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xVal>
          <yVal>
            <numRef>
              <f>gráficos!$B$7:$B$233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  <c r="AA2" t="n">
        <v>8388.661851915733</v>
      </c>
      <c r="AB2" t="n">
        <v>11477.73722743361</v>
      </c>
      <c r="AC2" t="n">
        <v>10382.31809555229</v>
      </c>
      <c r="AD2" t="n">
        <v>8388661.851915732</v>
      </c>
      <c r="AE2" t="n">
        <v>11477737.22743361</v>
      </c>
      <c r="AF2" t="n">
        <v>6.981075286976748e-07</v>
      </c>
      <c r="AG2" t="n">
        <v>31</v>
      </c>
      <c r="AH2" t="n">
        <v>10382318.09555229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  <c r="AA3" t="n">
        <v>2773.887461643492</v>
      </c>
      <c r="AB3" t="n">
        <v>3795.355200298836</v>
      </c>
      <c r="AC3" t="n">
        <v>3433.131826796652</v>
      </c>
      <c r="AD3" t="n">
        <v>2773887.461643492</v>
      </c>
      <c r="AE3" t="n">
        <v>3795355.200298836</v>
      </c>
      <c r="AF3" t="n">
        <v>1.324378134917225e-06</v>
      </c>
      <c r="AG3" t="n">
        <v>17</v>
      </c>
      <c r="AH3" t="n">
        <v>3433131.826796652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  <c r="AA4" t="n">
        <v>2121.562461666324</v>
      </c>
      <c r="AB4" t="n">
        <v>2902.815356781948</v>
      </c>
      <c r="AC4" t="n">
        <v>2625.77473325762</v>
      </c>
      <c r="AD4" t="n">
        <v>2121562.461666325</v>
      </c>
      <c r="AE4" t="n">
        <v>2902815.356781948</v>
      </c>
      <c r="AF4" t="n">
        <v>1.557080644483116e-06</v>
      </c>
      <c r="AG4" t="n">
        <v>14</v>
      </c>
      <c r="AH4" t="n">
        <v>2625774.73325762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  <c r="AA5" t="n">
        <v>1868.933794846807</v>
      </c>
      <c r="AB5" t="n">
        <v>2557.157669649292</v>
      </c>
      <c r="AC5" t="n">
        <v>2313.106130651293</v>
      </c>
      <c r="AD5" t="n">
        <v>1868933.794846807</v>
      </c>
      <c r="AE5" t="n">
        <v>2557157.669649292</v>
      </c>
      <c r="AF5" t="n">
        <v>1.681516111339811e-06</v>
      </c>
      <c r="AG5" t="n">
        <v>13</v>
      </c>
      <c r="AH5" t="n">
        <v>2313106.130651293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  <c r="AA6" t="n">
        <v>1736.960526267694</v>
      </c>
      <c r="AB6" t="n">
        <v>2376.586021329653</v>
      </c>
      <c r="AC6" t="n">
        <v>2149.767987013381</v>
      </c>
      <c r="AD6" t="n">
        <v>1736960.526267694</v>
      </c>
      <c r="AE6" t="n">
        <v>2376586.021329653</v>
      </c>
      <c r="AF6" t="n">
        <v>1.758674287334834e-06</v>
      </c>
      <c r="AG6" t="n">
        <v>13</v>
      </c>
      <c r="AH6" t="n">
        <v>2149767.987013381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  <c r="AA7" t="n">
        <v>1643.213739441187</v>
      </c>
      <c r="AB7" t="n">
        <v>2248.317531777283</v>
      </c>
      <c r="AC7" t="n">
        <v>2033.741262077933</v>
      </c>
      <c r="AD7" t="n">
        <v>1643213.739441187</v>
      </c>
      <c r="AE7" t="n">
        <v>2248317.531777283</v>
      </c>
      <c r="AF7" t="n">
        <v>1.811886822503815e-06</v>
      </c>
      <c r="AG7" t="n">
        <v>12</v>
      </c>
      <c r="AH7" t="n">
        <v>2033741.262077933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  <c r="AA8" t="n">
        <v>1584.054247996324</v>
      </c>
      <c r="AB8" t="n">
        <v>2167.372905649859</v>
      </c>
      <c r="AC8" t="n">
        <v>1960.521877461614</v>
      </c>
      <c r="AD8" t="n">
        <v>1584054.247996324</v>
      </c>
      <c r="AE8" t="n">
        <v>2167372.905649859</v>
      </c>
      <c r="AF8" t="n">
        <v>1.849954251509318e-06</v>
      </c>
      <c r="AG8" t="n">
        <v>12</v>
      </c>
      <c r="AH8" t="n">
        <v>1960521.877461614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  <c r="AA9" t="n">
        <v>1539.090217612638</v>
      </c>
      <c r="AB9" t="n">
        <v>2105.85113560588</v>
      </c>
      <c r="AC9" t="n">
        <v>1904.871658804286</v>
      </c>
      <c r="AD9" t="n">
        <v>1539090.217612638</v>
      </c>
      <c r="AE9" t="n">
        <v>2105851.13560588</v>
      </c>
      <c r="AF9" t="n">
        <v>1.878607155061846e-06</v>
      </c>
      <c r="AG9" t="n">
        <v>12</v>
      </c>
      <c r="AH9" t="n">
        <v>1904871.658804286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  <c r="AA10" t="n">
        <v>1500.60426936838</v>
      </c>
      <c r="AB10" t="n">
        <v>2053.19296333788</v>
      </c>
      <c r="AC10" t="n">
        <v>1857.239108591335</v>
      </c>
      <c r="AD10" t="n">
        <v>1500604.26936838</v>
      </c>
      <c r="AE10" t="n">
        <v>2053192.963337881</v>
      </c>
      <c r="AF10" t="n">
        <v>1.902962123081495e-06</v>
      </c>
      <c r="AG10" t="n">
        <v>12</v>
      </c>
      <c r="AH10" t="n">
        <v>1857239.108591336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  <c r="AA11" t="n">
        <v>1472.017858386155</v>
      </c>
      <c r="AB11" t="n">
        <v>2014.079774688554</v>
      </c>
      <c r="AC11" t="n">
        <v>1821.858827770996</v>
      </c>
      <c r="AD11" t="n">
        <v>1472017.858386155</v>
      </c>
      <c r="AE11" t="n">
        <v>2014079.774688554</v>
      </c>
      <c r="AF11" t="n">
        <v>1.920358528809816e-06</v>
      </c>
      <c r="AG11" t="n">
        <v>12</v>
      </c>
      <c r="AH11" t="n">
        <v>1821858.827770996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  <c r="AA12" t="n">
        <v>1444.705906135923</v>
      </c>
      <c r="AB12" t="n">
        <v>1976.710356701492</v>
      </c>
      <c r="AC12" t="n">
        <v>1788.055894588312</v>
      </c>
      <c r="AD12" t="n">
        <v>1444705.906135923</v>
      </c>
      <c r="AE12" t="n">
        <v>1976710.356701492</v>
      </c>
      <c r="AF12" t="n">
        <v>1.936322289360511e-06</v>
      </c>
      <c r="AG12" t="n">
        <v>12</v>
      </c>
      <c r="AH12" t="n">
        <v>1788055.894588311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  <c r="AA13" t="n">
        <v>1413.776448669126</v>
      </c>
      <c r="AB13" t="n">
        <v>1934.391308484059</v>
      </c>
      <c r="AC13" t="n">
        <v>1749.775716937593</v>
      </c>
      <c r="AD13" t="n">
        <v>1413776.448669126</v>
      </c>
      <c r="AE13" t="n">
        <v>1934391.30848406</v>
      </c>
      <c r="AF13" t="n">
        <v>1.948806768765541e-06</v>
      </c>
      <c r="AG13" t="n">
        <v>11</v>
      </c>
      <c r="AH13" t="n">
        <v>1749775.716937593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  <c r="AA14" t="n">
        <v>1392.237157758924</v>
      </c>
      <c r="AB14" t="n">
        <v>1904.920300414271</v>
      </c>
      <c r="AC14" t="n">
        <v>1723.117380515166</v>
      </c>
      <c r="AD14" t="n">
        <v>1392237.157758923</v>
      </c>
      <c r="AE14" t="n">
        <v>1904920.300414271</v>
      </c>
      <c r="AF14" t="n">
        <v>1.960063266589748e-06</v>
      </c>
      <c r="AG14" t="n">
        <v>11</v>
      </c>
      <c r="AH14" t="n">
        <v>1723117.380515166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  <c r="AA15" t="n">
        <v>1375.315224866117</v>
      </c>
      <c r="AB15" t="n">
        <v>1881.766965287342</v>
      </c>
      <c r="AC15" t="n">
        <v>1702.173767196841</v>
      </c>
      <c r="AD15" t="n">
        <v>1375315.224866117</v>
      </c>
      <c r="AE15" t="n">
        <v>1881766.965287342</v>
      </c>
      <c r="AF15" t="n">
        <v>1.967840483268292e-06</v>
      </c>
      <c r="AG15" t="n">
        <v>11</v>
      </c>
      <c r="AH15" t="n">
        <v>1702173.767196841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  <c r="AA16" t="n">
        <v>1354.777288635001</v>
      </c>
      <c r="AB16" t="n">
        <v>1853.66605486613</v>
      </c>
      <c r="AC16" t="n">
        <v>1676.754768226354</v>
      </c>
      <c r="AD16" t="n">
        <v>1354777.288635001</v>
      </c>
      <c r="AE16" t="n">
        <v>1853666.05486613</v>
      </c>
      <c r="AF16" t="n">
        <v>1.977664335914873e-06</v>
      </c>
      <c r="AG16" t="n">
        <v>11</v>
      </c>
      <c r="AH16" t="n">
        <v>1676754.768226354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  <c r="AA17" t="n">
        <v>1338.756542743716</v>
      </c>
      <c r="AB17" t="n">
        <v>1831.745763552248</v>
      </c>
      <c r="AC17" t="n">
        <v>1656.926518750147</v>
      </c>
      <c r="AD17" t="n">
        <v>1338756.542743716</v>
      </c>
      <c r="AE17" t="n">
        <v>1831745.763552248</v>
      </c>
      <c r="AF17" t="n">
        <v>1.984213571012594e-06</v>
      </c>
      <c r="AG17" t="n">
        <v>11</v>
      </c>
      <c r="AH17" t="n">
        <v>1656926.518750147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  <c r="AA18" t="n">
        <v>1322.08368847802</v>
      </c>
      <c r="AB18" t="n">
        <v>1808.933228791505</v>
      </c>
      <c r="AC18" t="n">
        <v>1636.291180289375</v>
      </c>
      <c r="AD18" t="n">
        <v>1322083.68847802</v>
      </c>
      <c r="AE18" t="n">
        <v>1808933.228791505</v>
      </c>
      <c r="AF18" t="n">
        <v>1.991172133303922e-06</v>
      </c>
      <c r="AG18" t="n">
        <v>11</v>
      </c>
      <c r="AH18" t="n">
        <v>1636291.180289375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  <c r="AA19" t="n">
        <v>1307.975953174075</v>
      </c>
      <c r="AB19" t="n">
        <v>1789.630402959291</v>
      </c>
      <c r="AC19" t="n">
        <v>1618.830589062902</v>
      </c>
      <c r="AD19" t="n">
        <v>1307975.953174075</v>
      </c>
      <c r="AE19" t="n">
        <v>1789630.402959291</v>
      </c>
      <c r="AF19" t="n">
        <v>1.996084059627212e-06</v>
      </c>
      <c r="AG19" t="n">
        <v>11</v>
      </c>
      <c r="AH19" t="n">
        <v>1618830.589062902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  <c r="AA20" t="n">
        <v>1293.55614312121</v>
      </c>
      <c r="AB20" t="n">
        <v>1769.900582687839</v>
      </c>
      <c r="AC20" t="n">
        <v>1600.98375514718</v>
      </c>
      <c r="AD20" t="n">
        <v>1293556.143121209</v>
      </c>
      <c r="AE20" t="n">
        <v>1769900.582687839</v>
      </c>
      <c r="AF20" t="n">
        <v>2.000381995160092e-06</v>
      </c>
      <c r="AG20" t="n">
        <v>11</v>
      </c>
      <c r="AH20" t="n">
        <v>1600983.75514718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  <c r="AA21" t="n">
        <v>1279.996918154696</v>
      </c>
      <c r="AB21" t="n">
        <v>1751.348252897868</v>
      </c>
      <c r="AC21" t="n">
        <v>1584.202033674006</v>
      </c>
      <c r="AD21" t="n">
        <v>1279996.918154696</v>
      </c>
      <c r="AE21" t="n">
        <v>1751348.252897868</v>
      </c>
      <c r="AF21" t="n">
        <v>2.00570324867699e-06</v>
      </c>
      <c r="AG21" t="n">
        <v>11</v>
      </c>
      <c r="AH21" t="n">
        <v>1584202.033674006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  <c r="AA22" t="n">
        <v>1264.634623949246</v>
      </c>
      <c r="AB22" t="n">
        <v>1730.328884229384</v>
      </c>
      <c r="AC22" t="n">
        <v>1565.188724050373</v>
      </c>
      <c r="AD22" t="n">
        <v>1264634.623949246</v>
      </c>
      <c r="AE22" t="n">
        <v>1730328.884229384</v>
      </c>
      <c r="AF22" t="n">
        <v>2.010819838597085e-06</v>
      </c>
      <c r="AG22" t="n">
        <v>11</v>
      </c>
      <c r="AH22" t="n">
        <v>1565188.724050373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  <c r="AA23" t="n">
        <v>1252.974822857862</v>
      </c>
      <c r="AB23" t="n">
        <v>1714.375429982032</v>
      </c>
      <c r="AC23" t="n">
        <v>1550.757845085574</v>
      </c>
      <c r="AD23" t="n">
        <v>1252974.822857862</v>
      </c>
      <c r="AE23" t="n">
        <v>1714375.429982032</v>
      </c>
      <c r="AF23" t="n">
        <v>2.013685128952337e-06</v>
      </c>
      <c r="AG23" t="n">
        <v>11</v>
      </c>
      <c r="AH23" t="n">
        <v>1550757.845085574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  <c r="AA24" t="n">
        <v>1238.769156365121</v>
      </c>
      <c r="AB24" t="n">
        <v>1694.938610376888</v>
      </c>
      <c r="AC24" t="n">
        <v>1533.176048263798</v>
      </c>
      <c r="AD24" t="n">
        <v>1238769.156365121</v>
      </c>
      <c r="AE24" t="n">
        <v>1694938.610376888</v>
      </c>
      <c r="AF24" t="n">
        <v>2.017164410098002e-06</v>
      </c>
      <c r="AG24" t="n">
        <v>11</v>
      </c>
      <c r="AH24" t="n">
        <v>1533176.048263798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  <c r="AA25" t="n">
        <v>1226.360357425294</v>
      </c>
      <c r="AB25" t="n">
        <v>1677.960344229845</v>
      </c>
      <c r="AC25" t="n">
        <v>1517.818164008682</v>
      </c>
      <c r="AD25" t="n">
        <v>1226360.357425294</v>
      </c>
      <c r="AE25" t="n">
        <v>1677960.344229845</v>
      </c>
      <c r="AF25" t="n">
        <v>2.020234364050058e-06</v>
      </c>
      <c r="AG25" t="n">
        <v>11</v>
      </c>
      <c r="AH25" t="n">
        <v>1517818.164008682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  <c r="AA26" t="n">
        <v>1223.090233712719</v>
      </c>
      <c r="AB26" t="n">
        <v>1673.486016698623</v>
      </c>
      <c r="AC26" t="n">
        <v>1513.770860017282</v>
      </c>
      <c r="AD26" t="n">
        <v>1223090.233712719</v>
      </c>
      <c r="AE26" t="n">
        <v>1673486.016698623</v>
      </c>
      <c r="AF26" t="n">
        <v>2.021871672824488e-06</v>
      </c>
      <c r="AG26" t="n">
        <v>11</v>
      </c>
      <c r="AH26" t="n">
        <v>1513770.860017282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  <c r="AA27" t="n">
        <v>1228.979981418371</v>
      </c>
      <c r="AB27" t="n">
        <v>1681.544629346827</v>
      </c>
      <c r="AC27" t="n">
        <v>1521.060369984675</v>
      </c>
      <c r="AD27" t="n">
        <v>1228979.981418371</v>
      </c>
      <c r="AE27" t="n">
        <v>1681544.629346827</v>
      </c>
      <c r="AF27" t="n">
        <v>2.021667009227684e-06</v>
      </c>
      <c r="AG27" t="n">
        <v>11</v>
      </c>
      <c r="AH27" t="n">
        <v>1521060.369984675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0.4338</v>
      </c>
      <c r="E2" t="n">
        <v>230.53</v>
      </c>
      <c r="F2" t="n">
        <v>176.27</v>
      </c>
      <c r="G2" t="n">
        <v>6.56</v>
      </c>
      <c r="H2" t="n">
        <v>0.11</v>
      </c>
      <c r="I2" t="n">
        <v>1612</v>
      </c>
      <c r="J2" t="n">
        <v>159.12</v>
      </c>
      <c r="K2" t="n">
        <v>50.28</v>
      </c>
      <c r="L2" t="n">
        <v>1</v>
      </c>
      <c r="M2" t="n">
        <v>1610</v>
      </c>
      <c r="N2" t="n">
        <v>27.84</v>
      </c>
      <c r="O2" t="n">
        <v>19859.16</v>
      </c>
      <c r="P2" t="n">
        <v>2197.86</v>
      </c>
      <c r="Q2" t="n">
        <v>3385.81</v>
      </c>
      <c r="R2" t="n">
        <v>2993.63</v>
      </c>
      <c r="S2" t="n">
        <v>262.42</v>
      </c>
      <c r="T2" t="n">
        <v>1354750.66</v>
      </c>
      <c r="U2" t="n">
        <v>0.09</v>
      </c>
      <c r="V2" t="n">
        <v>0.48</v>
      </c>
      <c r="W2" t="n">
        <v>59.47</v>
      </c>
      <c r="X2" t="n">
        <v>80.11</v>
      </c>
      <c r="Y2" t="n">
        <v>4</v>
      </c>
      <c r="Z2" t="n">
        <v>10</v>
      </c>
      <c r="AA2" t="n">
        <v>5020.795948545735</v>
      </c>
      <c r="AB2" t="n">
        <v>6869.6745186851</v>
      </c>
      <c r="AC2" t="n">
        <v>6214.042424270277</v>
      </c>
      <c r="AD2" t="n">
        <v>5020795.948545735</v>
      </c>
      <c r="AE2" t="n">
        <v>6869674.518685101</v>
      </c>
      <c r="AF2" t="n">
        <v>8.986934044281807e-07</v>
      </c>
      <c r="AG2" t="n">
        <v>25</v>
      </c>
      <c r="AH2" t="n">
        <v>6214042.424270278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0.7066</v>
      </c>
      <c r="E3" t="n">
        <v>141.52</v>
      </c>
      <c r="F3" t="n">
        <v>121.54</v>
      </c>
      <c r="G3" t="n">
        <v>13.31</v>
      </c>
      <c r="H3" t="n">
        <v>0.22</v>
      </c>
      <c r="I3" t="n">
        <v>548</v>
      </c>
      <c r="J3" t="n">
        <v>160.54</v>
      </c>
      <c r="K3" t="n">
        <v>50.28</v>
      </c>
      <c r="L3" t="n">
        <v>2</v>
      </c>
      <c r="M3" t="n">
        <v>546</v>
      </c>
      <c r="N3" t="n">
        <v>28.26</v>
      </c>
      <c r="O3" t="n">
        <v>20034.4</v>
      </c>
      <c r="P3" t="n">
        <v>1511.65</v>
      </c>
      <c r="Q3" t="n">
        <v>3366.57</v>
      </c>
      <c r="R3" t="n">
        <v>1138.39</v>
      </c>
      <c r="S3" t="n">
        <v>262.42</v>
      </c>
      <c r="T3" t="n">
        <v>432450.12</v>
      </c>
      <c r="U3" t="n">
        <v>0.23</v>
      </c>
      <c r="V3" t="n">
        <v>0.6899999999999999</v>
      </c>
      <c r="W3" t="n">
        <v>57.71</v>
      </c>
      <c r="X3" t="n">
        <v>25.64</v>
      </c>
      <c r="Y3" t="n">
        <v>4</v>
      </c>
      <c r="Z3" t="n">
        <v>10</v>
      </c>
      <c r="AA3" t="n">
        <v>2158.827135484795</v>
      </c>
      <c r="AB3" t="n">
        <v>2953.802527501759</v>
      </c>
      <c r="AC3" t="n">
        <v>2671.895759964876</v>
      </c>
      <c r="AD3" t="n">
        <v>2158827.135484795</v>
      </c>
      <c r="AE3" t="n">
        <v>2953802.527501759</v>
      </c>
      <c r="AF3" t="n">
        <v>1.463846840868955e-06</v>
      </c>
      <c r="AG3" t="n">
        <v>15</v>
      </c>
      <c r="AH3" t="n">
        <v>2671895.759964876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0.8061</v>
      </c>
      <c r="E4" t="n">
        <v>124.05</v>
      </c>
      <c r="F4" t="n">
        <v>111.09</v>
      </c>
      <c r="G4" t="n">
        <v>20.2</v>
      </c>
      <c r="H4" t="n">
        <v>0.33</v>
      </c>
      <c r="I4" t="n">
        <v>330</v>
      </c>
      <c r="J4" t="n">
        <v>161.97</v>
      </c>
      <c r="K4" t="n">
        <v>50.28</v>
      </c>
      <c r="L4" t="n">
        <v>3</v>
      </c>
      <c r="M4" t="n">
        <v>328</v>
      </c>
      <c r="N4" t="n">
        <v>28.69</v>
      </c>
      <c r="O4" t="n">
        <v>20210.21</v>
      </c>
      <c r="P4" t="n">
        <v>1370.77</v>
      </c>
      <c r="Q4" t="n">
        <v>3362.78</v>
      </c>
      <c r="R4" t="n">
        <v>784.67</v>
      </c>
      <c r="S4" t="n">
        <v>262.42</v>
      </c>
      <c r="T4" t="n">
        <v>256677.41</v>
      </c>
      <c r="U4" t="n">
        <v>0.33</v>
      </c>
      <c r="V4" t="n">
        <v>0.75</v>
      </c>
      <c r="W4" t="n">
        <v>57.38</v>
      </c>
      <c r="X4" t="n">
        <v>15.24</v>
      </c>
      <c r="Y4" t="n">
        <v>4</v>
      </c>
      <c r="Z4" t="n">
        <v>10</v>
      </c>
      <c r="AA4" t="n">
        <v>1726.454592092516</v>
      </c>
      <c r="AB4" t="n">
        <v>2362.211338702071</v>
      </c>
      <c r="AC4" t="n">
        <v>2136.765203920782</v>
      </c>
      <c r="AD4" t="n">
        <v>1726454.592092516</v>
      </c>
      <c r="AE4" t="n">
        <v>2362211.338702071</v>
      </c>
      <c r="AF4" t="n">
        <v>1.669978684438812e-06</v>
      </c>
      <c r="AG4" t="n">
        <v>13</v>
      </c>
      <c r="AH4" t="n">
        <v>2136765.203920782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0.8578</v>
      </c>
      <c r="E5" t="n">
        <v>116.58</v>
      </c>
      <c r="F5" t="n">
        <v>106.65</v>
      </c>
      <c r="G5" t="n">
        <v>27.11</v>
      </c>
      <c r="H5" t="n">
        <v>0.43</v>
      </c>
      <c r="I5" t="n">
        <v>236</v>
      </c>
      <c r="J5" t="n">
        <v>163.4</v>
      </c>
      <c r="K5" t="n">
        <v>50.28</v>
      </c>
      <c r="L5" t="n">
        <v>4</v>
      </c>
      <c r="M5" t="n">
        <v>234</v>
      </c>
      <c r="N5" t="n">
        <v>29.12</v>
      </c>
      <c r="O5" t="n">
        <v>20386.62</v>
      </c>
      <c r="P5" t="n">
        <v>1303.65</v>
      </c>
      <c r="Q5" t="n">
        <v>3360.41</v>
      </c>
      <c r="R5" t="n">
        <v>634.9400000000001</v>
      </c>
      <c r="S5" t="n">
        <v>262.42</v>
      </c>
      <c r="T5" t="n">
        <v>182282.18</v>
      </c>
      <c r="U5" t="n">
        <v>0.41</v>
      </c>
      <c r="V5" t="n">
        <v>0.78</v>
      </c>
      <c r="W5" t="n">
        <v>57.22</v>
      </c>
      <c r="X5" t="n">
        <v>10.82</v>
      </c>
      <c r="Y5" t="n">
        <v>4</v>
      </c>
      <c r="Z5" t="n">
        <v>10</v>
      </c>
      <c r="AA5" t="n">
        <v>1555.925124659486</v>
      </c>
      <c r="AB5" t="n">
        <v>2128.885398131059</v>
      </c>
      <c r="AC5" t="n">
        <v>1925.707563642852</v>
      </c>
      <c r="AD5" t="n">
        <v>1555925.124659486</v>
      </c>
      <c r="AE5" t="n">
        <v>2128885.398131059</v>
      </c>
      <c r="AF5" t="n">
        <v>1.777084376022345e-06</v>
      </c>
      <c r="AG5" t="n">
        <v>13</v>
      </c>
      <c r="AH5" t="n">
        <v>1925707.563642852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0.8903</v>
      </c>
      <c r="E6" t="n">
        <v>112.32</v>
      </c>
      <c r="F6" t="n">
        <v>104.13</v>
      </c>
      <c r="G6" t="n">
        <v>34.33</v>
      </c>
      <c r="H6" t="n">
        <v>0.54</v>
      </c>
      <c r="I6" t="n">
        <v>182</v>
      </c>
      <c r="J6" t="n">
        <v>164.83</v>
      </c>
      <c r="K6" t="n">
        <v>50.28</v>
      </c>
      <c r="L6" t="n">
        <v>5</v>
      </c>
      <c r="M6" t="n">
        <v>180</v>
      </c>
      <c r="N6" t="n">
        <v>29.55</v>
      </c>
      <c r="O6" t="n">
        <v>20563.61</v>
      </c>
      <c r="P6" t="n">
        <v>1259.54</v>
      </c>
      <c r="Q6" t="n">
        <v>3359.73</v>
      </c>
      <c r="R6" t="n">
        <v>550.4299999999999</v>
      </c>
      <c r="S6" t="n">
        <v>262.42</v>
      </c>
      <c r="T6" t="n">
        <v>140298.86</v>
      </c>
      <c r="U6" t="n">
        <v>0.48</v>
      </c>
      <c r="V6" t="n">
        <v>0.8</v>
      </c>
      <c r="W6" t="n">
        <v>57.12</v>
      </c>
      <c r="X6" t="n">
        <v>8.32</v>
      </c>
      <c r="Y6" t="n">
        <v>4</v>
      </c>
      <c r="Z6" t="n">
        <v>10</v>
      </c>
      <c r="AA6" t="n">
        <v>1448.838593524862</v>
      </c>
      <c r="AB6" t="n">
        <v>1982.364881908338</v>
      </c>
      <c r="AC6" t="n">
        <v>1793.170759845592</v>
      </c>
      <c r="AD6" t="n">
        <v>1448838.593524862</v>
      </c>
      <c r="AE6" t="n">
        <v>1982364.881908339</v>
      </c>
      <c r="AF6" t="n">
        <v>1.844413872665766e-06</v>
      </c>
      <c r="AG6" t="n">
        <v>12</v>
      </c>
      <c r="AH6" t="n">
        <v>1793170.759845592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0.9123</v>
      </c>
      <c r="E7" t="n">
        <v>109.62</v>
      </c>
      <c r="F7" t="n">
        <v>102.52</v>
      </c>
      <c r="G7" t="n">
        <v>41.56</v>
      </c>
      <c r="H7" t="n">
        <v>0.64</v>
      </c>
      <c r="I7" t="n">
        <v>148</v>
      </c>
      <c r="J7" t="n">
        <v>166.27</v>
      </c>
      <c r="K7" t="n">
        <v>50.28</v>
      </c>
      <c r="L7" t="n">
        <v>6</v>
      </c>
      <c r="M7" t="n">
        <v>146</v>
      </c>
      <c r="N7" t="n">
        <v>29.99</v>
      </c>
      <c r="O7" t="n">
        <v>20741.2</v>
      </c>
      <c r="P7" t="n">
        <v>1226.75</v>
      </c>
      <c r="Q7" t="n">
        <v>3359.29</v>
      </c>
      <c r="R7" t="n">
        <v>496.48</v>
      </c>
      <c r="S7" t="n">
        <v>262.42</v>
      </c>
      <c r="T7" t="n">
        <v>113492.78</v>
      </c>
      <c r="U7" t="n">
        <v>0.53</v>
      </c>
      <c r="V7" t="n">
        <v>0.82</v>
      </c>
      <c r="W7" t="n">
        <v>57.06</v>
      </c>
      <c r="X7" t="n">
        <v>6.72</v>
      </c>
      <c r="Y7" t="n">
        <v>4</v>
      </c>
      <c r="Z7" t="n">
        <v>10</v>
      </c>
      <c r="AA7" t="n">
        <v>1383.362167265302</v>
      </c>
      <c r="AB7" t="n">
        <v>1892.777146883951</v>
      </c>
      <c r="AC7" t="n">
        <v>1712.133152514756</v>
      </c>
      <c r="AD7" t="n">
        <v>1383362.167265302</v>
      </c>
      <c r="AE7" t="n">
        <v>1892777.146883951</v>
      </c>
      <c r="AF7" t="n">
        <v>1.889990762701312e-06</v>
      </c>
      <c r="AG7" t="n">
        <v>12</v>
      </c>
      <c r="AH7" t="n">
        <v>1712133.152514756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0.928</v>
      </c>
      <c r="E8" t="n">
        <v>107.76</v>
      </c>
      <c r="F8" t="n">
        <v>101.44</v>
      </c>
      <c r="G8" t="n">
        <v>49.08</v>
      </c>
      <c r="H8" t="n">
        <v>0.74</v>
      </c>
      <c r="I8" t="n">
        <v>124</v>
      </c>
      <c r="J8" t="n">
        <v>167.72</v>
      </c>
      <c r="K8" t="n">
        <v>50.28</v>
      </c>
      <c r="L8" t="n">
        <v>7</v>
      </c>
      <c r="M8" t="n">
        <v>122</v>
      </c>
      <c r="N8" t="n">
        <v>30.44</v>
      </c>
      <c r="O8" t="n">
        <v>20919.39</v>
      </c>
      <c r="P8" t="n">
        <v>1200.3</v>
      </c>
      <c r="Q8" t="n">
        <v>3358.94</v>
      </c>
      <c r="R8" t="n">
        <v>459.64</v>
      </c>
      <c r="S8" t="n">
        <v>262.42</v>
      </c>
      <c r="T8" t="n">
        <v>95194.53</v>
      </c>
      <c r="U8" t="n">
        <v>0.57</v>
      </c>
      <c r="V8" t="n">
        <v>0.83</v>
      </c>
      <c r="W8" t="n">
        <v>57.03</v>
      </c>
      <c r="X8" t="n">
        <v>5.64</v>
      </c>
      <c r="Y8" t="n">
        <v>4</v>
      </c>
      <c r="Z8" t="n">
        <v>10</v>
      </c>
      <c r="AA8" t="n">
        <v>1335.745004411236</v>
      </c>
      <c r="AB8" t="n">
        <v>1827.625243946055</v>
      </c>
      <c r="AC8" t="n">
        <v>1653.199255751983</v>
      </c>
      <c r="AD8" t="n">
        <v>1335745.004411236</v>
      </c>
      <c r="AE8" t="n">
        <v>1827625.243946055</v>
      </c>
      <c r="AF8" t="n">
        <v>1.922516088772134e-06</v>
      </c>
      <c r="AG8" t="n">
        <v>12</v>
      </c>
      <c r="AH8" t="n">
        <v>1653199.255751983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0.9396</v>
      </c>
      <c r="E9" t="n">
        <v>106.43</v>
      </c>
      <c r="F9" t="n">
        <v>100.66</v>
      </c>
      <c r="G9" t="n">
        <v>56.44</v>
      </c>
      <c r="H9" t="n">
        <v>0.84</v>
      </c>
      <c r="I9" t="n">
        <v>107</v>
      </c>
      <c r="J9" t="n">
        <v>169.17</v>
      </c>
      <c r="K9" t="n">
        <v>50.28</v>
      </c>
      <c r="L9" t="n">
        <v>8</v>
      </c>
      <c r="M9" t="n">
        <v>105</v>
      </c>
      <c r="N9" t="n">
        <v>30.89</v>
      </c>
      <c r="O9" t="n">
        <v>21098.19</v>
      </c>
      <c r="P9" t="n">
        <v>1177.73</v>
      </c>
      <c r="Q9" t="n">
        <v>3358.3</v>
      </c>
      <c r="R9" t="n">
        <v>433.25</v>
      </c>
      <c r="S9" t="n">
        <v>262.42</v>
      </c>
      <c r="T9" t="n">
        <v>82084.7</v>
      </c>
      <c r="U9" t="n">
        <v>0.61</v>
      </c>
      <c r="V9" t="n">
        <v>0.83</v>
      </c>
      <c r="W9" t="n">
        <v>57.01</v>
      </c>
      <c r="X9" t="n">
        <v>4.86</v>
      </c>
      <c r="Y9" t="n">
        <v>4</v>
      </c>
      <c r="Z9" t="n">
        <v>10</v>
      </c>
      <c r="AA9" t="n">
        <v>1298.798392745133</v>
      </c>
      <c r="AB9" t="n">
        <v>1777.073259895023</v>
      </c>
      <c r="AC9" t="n">
        <v>1607.471882108627</v>
      </c>
      <c r="AD9" t="n">
        <v>1298798.392745133</v>
      </c>
      <c r="AE9" t="n">
        <v>1777073.259895023</v>
      </c>
      <c r="AF9" t="n">
        <v>1.946547539881786e-06</v>
      </c>
      <c r="AG9" t="n">
        <v>12</v>
      </c>
      <c r="AH9" t="n">
        <v>1607471.882108627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0.9495</v>
      </c>
      <c r="E10" t="n">
        <v>105.32</v>
      </c>
      <c r="F10" t="n">
        <v>100</v>
      </c>
      <c r="G10" t="n">
        <v>64.52</v>
      </c>
      <c r="H10" t="n">
        <v>0.9399999999999999</v>
      </c>
      <c r="I10" t="n">
        <v>93</v>
      </c>
      <c r="J10" t="n">
        <v>170.62</v>
      </c>
      <c r="K10" t="n">
        <v>50.28</v>
      </c>
      <c r="L10" t="n">
        <v>9</v>
      </c>
      <c r="M10" t="n">
        <v>91</v>
      </c>
      <c r="N10" t="n">
        <v>31.34</v>
      </c>
      <c r="O10" t="n">
        <v>21277.6</v>
      </c>
      <c r="P10" t="n">
        <v>1154.92</v>
      </c>
      <c r="Q10" t="n">
        <v>3358.49</v>
      </c>
      <c r="R10" t="n">
        <v>411.82</v>
      </c>
      <c r="S10" t="n">
        <v>262.42</v>
      </c>
      <c r="T10" t="n">
        <v>71438.37</v>
      </c>
      <c r="U10" t="n">
        <v>0.64</v>
      </c>
      <c r="V10" t="n">
        <v>0.84</v>
      </c>
      <c r="W10" t="n">
        <v>56.96</v>
      </c>
      <c r="X10" t="n">
        <v>4.21</v>
      </c>
      <c r="Y10" t="n">
        <v>4</v>
      </c>
      <c r="Z10" t="n">
        <v>10</v>
      </c>
      <c r="AA10" t="n">
        <v>1256.284575448447</v>
      </c>
      <c r="AB10" t="n">
        <v>1718.903979492449</v>
      </c>
      <c r="AC10" t="n">
        <v>1554.854196186576</v>
      </c>
      <c r="AD10" t="n">
        <v>1256284.575448447</v>
      </c>
      <c r="AE10" t="n">
        <v>1718903.979492449</v>
      </c>
      <c r="AF10" t="n">
        <v>1.967057140397781e-06</v>
      </c>
      <c r="AG10" t="n">
        <v>11</v>
      </c>
      <c r="AH10" t="n">
        <v>1554854.196186577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0.9568</v>
      </c>
      <c r="E11" t="n">
        <v>104.52</v>
      </c>
      <c r="F11" t="n">
        <v>99.52</v>
      </c>
      <c r="G11" t="n">
        <v>71.94</v>
      </c>
      <c r="H11" t="n">
        <v>1.03</v>
      </c>
      <c r="I11" t="n">
        <v>83</v>
      </c>
      <c r="J11" t="n">
        <v>172.08</v>
      </c>
      <c r="K11" t="n">
        <v>50.28</v>
      </c>
      <c r="L11" t="n">
        <v>10</v>
      </c>
      <c r="M11" t="n">
        <v>81</v>
      </c>
      <c r="N11" t="n">
        <v>31.8</v>
      </c>
      <c r="O11" t="n">
        <v>21457.64</v>
      </c>
      <c r="P11" t="n">
        <v>1135.76</v>
      </c>
      <c r="Q11" t="n">
        <v>3358.18</v>
      </c>
      <c r="R11" t="n">
        <v>395.13</v>
      </c>
      <c r="S11" t="n">
        <v>262.42</v>
      </c>
      <c r="T11" t="n">
        <v>63142.94</v>
      </c>
      <c r="U11" t="n">
        <v>0.66</v>
      </c>
      <c r="V11" t="n">
        <v>0.84</v>
      </c>
      <c r="W11" t="n">
        <v>56.96</v>
      </c>
      <c r="X11" t="n">
        <v>3.73</v>
      </c>
      <c r="Y11" t="n">
        <v>4</v>
      </c>
      <c r="Z11" t="n">
        <v>10</v>
      </c>
      <c r="AA11" t="n">
        <v>1229.494022054823</v>
      </c>
      <c r="AB11" t="n">
        <v>1682.247962423492</v>
      </c>
      <c r="AC11" t="n">
        <v>1521.696577939638</v>
      </c>
      <c r="AD11" t="n">
        <v>1229494.022054823</v>
      </c>
      <c r="AE11" t="n">
        <v>1682247.962423492</v>
      </c>
      <c r="AF11" t="n">
        <v>1.982180381182303e-06</v>
      </c>
      <c r="AG11" t="n">
        <v>11</v>
      </c>
      <c r="AH11" t="n">
        <v>1521696.577939638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0.9631999999999999</v>
      </c>
      <c r="E12" t="n">
        <v>103.82</v>
      </c>
      <c r="F12" t="n">
        <v>99.11</v>
      </c>
      <c r="G12" t="n">
        <v>80.36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72</v>
      </c>
      <c r="N12" t="n">
        <v>32.27</v>
      </c>
      <c r="O12" t="n">
        <v>21638.31</v>
      </c>
      <c r="P12" t="n">
        <v>1116.23</v>
      </c>
      <c r="Q12" t="n">
        <v>3358.05</v>
      </c>
      <c r="R12" t="n">
        <v>381.68</v>
      </c>
      <c r="S12" t="n">
        <v>262.42</v>
      </c>
      <c r="T12" t="n">
        <v>56465.42</v>
      </c>
      <c r="U12" t="n">
        <v>0.6899999999999999</v>
      </c>
      <c r="V12" t="n">
        <v>0.84</v>
      </c>
      <c r="W12" t="n">
        <v>56.94</v>
      </c>
      <c r="X12" t="n">
        <v>3.33</v>
      </c>
      <c r="Y12" t="n">
        <v>4</v>
      </c>
      <c r="Z12" t="n">
        <v>10</v>
      </c>
      <c r="AA12" t="n">
        <v>1203.881608455582</v>
      </c>
      <c r="AB12" t="n">
        <v>1647.203928197071</v>
      </c>
      <c r="AC12" t="n">
        <v>1489.997097155175</v>
      </c>
      <c r="AD12" t="n">
        <v>1203881.608455582</v>
      </c>
      <c r="AE12" t="n">
        <v>1647203.92819707</v>
      </c>
      <c r="AF12" t="n">
        <v>1.995439112829008e-06</v>
      </c>
      <c r="AG12" t="n">
        <v>11</v>
      </c>
      <c r="AH12" t="n">
        <v>1489997.097155174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0.9681999999999999</v>
      </c>
      <c r="E13" t="n">
        <v>103.29</v>
      </c>
      <c r="F13" t="n">
        <v>98.8</v>
      </c>
      <c r="G13" t="n">
        <v>88.48</v>
      </c>
      <c r="H13" t="n">
        <v>1.22</v>
      </c>
      <c r="I13" t="n">
        <v>67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1098.59</v>
      </c>
      <c r="Q13" t="n">
        <v>3357.56</v>
      </c>
      <c r="R13" t="n">
        <v>370.89</v>
      </c>
      <c r="S13" t="n">
        <v>262.42</v>
      </c>
      <c r="T13" t="n">
        <v>51100.94</v>
      </c>
      <c r="U13" t="n">
        <v>0.71</v>
      </c>
      <c r="V13" t="n">
        <v>0.85</v>
      </c>
      <c r="W13" t="n">
        <v>56.94</v>
      </c>
      <c r="X13" t="n">
        <v>3.02</v>
      </c>
      <c r="Y13" t="n">
        <v>4</v>
      </c>
      <c r="Z13" t="n">
        <v>10</v>
      </c>
      <c r="AA13" t="n">
        <v>1181.975581233589</v>
      </c>
      <c r="AB13" t="n">
        <v>1617.231135326225</v>
      </c>
      <c r="AC13" t="n">
        <v>1462.884865568844</v>
      </c>
      <c r="AD13" t="n">
        <v>1181975.581233589</v>
      </c>
      <c r="AE13" t="n">
        <v>1617231.135326225</v>
      </c>
      <c r="AF13" t="n">
        <v>2.005797496927995e-06</v>
      </c>
      <c r="AG13" t="n">
        <v>11</v>
      </c>
      <c r="AH13" t="n">
        <v>1462884.865568844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0.9729</v>
      </c>
      <c r="E14" t="n">
        <v>102.78</v>
      </c>
      <c r="F14" t="n">
        <v>98.48999999999999</v>
      </c>
      <c r="G14" t="n">
        <v>96.88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1079.59</v>
      </c>
      <c r="Q14" t="n">
        <v>3357.6</v>
      </c>
      <c r="R14" t="n">
        <v>360.97</v>
      </c>
      <c r="S14" t="n">
        <v>262.42</v>
      </c>
      <c r="T14" t="n">
        <v>46175.09</v>
      </c>
      <c r="U14" t="n">
        <v>0.73</v>
      </c>
      <c r="V14" t="n">
        <v>0.85</v>
      </c>
      <c r="W14" t="n">
        <v>56.91</v>
      </c>
      <c r="X14" t="n">
        <v>2.71</v>
      </c>
      <c r="Y14" t="n">
        <v>4</v>
      </c>
      <c r="Z14" t="n">
        <v>10</v>
      </c>
      <c r="AA14" t="n">
        <v>1159.406169037868</v>
      </c>
      <c r="AB14" t="n">
        <v>1586.350669867847</v>
      </c>
      <c r="AC14" t="n">
        <v>1434.951588392808</v>
      </c>
      <c r="AD14" t="n">
        <v>1159406.169037869</v>
      </c>
      <c r="AE14" t="n">
        <v>1586350.669867847</v>
      </c>
      <c r="AF14" t="n">
        <v>2.015534377981044e-06</v>
      </c>
      <c r="AG14" t="n">
        <v>11</v>
      </c>
      <c r="AH14" t="n">
        <v>1434951.588392808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0.9766</v>
      </c>
      <c r="E15" t="n">
        <v>102.4</v>
      </c>
      <c r="F15" t="n">
        <v>98.27</v>
      </c>
      <c r="G15" t="n">
        <v>105.29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1060.78</v>
      </c>
      <c r="Q15" t="n">
        <v>3357.56</v>
      </c>
      <c r="R15" t="n">
        <v>353.09</v>
      </c>
      <c r="S15" t="n">
        <v>262.42</v>
      </c>
      <c r="T15" t="n">
        <v>42259.07</v>
      </c>
      <c r="U15" t="n">
        <v>0.74</v>
      </c>
      <c r="V15" t="n">
        <v>0.85</v>
      </c>
      <c r="W15" t="n">
        <v>56.92</v>
      </c>
      <c r="X15" t="n">
        <v>2.49</v>
      </c>
      <c r="Y15" t="n">
        <v>4</v>
      </c>
      <c r="Z15" t="n">
        <v>10</v>
      </c>
      <c r="AA15" t="n">
        <v>1138.380767220391</v>
      </c>
      <c r="AB15" t="n">
        <v>1557.582787525911</v>
      </c>
      <c r="AC15" t="n">
        <v>1408.929272365609</v>
      </c>
      <c r="AD15" t="n">
        <v>1138380.767220391</v>
      </c>
      <c r="AE15" t="n">
        <v>1557582.787525911</v>
      </c>
      <c r="AF15" t="n">
        <v>2.023199582214295e-06</v>
      </c>
      <c r="AG15" t="n">
        <v>11</v>
      </c>
      <c r="AH15" t="n">
        <v>1408929.272365609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</v>
      </c>
      <c r="E16" t="n">
        <v>102.04</v>
      </c>
      <c r="F16" t="n">
        <v>98.08</v>
      </c>
      <c r="G16" t="n">
        <v>115.38</v>
      </c>
      <c r="H16" t="n">
        <v>1.48</v>
      </c>
      <c r="I16" t="n">
        <v>51</v>
      </c>
      <c r="J16" t="n">
        <v>179.46</v>
      </c>
      <c r="K16" t="n">
        <v>50.28</v>
      </c>
      <c r="L16" t="n">
        <v>15</v>
      </c>
      <c r="M16" t="n">
        <v>49</v>
      </c>
      <c r="N16" t="n">
        <v>34.18</v>
      </c>
      <c r="O16" t="n">
        <v>22367.38</v>
      </c>
      <c r="P16" t="n">
        <v>1042.7</v>
      </c>
      <c r="Q16" t="n">
        <v>3357.31</v>
      </c>
      <c r="R16" t="n">
        <v>346.73</v>
      </c>
      <c r="S16" t="n">
        <v>262.42</v>
      </c>
      <c r="T16" t="n">
        <v>39101.15</v>
      </c>
      <c r="U16" t="n">
        <v>0.76</v>
      </c>
      <c r="V16" t="n">
        <v>0.85</v>
      </c>
      <c r="W16" t="n">
        <v>56.91</v>
      </c>
      <c r="X16" t="n">
        <v>2.3</v>
      </c>
      <c r="Y16" t="n">
        <v>4</v>
      </c>
      <c r="Z16" t="n">
        <v>10</v>
      </c>
      <c r="AA16" t="n">
        <v>1118.505753563778</v>
      </c>
      <c r="AB16" t="n">
        <v>1530.388917017215</v>
      </c>
      <c r="AC16" t="n">
        <v>1384.330746691426</v>
      </c>
      <c r="AD16" t="n">
        <v>1118505.753563778</v>
      </c>
      <c r="AE16" t="n">
        <v>1530388.917017215</v>
      </c>
      <c r="AF16" t="n">
        <v>2.030243283401607e-06</v>
      </c>
      <c r="AG16" t="n">
        <v>11</v>
      </c>
      <c r="AH16" t="n">
        <v>1384330.746691426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0.983</v>
      </c>
      <c r="E17" t="n">
        <v>101.73</v>
      </c>
      <c r="F17" t="n">
        <v>97.89</v>
      </c>
      <c r="G17" t="n">
        <v>124.97</v>
      </c>
      <c r="H17" t="n">
        <v>1.57</v>
      </c>
      <c r="I17" t="n">
        <v>47</v>
      </c>
      <c r="J17" t="n">
        <v>180.95</v>
      </c>
      <c r="K17" t="n">
        <v>50.28</v>
      </c>
      <c r="L17" t="n">
        <v>16</v>
      </c>
      <c r="M17" t="n">
        <v>45</v>
      </c>
      <c r="N17" t="n">
        <v>34.67</v>
      </c>
      <c r="O17" t="n">
        <v>22551.28</v>
      </c>
      <c r="P17" t="n">
        <v>1025.66</v>
      </c>
      <c r="Q17" t="n">
        <v>3357.53</v>
      </c>
      <c r="R17" t="n">
        <v>340.39</v>
      </c>
      <c r="S17" t="n">
        <v>262.42</v>
      </c>
      <c r="T17" t="n">
        <v>35952.15</v>
      </c>
      <c r="U17" t="n">
        <v>0.77</v>
      </c>
      <c r="V17" t="n">
        <v>0.85</v>
      </c>
      <c r="W17" t="n">
        <v>56.9</v>
      </c>
      <c r="X17" t="n">
        <v>2.12</v>
      </c>
      <c r="Y17" t="n">
        <v>4</v>
      </c>
      <c r="Z17" t="n">
        <v>10</v>
      </c>
      <c r="AA17" t="n">
        <v>1100.098071240615</v>
      </c>
      <c r="AB17" t="n">
        <v>1505.202713973033</v>
      </c>
      <c r="AC17" t="n">
        <v>1361.548279516723</v>
      </c>
      <c r="AD17" t="n">
        <v>1100098.071240615</v>
      </c>
      <c r="AE17" t="n">
        <v>1505202.713973033</v>
      </c>
      <c r="AF17" t="n">
        <v>2.036458313860999e-06</v>
      </c>
      <c r="AG17" t="n">
        <v>11</v>
      </c>
      <c r="AH17" t="n">
        <v>1361548.279516723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0.9855</v>
      </c>
      <c r="E18" t="n">
        <v>101.47</v>
      </c>
      <c r="F18" t="n">
        <v>97.73</v>
      </c>
      <c r="G18" t="n">
        <v>133.27</v>
      </c>
      <c r="H18" t="n">
        <v>1.65</v>
      </c>
      <c r="I18" t="n">
        <v>44</v>
      </c>
      <c r="J18" t="n">
        <v>182.45</v>
      </c>
      <c r="K18" t="n">
        <v>50.28</v>
      </c>
      <c r="L18" t="n">
        <v>17</v>
      </c>
      <c r="M18" t="n">
        <v>24</v>
      </c>
      <c r="N18" t="n">
        <v>35.17</v>
      </c>
      <c r="O18" t="n">
        <v>22735.98</v>
      </c>
      <c r="P18" t="n">
        <v>1009.6</v>
      </c>
      <c r="Q18" t="n">
        <v>3357.65</v>
      </c>
      <c r="R18" t="n">
        <v>334.06</v>
      </c>
      <c r="S18" t="n">
        <v>262.42</v>
      </c>
      <c r="T18" t="n">
        <v>32802.02</v>
      </c>
      <c r="U18" t="n">
        <v>0.79</v>
      </c>
      <c r="V18" t="n">
        <v>0.86</v>
      </c>
      <c r="W18" t="n">
        <v>56.92</v>
      </c>
      <c r="X18" t="n">
        <v>1.95</v>
      </c>
      <c r="Y18" t="n">
        <v>4</v>
      </c>
      <c r="Z18" t="n">
        <v>10</v>
      </c>
      <c r="AA18" t="n">
        <v>1083.198939550488</v>
      </c>
      <c r="AB18" t="n">
        <v>1482.080576457529</v>
      </c>
      <c r="AC18" t="n">
        <v>1340.632886353575</v>
      </c>
      <c r="AD18" t="n">
        <v>1083198.939550488</v>
      </c>
      <c r="AE18" t="n">
        <v>1482080.576457529</v>
      </c>
      <c r="AF18" t="n">
        <v>2.041637505910494e-06</v>
      </c>
      <c r="AG18" t="n">
        <v>11</v>
      </c>
      <c r="AH18" t="n">
        <v>1340632.886353575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0.9858</v>
      </c>
      <c r="E19" t="n">
        <v>101.44</v>
      </c>
      <c r="F19" t="n">
        <v>97.73</v>
      </c>
      <c r="G19" t="n">
        <v>136.36</v>
      </c>
      <c r="H19" t="n">
        <v>1.74</v>
      </c>
      <c r="I19" t="n">
        <v>43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1011.1</v>
      </c>
      <c r="Q19" t="n">
        <v>3357.97</v>
      </c>
      <c r="R19" t="n">
        <v>333.08</v>
      </c>
      <c r="S19" t="n">
        <v>262.42</v>
      </c>
      <c r="T19" t="n">
        <v>32319.17</v>
      </c>
      <c r="U19" t="n">
        <v>0.79</v>
      </c>
      <c r="V19" t="n">
        <v>0.86</v>
      </c>
      <c r="W19" t="n">
        <v>56.95</v>
      </c>
      <c r="X19" t="n">
        <v>1.95</v>
      </c>
      <c r="Y19" t="n">
        <v>4</v>
      </c>
      <c r="Z19" t="n">
        <v>10</v>
      </c>
      <c r="AA19" t="n">
        <v>1084.222908478666</v>
      </c>
      <c r="AB19" t="n">
        <v>1483.481615919383</v>
      </c>
      <c r="AC19" t="n">
        <v>1341.900212575561</v>
      </c>
      <c r="AD19" t="n">
        <v>1084222.908478666</v>
      </c>
      <c r="AE19" t="n">
        <v>1483481.615919383</v>
      </c>
      <c r="AF19" t="n">
        <v>2.042259008956433e-06</v>
      </c>
      <c r="AG19" t="n">
        <v>11</v>
      </c>
      <c r="AH19" t="n">
        <v>1341900.212575561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0.9859</v>
      </c>
      <c r="E20" t="n">
        <v>101.43</v>
      </c>
      <c r="F20" t="n">
        <v>97.72</v>
      </c>
      <c r="G20" t="n">
        <v>136.36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1018.33</v>
      </c>
      <c r="Q20" t="n">
        <v>3357.92</v>
      </c>
      <c r="R20" t="n">
        <v>332.89</v>
      </c>
      <c r="S20" t="n">
        <v>262.42</v>
      </c>
      <c r="T20" t="n">
        <v>32225.47</v>
      </c>
      <c r="U20" t="n">
        <v>0.79</v>
      </c>
      <c r="V20" t="n">
        <v>0.86</v>
      </c>
      <c r="W20" t="n">
        <v>56.95</v>
      </c>
      <c r="X20" t="n">
        <v>1.95</v>
      </c>
      <c r="Y20" t="n">
        <v>4</v>
      </c>
      <c r="Z20" t="n">
        <v>10</v>
      </c>
      <c r="AA20" t="n">
        <v>1090.497899547494</v>
      </c>
      <c r="AB20" t="n">
        <v>1492.067335532821</v>
      </c>
      <c r="AC20" t="n">
        <v>1349.666523159226</v>
      </c>
      <c r="AD20" t="n">
        <v>1090497.899547494</v>
      </c>
      <c r="AE20" t="n">
        <v>1492067.335532821</v>
      </c>
      <c r="AF20" t="n">
        <v>2.042466176638413e-06</v>
      </c>
      <c r="AG20" t="n">
        <v>11</v>
      </c>
      <c r="AH20" t="n">
        <v>1349666.523159226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0.6815</v>
      </c>
      <c r="E2" t="n">
        <v>146.73</v>
      </c>
      <c r="F2" t="n">
        <v>131.82</v>
      </c>
      <c r="G2" t="n">
        <v>10.46</v>
      </c>
      <c r="H2" t="n">
        <v>0.22</v>
      </c>
      <c r="I2" t="n">
        <v>756</v>
      </c>
      <c r="J2" t="n">
        <v>80.84</v>
      </c>
      <c r="K2" t="n">
        <v>35.1</v>
      </c>
      <c r="L2" t="n">
        <v>1</v>
      </c>
      <c r="M2" t="n">
        <v>754</v>
      </c>
      <c r="N2" t="n">
        <v>9.74</v>
      </c>
      <c r="O2" t="n">
        <v>10204.21</v>
      </c>
      <c r="P2" t="n">
        <v>1040.58</v>
      </c>
      <c r="Q2" t="n">
        <v>3370.55</v>
      </c>
      <c r="R2" t="n">
        <v>1485.59</v>
      </c>
      <c r="S2" t="n">
        <v>262.42</v>
      </c>
      <c r="T2" t="n">
        <v>605007.64</v>
      </c>
      <c r="U2" t="n">
        <v>0.18</v>
      </c>
      <c r="V2" t="n">
        <v>0.64</v>
      </c>
      <c r="W2" t="n">
        <v>58.07</v>
      </c>
      <c r="X2" t="n">
        <v>35.87</v>
      </c>
      <c r="Y2" t="n">
        <v>4</v>
      </c>
      <c r="Z2" t="n">
        <v>10</v>
      </c>
      <c r="AA2" t="n">
        <v>1596.012696757447</v>
      </c>
      <c r="AB2" t="n">
        <v>2183.734982814353</v>
      </c>
      <c r="AC2" t="n">
        <v>1975.322380945849</v>
      </c>
      <c r="AD2" t="n">
        <v>1596012.696757447</v>
      </c>
      <c r="AE2" t="n">
        <v>2183734.982814353</v>
      </c>
      <c r="AF2" t="n">
        <v>1.465842383292725e-06</v>
      </c>
      <c r="AG2" t="n">
        <v>16</v>
      </c>
      <c r="AH2" t="n">
        <v>1975322.380945849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0.8554</v>
      </c>
      <c r="E3" t="n">
        <v>116.91</v>
      </c>
      <c r="F3" t="n">
        <v>109.8</v>
      </c>
      <c r="G3" t="n">
        <v>21.74</v>
      </c>
      <c r="H3" t="n">
        <v>0.43</v>
      </c>
      <c r="I3" t="n">
        <v>303</v>
      </c>
      <c r="J3" t="n">
        <v>82.04000000000001</v>
      </c>
      <c r="K3" t="n">
        <v>35.1</v>
      </c>
      <c r="L3" t="n">
        <v>2</v>
      </c>
      <c r="M3" t="n">
        <v>301</v>
      </c>
      <c r="N3" t="n">
        <v>9.94</v>
      </c>
      <c r="O3" t="n">
        <v>10352.53</v>
      </c>
      <c r="P3" t="n">
        <v>839.21</v>
      </c>
      <c r="Q3" t="n">
        <v>3361.85</v>
      </c>
      <c r="R3" t="n">
        <v>741.88</v>
      </c>
      <c r="S3" t="n">
        <v>262.42</v>
      </c>
      <c r="T3" t="n">
        <v>235416.31</v>
      </c>
      <c r="U3" t="n">
        <v>0.35</v>
      </c>
      <c r="V3" t="n">
        <v>0.76</v>
      </c>
      <c r="W3" t="n">
        <v>57.31</v>
      </c>
      <c r="X3" t="n">
        <v>13.96</v>
      </c>
      <c r="Y3" t="n">
        <v>4</v>
      </c>
      <c r="Z3" t="n">
        <v>10</v>
      </c>
      <c r="AA3" t="n">
        <v>1050.919446594633</v>
      </c>
      <c r="AB3" t="n">
        <v>1437.914350124604</v>
      </c>
      <c r="AC3" t="n">
        <v>1300.681822674177</v>
      </c>
      <c r="AD3" t="n">
        <v>1050919.446594633</v>
      </c>
      <c r="AE3" t="n">
        <v>1437914.350124604</v>
      </c>
      <c r="AF3" t="n">
        <v>1.839884922477765e-06</v>
      </c>
      <c r="AG3" t="n">
        <v>13</v>
      </c>
      <c r="AH3" t="n">
        <v>1300681.822674177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0.9145</v>
      </c>
      <c r="E4" t="n">
        <v>109.35</v>
      </c>
      <c r="F4" t="n">
        <v>104.27</v>
      </c>
      <c r="G4" t="n">
        <v>33.82</v>
      </c>
      <c r="H4" t="n">
        <v>0.63</v>
      </c>
      <c r="I4" t="n">
        <v>185</v>
      </c>
      <c r="J4" t="n">
        <v>83.25</v>
      </c>
      <c r="K4" t="n">
        <v>35.1</v>
      </c>
      <c r="L4" t="n">
        <v>3</v>
      </c>
      <c r="M4" t="n">
        <v>183</v>
      </c>
      <c r="N4" t="n">
        <v>10.15</v>
      </c>
      <c r="O4" t="n">
        <v>10501.19</v>
      </c>
      <c r="P4" t="n">
        <v>766.14</v>
      </c>
      <c r="Q4" t="n">
        <v>3360.11</v>
      </c>
      <c r="R4" t="n">
        <v>555.22</v>
      </c>
      <c r="S4" t="n">
        <v>262.42</v>
      </c>
      <c r="T4" t="n">
        <v>142677.46</v>
      </c>
      <c r="U4" t="n">
        <v>0.47</v>
      </c>
      <c r="V4" t="n">
        <v>0.8</v>
      </c>
      <c r="W4" t="n">
        <v>57.13</v>
      </c>
      <c r="X4" t="n">
        <v>8.460000000000001</v>
      </c>
      <c r="Y4" t="n">
        <v>4</v>
      </c>
      <c r="Z4" t="n">
        <v>10</v>
      </c>
      <c r="AA4" t="n">
        <v>908.0007597692119</v>
      </c>
      <c r="AB4" t="n">
        <v>1242.366697682594</v>
      </c>
      <c r="AC4" t="n">
        <v>1123.796963728378</v>
      </c>
      <c r="AD4" t="n">
        <v>908000.7597692119</v>
      </c>
      <c r="AE4" t="n">
        <v>1242366.697682594</v>
      </c>
      <c r="AF4" t="n">
        <v>1.967003462246804e-06</v>
      </c>
      <c r="AG4" t="n">
        <v>12</v>
      </c>
      <c r="AH4" t="n">
        <v>1123796.963728378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0.945</v>
      </c>
      <c r="E5" t="n">
        <v>105.82</v>
      </c>
      <c r="F5" t="n">
        <v>101.71</v>
      </c>
      <c r="G5" t="n">
        <v>47.31</v>
      </c>
      <c r="H5" t="n">
        <v>0.83</v>
      </c>
      <c r="I5" t="n">
        <v>129</v>
      </c>
      <c r="J5" t="n">
        <v>84.45999999999999</v>
      </c>
      <c r="K5" t="n">
        <v>35.1</v>
      </c>
      <c r="L5" t="n">
        <v>4</v>
      </c>
      <c r="M5" t="n">
        <v>127</v>
      </c>
      <c r="N5" t="n">
        <v>10.36</v>
      </c>
      <c r="O5" t="n">
        <v>10650.22</v>
      </c>
      <c r="P5" t="n">
        <v>713.3</v>
      </c>
      <c r="Q5" t="n">
        <v>3358.91</v>
      </c>
      <c r="R5" t="n">
        <v>468.24</v>
      </c>
      <c r="S5" t="n">
        <v>262.42</v>
      </c>
      <c r="T5" t="n">
        <v>99468.14</v>
      </c>
      <c r="U5" t="n">
        <v>0.5600000000000001</v>
      </c>
      <c r="V5" t="n">
        <v>0.82</v>
      </c>
      <c r="W5" t="n">
        <v>57.05</v>
      </c>
      <c r="X5" t="n">
        <v>5.91</v>
      </c>
      <c r="Y5" t="n">
        <v>4</v>
      </c>
      <c r="Z5" t="n">
        <v>10</v>
      </c>
      <c r="AA5" t="n">
        <v>831.3033527297897</v>
      </c>
      <c r="AB5" t="n">
        <v>1137.425921720464</v>
      </c>
      <c r="AC5" t="n">
        <v>1028.87158813877</v>
      </c>
      <c r="AD5" t="n">
        <v>831303.3527297897</v>
      </c>
      <c r="AE5" t="n">
        <v>1137425.921720464</v>
      </c>
      <c r="AF5" t="n">
        <v>2.032606092753669e-06</v>
      </c>
      <c r="AG5" t="n">
        <v>12</v>
      </c>
      <c r="AH5" t="n">
        <v>1028871.588138769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0.9621</v>
      </c>
      <c r="E6" t="n">
        <v>103.94</v>
      </c>
      <c r="F6" t="n">
        <v>100.34</v>
      </c>
      <c r="G6" t="n">
        <v>60.81</v>
      </c>
      <c r="H6" t="n">
        <v>1.02</v>
      </c>
      <c r="I6" t="n">
        <v>99</v>
      </c>
      <c r="J6" t="n">
        <v>85.67</v>
      </c>
      <c r="K6" t="n">
        <v>35.1</v>
      </c>
      <c r="L6" t="n">
        <v>5</v>
      </c>
      <c r="M6" t="n">
        <v>46</v>
      </c>
      <c r="N6" t="n">
        <v>10.57</v>
      </c>
      <c r="O6" t="n">
        <v>10799.59</v>
      </c>
      <c r="P6" t="n">
        <v>672.0599999999999</v>
      </c>
      <c r="Q6" t="n">
        <v>3359.14</v>
      </c>
      <c r="R6" t="n">
        <v>420.43</v>
      </c>
      <c r="S6" t="n">
        <v>262.42</v>
      </c>
      <c r="T6" t="n">
        <v>75710.77</v>
      </c>
      <c r="U6" t="n">
        <v>0.62</v>
      </c>
      <c r="V6" t="n">
        <v>0.83</v>
      </c>
      <c r="W6" t="n">
        <v>57.06</v>
      </c>
      <c r="X6" t="n">
        <v>4.55</v>
      </c>
      <c r="Y6" t="n">
        <v>4</v>
      </c>
      <c r="Z6" t="n">
        <v>10</v>
      </c>
      <c r="AA6" t="n">
        <v>771.8534523725046</v>
      </c>
      <c r="AB6" t="n">
        <v>1056.083945307126</v>
      </c>
      <c r="AC6" t="n">
        <v>955.2927757901402</v>
      </c>
      <c r="AD6" t="n">
        <v>771853.4523725046</v>
      </c>
      <c r="AE6" t="n">
        <v>1056083.945307127</v>
      </c>
      <c r="AF6" t="n">
        <v>2.069386583955878e-06</v>
      </c>
      <c r="AG6" t="n">
        <v>11</v>
      </c>
      <c r="AH6" t="n">
        <v>955292.7757901403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0.9629</v>
      </c>
      <c r="E7" t="n">
        <v>103.85</v>
      </c>
      <c r="F7" t="n">
        <v>100.29</v>
      </c>
      <c r="G7" t="n">
        <v>62.04</v>
      </c>
      <c r="H7" t="n">
        <v>1.21</v>
      </c>
      <c r="I7" t="n">
        <v>97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676.92</v>
      </c>
      <c r="Q7" t="n">
        <v>3359.56</v>
      </c>
      <c r="R7" t="n">
        <v>416.78</v>
      </c>
      <c r="S7" t="n">
        <v>262.42</v>
      </c>
      <c r="T7" t="n">
        <v>73896.19</v>
      </c>
      <c r="U7" t="n">
        <v>0.63</v>
      </c>
      <c r="V7" t="n">
        <v>0.83</v>
      </c>
      <c r="W7" t="n">
        <v>57.11</v>
      </c>
      <c r="X7" t="n">
        <v>4.5</v>
      </c>
      <c r="Y7" t="n">
        <v>4</v>
      </c>
      <c r="Z7" t="n">
        <v>10</v>
      </c>
      <c r="AA7" t="n">
        <v>775.6459300593386</v>
      </c>
      <c r="AB7" t="n">
        <v>1061.272980590561</v>
      </c>
      <c r="AC7" t="n">
        <v>959.98657682898</v>
      </c>
      <c r="AD7" t="n">
        <v>775645.9300593387</v>
      </c>
      <c r="AE7" t="n">
        <v>1061272.98059056</v>
      </c>
      <c r="AF7" t="n">
        <v>2.071107308690484e-06</v>
      </c>
      <c r="AG7" t="n">
        <v>11</v>
      </c>
      <c r="AH7" t="n">
        <v>959986.57682898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0.5895</v>
      </c>
      <c r="E2" t="n">
        <v>169.65</v>
      </c>
      <c r="F2" t="n">
        <v>144.99</v>
      </c>
      <c r="G2" t="n">
        <v>8.550000000000001</v>
      </c>
      <c r="H2" t="n">
        <v>0.16</v>
      </c>
      <c r="I2" t="n">
        <v>1018</v>
      </c>
      <c r="J2" t="n">
        <v>107.41</v>
      </c>
      <c r="K2" t="n">
        <v>41.65</v>
      </c>
      <c r="L2" t="n">
        <v>1</v>
      </c>
      <c r="M2" t="n">
        <v>1016</v>
      </c>
      <c r="N2" t="n">
        <v>14.77</v>
      </c>
      <c r="O2" t="n">
        <v>13481.73</v>
      </c>
      <c r="P2" t="n">
        <v>1396.83</v>
      </c>
      <c r="Q2" t="n">
        <v>3376.02</v>
      </c>
      <c r="R2" t="n">
        <v>1930.41</v>
      </c>
      <c r="S2" t="n">
        <v>262.42</v>
      </c>
      <c r="T2" t="n">
        <v>826108.01</v>
      </c>
      <c r="U2" t="n">
        <v>0.14</v>
      </c>
      <c r="V2" t="n">
        <v>0.58</v>
      </c>
      <c r="W2" t="n">
        <v>58.53</v>
      </c>
      <c r="X2" t="n">
        <v>48.98</v>
      </c>
      <c r="Y2" t="n">
        <v>4</v>
      </c>
      <c r="Z2" t="n">
        <v>10</v>
      </c>
      <c r="AA2" t="n">
        <v>2411.632253526397</v>
      </c>
      <c r="AB2" t="n">
        <v>3299.70164298114</v>
      </c>
      <c r="AC2" t="n">
        <v>2984.782749335237</v>
      </c>
      <c r="AD2" t="n">
        <v>2411632.253526397</v>
      </c>
      <c r="AE2" t="n">
        <v>3299701.64298114</v>
      </c>
      <c r="AF2" t="n">
        <v>1.249280131858205e-06</v>
      </c>
      <c r="AG2" t="n">
        <v>18</v>
      </c>
      <c r="AH2" t="n">
        <v>2984782.749335237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0.8016</v>
      </c>
      <c r="E3" t="n">
        <v>124.75</v>
      </c>
      <c r="F3" t="n">
        <v>114.03</v>
      </c>
      <c r="G3" t="n">
        <v>17.5</v>
      </c>
      <c r="H3" t="n">
        <v>0.32</v>
      </c>
      <c r="I3" t="n">
        <v>391</v>
      </c>
      <c r="J3" t="n">
        <v>108.68</v>
      </c>
      <c r="K3" t="n">
        <v>41.65</v>
      </c>
      <c r="L3" t="n">
        <v>2</v>
      </c>
      <c r="M3" t="n">
        <v>389</v>
      </c>
      <c r="N3" t="n">
        <v>15.03</v>
      </c>
      <c r="O3" t="n">
        <v>13638.32</v>
      </c>
      <c r="P3" t="n">
        <v>1082.12</v>
      </c>
      <c r="Q3" t="n">
        <v>3363.23</v>
      </c>
      <c r="R3" t="n">
        <v>884.4299999999999</v>
      </c>
      <c r="S3" t="n">
        <v>262.42</v>
      </c>
      <c r="T3" t="n">
        <v>306251.38</v>
      </c>
      <c r="U3" t="n">
        <v>0.3</v>
      </c>
      <c r="V3" t="n">
        <v>0.73</v>
      </c>
      <c r="W3" t="n">
        <v>57.47</v>
      </c>
      <c r="X3" t="n">
        <v>18.17</v>
      </c>
      <c r="Y3" t="n">
        <v>4</v>
      </c>
      <c r="Z3" t="n">
        <v>10</v>
      </c>
      <c r="AA3" t="n">
        <v>1398.922433531791</v>
      </c>
      <c r="AB3" t="n">
        <v>1914.067389660259</v>
      </c>
      <c r="AC3" t="n">
        <v>1731.391484401537</v>
      </c>
      <c r="AD3" t="n">
        <v>1398922.433531791</v>
      </c>
      <c r="AE3" t="n">
        <v>1914067.389660259</v>
      </c>
      <c r="AF3" t="n">
        <v>1.698766672938993e-06</v>
      </c>
      <c r="AG3" t="n">
        <v>13</v>
      </c>
      <c r="AH3" t="n">
        <v>1731391.484401537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0.8763</v>
      </c>
      <c r="E4" t="n">
        <v>114.12</v>
      </c>
      <c r="F4" t="n">
        <v>106.77</v>
      </c>
      <c r="G4" t="n">
        <v>26.8</v>
      </c>
      <c r="H4" t="n">
        <v>0.48</v>
      </c>
      <c r="I4" t="n">
        <v>239</v>
      </c>
      <c r="J4" t="n">
        <v>109.96</v>
      </c>
      <c r="K4" t="n">
        <v>41.65</v>
      </c>
      <c r="L4" t="n">
        <v>3</v>
      </c>
      <c r="M4" t="n">
        <v>237</v>
      </c>
      <c r="N4" t="n">
        <v>15.31</v>
      </c>
      <c r="O4" t="n">
        <v>13795.21</v>
      </c>
      <c r="P4" t="n">
        <v>992.6799999999999</v>
      </c>
      <c r="Q4" t="n">
        <v>3360.82</v>
      </c>
      <c r="R4" t="n">
        <v>639.72</v>
      </c>
      <c r="S4" t="n">
        <v>262.42</v>
      </c>
      <c r="T4" t="n">
        <v>184656.81</v>
      </c>
      <c r="U4" t="n">
        <v>0.41</v>
      </c>
      <c r="V4" t="n">
        <v>0.78</v>
      </c>
      <c r="W4" t="n">
        <v>57.21</v>
      </c>
      <c r="X4" t="n">
        <v>10.95</v>
      </c>
      <c r="Y4" t="n">
        <v>4</v>
      </c>
      <c r="Z4" t="n">
        <v>10</v>
      </c>
      <c r="AA4" t="n">
        <v>1185.128055382424</v>
      </c>
      <c r="AB4" t="n">
        <v>1621.544489534006</v>
      </c>
      <c r="AC4" t="n">
        <v>1466.786559304864</v>
      </c>
      <c r="AD4" t="n">
        <v>1185128.055382424</v>
      </c>
      <c r="AE4" t="n">
        <v>1621544.489534006</v>
      </c>
      <c r="AF4" t="n">
        <v>1.857072399571407e-06</v>
      </c>
      <c r="AG4" t="n">
        <v>12</v>
      </c>
      <c r="AH4" t="n">
        <v>1466786.559304864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0.9143</v>
      </c>
      <c r="E5" t="n">
        <v>109.37</v>
      </c>
      <c r="F5" t="n">
        <v>103.56</v>
      </c>
      <c r="G5" t="n">
        <v>36.55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168</v>
      </c>
      <c r="N5" t="n">
        <v>15.58</v>
      </c>
      <c r="O5" t="n">
        <v>13952.52</v>
      </c>
      <c r="P5" t="n">
        <v>940.59</v>
      </c>
      <c r="Q5" t="n">
        <v>3359.81</v>
      </c>
      <c r="R5" t="n">
        <v>531.2</v>
      </c>
      <c r="S5" t="n">
        <v>262.42</v>
      </c>
      <c r="T5" t="n">
        <v>130742.75</v>
      </c>
      <c r="U5" t="n">
        <v>0.49</v>
      </c>
      <c r="V5" t="n">
        <v>0.8100000000000001</v>
      </c>
      <c r="W5" t="n">
        <v>57.1</v>
      </c>
      <c r="X5" t="n">
        <v>7.75</v>
      </c>
      <c r="Y5" t="n">
        <v>4</v>
      </c>
      <c r="Z5" t="n">
        <v>10</v>
      </c>
      <c r="AA5" t="n">
        <v>1087.60229625682</v>
      </c>
      <c r="AB5" t="n">
        <v>1488.105443365519</v>
      </c>
      <c r="AC5" t="n">
        <v>1346.082748419821</v>
      </c>
      <c r="AD5" t="n">
        <v>1087602.29625682</v>
      </c>
      <c r="AE5" t="n">
        <v>1488105.443365519</v>
      </c>
      <c r="AF5" t="n">
        <v>1.937602755823505e-06</v>
      </c>
      <c r="AG5" t="n">
        <v>12</v>
      </c>
      <c r="AH5" t="n">
        <v>1346082.748419821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0.9370000000000001</v>
      </c>
      <c r="E6" t="n">
        <v>106.73</v>
      </c>
      <c r="F6" t="n">
        <v>101.78</v>
      </c>
      <c r="G6" t="n">
        <v>46.62</v>
      </c>
      <c r="H6" t="n">
        <v>0.78</v>
      </c>
      <c r="I6" t="n">
        <v>131</v>
      </c>
      <c r="J6" t="n">
        <v>112.51</v>
      </c>
      <c r="K6" t="n">
        <v>41.65</v>
      </c>
      <c r="L6" t="n">
        <v>5</v>
      </c>
      <c r="M6" t="n">
        <v>129</v>
      </c>
      <c r="N6" t="n">
        <v>15.86</v>
      </c>
      <c r="O6" t="n">
        <v>14110.24</v>
      </c>
      <c r="P6" t="n">
        <v>901.11</v>
      </c>
      <c r="Q6" t="n">
        <v>3358.72</v>
      </c>
      <c r="R6" t="n">
        <v>471.65</v>
      </c>
      <c r="S6" t="n">
        <v>262.42</v>
      </c>
      <c r="T6" t="n">
        <v>101161.35</v>
      </c>
      <c r="U6" t="n">
        <v>0.5600000000000001</v>
      </c>
      <c r="V6" t="n">
        <v>0.82</v>
      </c>
      <c r="W6" t="n">
        <v>57.04</v>
      </c>
      <c r="X6" t="n">
        <v>5.98</v>
      </c>
      <c r="Y6" t="n">
        <v>4</v>
      </c>
      <c r="Z6" t="n">
        <v>10</v>
      </c>
      <c r="AA6" t="n">
        <v>1025.464663852566</v>
      </c>
      <c r="AB6" t="n">
        <v>1403.08599339115</v>
      </c>
      <c r="AC6" t="n">
        <v>1269.177435425457</v>
      </c>
      <c r="AD6" t="n">
        <v>1025464.663852566</v>
      </c>
      <c r="AE6" t="n">
        <v>1403085.99339115</v>
      </c>
      <c r="AF6" t="n">
        <v>1.985709047584627e-06</v>
      </c>
      <c r="AG6" t="n">
        <v>12</v>
      </c>
      <c r="AH6" t="n">
        <v>1269177.435425457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0.9529</v>
      </c>
      <c r="E7" t="n">
        <v>104.94</v>
      </c>
      <c r="F7" t="n">
        <v>100.57</v>
      </c>
      <c r="G7" t="n">
        <v>57.47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103</v>
      </c>
      <c r="N7" t="n">
        <v>16.14</v>
      </c>
      <c r="O7" t="n">
        <v>14268.39</v>
      </c>
      <c r="P7" t="n">
        <v>866.55</v>
      </c>
      <c r="Q7" t="n">
        <v>3358.27</v>
      </c>
      <c r="R7" t="n">
        <v>430.59</v>
      </c>
      <c r="S7" t="n">
        <v>262.42</v>
      </c>
      <c r="T7" t="n">
        <v>80762.92</v>
      </c>
      <c r="U7" t="n">
        <v>0.61</v>
      </c>
      <c r="V7" t="n">
        <v>0.83</v>
      </c>
      <c r="W7" t="n">
        <v>57</v>
      </c>
      <c r="X7" t="n">
        <v>4.78</v>
      </c>
      <c r="Y7" t="n">
        <v>4</v>
      </c>
      <c r="Z7" t="n">
        <v>10</v>
      </c>
      <c r="AA7" t="n">
        <v>969.1805816973772</v>
      </c>
      <c r="AB7" t="n">
        <v>1326.075629107963</v>
      </c>
      <c r="AC7" t="n">
        <v>1199.516832224732</v>
      </c>
      <c r="AD7" t="n">
        <v>969180.5816973771</v>
      </c>
      <c r="AE7" t="n">
        <v>1326075.629107963</v>
      </c>
      <c r="AF7" t="n">
        <v>2.019404644016426e-06</v>
      </c>
      <c r="AG7" t="n">
        <v>11</v>
      </c>
      <c r="AH7" t="n">
        <v>1199516.832224732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0.9645</v>
      </c>
      <c r="E8" t="n">
        <v>103.68</v>
      </c>
      <c r="F8" t="n">
        <v>99.70999999999999</v>
      </c>
      <c r="G8" t="n">
        <v>68.77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833.66</v>
      </c>
      <c r="Q8" t="n">
        <v>3358.4</v>
      </c>
      <c r="R8" t="n">
        <v>401.62</v>
      </c>
      <c r="S8" t="n">
        <v>262.42</v>
      </c>
      <c r="T8" t="n">
        <v>66370.28</v>
      </c>
      <c r="U8" t="n">
        <v>0.65</v>
      </c>
      <c r="V8" t="n">
        <v>0.84</v>
      </c>
      <c r="W8" t="n">
        <v>56.96</v>
      </c>
      <c r="X8" t="n">
        <v>3.92</v>
      </c>
      <c r="Y8" t="n">
        <v>4</v>
      </c>
      <c r="Z8" t="n">
        <v>10</v>
      </c>
      <c r="AA8" t="n">
        <v>928.2206287918044</v>
      </c>
      <c r="AB8" t="n">
        <v>1270.032414516969</v>
      </c>
      <c r="AC8" t="n">
        <v>1148.822303377158</v>
      </c>
      <c r="AD8" t="n">
        <v>928220.6287918044</v>
      </c>
      <c r="AE8" t="n">
        <v>1270032.414516969</v>
      </c>
      <c r="AF8" t="n">
        <v>2.04398759487233e-06</v>
      </c>
      <c r="AG8" t="n">
        <v>11</v>
      </c>
      <c r="AH8" t="n">
        <v>1148822.303377158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0.9733000000000001</v>
      </c>
      <c r="E9" t="n">
        <v>102.74</v>
      </c>
      <c r="F9" t="n">
        <v>99.08</v>
      </c>
      <c r="G9" t="n">
        <v>81.44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65</v>
      </c>
      <c r="N9" t="n">
        <v>16.72</v>
      </c>
      <c r="O9" t="n">
        <v>14585.96</v>
      </c>
      <c r="P9" t="n">
        <v>802.48</v>
      </c>
      <c r="Q9" t="n">
        <v>3357.97</v>
      </c>
      <c r="R9" t="n">
        <v>380.32</v>
      </c>
      <c r="S9" t="n">
        <v>262.42</v>
      </c>
      <c r="T9" t="n">
        <v>55790.09</v>
      </c>
      <c r="U9" t="n">
        <v>0.6899999999999999</v>
      </c>
      <c r="V9" t="n">
        <v>0.84</v>
      </c>
      <c r="W9" t="n">
        <v>56.95</v>
      </c>
      <c r="X9" t="n">
        <v>3.3</v>
      </c>
      <c r="Y9" t="n">
        <v>4</v>
      </c>
      <c r="Z9" t="n">
        <v>10</v>
      </c>
      <c r="AA9" t="n">
        <v>892.2450096673637</v>
      </c>
      <c r="AB9" t="n">
        <v>1220.808985298608</v>
      </c>
      <c r="AC9" t="n">
        <v>1104.29668915788</v>
      </c>
      <c r="AD9" t="n">
        <v>892245.0096673637</v>
      </c>
      <c r="AE9" t="n">
        <v>1220808.985298608</v>
      </c>
      <c r="AF9" t="n">
        <v>2.062636730004394e-06</v>
      </c>
      <c r="AG9" t="n">
        <v>11</v>
      </c>
      <c r="AH9" t="n">
        <v>1104296.68915788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0.9752</v>
      </c>
      <c r="E10" t="n">
        <v>102.55</v>
      </c>
      <c r="F10" t="n">
        <v>98.98</v>
      </c>
      <c r="G10" t="n">
        <v>86.06999999999999</v>
      </c>
      <c r="H10" t="n">
        <v>1.35</v>
      </c>
      <c r="I10" t="n">
        <v>69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794.89</v>
      </c>
      <c r="Q10" t="n">
        <v>3358.78</v>
      </c>
      <c r="R10" t="n">
        <v>373.63</v>
      </c>
      <c r="S10" t="n">
        <v>262.42</v>
      </c>
      <c r="T10" t="n">
        <v>52460.84</v>
      </c>
      <c r="U10" t="n">
        <v>0.7</v>
      </c>
      <c r="V10" t="n">
        <v>0.85</v>
      </c>
      <c r="W10" t="n">
        <v>57.03</v>
      </c>
      <c r="X10" t="n">
        <v>3.19</v>
      </c>
      <c r="Y10" t="n">
        <v>4</v>
      </c>
      <c r="Z10" t="n">
        <v>10</v>
      </c>
      <c r="AA10" t="n">
        <v>883.8265708701427</v>
      </c>
      <c r="AB10" t="n">
        <v>1209.290505940942</v>
      </c>
      <c r="AC10" t="n">
        <v>1093.877517303823</v>
      </c>
      <c r="AD10" t="n">
        <v>883826.5708701428</v>
      </c>
      <c r="AE10" t="n">
        <v>1209290.505940942</v>
      </c>
      <c r="AF10" t="n">
        <v>2.066663247816999e-06</v>
      </c>
      <c r="AG10" t="n">
        <v>11</v>
      </c>
      <c r="AH10" t="n">
        <v>1093877.517303823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0.9752</v>
      </c>
      <c r="E11" t="n">
        <v>102.54</v>
      </c>
      <c r="F11" t="n">
        <v>98.97</v>
      </c>
      <c r="G11" t="n">
        <v>86.06</v>
      </c>
      <c r="H11" t="n">
        <v>1.48</v>
      </c>
      <c r="I11" t="n">
        <v>69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802.49</v>
      </c>
      <c r="Q11" t="n">
        <v>3358.69</v>
      </c>
      <c r="R11" t="n">
        <v>373.75</v>
      </c>
      <c r="S11" t="n">
        <v>262.42</v>
      </c>
      <c r="T11" t="n">
        <v>52521.15</v>
      </c>
      <c r="U11" t="n">
        <v>0.7</v>
      </c>
      <c r="V11" t="n">
        <v>0.85</v>
      </c>
      <c r="W11" t="n">
        <v>57.03</v>
      </c>
      <c r="X11" t="n">
        <v>3.19</v>
      </c>
      <c r="Y11" t="n">
        <v>4</v>
      </c>
      <c r="Z11" t="n">
        <v>10</v>
      </c>
      <c r="AA11" t="n">
        <v>890.6039974153189</v>
      </c>
      <c r="AB11" t="n">
        <v>1218.563679939009</v>
      </c>
      <c r="AC11" t="n">
        <v>1102.265672590496</v>
      </c>
      <c r="AD11" t="n">
        <v>890603.9974153189</v>
      </c>
      <c r="AE11" t="n">
        <v>1218563.679939009</v>
      </c>
      <c r="AF11" t="n">
        <v>2.066663247816999e-06</v>
      </c>
      <c r="AG11" t="n">
        <v>11</v>
      </c>
      <c r="AH11" t="n">
        <v>1102265.672590496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0.7543</v>
      </c>
      <c r="E2" t="n">
        <v>132.57</v>
      </c>
      <c r="F2" t="n">
        <v>122.82</v>
      </c>
      <c r="G2" t="n">
        <v>12.86</v>
      </c>
      <c r="H2" t="n">
        <v>0.28</v>
      </c>
      <c r="I2" t="n">
        <v>573</v>
      </c>
      <c r="J2" t="n">
        <v>61.76</v>
      </c>
      <c r="K2" t="n">
        <v>28.92</v>
      </c>
      <c r="L2" t="n">
        <v>1</v>
      </c>
      <c r="M2" t="n">
        <v>571</v>
      </c>
      <c r="N2" t="n">
        <v>6.84</v>
      </c>
      <c r="O2" t="n">
        <v>7851.41</v>
      </c>
      <c r="P2" t="n">
        <v>790.1900000000001</v>
      </c>
      <c r="Q2" t="n">
        <v>3366.93</v>
      </c>
      <c r="R2" t="n">
        <v>1181</v>
      </c>
      <c r="S2" t="n">
        <v>262.42</v>
      </c>
      <c r="T2" t="n">
        <v>453628.31</v>
      </c>
      <c r="U2" t="n">
        <v>0.22</v>
      </c>
      <c r="V2" t="n">
        <v>0.68</v>
      </c>
      <c r="W2" t="n">
        <v>57.77</v>
      </c>
      <c r="X2" t="n">
        <v>26.91</v>
      </c>
      <c r="Y2" t="n">
        <v>4</v>
      </c>
      <c r="Z2" t="n">
        <v>10</v>
      </c>
      <c r="AA2" t="n">
        <v>1125.081611604098</v>
      </c>
      <c r="AB2" t="n">
        <v>1539.386296094361</v>
      </c>
      <c r="AC2" t="n">
        <v>1392.469428537351</v>
      </c>
      <c r="AD2" t="n">
        <v>1125081.611604098</v>
      </c>
      <c r="AE2" t="n">
        <v>1539386.296094361</v>
      </c>
      <c r="AF2" t="n">
        <v>1.642571774253238e-06</v>
      </c>
      <c r="AG2" t="n">
        <v>14</v>
      </c>
      <c r="AH2" t="n">
        <v>1392469.428537351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0.8964</v>
      </c>
      <c r="E3" t="n">
        <v>111.55</v>
      </c>
      <c r="F3" t="n">
        <v>106.52</v>
      </c>
      <c r="G3" t="n">
        <v>27.43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231</v>
      </c>
      <c r="N3" t="n">
        <v>7</v>
      </c>
      <c r="O3" t="n">
        <v>7994.37</v>
      </c>
      <c r="P3" t="n">
        <v>644.2</v>
      </c>
      <c r="Q3" t="n">
        <v>3360.88</v>
      </c>
      <c r="R3" t="n">
        <v>631.1799999999999</v>
      </c>
      <c r="S3" t="n">
        <v>262.42</v>
      </c>
      <c r="T3" t="n">
        <v>180419.44</v>
      </c>
      <c r="U3" t="n">
        <v>0.42</v>
      </c>
      <c r="V3" t="n">
        <v>0.79</v>
      </c>
      <c r="W3" t="n">
        <v>57.21</v>
      </c>
      <c r="X3" t="n">
        <v>10.7</v>
      </c>
      <c r="Y3" t="n">
        <v>4</v>
      </c>
      <c r="Z3" t="n">
        <v>10</v>
      </c>
      <c r="AA3" t="n">
        <v>795.8089459106144</v>
      </c>
      <c r="AB3" t="n">
        <v>1088.860908407755</v>
      </c>
      <c r="AC3" t="n">
        <v>984.9415515352016</v>
      </c>
      <c r="AD3" t="n">
        <v>795808.9459106144</v>
      </c>
      <c r="AE3" t="n">
        <v>1088860.908407755</v>
      </c>
      <c r="AF3" t="n">
        <v>1.952010259101952e-06</v>
      </c>
      <c r="AG3" t="n">
        <v>12</v>
      </c>
      <c r="AH3" t="n">
        <v>984941.5515352016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0.9438</v>
      </c>
      <c r="E4" t="n">
        <v>105.95</v>
      </c>
      <c r="F4" t="n">
        <v>102.21</v>
      </c>
      <c r="G4" t="n">
        <v>43.81</v>
      </c>
      <c r="H4" t="n">
        <v>0.8100000000000001</v>
      </c>
      <c r="I4" t="n">
        <v>140</v>
      </c>
      <c r="J4" t="n">
        <v>64.08</v>
      </c>
      <c r="K4" t="n">
        <v>28.92</v>
      </c>
      <c r="L4" t="n">
        <v>3</v>
      </c>
      <c r="M4" t="n">
        <v>86</v>
      </c>
      <c r="N4" t="n">
        <v>7.16</v>
      </c>
      <c r="O4" t="n">
        <v>8137.65</v>
      </c>
      <c r="P4" t="n">
        <v>573.24</v>
      </c>
      <c r="Q4" t="n">
        <v>3359.88</v>
      </c>
      <c r="R4" t="n">
        <v>483.32</v>
      </c>
      <c r="S4" t="n">
        <v>262.42</v>
      </c>
      <c r="T4" t="n">
        <v>106955.36</v>
      </c>
      <c r="U4" t="n">
        <v>0.54</v>
      </c>
      <c r="V4" t="n">
        <v>0.82</v>
      </c>
      <c r="W4" t="n">
        <v>57.13</v>
      </c>
      <c r="X4" t="n">
        <v>6.41</v>
      </c>
      <c r="Y4" t="n">
        <v>4</v>
      </c>
      <c r="Z4" t="n">
        <v>10</v>
      </c>
      <c r="AA4" t="n">
        <v>692.4858450929319</v>
      </c>
      <c r="AB4" t="n">
        <v>947.4896835755021</v>
      </c>
      <c r="AC4" t="n">
        <v>857.0625979851785</v>
      </c>
      <c r="AD4" t="n">
        <v>692485.8450929319</v>
      </c>
      <c r="AE4" t="n">
        <v>947489.6835755021</v>
      </c>
      <c r="AF4" t="n">
        <v>2.055229007742551e-06</v>
      </c>
      <c r="AG4" t="n">
        <v>12</v>
      </c>
      <c r="AH4" t="n">
        <v>857062.5979851785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102.11</v>
      </c>
      <c r="G5" t="n">
        <v>45.05</v>
      </c>
      <c r="H5" t="n">
        <v>1.07</v>
      </c>
      <c r="I5" t="n">
        <v>136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578.25</v>
      </c>
      <c r="Q5" t="n">
        <v>3360.84</v>
      </c>
      <c r="R5" t="n">
        <v>476.35</v>
      </c>
      <c r="S5" t="n">
        <v>262.42</v>
      </c>
      <c r="T5" t="n">
        <v>103490.14</v>
      </c>
      <c r="U5" t="n">
        <v>0.55</v>
      </c>
      <c r="V5" t="n">
        <v>0.82</v>
      </c>
      <c r="W5" t="n">
        <v>57.22</v>
      </c>
      <c r="X5" t="n">
        <v>6.31</v>
      </c>
      <c r="Y5" t="n">
        <v>4</v>
      </c>
      <c r="Z5" t="n">
        <v>10</v>
      </c>
      <c r="AA5" t="n">
        <v>696.1551872335613</v>
      </c>
      <c r="AB5" t="n">
        <v>952.5102393722616</v>
      </c>
      <c r="AC5" t="n">
        <v>861.6039989830895</v>
      </c>
      <c r="AD5" t="n">
        <v>696155.1872335613</v>
      </c>
      <c r="AE5" t="n">
        <v>952510.2393722616</v>
      </c>
      <c r="AF5" t="n">
        <v>2.058277662765691e-06</v>
      </c>
      <c r="AG5" t="n">
        <v>12</v>
      </c>
      <c r="AH5" t="n">
        <v>861603.9989830895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0.41</v>
      </c>
      <c r="E2" t="n">
        <v>243.91</v>
      </c>
      <c r="F2" t="n">
        <v>182.84</v>
      </c>
      <c r="G2" t="n">
        <v>6.33</v>
      </c>
      <c r="H2" t="n">
        <v>0.11</v>
      </c>
      <c r="I2" t="n">
        <v>1732</v>
      </c>
      <c r="J2" t="n">
        <v>167.88</v>
      </c>
      <c r="K2" t="n">
        <v>51.39</v>
      </c>
      <c r="L2" t="n">
        <v>1</v>
      </c>
      <c r="M2" t="n">
        <v>1730</v>
      </c>
      <c r="N2" t="n">
        <v>30.49</v>
      </c>
      <c r="O2" t="n">
        <v>20939.59</v>
      </c>
      <c r="P2" t="n">
        <v>2358.85</v>
      </c>
      <c r="Q2" t="n">
        <v>3389.1</v>
      </c>
      <c r="R2" t="n">
        <v>3216.52</v>
      </c>
      <c r="S2" t="n">
        <v>262.42</v>
      </c>
      <c r="T2" t="n">
        <v>1465594.69</v>
      </c>
      <c r="U2" t="n">
        <v>0.08</v>
      </c>
      <c r="V2" t="n">
        <v>0.46</v>
      </c>
      <c r="W2" t="n">
        <v>59.68</v>
      </c>
      <c r="X2" t="n">
        <v>86.65000000000001</v>
      </c>
      <c r="Y2" t="n">
        <v>4</v>
      </c>
      <c r="Z2" t="n">
        <v>10</v>
      </c>
      <c r="AA2" t="n">
        <v>5677.424324879757</v>
      </c>
      <c r="AB2" t="n">
        <v>7768.102431584834</v>
      </c>
      <c r="AC2" t="n">
        <v>7026.725638114322</v>
      </c>
      <c r="AD2" t="n">
        <v>5677424.324879756</v>
      </c>
      <c r="AE2" t="n">
        <v>7768102.431584834</v>
      </c>
      <c r="AF2" t="n">
        <v>8.466647154323593e-07</v>
      </c>
      <c r="AG2" t="n">
        <v>26</v>
      </c>
      <c r="AH2" t="n">
        <v>7026725.638114322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0.6917</v>
      </c>
      <c r="E3" t="n">
        <v>144.57</v>
      </c>
      <c r="F3" t="n">
        <v>122.78</v>
      </c>
      <c r="G3" t="n">
        <v>12.86</v>
      </c>
      <c r="H3" t="n">
        <v>0.21</v>
      </c>
      <c r="I3" t="n">
        <v>573</v>
      </c>
      <c r="J3" t="n">
        <v>169.33</v>
      </c>
      <c r="K3" t="n">
        <v>51.39</v>
      </c>
      <c r="L3" t="n">
        <v>2</v>
      </c>
      <c r="M3" t="n">
        <v>571</v>
      </c>
      <c r="N3" t="n">
        <v>30.94</v>
      </c>
      <c r="O3" t="n">
        <v>21118.46</v>
      </c>
      <c r="P3" t="n">
        <v>1581.9</v>
      </c>
      <c r="Q3" t="n">
        <v>3367.19</v>
      </c>
      <c r="R3" t="n">
        <v>1180.62</v>
      </c>
      <c r="S3" t="n">
        <v>262.42</v>
      </c>
      <c r="T3" t="n">
        <v>453438.54</v>
      </c>
      <c r="U3" t="n">
        <v>0.22</v>
      </c>
      <c r="V3" t="n">
        <v>0.68</v>
      </c>
      <c r="W3" t="n">
        <v>57.74</v>
      </c>
      <c r="X3" t="n">
        <v>26.87</v>
      </c>
      <c r="Y3" t="n">
        <v>4</v>
      </c>
      <c r="Z3" t="n">
        <v>10</v>
      </c>
      <c r="AA3" t="n">
        <v>2305.957445945049</v>
      </c>
      <c r="AB3" t="n">
        <v>3155.112709204851</v>
      </c>
      <c r="AC3" t="n">
        <v>2853.99318046672</v>
      </c>
      <c r="AD3" t="n">
        <v>2305957.445945049</v>
      </c>
      <c r="AE3" t="n">
        <v>3155112.709204851</v>
      </c>
      <c r="AF3" t="n">
        <v>1.428385326011129e-06</v>
      </c>
      <c r="AG3" t="n">
        <v>16</v>
      </c>
      <c r="AH3" t="n">
        <v>2853993.18046672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0.7944</v>
      </c>
      <c r="E4" t="n">
        <v>125.89</v>
      </c>
      <c r="F4" t="n">
        <v>111.82</v>
      </c>
      <c r="G4" t="n">
        <v>19.45</v>
      </c>
      <c r="H4" t="n">
        <v>0.31</v>
      </c>
      <c r="I4" t="n">
        <v>345</v>
      </c>
      <c r="J4" t="n">
        <v>170.79</v>
      </c>
      <c r="K4" t="n">
        <v>51.39</v>
      </c>
      <c r="L4" t="n">
        <v>3</v>
      </c>
      <c r="M4" t="n">
        <v>343</v>
      </c>
      <c r="N4" t="n">
        <v>31.4</v>
      </c>
      <c r="O4" t="n">
        <v>21297.94</v>
      </c>
      <c r="P4" t="n">
        <v>1430.91</v>
      </c>
      <c r="Q4" t="n">
        <v>3362.43</v>
      </c>
      <c r="R4" t="n">
        <v>809.4</v>
      </c>
      <c r="S4" t="n">
        <v>262.42</v>
      </c>
      <c r="T4" t="n">
        <v>268967.38</v>
      </c>
      <c r="U4" t="n">
        <v>0.32</v>
      </c>
      <c r="V4" t="n">
        <v>0.75</v>
      </c>
      <c r="W4" t="n">
        <v>57.41</v>
      </c>
      <c r="X4" t="n">
        <v>15.98</v>
      </c>
      <c r="Y4" t="n">
        <v>4</v>
      </c>
      <c r="Z4" t="n">
        <v>10</v>
      </c>
      <c r="AA4" t="n">
        <v>1829.317853898485</v>
      </c>
      <c r="AB4" t="n">
        <v>2502.953391511831</v>
      </c>
      <c r="AC4" t="n">
        <v>2264.07503274309</v>
      </c>
      <c r="AD4" t="n">
        <v>1829317.853898484</v>
      </c>
      <c r="AE4" t="n">
        <v>2502953.391511831</v>
      </c>
      <c r="AF4" t="n">
        <v>1.640464512047479e-06</v>
      </c>
      <c r="AG4" t="n">
        <v>14</v>
      </c>
      <c r="AH4" t="n">
        <v>2264075.03274309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0.8484</v>
      </c>
      <c r="E5" t="n">
        <v>117.86</v>
      </c>
      <c r="F5" t="n">
        <v>107.16</v>
      </c>
      <c r="G5" t="n">
        <v>26.14</v>
      </c>
      <c r="H5" t="n">
        <v>0.41</v>
      </c>
      <c r="I5" t="n">
        <v>246</v>
      </c>
      <c r="J5" t="n">
        <v>172.25</v>
      </c>
      <c r="K5" t="n">
        <v>51.39</v>
      </c>
      <c r="L5" t="n">
        <v>4</v>
      </c>
      <c r="M5" t="n">
        <v>244</v>
      </c>
      <c r="N5" t="n">
        <v>31.86</v>
      </c>
      <c r="O5" t="n">
        <v>21478.05</v>
      </c>
      <c r="P5" t="n">
        <v>1359.6</v>
      </c>
      <c r="Q5" t="n">
        <v>3360.81</v>
      </c>
      <c r="R5" t="n">
        <v>652.59</v>
      </c>
      <c r="S5" t="n">
        <v>262.42</v>
      </c>
      <c r="T5" t="n">
        <v>191056.49</v>
      </c>
      <c r="U5" t="n">
        <v>0.4</v>
      </c>
      <c r="V5" t="n">
        <v>0.78</v>
      </c>
      <c r="W5" t="n">
        <v>57.23</v>
      </c>
      <c r="X5" t="n">
        <v>11.33</v>
      </c>
      <c r="Y5" t="n">
        <v>4</v>
      </c>
      <c r="Z5" t="n">
        <v>10</v>
      </c>
      <c r="AA5" t="n">
        <v>1633.373263343775</v>
      </c>
      <c r="AB5" t="n">
        <v>2234.853358249638</v>
      </c>
      <c r="AC5" t="n">
        <v>2021.562090374681</v>
      </c>
      <c r="AD5" t="n">
        <v>1633373.263343775</v>
      </c>
      <c r="AE5" t="n">
        <v>2234853.358249638</v>
      </c>
      <c r="AF5" t="n">
        <v>1.751976450177594e-06</v>
      </c>
      <c r="AG5" t="n">
        <v>13</v>
      </c>
      <c r="AH5" t="n">
        <v>2021562.090374681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0.8823</v>
      </c>
      <c r="E6" t="n">
        <v>113.34</v>
      </c>
      <c r="F6" t="n">
        <v>104.53</v>
      </c>
      <c r="G6" t="n">
        <v>33.01</v>
      </c>
      <c r="H6" t="n">
        <v>0.51</v>
      </c>
      <c r="I6" t="n">
        <v>190</v>
      </c>
      <c r="J6" t="n">
        <v>173.71</v>
      </c>
      <c r="K6" t="n">
        <v>51.39</v>
      </c>
      <c r="L6" t="n">
        <v>5</v>
      </c>
      <c r="M6" t="n">
        <v>188</v>
      </c>
      <c r="N6" t="n">
        <v>32.32</v>
      </c>
      <c r="O6" t="n">
        <v>21658.78</v>
      </c>
      <c r="P6" t="n">
        <v>1314.42</v>
      </c>
      <c r="Q6" t="n">
        <v>3360.2</v>
      </c>
      <c r="R6" t="n">
        <v>564.12</v>
      </c>
      <c r="S6" t="n">
        <v>262.42</v>
      </c>
      <c r="T6" t="n">
        <v>147101.71</v>
      </c>
      <c r="U6" t="n">
        <v>0.47</v>
      </c>
      <c r="V6" t="n">
        <v>0.8</v>
      </c>
      <c r="W6" t="n">
        <v>57.14</v>
      </c>
      <c r="X6" t="n">
        <v>8.720000000000001</v>
      </c>
      <c r="Y6" t="n">
        <v>4</v>
      </c>
      <c r="Z6" t="n">
        <v>10</v>
      </c>
      <c r="AA6" t="n">
        <v>1518.859968783024</v>
      </c>
      <c r="AB6" t="n">
        <v>2078.171216661613</v>
      </c>
      <c r="AC6" t="n">
        <v>1879.83347247505</v>
      </c>
      <c r="AD6" t="n">
        <v>1518859.968783024</v>
      </c>
      <c r="AE6" t="n">
        <v>2078171.216661613</v>
      </c>
      <c r="AF6" t="n">
        <v>1.821981166892611e-06</v>
      </c>
      <c r="AG6" t="n">
        <v>12</v>
      </c>
      <c r="AH6" t="n">
        <v>1879833.47247505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0.9051</v>
      </c>
      <c r="E7" t="n">
        <v>110.49</v>
      </c>
      <c r="F7" t="n">
        <v>102.86</v>
      </c>
      <c r="G7" t="n">
        <v>39.82</v>
      </c>
      <c r="H7" t="n">
        <v>0.61</v>
      </c>
      <c r="I7" t="n">
        <v>155</v>
      </c>
      <c r="J7" t="n">
        <v>175.18</v>
      </c>
      <c r="K7" t="n">
        <v>51.39</v>
      </c>
      <c r="L7" t="n">
        <v>6</v>
      </c>
      <c r="M7" t="n">
        <v>153</v>
      </c>
      <c r="N7" t="n">
        <v>32.79</v>
      </c>
      <c r="O7" t="n">
        <v>21840.16</v>
      </c>
      <c r="P7" t="n">
        <v>1281.17</v>
      </c>
      <c r="Q7" t="n">
        <v>3359.22</v>
      </c>
      <c r="R7" t="n">
        <v>507.87</v>
      </c>
      <c r="S7" t="n">
        <v>262.42</v>
      </c>
      <c r="T7" t="n">
        <v>119150.86</v>
      </c>
      <c r="U7" t="n">
        <v>0.52</v>
      </c>
      <c r="V7" t="n">
        <v>0.8100000000000001</v>
      </c>
      <c r="W7" t="n">
        <v>57.08</v>
      </c>
      <c r="X7" t="n">
        <v>7.06</v>
      </c>
      <c r="Y7" t="n">
        <v>4</v>
      </c>
      <c r="Z7" t="n">
        <v>10</v>
      </c>
      <c r="AA7" t="n">
        <v>1449.366152857858</v>
      </c>
      <c r="AB7" t="n">
        <v>1983.086711862019</v>
      </c>
      <c r="AC7" t="n">
        <v>1793.823699361588</v>
      </c>
      <c r="AD7" t="n">
        <v>1449366.152857858</v>
      </c>
      <c r="AE7" t="n">
        <v>1983086.711862019</v>
      </c>
      <c r="AF7" t="n">
        <v>1.869063985214216e-06</v>
      </c>
      <c r="AG7" t="n">
        <v>12</v>
      </c>
      <c r="AH7" t="n">
        <v>1793823.699361588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0.9218</v>
      </c>
      <c r="E8" t="n">
        <v>108.49</v>
      </c>
      <c r="F8" t="n">
        <v>101.71</v>
      </c>
      <c r="G8" t="n">
        <v>46.94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1254.33</v>
      </c>
      <c r="Q8" t="n">
        <v>3358.81</v>
      </c>
      <c r="R8" t="n">
        <v>469.29</v>
      </c>
      <c r="S8" t="n">
        <v>262.42</v>
      </c>
      <c r="T8" t="n">
        <v>99990.13</v>
      </c>
      <c r="U8" t="n">
        <v>0.5600000000000001</v>
      </c>
      <c r="V8" t="n">
        <v>0.82</v>
      </c>
      <c r="W8" t="n">
        <v>57.03</v>
      </c>
      <c r="X8" t="n">
        <v>5.91</v>
      </c>
      <c r="Y8" t="n">
        <v>4</v>
      </c>
      <c r="Z8" t="n">
        <v>10</v>
      </c>
      <c r="AA8" t="n">
        <v>1398.377510297094</v>
      </c>
      <c r="AB8" t="n">
        <v>1913.321801650232</v>
      </c>
      <c r="AC8" t="n">
        <v>1730.717054264748</v>
      </c>
      <c r="AD8" t="n">
        <v>1398377.510297094</v>
      </c>
      <c r="AE8" t="n">
        <v>1913321.801650232</v>
      </c>
      <c r="AF8" t="n">
        <v>1.903550084598899e-06</v>
      </c>
      <c r="AG8" t="n">
        <v>12</v>
      </c>
      <c r="AH8" t="n">
        <v>1730717.054264748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0.9341</v>
      </c>
      <c r="E9" t="n">
        <v>107.05</v>
      </c>
      <c r="F9" t="n">
        <v>100.88</v>
      </c>
      <c r="G9" t="n">
        <v>54.05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1231.83</v>
      </c>
      <c r="Q9" t="n">
        <v>3358.59</v>
      </c>
      <c r="R9" t="n">
        <v>441.02</v>
      </c>
      <c r="S9" t="n">
        <v>262.42</v>
      </c>
      <c r="T9" t="n">
        <v>85942.42999999999</v>
      </c>
      <c r="U9" t="n">
        <v>0.6</v>
      </c>
      <c r="V9" t="n">
        <v>0.83</v>
      </c>
      <c r="W9" t="n">
        <v>57.01</v>
      </c>
      <c r="X9" t="n">
        <v>5.09</v>
      </c>
      <c r="Y9" t="n">
        <v>4</v>
      </c>
      <c r="Z9" t="n">
        <v>10</v>
      </c>
      <c r="AA9" t="n">
        <v>1359.460873043053</v>
      </c>
      <c r="AB9" t="n">
        <v>1860.074341678388</v>
      </c>
      <c r="AC9" t="n">
        <v>1682.551457139336</v>
      </c>
      <c r="AD9" t="n">
        <v>1359460.873043053</v>
      </c>
      <c r="AE9" t="n">
        <v>1860074.341678387</v>
      </c>
      <c r="AF9" t="n">
        <v>1.928950026061871e-06</v>
      </c>
      <c r="AG9" t="n">
        <v>12</v>
      </c>
      <c r="AH9" t="n">
        <v>1682551.457139337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0.9438</v>
      </c>
      <c r="E10" t="n">
        <v>105.95</v>
      </c>
      <c r="F10" t="n">
        <v>100.26</v>
      </c>
      <c r="G10" t="n">
        <v>61.38</v>
      </c>
      <c r="H10" t="n">
        <v>0.89</v>
      </c>
      <c r="I10" t="n">
        <v>98</v>
      </c>
      <c r="J10" t="n">
        <v>179.63</v>
      </c>
      <c r="K10" t="n">
        <v>51.39</v>
      </c>
      <c r="L10" t="n">
        <v>9</v>
      </c>
      <c r="M10" t="n">
        <v>96</v>
      </c>
      <c r="N10" t="n">
        <v>34.24</v>
      </c>
      <c r="O10" t="n">
        <v>22388.15</v>
      </c>
      <c r="P10" t="n">
        <v>1210.76</v>
      </c>
      <c r="Q10" t="n">
        <v>3358.39</v>
      </c>
      <c r="R10" t="n">
        <v>420.07</v>
      </c>
      <c r="S10" t="n">
        <v>262.42</v>
      </c>
      <c r="T10" t="n">
        <v>75540.5</v>
      </c>
      <c r="U10" t="n">
        <v>0.62</v>
      </c>
      <c r="V10" t="n">
        <v>0.83</v>
      </c>
      <c r="W10" t="n">
        <v>56.99</v>
      </c>
      <c r="X10" t="n">
        <v>4.46</v>
      </c>
      <c r="Y10" t="n">
        <v>4</v>
      </c>
      <c r="Z10" t="n">
        <v>10</v>
      </c>
      <c r="AA10" t="n">
        <v>1326.454001196327</v>
      </c>
      <c r="AB10" t="n">
        <v>1814.912883457282</v>
      </c>
      <c r="AC10" t="n">
        <v>1641.700145106349</v>
      </c>
      <c r="AD10" t="n">
        <v>1326454.001196327</v>
      </c>
      <c r="AE10" t="n">
        <v>1814912.883457282</v>
      </c>
      <c r="AF10" t="n">
        <v>1.948980874207465e-06</v>
      </c>
      <c r="AG10" t="n">
        <v>12</v>
      </c>
      <c r="AH10" t="n">
        <v>1641700.145106349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0.9520999999999999</v>
      </c>
      <c r="E11" t="n">
        <v>105.03</v>
      </c>
      <c r="F11" t="n">
        <v>99.70999999999999</v>
      </c>
      <c r="G11" t="n">
        <v>68.76000000000001</v>
      </c>
      <c r="H11" t="n">
        <v>0.98</v>
      </c>
      <c r="I11" t="n">
        <v>87</v>
      </c>
      <c r="J11" t="n">
        <v>181.12</v>
      </c>
      <c r="K11" t="n">
        <v>51.39</v>
      </c>
      <c r="L11" t="n">
        <v>10</v>
      </c>
      <c r="M11" t="n">
        <v>85</v>
      </c>
      <c r="N11" t="n">
        <v>34.73</v>
      </c>
      <c r="O11" t="n">
        <v>22572.13</v>
      </c>
      <c r="P11" t="n">
        <v>1192</v>
      </c>
      <c r="Q11" t="n">
        <v>3358.16</v>
      </c>
      <c r="R11" t="n">
        <v>401.53</v>
      </c>
      <c r="S11" t="n">
        <v>262.42</v>
      </c>
      <c r="T11" t="n">
        <v>66324.52</v>
      </c>
      <c r="U11" t="n">
        <v>0.65</v>
      </c>
      <c r="V11" t="n">
        <v>0.84</v>
      </c>
      <c r="W11" t="n">
        <v>56.97</v>
      </c>
      <c r="X11" t="n">
        <v>3.92</v>
      </c>
      <c r="Y11" t="n">
        <v>4</v>
      </c>
      <c r="Z11" t="n">
        <v>10</v>
      </c>
      <c r="AA11" t="n">
        <v>1289.578264874204</v>
      </c>
      <c r="AB11" t="n">
        <v>1764.457874178684</v>
      </c>
      <c r="AC11" t="n">
        <v>1596.06049109925</v>
      </c>
      <c r="AD11" t="n">
        <v>1289578.264874204</v>
      </c>
      <c r="AE11" t="n">
        <v>1764457.874178684</v>
      </c>
      <c r="AF11" t="n">
        <v>1.966120672105242e-06</v>
      </c>
      <c r="AG11" t="n">
        <v>11</v>
      </c>
      <c r="AH11" t="n">
        <v>1596060.49109925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0.9586</v>
      </c>
      <c r="E12" t="n">
        <v>104.32</v>
      </c>
      <c r="F12" t="n">
        <v>99.3</v>
      </c>
      <c r="G12" t="n">
        <v>76.39</v>
      </c>
      <c r="H12" t="n">
        <v>1.07</v>
      </c>
      <c r="I12" t="n">
        <v>78</v>
      </c>
      <c r="J12" t="n">
        <v>182.62</v>
      </c>
      <c r="K12" t="n">
        <v>51.39</v>
      </c>
      <c r="L12" t="n">
        <v>11</v>
      </c>
      <c r="M12" t="n">
        <v>76</v>
      </c>
      <c r="N12" t="n">
        <v>35.22</v>
      </c>
      <c r="O12" t="n">
        <v>22756.91</v>
      </c>
      <c r="P12" t="n">
        <v>1173.27</v>
      </c>
      <c r="Q12" t="n">
        <v>3358.11</v>
      </c>
      <c r="R12" t="n">
        <v>388</v>
      </c>
      <c r="S12" t="n">
        <v>262.42</v>
      </c>
      <c r="T12" t="n">
        <v>59601.93</v>
      </c>
      <c r="U12" t="n">
        <v>0.68</v>
      </c>
      <c r="V12" t="n">
        <v>0.84</v>
      </c>
      <c r="W12" t="n">
        <v>56.95</v>
      </c>
      <c r="X12" t="n">
        <v>3.52</v>
      </c>
      <c r="Y12" t="n">
        <v>4</v>
      </c>
      <c r="Z12" t="n">
        <v>10</v>
      </c>
      <c r="AA12" t="n">
        <v>1264.035625614722</v>
      </c>
      <c r="AB12" t="n">
        <v>1729.509308282146</v>
      </c>
      <c r="AC12" t="n">
        <v>1564.447367281257</v>
      </c>
      <c r="AD12" t="n">
        <v>1264035.625614722</v>
      </c>
      <c r="AE12" t="n">
        <v>1729509.308282146</v>
      </c>
      <c r="AF12" t="n">
        <v>1.979543405398682e-06</v>
      </c>
      <c r="AG12" t="n">
        <v>11</v>
      </c>
      <c r="AH12" t="n">
        <v>1564447.367281257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0.9646</v>
      </c>
      <c r="E13" t="n">
        <v>103.67</v>
      </c>
      <c r="F13" t="n">
        <v>98.92</v>
      </c>
      <c r="G13" t="n">
        <v>84.79000000000001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1154.95</v>
      </c>
      <c r="Q13" t="n">
        <v>3357.81</v>
      </c>
      <c r="R13" t="n">
        <v>375.66</v>
      </c>
      <c r="S13" t="n">
        <v>262.42</v>
      </c>
      <c r="T13" t="n">
        <v>53472.78</v>
      </c>
      <c r="U13" t="n">
        <v>0.7</v>
      </c>
      <c r="V13" t="n">
        <v>0.85</v>
      </c>
      <c r="W13" t="n">
        <v>56.92</v>
      </c>
      <c r="X13" t="n">
        <v>3.14</v>
      </c>
      <c r="Y13" t="n">
        <v>4</v>
      </c>
      <c r="Z13" t="n">
        <v>10</v>
      </c>
      <c r="AA13" t="n">
        <v>1239.831306030629</v>
      </c>
      <c r="AB13" t="n">
        <v>1696.391890407974</v>
      </c>
      <c r="AC13" t="n">
        <v>1534.490629288408</v>
      </c>
      <c r="AD13" t="n">
        <v>1239831.306030629</v>
      </c>
      <c r="AE13" t="n">
        <v>1696391.890407974</v>
      </c>
      <c r="AF13" t="n">
        <v>1.991933620746473e-06</v>
      </c>
      <c r="AG13" t="n">
        <v>11</v>
      </c>
      <c r="AH13" t="n">
        <v>1534490.629288408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0.969</v>
      </c>
      <c r="E14" t="n">
        <v>103.2</v>
      </c>
      <c r="F14" t="n">
        <v>98.65000000000001</v>
      </c>
      <c r="G14" t="n">
        <v>92.48999999999999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1138.79</v>
      </c>
      <c r="Q14" t="n">
        <v>3357.65</v>
      </c>
      <c r="R14" t="n">
        <v>366.13</v>
      </c>
      <c r="S14" t="n">
        <v>262.42</v>
      </c>
      <c r="T14" t="n">
        <v>48736.06</v>
      </c>
      <c r="U14" t="n">
        <v>0.72</v>
      </c>
      <c r="V14" t="n">
        <v>0.85</v>
      </c>
      <c r="W14" t="n">
        <v>56.93</v>
      </c>
      <c r="X14" t="n">
        <v>2.87</v>
      </c>
      <c r="Y14" t="n">
        <v>4</v>
      </c>
      <c r="Z14" t="n">
        <v>10</v>
      </c>
      <c r="AA14" t="n">
        <v>1219.832021873434</v>
      </c>
      <c r="AB14" t="n">
        <v>1669.027987517952</v>
      </c>
      <c r="AC14" t="n">
        <v>1509.738298884731</v>
      </c>
      <c r="AD14" t="n">
        <v>1219832.021873434</v>
      </c>
      <c r="AE14" t="n">
        <v>1669027.987517952</v>
      </c>
      <c r="AF14" t="n">
        <v>2.001019778668186e-06</v>
      </c>
      <c r="AG14" t="n">
        <v>11</v>
      </c>
      <c r="AH14" t="n">
        <v>1509738.298884731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0.9728</v>
      </c>
      <c r="E15" t="n">
        <v>102.79</v>
      </c>
      <c r="F15" t="n">
        <v>98.42</v>
      </c>
      <c r="G15" t="n">
        <v>100.09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1121.82</v>
      </c>
      <c r="Q15" t="n">
        <v>3357.72</v>
      </c>
      <c r="R15" t="n">
        <v>358.21</v>
      </c>
      <c r="S15" t="n">
        <v>262.42</v>
      </c>
      <c r="T15" t="n">
        <v>44801.97</v>
      </c>
      <c r="U15" t="n">
        <v>0.73</v>
      </c>
      <c r="V15" t="n">
        <v>0.85</v>
      </c>
      <c r="W15" t="n">
        <v>56.92</v>
      </c>
      <c r="X15" t="n">
        <v>2.64</v>
      </c>
      <c r="Y15" t="n">
        <v>4</v>
      </c>
      <c r="Z15" t="n">
        <v>10</v>
      </c>
      <c r="AA15" t="n">
        <v>1200.011393614738</v>
      </c>
      <c r="AB15" t="n">
        <v>1641.908529509999</v>
      </c>
      <c r="AC15" t="n">
        <v>1485.207083886658</v>
      </c>
      <c r="AD15" t="n">
        <v>1200011.393614738</v>
      </c>
      <c r="AE15" t="n">
        <v>1641908.529509999</v>
      </c>
      <c r="AF15" t="n">
        <v>2.00886691505512e-06</v>
      </c>
      <c r="AG15" t="n">
        <v>11</v>
      </c>
      <c r="AH15" t="n">
        <v>1485207.083886659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0.9767</v>
      </c>
      <c r="E16" t="n">
        <v>102.39</v>
      </c>
      <c r="F16" t="n">
        <v>98.19</v>
      </c>
      <c r="G16" t="n">
        <v>109.1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1104.16</v>
      </c>
      <c r="Q16" t="n">
        <v>3357.56</v>
      </c>
      <c r="R16" t="n">
        <v>350.31</v>
      </c>
      <c r="S16" t="n">
        <v>262.42</v>
      </c>
      <c r="T16" t="n">
        <v>40880.03</v>
      </c>
      <c r="U16" t="n">
        <v>0.75</v>
      </c>
      <c r="V16" t="n">
        <v>0.85</v>
      </c>
      <c r="W16" t="n">
        <v>56.91</v>
      </c>
      <c r="X16" t="n">
        <v>2.41</v>
      </c>
      <c r="Y16" t="n">
        <v>4</v>
      </c>
      <c r="Z16" t="n">
        <v>10</v>
      </c>
      <c r="AA16" t="n">
        <v>1179.618734172923</v>
      </c>
      <c r="AB16" t="n">
        <v>1614.006393201068</v>
      </c>
      <c r="AC16" t="n">
        <v>1459.967888306158</v>
      </c>
      <c r="AD16" t="n">
        <v>1179618.734172923</v>
      </c>
      <c r="AE16" t="n">
        <v>1614006.393201069</v>
      </c>
      <c r="AF16" t="n">
        <v>2.016920555031184e-06</v>
      </c>
      <c r="AG16" t="n">
        <v>11</v>
      </c>
      <c r="AH16" t="n">
        <v>1459967.888306158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0.9795</v>
      </c>
      <c r="E17" t="n">
        <v>102.09</v>
      </c>
      <c r="F17" t="n">
        <v>98.03</v>
      </c>
      <c r="G17" t="n">
        <v>117.63</v>
      </c>
      <c r="H17" t="n">
        <v>1.49</v>
      </c>
      <c r="I17" t="n">
        <v>50</v>
      </c>
      <c r="J17" t="n">
        <v>190.19</v>
      </c>
      <c r="K17" t="n">
        <v>51.39</v>
      </c>
      <c r="L17" t="n">
        <v>16</v>
      </c>
      <c r="M17" t="n">
        <v>48</v>
      </c>
      <c r="N17" t="n">
        <v>37.79</v>
      </c>
      <c r="O17" t="n">
        <v>23690.52</v>
      </c>
      <c r="P17" t="n">
        <v>1089.42</v>
      </c>
      <c r="Q17" t="n">
        <v>3357.47</v>
      </c>
      <c r="R17" t="n">
        <v>345</v>
      </c>
      <c r="S17" t="n">
        <v>262.42</v>
      </c>
      <c r="T17" t="n">
        <v>38243.09</v>
      </c>
      <c r="U17" t="n">
        <v>0.76</v>
      </c>
      <c r="V17" t="n">
        <v>0.85</v>
      </c>
      <c r="W17" t="n">
        <v>56.91</v>
      </c>
      <c r="X17" t="n">
        <v>2.25</v>
      </c>
      <c r="Y17" t="n">
        <v>4</v>
      </c>
      <c r="Z17" t="n">
        <v>10</v>
      </c>
      <c r="AA17" t="n">
        <v>1163.251113308747</v>
      </c>
      <c r="AB17" t="n">
        <v>1591.611492246232</v>
      </c>
      <c r="AC17" t="n">
        <v>1439.710325267011</v>
      </c>
      <c r="AD17" t="n">
        <v>1163251.113308747</v>
      </c>
      <c r="AE17" t="n">
        <v>1591611.492246232</v>
      </c>
      <c r="AF17" t="n">
        <v>2.022702655526819e-06</v>
      </c>
      <c r="AG17" t="n">
        <v>11</v>
      </c>
      <c r="AH17" t="n">
        <v>1439710.325267011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0.9827</v>
      </c>
      <c r="E18" t="n">
        <v>101.76</v>
      </c>
      <c r="F18" t="n">
        <v>97.83</v>
      </c>
      <c r="G18" t="n">
        <v>127.6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44</v>
      </c>
      <c r="N18" t="n">
        <v>38.33</v>
      </c>
      <c r="O18" t="n">
        <v>23879.37</v>
      </c>
      <c r="P18" t="n">
        <v>1069.07</v>
      </c>
      <c r="Q18" t="n">
        <v>3357.25</v>
      </c>
      <c r="R18" t="n">
        <v>338.85</v>
      </c>
      <c r="S18" t="n">
        <v>262.42</v>
      </c>
      <c r="T18" t="n">
        <v>35189.39</v>
      </c>
      <c r="U18" t="n">
        <v>0.77</v>
      </c>
      <c r="V18" t="n">
        <v>0.86</v>
      </c>
      <c r="W18" t="n">
        <v>56.89</v>
      </c>
      <c r="X18" t="n">
        <v>2.05</v>
      </c>
      <c r="Y18" t="n">
        <v>4</v>
      </c>
      <c r="Z18" t="n">
        <v>10</v>
      </c>
      <c r="AA18" t="n">
        <v>1141.537078465753</v>
      </c>
      <c r="AB18" t="n">
        <v>1561.901391818439</v>
      </c>
      <c r="AC18" t="n">
        <v>1412.835715125658</v>
      </c>
      <c r="AD18" t="n">
        <v>1141537.078465753</v>
      </c>
      <c r="AE18" t="n">
        <v>1561901.391818439</v>
      </c>
      <c r="AF18" t="n">
        <v>2.029310770378974e-06</v>
      </c>
      <c r="AG18" t="n">
        <v>11</v>
      </c>
      <c r="AH18" t="n">
        <v>1412835.715125658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0.9851</v>
      </c>
      <c r="E19" t="n">
        <v>101.51</v>
      </c>
      <c r="F19" t="n">
        <v>97.68000000000001</v>
      </c>
      <c r="G19" t="n">
        <v>136.3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40</v>
      </c>
      <c r="N19" t="n">
        <v>38.86</v>
      </c>
      <c r="O19" t="n">
        <v>24068.93</v>
      </c>
      <c r="P19" t="n">
        <v>1054.23</v>
      </c>
      <c r="Q19" t="n">
        <v>3357.28</v>
      </c>
      <c r="R19" t="n">
        <v>333.19</v>
      </c>
      <c r="S19" t="n">
        <v>262.42</v>
      </c>
      <c r="T19" t="n">
        <v>32371.01</v>
      </c>
      <c r="U19" t="n">
        <v>0.79</v>
      </c>
      <c r="V19" t="n">
        <v>0.86</v>
      </c>
      <c r="W19" t="n">
        <v>56.9</v>
      </c>
      <c r="X19" t="n">
        <v>1.91</v>
      </c>
      <c r="Y19" t="n">
        <v>4</v>
      </c>
      <c r="Z19" t="n">
        <v>10</v>
      </c>
      <c r="AA19" t="n">
        <v>1125.717571362506</v>
      </c>
      <c r="AB19" t="n">
        <v>1540.25644429238</v>
      </c>
      <c r="AC19" t="n">
        <v>1393.256531012611</v>
      </c>
      <c r="AD19" t="n">
        <v>1125717.571362506</v>
      </c>
      <c r="AE19" t="n">
        <v>1540256.44429238</v>
      </c>
      <c r="AF19" t="n">
        <v>2.03426685651809e-06</v>
      </c>
      <c r="AG19" t="n">
        <v>11</v>
      </c>
      <c r="AH19" t="n">
        <v>1393256.531012611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0.9862</v>
      </c>
      <c r="E20" t="n">
        <v>101.4</v>
      </c>
      <c r="F20" t="n">
        <v>97.64</v>
      </c>
      <c r="G20" t="n">
        <v>142.88</v>
      </c>
      <c r="H20" t="n">
        <v>1.73</v>
      </c>
      <c r="I20" t="n">
        <v>41</v>
      </c>
      <c r="J20" t="n">
        <v>194.8</v>
      </c>
      <c r="K20" t="n">
        <v>51.39</v>
      </c>
      <c r="L20" t="n">
        <v>19</v>
      </c>
      <c r="M20" t="n">
        <v>17</v>
      </c>
      <c r="N20" t="n">
        <v>39.41</v>
      </c>
      <c r="O20" t="n">
        <v>24259.23</v>
      </c>
      <c r="P20" t="n">
        <v>1045.02</v>
      </c>
      <c r="Q20" t="n">
        <v>3357.85</v>
      </c>
      <c r="R20" t="n">
        <v>330.59</v>
      </c>
      <c r="S20" t="n">
        <v>262.42</v>
      </c>
      <c r="T20" t="n">
        <v>31082.92</v>
      </c>
      <c r="U20" t="n">
        <v>0.79</v>
      </c>
      <c r="V20" t="n">
        <v>0.86</v>
      </c>
      <c r="W20" t="n">
        <v>56.93</v>
      </c>
      <c r="X20" t="n">
        <v>1.86</v>
      </c>
      <c r="Y20" t="n">
        <v>4</v>
      </c>
      <c r="Z20" t="n">
        <v>10</v>
      </c>
      <c r="AA20" t="n">
        <v>1116.395545340557</v>
      </c>
      <c r="AB20" t="n">
        <v>1527.501637030387</v>
      </c>
      <c r="AC20" t="n">
        <v>1381.719024654218</v>
      </c>
      <c r="AD20" t="n">
        <v>1116395.545340557</v>
      </c>
      <c r="AE20" t="n">
        <v>1527501.637030387</v>
      </c>
      <c r="AF20" t="n">
        <v>2.036538395998519e-06</v>
      </c>
      <c r="AG20" t="n">
        <v>11</v>
      </c>
      <c r="AH20" t="n">
        <v>1381719.024654218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0.9859</v>
      </c>
      <c r="E21" t="n">
        <v>101.43</v>
      </c>
      <c r="F21" t="n">
        <v>97.67</v>
      </c>
      <c r="G21" t="n">
        <v>142.93</v>
      </c>
      <c r="H21" t="n">
        <v>1.81</v>
      </c>
      <c r="I21" t="n">
        <v>41</v>
      </c>
      <c r="J21" t="n">
        <v>196.35</v>
      </c>
      <c r="K21" t="n">
        <v>51.39</v>
      </c>
      <c r="L21" t="n">
        <v>20</v>
      </c>
      <c r="M21" t="n">
        <v>1</v>
      </c>
      <c r="N21" t="n">
        <v>39.96</v>
      </c>
      <c r="O21" t="n">
        <v>24450.27</v>
      </c>
      <c r="P21" t="n">
        <v>1051.43</v>
      </c>
      <c r="Q21" t="n">
        <v>3357.99</v>
      </c>
      <c r="R21" t="n">
        <v>331.18</v>
      </c>
      <c r="S21" t="n">
        <v>262.42</v>
      </c>
      <c r="T21" t="n">
        <v>31375.86</v>
      </c>
      <c r="U21" t="n">
        <v>0.79</v>
      </c>
      <c r="V21" t="n">
        <v>0.86</v>
      </c>
      <c r="W21" t="n">
        <v>56.94</v>
      </c>
      <c r="X21" t="n">
        <v>1.89</v>
      </c>
      <c r="Y21" t="n">
        <v>4</v>
      </c>
      <c r="Z21" t="n">
        <v>10</v>
      </c>
      <c r="AA21" t="n">
        <v>1122.397964029301</v>
      </c>
      <c r="AB21" t="n">
        <v>1535.71441108835</v>
      </c>
      <c r="AC21" t="n">
        <v>1389.14798308279</v>
      </c>
      <c r="AD21" t="n">
        <v>1122397.964029301</v>
      </c>
      <c r="AE21" t="n">
        <v>1535714.41108835</v>
      </c>
      <c r="AF21" t="n">
        <v>2.03591888523113e-06</v>
      </c>
      <c r="AG21" t="n">
        <v>11</v>
      </c>
      <c r="AH21" t="n">
        <v>1389147.98308279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0.9859</v>
      </c>
      <c r="E22" t="n">
        <v>101.44</v>
      </c>
      <c r="F22" t="n">
        <v>97.67</v>
      </c>
      <c r="G22" t="n">
        <v>142.94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1058.67</v>
      </c>
      <c r="Q22" t="n">
        <v>3358.1</v>
      </c>
      <c r="R22" t="n">
        <v>331.17</v>
      </c>
      <c r="S22" t="n">
        <v>262.42</v>
      </c>
      <c r="T22" t="n">
        <v>31373.21</v>
      </c>
      <c r="U22" t="n">
        <v>0.79</v>
      </c>
      <c r="V22" t="n">
        <v>0.86</v>
      </c>
      <c r="W22" t="n">
        <v>56.95</v>
      </c>
      <c r="X22" t="n">
        <v>1.89</v>
      </c>
      <c r="Y22" t="n">
        <v>4</v>
      </c>
      <c r="Z22" t="n">
        <v>10</v>
      </c>
      <c r="AA22" t="n">
        <v>1128.792085952381</v>
      </c>
      <c r="AB22" t="n">
        <v>1544.463130792258</v>
      </c>
      <c r="AC22" t="n">
        <v>1397.061737257063</v>
      </c>
      <c r="AD22" t="n">
        <v>1128792.085952381</v>
      </c>
      <c r="AE22" t="n">
        <v>1544463.130792258</v>
      </c>
      <c r="AF22" t="n">
        <v>2.03591888523113e-06</v>
      </c>
      <c r="AG22" t="n">
        <v>11</v>
      </c>
      <c r="AH22" t="n">
        <v>1397061.737257063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0.7976</v>
      </c>
      <c r="E2" t="n">
        <v>125.38</v>
      </c>
      <c r="F2" t="n">
        <v>117.88</v>
      </c>
      <c r="G2" t="n">
        <v>15.02</v>
      </c>
      <c r="H2" t="n">
        <v>0.34</v>
      </c>
      <c r="I2" t="n">
        <v>471</v>
      </c>
      <c r="J2" t="n">
        <v>51.33</v>
      </c>
      <c r="K2" t="n">
        <v>24.83</v>
      </c>
      <c r="L2" t="n">
        <v>1</v>
      </c>
      <c r="M2" t="n">
        <v>469</v>
      </c>
      <c r="N2" t="n">
        <v>5.51</v>
      </c>
      <c r="O2" t="n">
        <v>6564.78</v>
      </c>
      <c r="P2" t="n">
        <v>650.2</v>
      </c>
      <c r="Q2" t="n">
        <v>3364.61</v>
      </c>
      <c r="R2" t="n">
        <v>1014.1</v>
      </c>
      <c r="S2" t="n">
        <v>262.42</v>
      </c>
      <c r="T2" t="n">
        <v>370687.16</v>
      </c>
      <c r="U2" t="n">
        <v>0.26</v>
      </c>
      <c r="V2" t="n">
        <v>0.71</v>
      </c>
      <c r="W2" t="n">
        <v>57.61</v>
      </c>
      <c r="X2" t="n">
        <v>22</v>
      </c>
      <c r="Y2" t="n">
        <v>4</v>
      </c>
      <c r="Z2" t="n">
        <v>10</v>
      </c>
      <c r="AA2" t="n">
        <v>904.9014210928336</v>
      </c>
      <c r="AB2" t="n">
        <v>1238.126045772401</v>
      </c>
      <c r="AC2" t="n">
        <v>1119.961033684702</v>
      </c>
      <c r="AD2" t="n">
        <v>904901.4210928336</v>
      </c>
      <c r="AE2" t="n">
        <v>1238126.045772401</v>
      </c>
      <c r="AF2" t="n">
        <v>1.749726015392937e-06</v>
      </c>
      <c r="AG2" t="n">
        <v>14</v>
      </c>
      <c r="AH2" t="n">
        <v>1119961.033684701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0.9212</v>
      </c>
      <c r="E3" t="n">
        <v>108.55</v>
      </c>
      <c r="F3" t="n">
        <v>104.49</v>
      </c>
      <c r="G3" t="n">
        <v>33.17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175</v>
      </c>
      <c r="N3" t="n">
        <v>5.64</v>
      </c>
      <c r="O3" t="n">
        <v>6705.1</v>
      </c>
      <c r="P3" t="n">
        <v>522.05</v>
      </c>
      <c r="Q3" t="n">
        <v>3359.96</v>
      </c>
      <c r="R3" t="n">
        <v>562.59</v>
      </c>
      <c r="S3" t="n">
        <v>262.42</v>
      </c>
      <c r="T3" t="n">
        <v>146343.91</v>
      </c>
      <c r="U3" t="n">
        <v>0.47</v>
      </c>
      <c r="V3" t="n">
        <v>0.8</v>
      </c>
      <c r="W3" t="n">
        <v>57.14</v>
      </c>
      <c r="X3" t="n">
        <v>8.68</v>
      </c>
      <c r="Y3" t="n">
        <v>4</v>
      </c>
      <c r="Z3" t="n">
        <v>10</v>
      </c>
      <c r="AA3" t="n">
        <v>653.4816843945738</v>
      </c>
      <c r="AB3" t="n">
        <v>894.1224701658825</v>
      </c>
      <c r="AC3" t="n">
        <v>808.7886765220185</v>
      </c>
      <c r="AD3" t="n">
        <v>653481.6843945738</v>
      </c>
      <c r="AE3" t="n">
        <v>894122.4701658825</v>
      </c>
      <c r="AF3" t="n">
        <v>2.02087212309425e-06</v>
      </c>
      <c r="AG3" t="n">
        <v>12</v>
      </c>
      <c r="AH3" t="n">
        <v>808788.6765220185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0.9304</v>
      </c>
      <c r="E4" t="n">
        <v>107.48</v>
      </c>
      <c r="F4" t="n">
        <v>103.67</v>
      </c>
      <c r="G4" t="n">
        <v>36.81</v>
      </c>
      <c r="H4" t="n">
        <v>0.97</v>
      </c>
      <c r="I4" t="n">
        <v>169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515.99</v>
      </c>
      <c r="Q4" t="n">
        <v>3361.61</v>
      </c>
      <c r="R4" t="n">
        <v>527.0700000000001</v>
      </c>
      <c r="S4" t="n">
        <v>262.42</v>
      </c>
      <c r="T4" t="n">
        <v>128684.67</v>
      </c>
      <c r="U4" t="n">
        <v>0.5</v>
      </c>
      <c r="V4" t="n">
        <v>0.8100000000000001</v>
      </c>
      <c r="W4" t="n">
        <v>57.33</v>
      </c>
      <c r="X4" t="n">
        <v>7.86</v>
      </c>
      <c r="Y4" t="n">
        <v>4</v>
      </c>
      <c r="Z4" t="n">
        <v>10</v>
      </c>
      <c r="AA4" t="n">
        <v>641.813586396151</v>
      </c>
      <c r="AB4" t="n">
        <v>878.157663724287</v>
      </c>
      <c r="AC4" t="n">
        <v>794.3475288004621</v>
      </c>
      <c r="AD4" t="n">
        <v>641813.586396151</v>
      </c>
      <c r="AE4" t="n">
        <v>878157.6637242869</v>
      </c>
      <c r="AF4" t="n">
        <v>2.041054519460366e-06</v>
      </c>
      <c r="AG4" t="n">
        <v>12</v>
      </c>
      <c r="AH4" t="n">
        <v>794347.5288004621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0.508</v>
      </c>
      <c r="E2" t="n">
        <v>196.83</v>
      </c>
      <c r="F2" t="n">
        <v>159.37</v>
      </c>
      <c r="G2" t="n">
        <v>7.38</v>
      </c>
      <c r="H2" t="n">
        <v>0.13</v>
      </c>
      <c r="I2" t="n">
        <v>1296</v>
      </c>
      <c r="J2" t="n">
        <v>133.21</v>
      </c>
      <c r="K2" t="n">
        <v>46.47</v>
      </c>
      <c r="L2" t="n">
        <v>1</v>
      </c>
      <c r="M2" t="n">
        <v>1294</v>
      </c>
      <c r="N2" t="n">
        <v>20.75</v>
      </c>
      <c r="O2" t="n">
        <v>16663.42</v>
      </c>
      <c r="P2" t="n">
        <v>1771.89</v>
      </c>
      <c r="Q2" t="n">
        <v>3380.41</v>
      </c>
      <c r="R2" t="n">
        <v>2419.45</v>
      </c>
      <c r="S2" t="n">
        <v>262.42</v>
      </c>
      <c r="T2" t="n">
        <v>1069238.32</v>
      </c>
      <c r="U2" t="n">
        <v>0.11</v>
      </c>
      <c r="V2" t="n">
        <v>0.53</v>
      </c>
      <c r="W2" t="n">
        <v>58.94</v>
      </c>
      <c r="X2" t="n">
        <v>63.29</v>
      </c>
      <c r="Y2" t="n">
        <v>4</v>
      </c>
      <c r="Z2" t="n">
        <v>10</v>
      </c>
      <c r="AA2" t="n">
        <v>3495.522148625316</v>
      </c>
      <c r="AB2" t="n">
        <v>4782.727615302922</v>
      </c>
      <c r="AC2" t="n">
        <v>4326.270804298599</v>
      </c>
      <c r="AD2" t="n">
        <v>3495522.148625316</v>
      </c>
      <c r="AE2" t="n">
        <v>4782727.615302922</v>
      </c>
      <c r="AF2" t="n">
        <v>1.06351177664875e-06</v>
      </c>
      <c r="AG2" t="n">
        <v>21</v>
      </c>
      <c r="AH2" t="n">
        <v>4326270.804298598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0.753</v>
      </c>
      <c r="E3" t="n">
        <v>132.79</v>
      </c>
      <c r="F3" t="n">
        <v>117.79</v>
      </c>
      <c r="G3" t="n">
        <v>15.01</v>
      </c>
      <c r="H3" t="n">
        <v>0.26</v>
      </c>
      <c r="I3" t="n">
        <v>471</v>
      </c>
      <c r="J3" t="n">
        <v>134.55</v>
      </c>
      <c r="K3" t="n">
        <v>46.47</v>
      </c>
      <c r="L3" t="n">
        <v>2</v>
      </c>
      <c r="M3" t="n">
        <v>469</v>
      </c>
      <c r="N3" t="n">
        <v>21.09</v>
      </c>
      <c r="O3" t="n">
        <v>16828.84</v>
      </c>
      <c r="P3" t="n">
        <v>1300.12</v>
      </c>
      <c r="Q3" t="n">
        <v>3364.76</v>
      </c>
      <c r="R3" t="n">
        <v>1012.98</v>
      </c>
      <c r="S3" t="n">
        <v>262.42</v>
      </c>
      <c r="T3" t="n">
        <v>370127.9</v>
      </c>
      <c r="U3" t="n">
        <v>0.26</v>
      </c>
      <c r="V3" t="n">
        <v>0.71</v>
      </c>
      <c r="W3" t="n">
        <v>57.55</v>
      </c>
      <c r="X3" t="n">
        <v>21.91</v>
      </c>
      <c r="Y3" t="n">
        <v>4</v>
      </c>
      <c r="Z3" t="n">
        <v>10</v>
      </c>
      <c r="AA3" t="n">
        <v>1762.19002445607</v>
      </c>
      <c r="AB3" t="n">
        <v>2411.106133797894</v>
      </c>
      <c r="AC3" t="n">
        <v>2180.993548396935</v>
      </c>
      <c r="AD3" t="n">
        <v>1762190.02445607</v>
      </c>
      <c r="AE3" t="n">
        <v>2411106.133797894</v>
      </c>
      <c r="AF3" t="n">
        <v>1.576425920898638e-06</v>
      </c>
      <c r="AG3" t="n">
        <v>14</v>
      </c>
      <c r="AH3" t="n">
        <v>2180993.548396935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0.8404</v>
      </c>
      <c r="E4" t="n">
        <v>118.99</v>
      </c>
      <c r="F4" t="n">
        <v>109.02</v>
      </c>
      <c r="G4" t="n">
        <v>22.87</v>
      </c>
      <c r="H4" t="n">
        <v>0.39</v>
      </c>
      <c r="I4" t="n">
        <v>286</v>
      </c>
      <c r="J4" t="n">
        <v>135.9</v>
      </c>
      <c r="K4" t="n">
        <v>46.47</v>
      </c>
      <c r="L4" t="n">
        <v>3</v>
      </c>
      <c r="M4" t="n">
        <v>284</v>
      </c>
      <c r="N4" t="n">
        <v>21.43</v>
      </c>
      <c r="O4" t="n">
        <v>16994.64</v>
      </c>
      <c r="P4" t="n">
        <v>1188.37</v>
      </c>
      <c r="Q4" t="n">
        <v>3362.07</v>
      </c>
      <c r="R4" t="n">
        <v>714.99</v>
      </c>
      <c r="S4" t="n">
        <v>262.42</v>
      </c>
      <c r="T4" t="n">
        <v>222058.45</v>
      </c>
      <c r="U4" t="n">
        <v>0.37</v>
      </c>
      <c r="V4" t="n">
        <v>0.77</v>
      </c>
      <c r="W4" t="n">
        <v>57.3</v>
      </c>
      <c r="X4" t="n">
        <v>13.19</v>
      </c>
      <c r="Y4" t="n">
        <v>4</v>
      </c>
      <c r="Z4" t="n">
        <v>10</v>
      </c>
      <c r="AA4" t="n">
        <v>1457.737916693996</v>
      </c>
      <c r="AB4" t="n">
        <v>1994.541328478778</v>
      </c>
      <c r="AC4" t="n">
        <v>1804.185103445099</v>
      </c>
      <c r="AD4" t="n">
        <v>1457737.916693996</v>
      </c>
      <c r="AE4" t="n">
        <v>1994541.328478778</v>
      </c>
      <c r="AF4" t="n">
        <v>1.759400191133089e-06</v>
      </c>
      <c r="AG4" t="n">
        <v>13</v>
      </c>
      <c r="AH4" t="n">
        <v>1804185.103445099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0.8857</v>
      </c>
      <c r="E5" t="n">
        <v>112.9</v>
      </c>
      <c r="F5" t="n">
        <v>105.17</v>
      </c>
      <c r="G5" t="n">
        <v>30.93</v>
      </c>
      <c r="H5" t="n">
        <v>0.52</v>
      </c>
      <c r="I5" t="n">
        <v>204</v>
      </c>
      <c r="J5" t="n">
        <v>137.25</v>
      </c>
      <c r="K5" t="n">
        <v>46.47</v>
      </c>
      <c r="L5" t="n">
        <v>4</v>
      </c>
      <c r="M5" t="n">
        <v>202</v>
      </c>
      <c r="N5" t="n">
        <v>21.78</v>
      </c>
      <c r="O5" t="n">
        <v>17160.92</v>
      </c>
      <c r="P5" t="n">
        <v>1130.01</v>
      </c>
      <c r="Q5" t="n">
        <v>3360.36</v>
      </c>
      <c r="R5" t="n">
        <v>585.77</v>
      </c>
      <c r="S5" t="n">
        <v>262.42</v>
      </c>
      <c r="T5" t="n">
        <v>157859.93</v>
      </c>
      <c r="U5" t="n">
        <v>0.45</v>
      </c>
      <c r="V5" t="n">
        <v>0.8</v>
      </c>
      <c r="W5" t="n">
        <v>57.15</v>
      </c>
      <c r="X5" t="n">
        <v>9.35</v>
      </c>
      <c r="Y5" t="n">
        <v>4</v>
      </c>
      <c r="Z5" t="n">
        <v>10</v>
      </c>
      <c r="AA5" t="n">
        <v>1319.181531467414</v>
      </c>
      <c r="AB5" t="n">
        <v>1804.962369535463</v>
      </c>
      <c r="AC5" t="n">
        <v>1632.699294267594</v>
      </c>
      <c r="AD5" t="n">
        <v>1319181.531467414</v>
      </c>
      <c r="AE5" t="n">
        <v>1804962.369535463</v>
      </c>
      <c r="AF5" t="n">
        <v>1.854236969641334e-06</v>
      </c>
      <c r="AG5" t="n">
        <v>12</v>
      </c>
      <c r="AH5" t="n">
        <v>1632699.294267594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0.9134</v>
      </c>
      <c r="E6" t="n">
        <v>109.48</v>
      </c>
      <c r="F6" t="n">
        <v>103</v>
      </c>
      <c r="G6" t="n">
        <v>39.11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1090.11</v>
      </c>
      <c r="Q6" t="n">
        <v>3359.35</v>
      </c>
      <c r="R6" t="n">
        <v>512.21</v>
      </c>
      <c r="S6" t="n">
        <v>262.42</v>
      </c>
      <c r="T6" t="n">
        <v>121307.73</v>
      </c>
      <c r="U6" t="n">
        <v>0.51</v>
      </c>
      <c r="V6" t="n">
        <v>0.8100000000000001</v>
      </c>
      <c r="W6" t="n">
        <v>57.09</v>
      </c>
      <c r="X6" t="n">
        <v>7.19</v>
      </c>
      <c r="Y6" t="n">
        <v>4</v>
      </c>
      <c r="Z6" t="n">
        <v>10</v>
      </c>
      <c r="AA6" t="n">
        <v>1242.09189716095</v>
      </c>
      <c r="AB6" t="n">
        <v>1699.484930922721</v>
      </c>
      <c r="AC6" t="n">
        <v>1537.288474357538</v>
      </c>
      <c r="AD6" t="n">
        <v>1242091.89716095</v>
      </c>
      <c r="AE6" t="n">
        <v>1699484.930922721</v>
      </c>
      <c r="AF6" t="n">
        <v>1.912227670848362e-06</v>
      </c>
      <c r="AG6" t="n">
        <v>12</v>
      </c>
      <c r="AH6" t="n">
        <v>1537288.474357537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0.9322</v>
      </c>
      <c r="E7" t="n">
        <v>107.28</v>
      </c>
      <c r="F7" t="n">
        <v>101.61</v>
      </c>
      <c r="G7" t="n">
        <v>47.63</v>
      </c>
      <c r="H7" t="n">
        <v>0.76</v>
      </c>
      <c r="I7" t="n">
        <v>128</v>
      </c>
      <c r="J7" t="n">
        <v>139.95</v>
      </c>
      <c r="K7" t="n">
        <v>46.47</v>
      </c>
      <c r="L7" t="n">
        <v>6</v>
      </c>
      <c r="M7" t="n">
        <v>126</v>
      </c>
      <c r="N7" t="n">
        <v>22.49</v>
      </c>
      <c r="O7" t="n">
        <v>17494.97</v>
      </c>
      <c r="P7" t="n">
        <v>1057.88</v>
      </c>
      <c r="Q7" t="n">
        <v>3358.65</v>
      </c>
      <c r="R7" t="n">
        <v>466.53</v>
      </c>
      <c r="S7" t="n">
        <v>262.42</v>
      </c>
      <c r="T7" t="n">
        <v>98615.78999999999</v>
      </c>
      <c r="U7" t="n">
        <v>0.5600000000000001</v>
      </c>
      <c r="V7" t="n">
        <v>0.82</v>
      </c>
      <c r="W7" t="n">
        <v>57.02</v>
      </c>
      <c r="X7" t="n">
        <v>5.82</v>
      </c>
      <c r="Y7" t="n">
        <v>4</v>
      </c>
      <c r="Z7" t="n">
        <v>10</v>
      </c>
      <c r="AA7" t="n">
        <v>1187.650534825354</v>
      </c>
      <c r="AB7" t="n">
        <v>1624.99585719176</v>
      </c>
      <c r="AC7" t="n">
        <v>1469.908533277388</v>
      </c>
      <c r="AD7" t="n">
        <v>1187650.534825354</v>
      </c>
      <c r="AE7" t="n">
        <v>1624995.85719176</v>
      </c>
      <c r="AF7" t="n">
        <v>1.951585980692843e-06</v>
      </c>
      <c r="AG7" t="n">
        <v>12</v>
      </c>
      <c r="AH7" t="n">
        <v>1469908.533277388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100.64</v>
      </c>
      <c r="G8" t="n">
        <v>56.44</v>
      </c>
      <c r="H8" t="n">
        <v>0.88</v>
      </c>
      <c r="I8" t="n">
        <v>107</v>
      </c>
      <c r="J8" t="n">
        <v>141.31</v>
      </c>
      <c r="K8" t="n">
        <v>46.47</v>
      </c>
      <c r="L8" t="n">
        <v>7</v>
      </c>
      <c r="M8" t="n">
        <v>105</v>
      </c>
      <c r="N8" t="n">
        <v>22.85</v>
      </c>
      <c r="O8" t="n">
        <v>17662.75</v>
      </c>
      <c r="P8" t="n">
        <v>1030.4</v>
      </c>
      <c r="Q8" t="n">
        <v>3358.75</v>
      </c>
      <c r="R8" t="n">
        <v>433.12</v>
      </c>
      <c r="S8" t="n">
        <v>262.42</v>
      </c>
      <c r="T8" t="n">
        <v>82018.94</v>
      </c>
      <c r="U8" t="n">
        <v>0.61</v>
      </c>
      <c r="V8" t="n">
        <v>0.83</v>
      </c>
      <c r="W8" t="n">
        <v>57</v>
      </c>
      <c r="X8" t="n">
        <v>4.85</v>
      </c>
      <c r="Y8" t="n">
        <v>4</v>
      </c>
      <c r="Z8" t="n">
        <v>10</v>
      </c>
      <c r="AA8" t="n">
        <v>1145.92663975722</v>
      </c>
      <c r="AB8" t="n">
        <v>1567.907383231202</v>
      </c>
      <c r="AC8" t="n">
        <v>1418.268503147449</v>
      </c>
      <c r="AD8" t="n">
        <v>1145926.63975722</v>
      </c>
      <c r="AE8" t="n">
        <v>1567907.383231202</v>
      </c>
      <c r="AF8" t="n">
        <v>1.979848596804572e-06</v>
      </c>
      <c r="AG8" t="n">
        <v>12</v>
      </c>
      <c r="AH8" t="n">
        <v>1418268.503147449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0.9562</v>
      </c>
      <c r="E9" t="n">
        <v>104.58</v>
      </c>
      <c r="F9" t="n">
        <v>99.92</v>
      </c>
      <c r="G9" t="n">
        <v>65.88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89</v>
      </c>
      <c r="N9" t="n">
        <v>23.21</v>
      </c>
      <c r="O9" t="n">
        <v>17831.04</v>
      </c>
      <c r="P9" t="n">
        <v>1004.14</v>
      </c>
      <c r="Q9" t="n">
        <v>3358.28</v>
      </c>
      <c r="R9" t="n">
        <v>408.53</v>
      </c>
      <c r="S9" t="n">
        <v>262.42</v>
      </c>
      <c r="T9" t="n">
        <v>69802.94</v>
      </c>
      <c r="U9" t="n">
        <v>0.64</v>
      </c>
      <c r="V9" t="n">
        <v>0.84</v>
      </c>
      <c r="W9" t="n">
        <v>56.98</v>
      </c>
      <c r="X9" t="n">
        <v>4.13</v>
      </c>
      <c r="Y9" t="n">
        <v>4</v>
      </c>
      <c r="Z9" t="n">
        <v>10</v>
      </c>
      <c r="AA9" t="n">
        <v>1101.518668898029</v>
      </c>
      <c r="AB9" t="n">
        <v>1507.146438360252</v>
      </c>
      <c r="AC9" t="n">
        <v>1363.306497576461</v>
      </c>
      <c r="AD9" t="n">
        <v>1101518.668898029</v>
      </c>
      <c r="AE9" t="n">
        <v>1507146.438360252</v>
      </c>
      <c r="AF9" t="n">
        <v>2.001830631558139e-06</v>
      </c>
      <c r="AG9" t="n">
        <v>11</v>
      </c>
      <c r="AH9" t="n">
        <v>1363306.49757646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0.9643</v>
      </c>
      <c r="E10" t="n">
        <v>103.71</v>
      </c>
      <c r="F10" t="n">
        <v>99.38</v>
      </c>
      <c r="G10" t="n">
        <v>75.48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979.28</v>
      </c>
      <c r="Q10" t="n">
        <v>3357.98</v>
      </c>
      <c r="R10" t="n">
        <v>390.2</v>
      </c>
      <c r="S10" t="n">
        <v>262.42</v>
      </c>
      <c r="T10" t="n">
        <v>60698.85</v>
      </c>
      <c r="U10" t="n">
        <v>0.67</v>
      </c>
      <c r="V10" t="n">
        <v>0.84</v>
      </c>
      <c r="W10" t="n">
        <v>56.96</v>
      </c>
      <c r="X10" t="n">
        <v>3.59</v>
      </c>
      <c r="Y10" t="n">
        <v>4</v>
      </c>
      <c r="Z10" t="n">
        <v>10</v>
      </c>
      <c r="AA10" t="n">
        <v>1070.100153310733</v>
      </c>
      <c r="AB10" t="n">
        <v>1464.158239246631</v>
      </c>
      <c r="AC10" t="n">
        <v>1324.421031851927</v>
      </c>
      <c r="AD10" t="n">
        <v>1070100.153310733</v>
      </c>
      <c r="AE10" t="n">
        <v>1464158.239246631</v>
      </c>
      <c r="AF10" t="n">
        <v>2.018788201225176e-06</v>
      </c>
      <c r="AG10" t="n">
        <v>11</v>
      </c>
      <c r="AH10" t="n">
        <v>1324421.031851927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0.9705</v>
      </c>
      <c r="E11" t="n">
        <v>103.04</v>
      </c>
      <c r="F11" t="n">
        <v>98.95</v>
      </c>
      <c r="G11" t="n">
        <v>84.81999999999999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955.63</v>
      </c>
      <c r="Q11" t="n">
        <v>3357.78</v>
      </c>
      <c r="R11" t="n">
        <v>376.17</v>
      </c>
      <c r="S11" t="n">
        <v>262.42</v>
      </c>
      <c r="T11" t="n">
        <v>53726.37</v>
      </c>
      <c r="U11" t="n">
        <v>0.7</v>
      </c>
      <c r="V11" t="n">
        <v>0.85</v>
      </c>
      <c r="W11" t="n">
        <v>56.94</v>
      </c>
      <c r="X11" t="n">
        <v>3.17</v>
      </c>
      <c r="Y11" t="n">
        <v>4</v>
      </c>
      <c r="Z11" t="n">
        <v>10</v>
      </c>
      <c r="AA11" t="n">
        <v>1042.244156372326</v>
      </c>
      <c r="AB11" t="n">
        <v>1426.04443531565</v>
      </c>
      <c r="AC11" t="n">
        <v>1289.94475587506</v>
      </c>
      <c r="AD11" t="n">
        <v>1042244.156372326</v>
      </c>
      <c r="AE11" t="n">
        <v>1426044.43531565</v>
      </c>
      <c r="AF11" t="n">
        <v>2.031768069365377e-06</v>
      </c>
      <c r="AG11" t="n">
        <v>11</v>
      </c>
      <c r="AH11" t="n">
        <v>1289944.75587506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0.9762</v>
      </c>
      <c r="E12" t="n">
        <v>102.44</v>
      </c>
      <c r="F12" t="n">
        <v>98.56999999999999</v>
      </c>
      <c r="G12" t="n">
        <v>95.39</v>
      </c>
      <c r="H12" t="n">
        <v>1.33</v>
      </c>
      <c r="I12" t="n">
        <v>62</v>
      </c>
      <c r="J12" t="n">
        <v>146.8</v>
      </c>
      <c r="K12" t="n">
        <v>46.47</v>
      </c>
      <c r="L12" t="n">
        <v>11</v>
      </c>
      <c r="M12" t="n">
        <v>60</v>
      </c>
      <c r="N12" t="n">
        <v>24.33</v>
      </c>
      <c r="O12" t="n">
        <v>18338.99</v>
      </c>
      <c r="P12" t="n">
        <v>932.25</v>
      </c>
      <c r="Q12" t="n">
        <v>3357.45</v>
      </c>
      <c r="R12" t="n">
        <v>363.53</v>
      </c>
      <c r="S12" t="n">
        <v>262.42</v>
      </c>
      <c r="T12" t="n">
        <v>47447.43</v>
      </c>
      <c r="U12" t="n">
        <v>0.72</v>
      </c>
      <c r="V12" t="n">
        <v>0.85</v>
      </c>
      <c r="W12" t="n">
        <v>56.92</v>
      </c>
      <c r="X12" t="n">
        <v>2.79</v>
      </c>
      <c r="Y12" t="n">
        <v>4</v>
      </c>
      <c r="Z12" t="n">
        <v>10</v>
      </c>
      <c r="AA12" t="n">
        <v>1015.500545908781</v>
      </c>
      <c r="AB12" t="n">
        <v>1389.452647634604</v>
      </c>
      <c r="AC12" t="n">
        <v>1256.845237053396</v>
      </c>
      <c r="AD12" t="n">
        <v>1015500.545908781</v>
      </c>
      <c r="AE12" t="n">
        <v>1389452.647634604</v>
      </c>
      <c r="AF12" t="n">
        <v>2.043701173945884e-06</v>
      </c>
      <c r="AG12" t="n">
        <v>11</v>
      </c>
      <c r="AH12" t="n">
        <v>1256845.237053396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98.28</v>
      </c>
      <c r="G13" t="n">
        <v>105.3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908.29</v>
      </c>
      <c r="Q13" t="n">
        <v>3357.48</v>
      </c>
      <c r="R13" t="n">
        <v>353.17</v>
      </c>
      <c r="S13" t="n">
        <v>262.42</v>
      </c>
      <c r="T13" t="n">
        <v>42300.07</v>
      </c>
      <c r="U13" t="n">
        <v>0.74</v>
      </c>
      <c r="V13" t="n">
        <v>0.85</v>
      </c>
      <c r="W13" t="n">
        <v>56.92</v>
      </c>
      <c r="X13" t="n">
        <v>2.5</v>
      </c>
      <c r="Y13" t="n">
        <v>4</v>
      </c>
      <c r="Z13" t="n">
        <v>10</v>
      </c>
      <c r="AA13" t="n">
        <v>989.8222912588072</v>
      </c>
      <c r="AB13" t="n">
        <v>1354.318526777867</v>
      </c>
      <c r="AC13" t="n">
        <v>1225.064267380177</v>
      </c>
      <c r="AD13" t="n">
        <v>989822.2912588073</v>
      </c>
      <c r="AE13" t="n">
        <v>1354318.526777867</v>
      </c>
      <c r="AF13" t="n">
        <v>2.052912693271189e-06</v>
      </c>
      <c r="AG13" t="n">
        <v>11</v>
      </c>
      <c r="AH13" t="n">
        <v>1225064.267380177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0.9819</v>
      </c>
      <c r="E14" t="n">
        <v>101.85</v>
      </c>
      <c r="F14" t="n">
        <v>98.23</v>
      </c>
      <c r="G14" t="n">
        <v>111.2</v>
      </c>
      <c r="H14" t="n">
        <v>1.54</v>
      </c>
      <c r="I14" t="n">
        <v>53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903</v>
      </c>
      <c r="Q14" t="n">
        <v>3358.25</v>
      </c>
      <c r="R14" t="n">
        <v>349.36</v>
      </c>
      <c r="S14" t="n">
        <v>262.42</v>
      </c>
      <c r="T14" t="n">
        <v>40408.83</v>
      </c>
      <c r="U14" t="n">
        <v>0.75</v>
      </c>
      <c r="V14" t="n">
        <v>0.85</v>
      </c>
      <c r="W14" t="n">
        <v>56.98</v>
      </c>
      <c r="X14" t="n">
        <v>2.45</v>
      </c>
      <c r="Y14" t="n">
        <v>4</v>
      </c>
      <c r="Z14" t="n">
        <v>10</v>
      </c>
      <c r="AA14" t="n">
        <v>983.8986981578719</v>
      </c>
      <c r="AB14" t="n">
        <v>1346.213605366683</v>
      </c>
      <c r="AC14" t="n">
        <v>1217.732868293148</v>
      </c>
      <c r="AD14" t="n">
        <v>983898.6981578718</v>
      </c>
      <c r="AE14" t="n">
        <v>1346213.605366683</v>
      </c>
      <c r="AF14" t="n">
        <v>2.055634278526392e-06</v>
      </c>
      <c r="AG14" t="n">
        <v>11</v>
      </c>
      <c r="AH14" t="n">
        <v>1217732.868293148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0.9819</v>
      </c>
      <c r="E15" t="n">
        <v>101.84</v>
      </c>
      <c r="F15" t="n">
        <v>98.22</v>
      </c>
      <c r="G15" t="n">
        <v>111.19</v>
      </c>
      <c r="H15" t="n">
        <v>1.64</v>
      </c>
      <c r="I15" t="n">
        <v>53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910.42</v>
      </c>
      <c r="Q15" t="n">
        <v>3358.14</v>
      </c>
      <c r="R15" t="n">
        <v>349.31</v>
      </c>
      <c r="S15" t="n">
        <v>262.42</v>
      </c>
      <c r="T15" t="n">
        <v>40380.91</v>
      </c>
      <c r="U15" t="n">
        <v>0.75</v>
      </c>
      <c r="V15" t="n">
        <v>0.85</v>
      </c>
      <c r="W15" t="n">
        <v>56.98</v>
      </c>
      <c r="X15" t="n">
        <v>2.44</v>
      </c>
      <c r="Y15" t="n">
        <v>4</v>
      </c>
      <c r="Z15" t="n">
        <v>10</v>
      </c>
      <c r="AA15" t="n">
        <v>990.4693432613531</v>
      </c>
      <c r="AB15" t="n">
        <v>1355.203851873669</v>
      </c>
      <c r="AC15" t="n">
        <v>1225.865098291398</v>
      </c>
      <c r="AD15" t="n">
        <v>990469.3432613531</v>
      </c>
      <c r="AE15" t="n">
        <v>1355203.851873669</v>
      </c>
      <c r="AF15" t="n">
        <v>2.055634278526392e-06</v>
      </c>
      <c r="AG15" t="n">
        <v>11</v>
      </c>
      <c r="AH15" t="n">
        <v>1225865.098291398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0.4581</v>
      </c>
      <c r="E2" t="n">
        <v>218.31</v>
      </c>
      <c r="F2" t="n">
        <v>170.2</v>
      </c>
      <c r="G2" t="n">
        <v>6.81</v>
      </c>
      <c r="H2" t="n">
        <v>0.12</v>
      </c>
      <c r="I2" t="n">
        <v>1500</v>
      </c>
      <c r="J2" t="n">
        <v>150.44</v>
      </c>
      <c r="K2" t="n">
        <v>49.1</v>
      </c>
      <c r="L2" t="n">
        <v>1</v>
      </c>
      <c r="M2" t="n">
        <v>1498</v>
      </c>
      <c r="N2" t="n">
        <v>25.34</v>
      </c>
      <c r="O2" t="n">
        <v>18787.76</v>
      </c>
      <c r="P2" t="n">
        <v>2047.4</v>
      </c>
      <c r="Q2" t="n">
        <v>3383.61</v>
      </c>
      <c r="R2" t="n">
        <v>2786.86</v>
      </c>
      <c r="S2" t="n">
        <v>262.42</v>
      </c>
      <c r="T2" t="n">
        <v>1251924.79</v>
      </c>
      <c r="U2" t="n">
        <v>0.09</v>
      </c>
      <c r="V2" t="n">
        <v>0.49</v>
      </c>
      <c r="W2" t="n">
        <v>59.29</v>
      </c>
      <c r="X2" t="n">
        <v>74.08</v>
      </c>
      <c r="Y2" t="n">
        <v>4</v>
      </c>
      <c r="Z2" t="n">
        <v>10</v>
      </c>
      <c r="AA2" t="n">
        <v>4439.917004906158</v>
      </c>
      <c r="AB2" t="n">
        <v>6074.890321427024</v>
      </c>
      <c r="AC2" t="n">
        <v>5495.111315311914</v>
      </c>
      <c r="AD2" t="n">
        <v>4439917.004906158</v>
      </c>
      <c r="AE2" t="n">
        <v>6074890.321427024</v>
      </c>
      <c r="AF2" t="n">
        <v>9.522138043101789e-07</v>
      </c>
      <c r="AG2" t="n">
        <v>23</v>
      </c>
      <c r="AH2" t="n">
        <v>5495111.315311914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0.7219</v>
      </c>
      <c r="E3" t="n">
        <v>138.53</v>
      </c>
      <c r="F3" t="n">
        <v>120.3</v>
      </c>
      <c r="G3" t="n">
        <v>13.83</v>
      </c>
      <c r="H3" t="n">
        <v>0.23</v>
      </c>
      <c r="I3" t="n">
        <v>522</v>
      </c>
      <c r="J3" t="n">
        <v>151.83</v>
      </c>
      <c r="K3" t="n">
        <v>49.1</v>
      </c>
      <c r="L3" t="n">
        <v>2</v>
      </c>
      <c r="M3" t="n">
        <v>520</v>
      </c>
      <c r="N3" t="n">
        <v>25.73</v>
      </c>
      <c r="O3" t="n">
        <v>18959.54</v>
      </c>
      <c r="P3" t="n">
        <v>1441.6</v>
      </c>
      <c r="Q3" t="n">
        <v>3365.52</v>
      </c>
      <c r="R3" t="n">
        <v>1096.24</v>
      </c>
      <c r="S3" t="n">
        <v>262.42</v>
      </c>
      <c r="T3" t="n">
        <v>411505.44</v>
      </c>
      <c r="U3" t="n">
        <v>0.24</v>
      </c>
      <c r="V3" t="n">
        <v>0.7</v>
      </c>
      <c r="W3" t="n">
        <v>57.67</v>
      </c>
      <c r="X3" t="n">
        <v>24.41</v>
      </c>
      <c r="Y3" t="n">
        <v>4</v>
      </c>
      <c r="Z3" t="n">
        <v>10</v>
      </c>
      <c r="AA3" t="n">
        <v>2024.985719013334</v>
      </c>
      <c r="AB3" t="n">
        <v>2770.674796818943</v>
      </c>
      <c r="AC3" t="n">
        <v>2506.245482877044</v>
      </c>
      <c r="AD3" t="n">
        <v>2024985.719013334</v>
      </c>
      <c r="AE3" t="n">
        <v>2770674.796818943</v>
      </c>
      <c r="AF3" t="n">
        <v>1.500552598409776e-06</v>
      </c>
      <c r="AG3" t="n">
        <v>15</v>
      </c>
      <c r="AH3" t="n">
        <v>2506245.482877044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0.8173</v>
      </c>
      <c r="E4" t="n">
        <v>122.35</v>
      </c>
      <c r="F4" t="n">
        <v>110.42</v>
      </c>
      <c r="G4" t="n">
        <v>20.97</v>
      </c>
      <c r="H4" t="n">
        <v>0.35</v>
      </c>
      <c r="I4" t="n">
        <v>316</v>
      </c>
      <c r="J4" t="n">
        <v>153.23</v>
      </c>
      <c r="K4" t="n">
        <v>49.1</v>
      </c>
      <c r="L4" t="n">
        <v>3</v>
      </c>
      <c r="M4" t="n">
        <v>314</v>
      </c>
      <c r="N4" t="n">
        <v>26.13</v>
      </c>
      <c r="O4" t="n">
        <v>19131.85</v>
      </c>
      <c r="P4" t="n">
        <v>1310.8</v>
      </c>
      <c r="Q4" t="n">
        <v>3362.04</v>
      </c>
      <c r="R4" t="n">
        <v>762.77</v>
      </c>
      <c r="S4" t="n">
        <v>262.42</v>
      </c>
      <c r="T4" t="n">
        <v>245798.22</v>
      </c>
      <c r="U4" t="n">
        <v>0.34</v>
      </c>
      <c r="V4" t="n">
        <v>0.76</v>
      </c>
      <c r="W4" t="n">
        <v>57.34</v>
      </c>
      <c r="X4" t="n">
        <v>14.58</v>
      </c>
      <c r="Y4" t="n">
        <v>4</v>
      </c>
      <c r="Z4" t="n">
        <v>10</v>
      </c>
      <c r="AA4" t="n">
        <v>1635.846548119364</v>
      </c>
      <c r="AB4" t="n">
        <v>2238.237415593223</v>
      </c>
      <c r="AC4" t="n">
        <v>2024.623178034948</v>
      </c>
      <c r="AD4" t="n">
        <v>1635846.548119364</v>
      </c>
      <c r="AE4" t="n">
        <v>2238237.415593224</v>
      </c>
      <c r="AF4" t="n">
        <v>1.698852526222897e-06</v>
      </c>
      <c r="AG4" t="n">
        <v>13</v>
      </c>
      <c r="AH4" t="n">
        <v>2024623.178034948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0.8675</v>
      </c>
      <c r="E5" t="n">
        <v>115.28</v>
      </c>
      <c r="F5" t="n">
        <v>106.12</v>
      </c>
      <c r="G5" t="n">
        <v>28.3</v>
      </c>
      <c r="H5" t="n">
        <v>0.46</v>
      </c>
      <c r="I5" t="n">
        <v>225</v>
      </c>
      <c r="J5" t="n">
        <v>154.63</v>
      </c>
      <c r="K5" t="n">
        <v>49.1</v>
      </c>
      <c r="L5" t="n">
        <v>4</v>
      </c>
      <c r="M5" t="n">
        <v>223</v>
      </c>
      <c r="N5" t="n">
        <v>26.53</v>
      </c>
      <c r="O5" t="n">
        <v>19304.72</v>
      </c>
      <c r="P5" t="n">
        <v>1246.24</v>
      </c>
      <c r="Q5" t="n">
        <v>3360.62</v>
      </c>
      <c r="R5" t="n">
        <v>617.98</v>
      </c>
      <c r="S5" t="n">
        <v>262.42</v>
      </c>
      <c r="T5" t="n">
        <v>173855.9</v>
      </c>
      <c r="U5" t="n">
        <v>0.42</v>
      </c>
      <c r="V5" t="n">
        <v>0.79</v>
      </c>
      <c r="W5" t="n">
        <v>57.19</v>
      </c>
      <c r="X5" t="n">
        <v>10.3</v>
      </c>
      <c r="Y5" t="n">
        <v>4</v>
      </c>
      <c r="Z5" t="n">
        <v>10</v>
      </c>
      <c r="AA5" t="n">
        <v>1478.088351410107</v>
      </c>
      <c r="AB5" t="n">
        <v>2022.385691055177</v>
      </c>
      <c r="AC5" t="n">
        <v>1829.372039137015</v>
      </c>
      <c r="AD5" t="n">
        <v>1478088.351410107</v>
      </c>
      <c r="AE5" t="n">
        <v>2022385.691055177</v>
      </c>
      <c r="AF5" t="n">
        <v>1.803199029118272e-06</v>
      </c>
      <c r="AG5" t="n">
        <v>13</v>
      </c>
      <c r="AH5" t="n">
        <v>1829372.039137015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0.8983</v>
      </c>
      <c r="E6" t="n">
        <v>111.32</v>
      </c>
      <c r="F6" t="n">
        <v>103.73</v>
      </c>
      <c r="G6" t="n">
        <v>35.77</v>
      </c>
      <c r="H6" t="n">
        <v>0.57</v>
      </c>
      <c r="I6" t="n">
        <v>174</v>
      </c>
      <c r="J6" t="n">
        <v>156.03</v>
      </c>
      <c r="K6" t="n">
        <v>49.1</v>
      </c>
      <c r="L6" t="n">
        <v>5</v>
      </c>
      <c r="M6" t="n">
        <v>172</v>
      </c>
      <c r="N6" t="n">
        <v>26.94</v>
      </c>
      <c r="O6" t="n">
        <v>19478.15</v>
      </c>
      <c r="P6" t="n">
        <v>1204.15</v>
      </c>
      <c r="Q6" t="n">
        <v>3359.84</v>
      </c>
      <c r="R6" t="n">
        <v>536.88</v>
      </c>
      <c r="S6" t="n">
        <v>262.42</v>
      </c>
      <c r="T6" t="n">
        <v>133565.6</v>
      </c>
      <c r="U6" t="n">
        <v>0.49</v>
      </c>
      <c r="V6" t="n">
        <v>0.8100000000000001</v>
      </c>
      <c r="W6" t="n">
        <v>57.11</v>
      </c>
      <c r="X6" t="n">
        <v>7.92</v>
      </c>
      <c r="Y6" t="n">
        <v>4</v>
      </c>
      <c r="Z6" t="n">
        <v>10</v>
      </c>
      <c r="AA6" t="n">
        <v>1379.465816519429</v>
      </c>
      <c r="AB6" t="n">
        <v>1887.445987898584</v>
      </c>
      <c r="AC6" t="n">
        <v>1707.310791860625</v>
      </c>
      <c r="AD6" t="n">
        <v>1379465.816519429</v>
      </c>
      <c r="AE6" t="n">
        <v>1887445.987898584</v>
      </c>
      <c r="AF6" t="n">
        <v>1.867220389460453e-06</v>
      </c>
      <c r="AG6" t="n">
        <v>12</v>
      </c>
      <c r="AH6" t="n">
        <v>1707310.791860625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0.9181</v>
      </c>
      <c r="E7" t="n">
        <v>108.92</v>
      </c>
      <c r="F7" t="n">
        <v>102.3</v>
      </c>
      <c r="G7" t="n">
        <v>43.23</v>
      </c>
      <c r="H7" t="n">
        <v>0.67</v>
      </c>
      <c r="I7" t="n">
        <v>142</v>
      </c>
      <c r="J7" t="n">
        <v>157.44</v>
      </c>
      <c r="K7" t="n">
        <v>49.1</v>
      </c>
      <c r="L7" t="n">
        <v>6</v>
      </c>
      <c r="M7" t="n">
        <v>140</v>
      </c>
      <c r="N7" t="n">
        <v>27.35</v>
      </c>
      <c r="O7" t="n">
        <v>19652.13</v>
      </c>
      <c r="P7" t="n">
        <v>1172.84</v>
      </c>
      <c r="Q7" t="n">
        <v>3359.16</v>
      </c>
      <c r="R7" t="n">
        <v>488.87</v>
      </c>
      <c r="S7" t="n">
        <v>262.42</v>
      </c>
      <c r="T7" t="n">
        <v>109719.53</v>
      </c>
      <c r="U7" t="n">
        <v>0.54</v>
      </c>
      <c r="V7" t="n">
        <v>0.82</v>
      </c>
      <c r="W7" t="n">
        <v>57.06</v>
      </c>
      <c r="X7" t="n">
        <v>6.5</v>
      </c>
      <c r="Y7" t="n">
        <v>4</v>
      </c>
      <c r="Z7" t="n">
        <v>10</v>
      </c>
      <c r="AA7" t="n">
        <v>1320.750665437312</v>
      </c>
      <c r="AB7" t="n">
        <v>1807.109327858383</v>
      </c>
      <c r="AC7" t="n">
        <v>1634.641349901449</v>
      </c>
      <c r="AD7" t="n">
        <v>1320750.665437312</v>
      </c>
      <c r="AE7" t="n">
        <v>1807109.327858383</v>
      </c>
      <c r="AF7" t="n">
        <v>1.908376978251856e-06</v>
      </c>
      <c r="AG7" t="n">
        <v>12</v>
      </c>
      <c r="AH7" t="n">
        <v>1634641.349901449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0.9332</v>
      </c>
      <c r="E8" t="n">
        <v>107.15</v>
      </c>
      <c r="F8" t="n">
        <v>101.24</v>
      </c>
      <c r="G8" t="n">
        <v>51.05</v>
      </c>
      <c r="H8" t="n">
        <v>0.78</v>
      </c>
      <c r="I8" t="n">
        <v>119</v>
      </c>
      <c r="J8" t="n">
        <v>158.86</v>
      </c>
      <c r="K8" t="n">
        <v>49.1</v>
      </c>
      <c r="L8" t="n">
        <v>7</v>
      </c>
      <c r="M8" t="n">
        <v>117</v>
      </c>
      <c r="N8" t="n">
        <v>27.77</v>
      </c>
      <c r="O8" t="n">
        <v>19826.68</v>
      </c>
      <c r="P8" t="n">
        <v>1145.7</v>
      </c>
      <c r="Q8" t="n">
        <v>3358.89</v>
      </c>
      <c r="R8" t="n">
        <v>452.93</v>
      </c>
      <c r="S8" t="n">
        <v>262.42</v>
      </c>
      <c r="T8" t="n">
        <v>91862.42999999999</v>
      </c>
      <c r="U8" t="n">
        <v>0.58</v>
      </c>
      <c r="V8" t="n">
        <v>0.83</v>
      </c>
      <c r="W8" t="n">
        <v>57.03</v>
      </c>
      <c r="X8" t="n">
        <v>5.44</v>
      </c>
      <c r="Y8" t="n">
        <v>4</v>
      </c>
      <c r="Z8" t="n">
        <v>10</v>
      </c>
      <c r="AA8" t="n">
        <v>1274.634956081389</v>
      </c>
      <c r="AB8" t="n">
        <v>1744.011779836099</v>
      </c>
      <c r="AC8" t="n">
        <v>1577.565743304447</v>
      </c>
      <c r="AD8" t="n">
        <v>1274634.956081389</v>
      </c>
      <c r="AE8" t="n">
        <v>1744011.779836099</v>
      </c>
      <c r="AF8" t="n">
        <v>1.93976407374429e-06</v>
      </c>
      <c r="AG8" t="n">
        <v>12</v>
      </c>
      <c r="AH8" t="n">
        <v>1577565.743304447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0.9451000000000001</v>
      </c>
      <c r="E9" t="n">
        <v>105.81</v>
      </c>
      <c r="F9" t="n">
        <v>100.42</v>
      </c>
      <c r="G9" t="n">
        <v>59.07</v>
      </c>
      <c r="H9" t="n">
        <v>0.88</v>
      </c>
      <c r="I9" t="n">
        <v>102</v>
      </c>
      <c r="J9" t="n">
        <v>160.28</v>
      </c>
      <c r="K9" t="n">
        <v>49.1</v>
      </c>
      <c r="L9" t="n">
        <v>8</v>
      </c>
      <c r="M9" t="n">
        <v>100</v>
      </c>
      <c r="N9" t="n">
        <v>28.19</v>
      </c>
      <c r="O9" t="n">
        <v>20001.93</v>
      </c>
      <c r="P9" t="n">
        <v>1121.57</v>
      </c>
      <c r="Q9" t="n">
        <v>3358.23</v>
      </c>
      <c r="R9" t="n">
        <v>425.67</v>
      </c>
      <c r="S9" t="n">
        <v>262.42</v>
      </c>
      <c r="T9" t="n">
        <v>78319.59</v>
      </c>
      <c r="U9" t="n">
        <v>0.62</v>
      </c>
      <c r="V9" t="n">
        <v>0.83</v>
      </c>
      <c r="W9" t="n">
        <v>56.98</v>
      </c>
      <c r="X9" t="n">
        <v>4.62</v>
      </c>
      <c r="Y9" t="n">
        <v>4</v>
      </c>
      <c r="Z9" t="n">
        <v>10</v>
      </c>
      <c r="AA9" t="n">
        <v>1236.820085668597</v>
      </c>
      <c r="AB9" t="n">
        <v>1692.271805862975</v>
      </c>
      <c r="AC9" t="n">
        <v>1530.763759829809</v>
      </c>
      <c r="AD9" t="n">
        <v>1236820.085668597</v>
      </c>
      <c r="AE9" t="n">
        <v>1692271.805862975</v>
      </c>
      <c r="AF9" t="n">
        <v>1.964499599331042e-06</v>
      </c>
      <c r="AG9" t="n">
        <v>12</v>
      </c>
      <c r="AH9" t="n">
        <v>1530763.759829809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0.9538</v>
      </c>
      <c r="E10" t="n">
        <v>104.84</v>
      </c>
      <c r="F10" t="n">
        <v>99.84999999999999</v>
      </c>
      <c r="G10" t="n">
        <v>67.31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87</v>
      </c>
      <c r="N10" t="n">
        <v>28.61</v>
      </c>
      <c r="O10" t="n">
        <v>20177.64</v>
      </c>
      <c r="P10" t="n">
        <v>1100.05</v>
      </c>
      <c r="Q10" t="n">
        <v>3358.41</v>
      </c>
      <c r="R10" t="n">
        <v>406.18</v>
      </c>
      <c r="S10" t="n">
        <v>262.42</v>
      </c>
      <c r="T10" t="n">
        <v>68640.42999999999</v>
      </c>
      <c r="U10" t="n">
        <v>0.65</v>
      </c>
      <c r="V10" t="n">
        <v>0.84</v>
      </c>
      <c r="W10" t="n">
        <v>56.97</v>
      </c>
      <c r="X10" t="n">
        <v>4.06</v>
      </c>
      <c r="Y10" t="n">
        <v>4</v>
      </c>
      <c r="Z10" t="n">
        <v>10</v>
      </c>
      <c r="AA10" t="n">
        <v>1197.841680787707</v>
      </c>
      <c r="AB10" t="n">
        <v>1638.939832699081</v>
      </c>
      <c r="AC10" t="n">
        <v>1482.521715332782</v>
      </c>
      <c r="AD10" t="n">
        <v>1197841.680787707</v>
      </c>
      <c r="AE10" t="n">
        <v>1638939.832699081</v>
      </c>
      <c r="AF10" t="n">
        <v>1.982583555012112e-06</v>
      </c>
      <c r="AG10" t="n">
        <v>11</v>
      </c>
      <c r="AH10" t="n">
        <v>1482521.715332782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0.9611</v>
      </c>
      <c r="E11" t="n">
        <v>104.04</v>
      </c>
      <c r="F11" t="n">
        <v>99.34999999999999</v>
      </c>
      <c r="G11" t="n">
        <v>75.45999999999999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77</v>
      </c>
      <c r="N11" t="n">
        <v>29.04</v>
      </c>
      <c r="O11" t="n">
        <v>20353.94</v>
      </c>
      <c r="P11" t="n">
        <v>1078.64</v>
      </c>
      <c r="Q11" t="n">
        <v>3357.86</v>
      </c>
      <c r="R11" t="n">
        <v>389.54</v>
      </c>
      <c r="S11" t="n">
        <v>262.42</v>
      </c>
      <c r="T11" t="n">
        <v>60369.33</v>
      </c>
      <c r="U11" t="n">
        <v>0.67</v>
      </c>
      <c r="V11" t="n">
        <v>0.84</v>
      </c>
      <c r="W11" t="n">
        <v>56.96</v>
      </c>
      <c r="X11" t="n">
        <v>3.57</v>
      </c>
      <c r="Y11" t="n">
        <v>4</v>
      </c>
      <c r="Z11" t="n">
        <v>10</v>
      </c>
      <c r="AA11" t="n">
        <v>1169.566684788196</v>
      </c>
      <c r="AB11" t="n">
        <v>1600.252735767764</v>
      </c>
      <c r="AC11" t="n">
        <v>1447.526860634908</v>
      </c>
      <c r="AD11" t="n">
        <v>1169566.684788196</v>
      </c>
      <c r="AE11" t="n">
        <v>1600252.735767764</v>
      </c>
      <c r="AF11" t="n">
        <v>1.997757448859447e-06</v>
      </c>
      <c r="AG11" t="n">
        <v>11</v>
      </c>
      <c r="AH11" t="n">
        <v>1447526.860634908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0.9675</v>
      </c>
      <c r="E12" t="n">
        <v>103.36</v>
      </c>
      <c r="F12" t="n">
        <v>98.94</v>
      </c>
      <c r="G12" t="n">
        <v>84.81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1057.94</v>
      </c>
      <c r="Q12" t="n">
        <v>3357.91</v>
      </c>
      <c r="R12" t="n">
        <v>375.89</v>
      </c>
      <c r="S12" t="n">
        <v>262.42</v>
      </c>
      <c r="T12" t="n">
        <v>53588.92</v>
      </c>
      <c r="U12" t="n">
        <v>0.7</v>
      </c>
      <c r="V12" t="n">
        <v>0.85</v>
      </c>
      <c r="W12" t="n">
        <v>56.94</v>
      </c>
      <c r="X12" t="n">
        <v>3.16</v>
      </c>
      <c r="Y12" t="n">
        <v>4</v>
      </c>
      <c r="Z12" t="n">
        <v>10</v>
      </c>
      <c r="AA12" t="n">
        <v>1143.419981270769</v>
      </c>
      <c r="AB12" t="n">
        <v>1564.477662504072</v>
      </c>
      <c r="AC12" t="n">
        <v>1415.166110152873</v>
      </c>
      <c r="AD12" t="n">
        <v>1143419.981270769</v>
      </c>
      <c r="AE12" t="n">
        <v>1564477.662504072</v>
      </c>
      <c r="AF12" t="n">
        <v>2.01106058867081e-06</v>
      </c>
      <c r="AG12" t="n">
        <v>11</v>
      </c>
      <c r="AH12" t="n">
        <v>1415166.110152873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0.9725</v>
      </c>
      <c r="E13" t="n">
        <v>102.82</v>
      </c>
      <c r="F13" t="n">
        <v>98.62</v>
      </c>
      <c r="G13" t="n">
        <v>93.93000000000001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1037.42</v>
      </c>
      <c r="Q13" t="n">
        <v>3357.77</v>
      </c>
      <c r="R13" t="n">
        <v>365.06</v>
      </c>
      <c r="S13" t="n">
        <v>262.42</v>
      </c>
      <c r="T13" t="n">
        <v>48206.82</v>
      </c>
      <c r="U13" t="n">
        <v>0.72</v>
      </c>
      <c r="V13" t="n">
        <v>0.85</v>
      </c>
      <c r="W13" t="n">
        <v>56.93</v>
      </c>
      <c r="X13" t="n">
        <v>2.84</v>
      </c>
      <c r="Y13" t="n">
        <v>4</v>
      </c>
      <c r="Z13" t="n">
        <v>10</v>
      </c>
      <c r="AA13" t="n">
        <v>1119.339599942632</v>
      </c>
      <c r="AB13" t="n">
        <v>1531.529822419468</v>
      </c>
      <c r="AC13" t="n">
        <v>1385.362765683359</v>
      </c>
      <c r="AD13" t="n">
        <v>1119339.599942632</v>
      </c>
      <c r="AE13" t="n">
        <v>1531529.822419468</v>
      </c>
      <c r="AF13" t="n">
        <v>2.021453666648437e-06</v>
      </c>
      <c r="AG13" t="n">
        <v>11</v>
      </c>
      <c r="AH13" t="n">
        <v>1385362.765683359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0.9761</v>
      </c>
      <c r="E14" t="n">
        <v>102.45</v>
      </c>
      <c r="F14" t="n">
        <v>98.40000000000001</v>
      </c>
      <c r="G14" t="n">
        <v>101.8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1018.44</v>
      </c>
      <c r="Q14" t="n">
        <v>3357.81</v>
      </c>
      <c r="R14" t="n">
        <v>357.56</v>
      </c>
      <c r="S14" t="n">
        <v>262.42</v>
      </c>
      <c r="T14" t="n">
        <v>44482.18</v>
      </c>
      <c r="U14" t="n">
        <v>0.73</v>
      </c>
      <c r="V14" t="n">
        <v>0.85</v>
      </c>
      <c r="W14" t="n">
        <v>56.92</v>
      </c>
      <c r="X14" t="n">
        <v>2.62</v>
      </c>
      <c r="Y14" t="n">
        <v>4</v>
      </c>
      <c r="Z14" t="n">
        <v>10</v>
      </c>
      <c r="AA14" t="n">
        <v>1098.413080998583</v>
      </c>
      <c r="AB14" t="n">
        <v>1502.897235987362</v>
      </c>
      <c r="AC14" t="n">
        <v>1359.462833114246</v>
      </c>
      <c r="AD14" t="n">
        <v>1098413.080998583</v>
      </c>
      <c r="AE14" t="n">
        <v>1502897.235987362</v>
      </c>
      <c r="AF14" t="n">
        <v>2.028936682792328e-06</v>
      </c>
      <c r="AG14" t="n">
        <v>11</v>
      </c>
      <c r="AH14" t="n">
        <v>1359462.833114246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0.9808</v>
      </c>
      <c r="E15" t="n">
        <v>101.96</v>
      </c>
      <c r="F15" t="n">
        <v>98.09</v>
      </c>
      <c r="G15" t="n">
        <v>113.19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50</v>
      </c>
      <c r="N15" t="n">
        <v>30.81</v>
      </c>
      <c r="O15" t="n">
        <v>21065.06</v>
      </c>
      <c r="P15" t="n">
        <v>997</v>
      </c>
      <c r="Q15" t="n">
        <v>3357.46</v>
      </c>
      <c r="R15" t="n">
        <v>347.39</v>
      </c>
      <c r="S15" t="n">
        <v>262.42</v>
      </c>
      <c r="T15" t="n">
        <v>39429.87</v>
      </c>
      <c r="U15" t="n">
        <v>0.76</v>
      </c>
      <c r="V15" t="n">
        <v>0.85</v>
      </c>
      <c r="W15" t="n">
        <v>56.91</v>
      </c>
      <c r="X15" t="n">
        <v>2.32</v>
      </c>
      <c r="Y15" t="n">
        <v>4</v>
      </c>
      <c r="Z15" t="n">
        <v>10</v>
      </c>
      <c r="AA15" t="n">
        <v>1074.266082447853</v>
      </c>
      <c r="AB15" t="n">
        <v>1469.858247279861</v>
      </c>
      <c r="AC15" t="n">
        <v>1329.577039118477</v>
      </c>
      <c r="AD15" t="n">
        <v>1074266.082447853</v>
      </c>
      <c r="AE15" t="n">
        <v>1469858.247279861</v>
      </c>
      <c r="AF15" t="n">
        <v>2.038706176091298e-06</v>
      </c>
      <c r="AG15" t="n">
        <v>11</v>
      </c>
      <c r="AH15" t="n">
        <v>1329577.039118477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97.93000000000001</v>
      </c>
      <c r="G16" t="n">
        <v>122.41</v>
      </c>
      <c r="H16" t="n">
        <v>1.56</v>
      </c>
      <c r="I16" t="n">
        <v>48</v>
      </c>
      <c r="J16" t="n">
        <v>170.35</v>
      </c>
      <c r="K16" t="n">
        <v>49.1</v>
      </c>
      <c r="L16" t="n">
        <v>15</v>
      </c>
      <c r="M16" t="n">
        <v>41</v>
      </c>
      <c r="N16" t="n">
        <v>31.26</v>
      </c>
      <c r="O16" t="n">
        <v>21244.37</v>
      </c>
      <c r="P16" t="n">
        <v>978.0700000000001</v>
      </c>
      <c r="Q16" t="n">
        <v>3357.35</v>
      </c>
      <c r="R16" t="n">
        <v>341.4</v>
      </c>
      <c r="S16" t="n">
        <v>262.42</v>
      </c>
      <c r="T16" t="n">
        <v>36452.21</v>
      </c>
      <c r="U16" t="n">
        <v>0.77</v>
      </c>
      <c r="V16" t="n">
        <v>0.85</v>
      </c>
      <c r="W16" t="n">
        <v>56.91</v>
      </c>
      <c r="X16" t="n">
        <v>2.15</v>
      </c>
      <c r="Y16" t="n">
        <v>4</v>
      </c>
      <c r="Z16" t="n">
        <v>10</v>
      </c>
      <c r="AA16" t="n">
        <v>1054.563614242657</v>
      </c>
      <c r="AB16" t="n">
        <v>1442.900461069961</v>
      </c>
      <c r="AC16" t="n">
        <v>1305.192066188959</v>
      </c>
      <c r="AD16" t="n">
        <v>1054563.614242657</v>
      </c>
      <c r="AE16" t="n">
        <v>1442900.461069961</v>
      </c>
      <c r="AF16" t="n">
        <v>2.044526299758769e-06</v>
      </c>
      <c r="AG16" t="n">
        <v>11</v>
      </c>
      <c r="AH16" t="n">
        <v>1305192.066188959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0.9845</v>
      </c>
      <c r="E17" t="n">
        <v>101.58</v>
      </c>
      <c r="F17" t="n">
        <v>97.89</v>
      </c>
      <c r="G17" t="n">
        <v>127.69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973.91</v>
      </c>
      <c r="Q17" t="n">
        <v>3357.98</v>
      </c>
      <c r="R17" t="n">
        <v>338.43</v>
      </c>
      <c r="S17" t="n">
        <v>262.42</v>
      </c>
      <c r="T17" t="n">
        <v>34976.51</v>
      </c>
      <c r="U17" t="n">
        <v>0.78</v>
      </c>
      <c r="V17" t="n">
        <v>0.85</v>
      </c>
      <c r="W17" t="n">
        <v>56.96</v>
      </c>
      <c r="X17" t="n">
        <v>2.11</v>
      </c>
      <c r="Y17" t="n">
        <v>4</v>
      </c>
      <c r="Z17" t="n">
        <v>10</v>
      </c>
      <c r="AA17" t="n">
        <v>1049.967715080913</v>
      </c>
      <c r="AB17" t="n">
        <v>1436.612149080101</v>
      </c>
      <c r="AC17" t="n">
        <v>1299.50390186971</v>
      </c>
      <c r="AD17" t="n">
        <v>1049967.715080913</v>
      </c>
      <c r="AE17" t="n">
        <v>1436612.149080101</v>
      </c>
      <c r="AF17" t="n">
        <v>2.046397053794742e-06</v>
      </c>
      <c r="AG17" t="n">
        <v>11</v>
      </c>
      <c r="AH17" t="n">
        <v>1299503.90186971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0.9844000000000001</v>
      </c>
      <c r="E18" t="n">
        <v>101.59</v>
      </c>
      <c r="F18" t="n">
        <v>97.91</v>
      </c>
      <c r="G18" t="n">
        <v>127.7</v>
      </c>
      <c r="H18" t="n">
        <v>1.74</v>
      </c>
      <c r="I18" t="n">
        <v>46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980.84</v>
      </c>
      <c r="Q18" t="n">
        <v>3358.1</v>
      </c>
      <c r="R18" t="n">
        <v>339.12</v>
      </c>
      <c r="S18" t="n">
        <v>262.42</v>
      </c>
      <c r="T18" t="n">
        <v>35324.38</v>
      </c>
      <c r="U18" t="n">
        <v>0.77</v>
      </c>
      <c r="V18" t="n">
        <v>0.85</v>
      </c>
      <c r="W18" t="n">
        <v>56.95</v>
      </c>
      <c r="X18" t="n">
        <v>2.13</v>
      </c>
      <c r="Y18" t="n">
        <v>4</v>
      </c>
      <c r="Z18" t="n">
        <v>10</v>
      </c>
      <c r="AA18" t="n">
        <v>1056.213809149064</v>
      </c>
      <c r="AB18" t="n">
        <v>1445.158330542368</v>
      </c>
      <c r="AC18" t="n">
        <v>1307.23444776786</v>
      </c>
      <c r="AD18" t="n">
        <v>1056213.809149064</v>
      </c>
      <c r="AE18" t="n">
        <v>1445158.330542368</v>
      </c>
      <c r="AF18" t="n">
        <v>2.046189192235189e-06</v>
      </c>
      <c r="AG18" t="n">
        <v>11</v>
      </c>
      <c r="AH18" t="n">
        <v>1307234.44776786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0.3637</v>
      </c>
      <c r="E2" t="n">
        <v>274.98</v>
      </c>
      <c r="F2" t="n">
        <v>197.96</v>
      </c>
      <c r="G2" t="n">
        <v>5.93</v>
      </c>
      <c r="H2" t="n">
        <v>0.1</v>
      </c>
      <c r="I2" t="n">
        <v>2003</v>
      </c>
      <c r="J2" t="n">
        <v>185.69</v>
      </c>
      <c r="K2" t="n">
        <v>53.44</v>
      </c>
      <c r="L2" t="n">
        <v>1</v>
      </c>
      <c r="M2" t="n">
        <v>2001</v>
      </c>
      <c r="N2" t="n">
        <v>36.26</v>
      </c>
      <c r="O2" t="n">
        <v>23136.14</v>
      </c>
      <c r="P2" t="n">
        <v>2721.44</v>
      </c>
      <c r="Q2" t="n">
        <v>3392.79</v>
      </c>
      <c r="R2" t="n">
        <v>3729.84</v>
      </c>
      <c r="S2" t="n">
        <v>262.42</v>
      </c>
      <c r="T2" t="n">
        <v>1720896.26</v>
      </c>
      <c r="U2" t="n">
        <v>0.07000000000000001</v>
      </c>
      <c r="V2" t="n">
        <v>0.42</v>
      </c>
      <c r="W2" t="n">
        <v>60.18</v>
      </c>
      <c r="X2" t="n">
        <v>101.72</v>
      </c>
      <c r="Y2" t="n">
        <v>4</v>
      </c>
      <c r="Z2" t="n">
        <v>10</v>
      </c>
      <c r="AA2" t="n">
        <v>7333.603663519198</v>
      </c>
      <c r="AB2" t="n">
        <v>10034.16006818717</v>
      </c>
      <c r="AC2" t="n">
        <v>9076.513914311112</v>
      </c>
      <c r="AD2" t="n">
        <v>7333603.663519198</v>
      </c>
      <c r="AE2" t="n">
        <v>10034160.06818717</v>
      </c>
      <c r="AF2" t="n">
        <v>7.465081088860345e-07</v>
      </c>
      <c r="AG2" t="n">
        <v>29</v>
      </c>
      <c r="AH2" t="n">
        <v>9076513.914311111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0.6616</v>
      </c>
      <c r="E3" t="n">
        <v>151.16</v>
      </c>
      <c r="F3" t="n">
        <v>125.39</v>
      </c>
      <c r="G3" t="n">
        <v>12.02</v>
      </c>
      <c r="H3" t="n">
        <v>0.19</v>
      </c>
      <c r="I3" t="n">
        <v>626</v>
      </c>
      <c r="J3" t="n">
        <v>187.21</v>
      </c>
      <c r="K3" t="n">
        <v>53.44</v>
      </c>
      <c r="L3" t="n">
        <v>2</v>
      </c>
      <c r="M3" t="n">
        <v>624</v>
      </c>
      <c r="N3" t="n">
        <v>36.77</v>
      </c>
      <c r="O3" t="n">
        <v>23322.88</v>
      </c>
      <c r="P3" t="n">
        <v>1725.12</v>
      </c>
      <c r="Q3" t="n">
        <v>3367.98</v>
      </c>
      <c r="R3" t="n">
        <v>1267.99</v>
      </c>
      <c r="S3" t="n">
        <v>262.42</v>
      </c>
      <c r="T3" t="n">
        <v>496860.05</v>
      </c>
      <c r="U3" t="n">
        <v>0.21</v>
      </c>
      <c r="V3" t="n">
        <v>0.67</v>
      </c>
      <c r="W3" t="n">
        <v>57.85</v>
      </c>
      <c r="X3" t="n">
        <v>29.47</v>
      </c>
      <c r="Y3" t="n">
        <v>4</v>
      </c>
      <c r="Z3" t="n">
        <v>10</v>
      </c>
      <c r="AA3" t="n">
        <v>2606.656377466573</v>
      </c>
      <c r="AB3" t="n">
        <v>3566.542253213222</v>
      </c>
      <c r="AC3" t="n">
        <v>3226.156466239909</v>
      </c>
      <c r="AD3" t="n">
        <v>2606656.377466573</v>
      </c>
      <c r="AE3" t="n">
        <v>3566542.253213223</v>
      </c>
      <c r="AF3" t="n">
        <v>1.357959210445423e-06</v>
      </c>
      <c r="AG3" t="n">
        <v>16</v>
      </c>
      <c r="AH3" t="n">
        <v>3226156.466239909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0.7723</v>
      </c>
      <c r="E4" t="n">
        <v>129.48</v>
      </c>
      <c r="F4" t="n">
        <v>113.12</v>
      </c>
      <c r="G4" t="n">
        <v>18.2</v>
      </c>
      <c r="H4" t="n">
        <v>0.28</v>
      </c>
      <c r="I4" t="n">
        <v>373</v>
      </c>
      <c r="J4" t="n">
        <v>188.73</v>
      </c>
      <c r="K4" t="n">
        <v>53.44</v>
      </c>
      <c r="L4" t="n">
        <v>3</v>
      </c>
      <c r="M4" t="n">
        <v>371</v>
      </c>
      <c r="N4" t="n">
        <v>37.29</v>
      </c>
      <c r="O4" t="n">
        <v>23510.33</v>
      </c>
      <c r="P4" t="n">
        <v>1548.27</v>
      </c>
      <c r="Q4" t="n">
        <v>3363.39</v>
      </c>
      <c r="R4" t="n">
        <v>854.45</v>
      </c>
      <c r="S4" t="n">
        <v>262.42</v>
      </c>
      <c r="T4" t="n">
        <v>291354.49</v>
      </c>
      <c r="U4" t="n">
        <v>0.31</v>
      </c>
      <c r="V4" t="n">
        <v>0.74</v>
      </c>
      <c r="W4" t="n">
        <v>57.42</v>
      </c>
      <c r="X4" t="n">
        <v>17.27</v>
      </c>
      <c r="Y4" t="n">
        <v>4</v>
      </c>
      <c r="Z4" t="n">
        <v>10</v>
      </c>
      <c r="AA4" t="n">
        <v>2019.729567399226</v>
      </c>
      <c r="AB4" t="n">
        <v>2763.483098295476</v>
      </c>
      <c r="AC4" t="n">
        <v>2499.740149967043</v>
      </c>
      <c r="AD4" t="n">
        <v>2019729.567399226</v>
      </c>
      <c r="AE4" t="n">
        <v>2763483.098295476</v>
      </c>
      <c r="AF4" t="n">
        <v>1.58517517869861e-06</v>
      </c>
      <c r="AG4" t="n">
        <v>14</v>
      </c>
      <c r="AH4" t="n">
        <v>2499740.149967043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0.8302</v>
      </c>
      <c r="E5" t="n">
        <v>120.45</v>
      </c>
      <c r="F5" t="n">
        <v>108.08</v>
      </c>
      <c r="G5" t="n">
        <v>24.38</v>
      </c>
      <c r="H5" t="n">
        <v>0.37</v>
      </c>
      <c r="I5" t="n">
        <v>266</v>
      </c>
      <c r="J5" t="n">
        <v>190.25</v>
      </c>
      <c r="K5" t="n">
        <v>53.44</v>
      </c>
      <c r="L5" t="n">
        <v>4</v>
      </c>
      <c r="M5" t="n">
        <v>264</v>
      </c>
      <c r="N5" t="n">
        <v>37.82</v>
      </c>
      <c r="O5" t="n">
        <v>23698.48</v>
      </c>
      <c r="P5" t="n">
        <v>1469.86</v>
      </c>
      <c r="Q5" t="n">
        <v>3360.83</v>
      </c>
      <c r="R5" t="n">
        <v>683.16</v>
      </c>
      <c r="S5" t="n">
        <v>262.42</v>
      </c>
      <c r="T5" t="n">
        <v>206240.9</v>
      </c>
      <c r="U5" t="n">
        <v>0.38</v>
      </c>
      <c r="V5" t="n">
        <v>0.77</v>
      </c>
      <c r="W5" t="n">
        <v>57.28</v>
      </c>
      <c r="X5" t="n">
        <v>12.25</v>
      </c>
      <c r="Y5" t="n">
        <v>4</v>
      </c>
      <c r="Z5" t="n">
        <v>10</v>
      </c>
      <c r="AA5" t="n">
        <v>1790.182106200355</v>
      </c>
      <c r="AB5" t="n">
        <v>2449.406134963915</v>
      </c>
      <c r="AC5" t="n">
        <v>2215.63825120606</v>
      </c>
      <c r="AD5" t="n">
        <v>1790182.106200355</v>
      </c>
      <c r="AE5" t="n">
        <v>2449406.134963915</v>
      </c>
      <c r="AF5" t="n">
        <v>1.704017134993637e-06</v>
      </c>
      <c r="AG5" t="n">
        <v>13</v>
      </c>
      <c r="AH5" t="n">
        <v>2215638.25120606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0.8666</v>
      </c>
      <c r="E6" t="n">
        <v>115.39</v>
      </c>
      <c r="F6" t="n">
        <v>105.25</v>
      </c>
      <c r="G6" t="n">
        <v>30.66</v>
      </c>
      <c r="H6" t="n">
        <v>0.46</v>
      </c>
      <c r="I6" t="n">
        <v>206</v>
      </c>
      <c r="J6" t="n">
        <v>191.78</v>
      </c>
      <c r="K6" t="n">
        <v>53.44</v>
      </c>
      <c r="L6" t="n">
        <v>5</v>
      </c>
      <c r="M6" t="n">
        <v>204</v>
      </c>
      <c r="N6" t="n">
        <v>38.35</v>
      </c>
      <c r="O6" t="n">
        <v>23887.36</v>
      </c>
      <c r="P6" t="n">
        <v>1421.46</v>
      </c>
      <c r="Q6" t="n">
        <v>3360.16</v>
      </c>
      <c r="R6" t="n">
        <v>587.64</v>
      </c>
      <c r="S6" t="n">
        <v>262.42</v>
      </c>
      <c r="T6" t="n">
        <v>158783.25</v>
      </c>
      <c r="U6" t="n">
        <v>0.45</v>
      </c>
      <c r="V6" t="n">
        <v>0.8</v>
      </c>
      <c r="W6" t="n">
        <v>57.18</v>
      </c>
      <c r="X6" t="n">
        <v>9.44</v>
      </c>
      <c r="Y6" t="n">
        <v>4</v>
      </c>
      <c r="Z6" t="n">
        <v>10</v>
      </c>
      <c r="AA6" t="n">
        <v>1667.663524499314</v>
      </c>
      <c r="AB6" t="n">
        <v>2281.770806342202</v>
      </c>
      <c r="AC6" t="n">
        <v>2064.001803070342</v>
      </c>
      <c r="AD6" t="n">
        <v>1667663.524499314</v>
      </c>
      <c r="AE6" t="n">
        <v>2281770.806342202</v>
      </c>
      <c r="AF6" t="n">
        <v>1.778729522025399e-06</v>
      </c>
      <c r="AG6" t="n">
        <v>13</v>
      </c>
      <c r="AH6" t="n">
        <v>2064001.803070342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0.8921</v>
      </c>
      <c r="E7" t="n">
        <v>112.09</v>
      </c>
      <c r="F7" t="n">
        <v>103.41</v>
      </c>
      <c r="G7" t="n">
        <v>37.15</v>
      </c>
      <c r="H7" t="n">
        <v>0.55</v>
      </c>
      <c r="I7" t="n">
        <v>167</v>
      </c>
      <c r="J7" t="n">
        <v>193.32</v>
      </c>
      <c r="K7" t="n">
        <v>53.44</v>
      </c>
      <c r="L7" t="n">
        <v>6</v>
      </c>
      <c r="M7" t="n">
        <v>165</v>
      </c>
      <c r="N7" t="n">
        <v>38.89</v>
      </c>
      <c r="O7" t="n">
        <v>24076.95</v>
      </c>
      <c r="P7" t="n">
        <v>1386.09</v>
      </c>
      <c r="Q7" t="n">
        <v>3359.29</v>
      </c>
      <c r="R7" t="n">
        <v>526.59</v>
      </c>
      <c r="S7" t="n">
        <v>262.42</v>
      </c>
      <c r="T7" t="n">
        <v>128452.87</v>
      </c>
      <c r="U7" t="n">
        <v>0.5</v>
      </c>
      <c r="V7" t="n">
        <v>0.8100000000000001</v>
      </c>
      <c r="W7" t="n">
        <v>57.08</v>
      </c>
      <c r="X7" t="n">
        <v>7.6</v>
      </c>
      <c r="Y7" t="n">
        <v>4</v>
      </c>
      <c r="Z7" t="n">
        <v>10</v>
      </c>
      <c r="AA7" t="n">
        <v>1577.994137215683</v>
      </c>
      <c r="AB7" t="n">
        <v>2159.081194726568</v>
      </c>
      <c r="AC7" t="n">
        <v>1953.021515791352</v>
      </c>
      <c r="AD7" t="n">
        <v>1577994.137215683</v>
      </c>
      <c r="AE7" t="n">
        <v>2159081.194726568</v>
      </c>
      <c r="AF7" t="n">
        <v>1.831069243709737e-06</v>
      </c>
      <c r="AG7" t="n">
        <v>12</v>
      </c>
      <c r="AH7" t="n">
        <v>1953021.515791352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0.9096</v>
      </c>
      <c r="E8" t="n">
        <v>109.94</v>
      </c>
      <c r="F8" t="n">
        <v>102.22</v>
      </c>
      <c r="G8" t="n">
        <v>43.5</v>
      </c>
      <c r="H8" t="n">
        <v>0.64</v>
      </c>
      <c r="I8" t="n">
        <v>141</v>
      </c>
      <c r="J8" t="n">
        <v>194.86</v>
      </c>
      <c r="K8" t="n">
        <v>53.44</v>
      </c>
      <c r="L8" t="n">
        <v>7</v>
      </c>
      <c r="M8" t="n">
        <v>139</v>
      </c>
      <c r="N8" t="n">
        <v>39.43</v>
      </c>
      <c r="O8" t="n">
        <v>24267.28</v>
      </c>
      <c r="P8" t="n">
        <v>1359.39</v>
      </c>
      <c r="Q8" t="n">
        <v>3359.27</v>
      </c>
      <c r="R8" t="n">
        <v>485.9</v>
      </c>
      <c r="S8" t="n">
        <v>262.42</v>
      </c>
      <c r="T8" t="n">
        <v>108239.45</v>
      </c>
      <c r="U8" t="n">
        <v>0.54</v>
      </c>
      <c r="V8" t="n">
        <v>0.82</v>
      </c>
      <c r="W8" t="n">
        <v>57.06</v>
      </c>
      <c r="X8" t="n">
        <v>6.42</v>
      </c>
      <c r="Y8" t="n">
        <v>4</v>
      </c>
      <c r="Z8" t="n">
        <v>10</v>
      </c>
      <c r="AA8" t="n">
        <v>1522.705779319627</v>
      </c>
      <c r="AB8" t="n">
        <v>2083.43322430298</v>
      </c>
      <c r="AC8" t="n">
        <v>1884.593281492398</v>
      </c>
      <c r="AD8" t="n">
        <v>1522705.779319627</v>
      </c>
      <c r="AE8" t="n">
        <v>2083433.22430298</v>
      </c>
      <c r="AF8" t="n">
        <v>1.86698866055193e-06</v>
      </c>
      <c r="AG8" t="n">
        <v>12</v>
      </c>
      <c r="AH8" t="n">
        <v>1884593.281492398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0.9235</v>
      </c>
      <c r="E9" t="n">
        <v>108.28</v>
      </c>
      <c r="F9" t="n">
        <v>101.31</v>
      </c>
      <c r="G9" t="n">
        <v>50.24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1336.63</v>
      </c>
      <c r="Q9" t="n">
        <v>3358.7</v>
      </c>
      <c r="R9" t="n">
        <v>455.57</v>
      </c>
      <c r="S9" t="n">
        <v>262.42</v>
      </c>
      <c r="T9" t="n">
        <v>93170.88</v>
      </c>
      <c r="U9" t="n">
        <v>0.58</v>
      </c>
      <c r="V9" t="n">
        <v>0.83</v>
      </c>
      <c r="W9" t="n">
        <v>57.02</v>
      </c>
      <c r="X9" t="n">
        <v>5.51</v>
      </c>
      <c r="Y9" t="n">
        <v>4</v>
      </c>
      <c r="Z9" t="n">
        <v>10</v>
      </c>
      <c r="AA9" t="n">
        <v>1478.860224063215</v>
      </c>
      <c r="AB9" t="n">
        <v>2023.441801271778</v>
      </c>
      <c r="AC9" t="n">
        <v>1830.327355676804</v>
      </c>
      <c r="AD9" t="n">
        <v>1478860.224063215</v>
      </c>
      <c r="AE9" t="n">
        <v>2023441.801271778</v>
      </c>
      <c r="AF9" t="n">
        <v>1.895518940215158e-06</v>
      </c>
      <c r="AG9" t="n">
        <v>12</v>
      </c>
      <c r="AH9" t="n">
        <v>1830327.355676804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0.9343</v>
      </c>
      <c r="E10" t="n">
        <v>107.03</v>
      </c>
      <c r="F10" t="n">
        <v>100.62</v>
      </c>
      <c r="G10" t="n">
        <v>56.95</v>
      </c>
      <c r="H10" t="n">
        <v>0.8100000000000001</v>
      </c>
      <c r="I10" t="n">
        <v>106</v>
      </c>
      <c r="J10" t="n">
        <v>197.97</v>
      </c>
      <c r="K10" t="n">
        <v>53.44</v>
      </c>
      <c r="L10" t="n">
        <v>9</v>
      </c>
      <c r="M10" t="n">
        <v>104</v>
      </c>
      <c r="N10" t="n">
        <v>40.53</v>
      </c>
      <c r="O10" t="n">
        <v>24650.18</v>
      </c>
      <c r="P10" t="n">
        <v>1316.8</v>
      </c>
      <c r="Q10" t="n">
        <v>3358.29</v>
      </c>
      <c r="R10" t="n">
        <v>432.33</v>
      </c>
      <c r="S10" t="n">
        <v>262.42</v>
      </c>
      <c r="T10" t="n">
        <v>81629.2</v>
      </c>
      <c r="U10" t="n">
        <v>0.61</v>
      </c>
      <c r="V10" t="n">
        <v>0.83</v>
      </c>
      <c r="W10" t="n">
        <v>57</v>
      </c>
      <c r="X10" t="n">
        <v>4.83</v>
      </c>
      <c r="Y10" t="n">
        <v>4</v>
      </c>
      <c r="Z10" t="n">
        <v>10</v>
      </c>
      <c r="AA10" t="n">
        <v>1443.712972712528</v>
      </c>
      <c r="AB10" t="n">
        <v>1975.351781386473</v>
      </c>
      <c r="AC10" t="n">
        <v>1786.826979794585</v>
      </c>
      <c r="AD10" t="n">
        <v>1443712.972712528</v>
      </c>
      <c r="AE10" t="n">
        <v>1975351.781386473</v>
      </c>
      <c r="AF10" t="n">
        <v>1.917686351752054e-06</v>
      </c>
      <c r="AG10" t="n">
        <v>12</v>
      </c>
      <c r="AH10" t="n">
        <v>1786826.979794585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0.9433</v>
      </c>
      <c r="E11" t="n">
        <v>106.01</v>
      </c>
      <c r="F11" t="n">
        <v>100.04</v>
      </c>
      <c r="G11" t="n">
        <v>63.85</v>
      </c>
      <c r="H11" t="n">
        <v>0.89</v>
      </c>
      <c r="I11" t="n">
        <v>94</v>
      </c>
      <c r="J11" t="n">
        <v>199.53</v>
      </c>
      <c r="K11" t="n">
        <v>53.44</v>
      </c>
      <c r="L11" t="n">
        <v>10</v>
      </c>
      <c r="M11" t="n">
        <v>92</v>
      </c>
      <c r="N11" t="n">
        <v>41.1</v>
      </c>
      <c r="O11" t="n">
        <v>24842.77</v>
      </c>
      <c r="P11" t="n">
        <v>1297.78</v>
      </c>
      <c r="Q11" t="n">
        <v>3357.91</v>
      </c>
      <c r="R11" t="n">
        <v>412.28</v>
      </c>
      <c r="S11" t="n">
        <v>262.42</v>
      </c>
      <c r="T11" t="n">
        <v>71664.25</v>
      </c>
      <c r="U11" t="n">
        <v>0.64</v>
      </c>
      <c r="V11" t="n">
        <v>0.84</v>
      </c>
      <c r="W11" t="n">
        <v>56.99</v>
      </c>
      <c r="X11" t="n">
        <v>4.25</v>
      </c>
      <c r="Y11" t="n">
        <v>4</v>
      </c>
      <c r="Z11" t="n">
        <v>10</v>
      </c>
      <c r="AA11" t="n">
        <v>1412.729828858614</v>
      </c>
      <c r="AB11" t="n">
        <v>1932.95927708571</v>
      </c>
      <c r="AC11" t="n">
        <v>1748.480356606034</v>
      </c>
      <c r="AD11" t="n">
        <v>1412729.828858614</v>
      </c>
      <c r="AE11" t="n">
        <v>1932959.27708571</v>
      </c>
      <c r="AF11" t="n">
        <v>1.936159194699468e-06</v>
      </c>
      <c r="AG11" t="n">
        <v>12</v>
      </c>
      <c r="AH11" t="n">
        <v>1748480.356606034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0.9496</v>
      </c>
      <c r="E12" t="n">
        <v>105.3</v>
      </c>
      <c r="F12" t="n">
        <v>99.67</v>
      </c>
      <c r="G12" t="n">
        <v>70.36</v>
      </c>
      <c r="H12" t="n">
        <v>0.97</v>
      </c>
      <c r="I12" t="n">
        <v>85</v>
      </c>
      <c r="J12" t="n">
        <v>201.1</v>
      </c>
      <c r="K12" t="n">
        <v>53.44</v>
      </c>
      <c r="L12" t="n">
        <v>11</v>
      </c>
      <c r="M12" t="n">
        <v>83</v>
      </c>
      <c r="N12" t="n">
        <v>41.66</v>
      </c>
      <c r="O12" t="n">
        <v>25036.12</v>
      </c>
      <c r="P12" t="n">
        <v>1282.94</v>
      </c>
      <c r="Q12" t="n">
        <v>3358.39</v>
      </c>
      <c r="R12" t="n">
        <v>400.19</v>
      </c>
      <c r="S12" t="n">
        <v>262.42</v>
      </c>
      <c r="T12" t="n">
        <v>65664.06</v>
      </c>
      <c r="U12" t="n">
        <v>0.66</v>
      </c>
      <c r="V12" t="n">
        <v>0.84</v>
      </c>
      <c r="W12" t="n">
        <v>56.97</v>
      </c>
      <c r="X12" t="n">
        <v>3.88</v>
      </c>
      <c r="Y12" t="n">
        <v>4</v>
      </c>
      <c r="Z12" t="n">
        <v>10</v>
      </c>
      <c r="AA12" t="n">
        <v>1381.498091583779</v>
      </c>
      <c r="AB12" t="n">
        <v>1890.226636299276</v>
      </c>
      <c r="AC12" t="n">
        <v>1709.826059080619</v>
      </c>
      <c r="AD12" t="n">
        <v>1381498.091583779</v>
      </c>
      <c r="AE12" t="n">
        <v>1890226.636299276</v>
      </c>
      <c r="AF12" t="n">
        <v>1.949090184762657e-06</v>
      </c>
      <c r="AG12" t="n">
        <v>11</v>
      </c>
      <c r="AH12" t="n">
        <v>1709826.059080619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0.9563</v>
      </c>
      <c r="E13" t="n">
        <v>104.57</v>
      </c>
      <c r="F13" t="n">
        <v>99.23999999999999</v>
      </c>
      <c r="G13" t="n">
        <v>77.33</v>
      </c>
      <c r="H13" t="n">
        <v>1.05</v>
      </c>
      <c r="I13" t="n">
        <v>77</v>
      </c>
      <c r="J13" t="n">
        <v>202.67</v>
      </c>
      <c r="K13" t="n">
        <v>53.44</v>
      </c>
      <c r="L13" t="n">
        <v>12</v>
      </c>
      <c r="M13" t="n">
        <v>75</v>
      </c>
      <c r="N13" t="n">
        <v>42.24</v>
      </c>
      <c r="O13" t="n">
        <v>25230.25</v>
      </c>
      <c r="P13" t="n">
        <v>1265.84</v>
      </c>
      <c r="Q13" t="n">
        <v>3358</v>
      </c>
      <c r="R13" t="n">
        <v>385.57</v>
      </c>
      <c r="S13" t="n">
        <v>262.42</v>
      </c>
      <c r="T13" t="n">
        <v>58393.95</v>
      </c>
      <c r="U13" t="n">
        <v>0.68</v>
      </c>
      <c r="V13" t="n">
        <v>0.84</v>
      </c>
      <c r="W13" t="n">
        <v>56.95</v>
      </c>
      <c r="X13" t="n">
        <v>3.45</v>
      </c>
      <c r="Y13" t="n">
        <v>4</v>
      </c>
      <c r="Z13" t="n">
        <v>10</v>
      </c>
      <c r="AA13" t="n">
        <v>1356.446974919593</v>
      </c>
      <c r="AB13" t="n">
        <v>1855.95059330207</v>
      </c>
      <c r="AC13" t="n">
        <v>1678.821273520337</v>
      </c>
      <c r="AD13" t="n">
        <v>1356446.974919593</v>
      </c>
      <c r="AE13" t="n">
        <v>1855950.59330207</v>
      </c>
      <c r="AF13" t="n">
        <v>1.962842190067954e-06</v>
      </c>
      <c r="AG13" t="n">
        <v>11</v>
      </c>
      <c r="AH13" t="n">
        <v>1678821.273520337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0.9614</v>
      </c>
      <c r="E14" t="n">
        <v>104.02</v>
      </c>
      <c r="F14" t="n">
        <v>98.94</v>
      </c>
      <c r="G14" t="n">
        <v>84.81</v>
      </c>
      <c r="H14" t="n">
        <v>1.13</v>
      </c>
      <c r="I14" t="n">
        <v>70</v>
      </c>
      <c r="J14" t="n">
        <v>204.25</v>
      </c>
      <c r="K14" t="n">
        <v>53.44</v>
      </c>
      <c r="L14" t="n">
        <v>13</v>
      </c>
      <c r="M14" t="n">
        <v>68</v>
      </c>
      <c r="N14" t="n">
        <v>42.82</v>
      </c>
      <c r="O14" t="n">
        <v>25425.3</v>
      </c>
      <c r="P14" t="n">
        <v>1250.43</v>
      </c>
      <c r="Q14" t="n">
        <v>3357.69</v>
      </c>
      <c r="R14" t="n">
        <v>376.19</v>
      </c>
      <c r="S14" t="n">
        <v>262.42</v>
      </c>
      <c r="T14" t="n">
        <v>53738.72</v>
      </c>
      <c r="U14" t="n">
        <v>0.7</v>
      </c>
      <c r="V14" t="n">
        <v>0.85</v>
      </c>
      <c r="W14" t="n">
        <v>56.93</v>
      </c>
      <c r="X14" t="n">
        <v>3.16</v>
      </c>
      <c r="Y14" t="n">
        <v>4</v>
      </c>
      <c r="Z14" t="n">
        <v>10</v>
      </c>
      <c r="AA14" t="n">
        <v>1335.474180910114</v>
      </c>
      <c r="AB14" t="n">
        <v>1827.25469128393</v>
      </c>
      <c r="AC14" t="n">
        <v>1652.864068115857</v>
      </c>
      <c r="AD14" t="n">
        <v>1335474.180910114</v>
      </c>
      <c r="AE14" t="n">
        <v>1827254.69128393</v>
      </c>
      <c r="AF14" t="n">
        <v>1.973310134404822e-06</v>
      </c>
      <c r="AG14" t="n">
        <v>11</v>
      </c>
      <c r="AH14" t="n">
        <v>1652864.068115857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0.9653</v>
      </c>
      <c r="E15" t="n">
        <v>103.59</v>
      </c>
      <c r="F15" t="n">
        <v>98.7</v>
      </c>
      <c r="G15" t="n">
        <v>91.11</v>
      </c>
      <c r="H15" t="n">
        <v>1.21</v>
      </c>
      <c r="I15" t="n">
        <v>65</v>
      </c>
      <c r="J15" t="n">
        <v>205.84</v>
      </c>
      <c r="K15" t="n">
        <v>53.44</v>
      </c>
      <c r="L15" t="n">
        <v>14</v>
      </c>
      <c r="M15" t="n">
        <v>63</v>
      </c>
      <c r="N15" t="n">
        <v>43.4</v>
      </c>
      <c r="O15" t="n">
        <v>25621.03</v>
      </c>
      <c r="P15" t="n">
        <v>1234.92</v>
      </c>
      <c r="Q15" t="n">
        <v>3357.55</v>
      </c>
      <c r="R15" t="n">
        <v>367.52</v>
      </c>
      <c r="S15" t="n">
        <v>262.42</v>
      </c>
      <c r="T15" t="n">
        <v>49428</v>
      </c>
      <c r="U15" t="n">
        <v>0.71</v>
      </c>
      <c r="V15" t="n">
        <v>0.85</v>
      </c>
      <c r="W15" t="n">
        <v>56.94</v>
      </c>
      <c r="X15" t="n">
        <v>2.92</v>
      </c>
      <c r="Y15" t="n">
        <v>4</v>
      </c>
      <c r="Z15" t="n">
        <v>10</v>
      </c>
      <c r="AA15" t="n">
        <v>1316.21342231477</v>
      </c>
      <c r="AB15" t="n">
        <v>1800.901271649081</v>
      </c>
      <c r="AC15" t="n">
        <v>1629.025781863701</v>
      </c>
      <c r="AD15" t="n">
        <v>1316213.42231477</v>
      </c>
      <c r="AE15" t="n">
        <v>1800901.271649081</v>
      </c>
      <c r="AF15" t="n">
        <v>1.981315033015367e-06</v>
      </c>
      <c r="AG15" t="n">
        <v>11</v>
      </c>
      <c r="AH15" t="n">
        <v>1629025.781863702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0.9692</v>
      </c>
      <c r="E16" t="n">
        <v>103.18</v>
      </c>
      <c r="F16" t="n">
        <v>98.48</v>
      </c>
      <c r="G16" t="n">
        <v>98.48</v>
      </c>
      <c r="H16" t="n">
        <v>1.28</v>
      </c>
      <c r="I16" t="n">
        <v>60</v>
      </c>
      <c r="J16" t="n">
        <v>207.43</v>
      </c>
      <c r="K16" t="n">
        <v>53.44</v>
      </c>
      <c r="L16" t="n">
        <v>15</v>
      </c>
      <c r="M16" t="n">
        <v>58</v>
      </c>
      <c r="N16" t="n">
        <v>44</v>
      </c>
      <c r="O16" t="n">
        <v>25817.56</v>
      </c>
      <c r="P16" t="n">
        <v>1221.03</v>
      </c>
      <c r="Q16" t="n">
        <v>3357.81</v>
      </c>
      <c r="R16" t="n">
        <v>360.42</v>
      </c>
      <c r="S16" t="n">
        <v>262.42</v>
      </c>
      <c r="T16" t="n">
        <v>45903.34</v>
      </c>
      <c r="U16" t="n">
        <v>0.73</v>
      </c>
      <c r="V16" t="n">
        <v>0.85</v>
      </c>
      <c r="W16" t="n">
        <v>56.91</v>
      </c>
      <c r="X16" t="n">
        <v>2.69</v>
      </c>
      <c r="Y16" t="n">
        <v>4</v>
      </c>
      <c r="Z16" t="n">
        <v>10</v>
      </c>
      <c r="AA16" t="n">
        <v>1298.584641762763</v>
      </c>
      <c r="AB16" t="n">
        <v>1776.780796370916</v>
      </c>
      <c r="AC16" t="n">
        <v>1607.207330892785</v>
      </c>
      <c r="AD16" t="n">
        <v>1298584.641762763</v>
      </c>
      <c r="AE16" t="n">
        <v>1776780.796370916</v>
      </c>
      <c r="AF16" t="n">
        <v>1.989319931625913e-06</v>
      </c>
      <c r="AG16" t="n">
        <v>11</v>
      </c>
      <c r="AH16" t="n">
        <v>1607207.330892785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0.9732</v>
      </c>
      <c r="E17" t="n">
        <v>102.75</v>
      </c>
      <c r="F17" t="n">
        <v>98.23999999999999</v>
      </c>
      <c r="G17" t="n">
        <v>107.17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1206.12</v>
      </c>
      <c r="Q17" t="n">
        <v>3357.79</v>
      </c>
      <c r="R17" t="n">
        <v>351.97</v>
      </c>
      <c r="S17" t="n">
        <v>262.42</v>
      </c>
      <c r="T17" t="n">
        <v>41703.58</v>
      </c>
      <c r="U17" t="n">
        <v>0.75</v>
      </c>
      <c r="V17" t="n">
        <v>0.85</v>
      </c>
      <c r="W17" t="n">
        <v>56.92</v>
      </c>
      <c r="X17" t="n">
        <v>2.46</v>
      </c>
      <c r="Y17" t="n">
        <v>4</v>
      </c>
      <c r="Z17" t="n">
        <v>10</v>
      </c>
      <c r="AA17" t="n">
        <v>1280.041240058157</v>
      </c>
      <c r="AB17" t="n">
        <v>1751.408896081529</v>
      </c>
      <c r="AC17" t="n">
        <v>1584.256889157331</v>
      </c>
      <c r="AD17" t="n">
        <v>1280041.240058157</v>
      </c>
      <c r="AE17" t="n">
        <v>1751408.896081529</v>
      </c>
      <c r="AF17" t="n">
        <v>1.997530084046986e-06</v>
      </c>
      <c r="AG17" t="n">
        <v>11</v>
      </c>
      <c r="AH17" t="n">
        <v>1584256.889157331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0.9756</v>
      </c>
      <c r="E18" t="n">
        <v>102.5</v>
      </c>
      <c r="F18" t="n">
        <v>98.09999999999999</v>
      </c>
      <c r="G18" t="n">
        <v>113.19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1192.56</v>
      </c>
      <c r="Q18" t="n">
        <v>3357.49</v>
      </c>
      <c r="R18" t="n">
        <v>347.53</v>
      </c>
      <c r="S18" t="n">
        <v>262.42</v>
      </c>
      <c r="T18" t="n">
        <v>39500.67</v>
      </c>
      <c r="U18" t="n">
        <v>0.76</v>
      </c>
      <c r="V18" t="n">
        <v>0.85</v>
      </c>
      <c r="W18" t="n">
        <v>56.9</v>
      </c>
      <c r="X18" t="n">
        <v>2.32</v>
      </c>
      <c r="Y18" t="n">
        <v>4</v>
      </c>
      <c r="Z18" t="n">
        <v>10</v>
      </c>
      <c r="AA18" t="n">
        <v>1264.874526504105</v>
      </c>
      <c r="AB18" t="n">
        <v>1730.657129488696</v>
      </c>
      <c r="AC18" t="n">
        <v>1565.485642042831</v>
      </c>
      <c r="AD18" t="n">
        <v>1264874.526504105</v>
      </c>
      <c r="AE18" t="n">
        <v>1730657.129488696</v>
      </c>
      <c r="AF18" t="n">
        <v>2.002456175499629e-06</v>
      </c>
      <c r="AG18" t="n">
        <v>11</v>
      </c>
      <c r="AH18" t="n">
        <v>1565485.642042831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0.9786</v>
      </c>
      <c r="E19" t="n">
        <v>102.18</v>
      </c>
      <c r="F19" t="n">
        <v>97.93000000000001</v>
      </c>
      <c r="G19" t="n">
        <v>122.41</v>
      </c>
      <c r="H19" t="n">
        <v>1.51</v>
      </c>
      <c r="I19" t="n">
        <v>48</v>
      </c>
      <c r="J19" t="n">
        <v>212.25</v>
      </c>
      <c r="K19" t="n">
        <v>53.44</v>
      </c>
      <c r="L19" t="n">
        <v>18</v>
      </c>
      <c r="M19" t="n">
        <v>46</v>
      </c>
      <c r="N19" t="n">
        <v>45.82</v>
      </c>
      <c r="O19" t="n">
        <v>26412.11</v>
      </c>
      <c r="P19" t="n">
        <v>1178.6</v>
      </c>
      <c r="Q19" t="n">
        <v>3357.28</v>
      </c>
      <c r="R19" t="n">
        <v>341.77</v>
      </c>
      <c r="S19" t="n">
        <v>262.42</v>
      </c>
      <c r="T19" t="n">
        <v>36637.74</v>
      </c>
      <c r="U19" t="n">
        <v>0.77</v>
      </c>
      <c r="V19" t="n">
        <v>0.85</v>
      </c>
      <c r="W19" t="n">
        <v>56.9</v>
      </c>
      <c r="X19" t="n">
        <v>2.15</v>
      </c>
      <c r="Y19" t="n">
        <v>4</v>
      </c>
      <c r="Z19" t="n">
        <v>10</v>
      </c>
      <c r="AA19" t="n">
        <v>1248.686458678058</v>
      </c>
      <c r="AB19" t="n">
        <v>1708.507900921949</v>
      </c>
      <c r="AC19" t="n">
        <v>1545.450304763857</v>
      </c>
      <c r="AD19" t="n">
        <v>1248686.458678058</v>
      </c>
      <c r="AE19" t="n">
        <v>1708507.900921949</v>
      </c>
      <c r="AF19" t="n">
        <v>2.008613789815434e-06</v>
      </c>
      <c r="AG19" t="n">
        <v>11</v>
      </c>
      <c r="AH19" t="n">
        <v>1545450.304763857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0.9811</v>
      </c>
      <c r="E20" t="n">
        <v>101.92</v>
      </c>
      <c r="F20" t="n">
        <v>97.78</v>
      </c>
      <c r="G20" t="n">
        <v>130.37</v>
      </c>
      <c r="H20" t="n">
        <v>1.58</v>
      </c>
      <c r="I20" t="n">
        <v>45</v>
      </c>
      <c r="J20" t="n">
        <v>213.87</v>
      </c>
      <c r="K20" t="n">
        <v>53.44</v>
      </c>
      <c r="L20" t="n">
        <v>19</v>
      </c>
      <c r="M20" t="n">
        <v>43</v>
      </c>
      <c r="N20" t="n">
        <v>46.44</v>
      </c>
      <c r="O20" t="n">
        <v>26611.98</v>
      </c>
      <c r="P20" t="n">
        <v>1165.19</v>
      </c>
      <c r="Q20" t="n">
        <v>3357.31</v>
      </c>
      <c r="R20" t="n">
        <v>336.56</v>
      </c>
      <c r="S20" t="n">
        <v>262.42</v>
      </c>
      <c r="T20" t="n">
        <v>34049.99</v>
      </c>
      <c r="U20" t="n">
        <v>0.78</v>
      </c>
      <c r="V20" t="n">
        <v>0.86</v>
      </c>
      <c r="W20" t="n">
        <v>56.9</v>
      </c>
      <c r="X20" t="n">
        <v>2</v>
      </c>
      <c r="Y20" t="n">
        <v>4</v>
      </c>
      <c r="Z20" t="n">
        <v>10</v>
      </c>
      <c r="AA20" t="n">
        <v>1233.686372339208</v>
      </c>
      <c r="AB20" t="n">
        <v>1687.98412103603</v>
      </c>
      <c r="AC20" t="n">
        <v>1526.885285624944</v>
      </c>
      <c r="AD20" t="n">
        <v>1233686.372339208</v>
      </c>
      <c r="AE20" t="n">
        <v>1687984.12103603</v>
      </c>
      <c r="AF20" t="n">
        <v>2.013745135078604e-06</v>
      </c>
      <c r="AG20" t="n">
        <v>11</v>
      </c>
      <c r="AH20" t="n">
        <v>1526885.285624944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0.9827</v>
      </c>
      <c r="E21" t="n">
        <v>101.76</v>
      </c>
      <c r="F21" t="n">
        <v>97.69</v>
      </c>
      <c r="G21" t="n">
        <v>136.31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1150.06</v>
      </c>
      <c r="Q21" t="n">
        <v>3357.34</v>
      </c>
      <c r="R21" t="n">
        <v>333.89</v>
      </c>
      <c r="S21" t="n">
        <v>262.42</v>
      </c>
      <c r="T21" t="n">
        <v>32722.53</v>
      </c>
      <c r="U21" t="n">
        <v>0.79</v>
      </c>
      <c r="V21" t="n">
        <v>0.86</v>
      </c>
      <c r="W21" t="n">
        <v>56.89</v>
      </c>
      <c r="X21" t="n">
        <v>1.91</v>
      </c>
      <c r="Y21" t="n">
        <v>4</v>
      </c>
      <c r="Z21" t="n">
        <v>10</v>
      </c>
      <c r="AA21" t="n">
        <v>1218.331309880829</v>
      </c>
      <c r="AB21" t="n">
        <v>1666.97464716293</v>
      </c>
      <c r="AC21" t="n">
        <v>1507.880926451311</v>
      </c>
      <c r="AD21" t="n">
        <v>1218331.309880829</v>
      </c>
      <c r="AE21" t="n">
        <v>1666974.64716293</v>
      </c>
      <c r="AF21" t="n">
        <v>2.017029196047034e-06</v>
      </c>
      <c r="AG21" t="n">
        <v>11</v>
      </c>
      <c r="AH21" t="n">
        <v>1507880.926451311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0.9851</v>
      </c>
      <c r="E22" t="n">
        <v>101.51</v>
      </c>
      <c r="F22" t="n">
        <v>97.55</v>
      </c>
      <c r="G22" t="n">
        <v>146.33</v>
      </c>
      <c r="H22" t="n">
        <v>1.72</v>
      </c>
      <c r="I22" t="n">
        <v>40</v>
      </c>
      <c r="J22" t="n">
        <v>217.14</v>
      </c>
      <c r="K22" t="n">
        <v>53.44</v>
      </c>
      <c r="L22" t="n">
        <v>21</v>
      </c>
      <c r="M22" t="n">
        <v>38</v>
      </c>
      <c r="N22" t="n">
        <v>47.7</v>
      </c>
      <c r="O22" t="n">
        <v>27014.3</v>
      </c>
      <c r="P22" t="n">
        <v>1137.19</v>
      </c>
      <c r="Q22" t="n">
        <v>3357.35</v>
      </c>
      <c r="R22" t="n">
        <v>329.18</v>
      </c>
      <c r="S22" t="n">
        <v>262.42</v>
      </c>
      <c r="T22" t="n">
        <v>30384.25</v>
      </c>
      <c r="U22" t="n">
        <v>0.8</v>
      </c>
      <c r="V22" t="n">
        <v>0.86</v>
      </c>
      <c r="W22" t="n">
        <v>56.88</v>
      </c>
      <c r="X22" t="n">
        <v>1.77</v>
      </c>
      <c r="Y22" t="n">
        <v>4</v>
      </c>
      <c r="Z22" t="n">
        <v>10</v>
      </c>
      <c r="AA22" t="n">
        <v>1204.071082812395</v>
      </c>
      <c r="AB22" t="n">
        <v>1647.463175371081</v>
      </c>
      <c r="AC22" t="n">
        <v>1490.231602142753</v>
      </c>
      <c r="AD22" t="n">
        <v>1204071.082812395</v>
      </c>
      <c r="AE22" t="n">
        <v>1647463.175371081</v>
      </c>
      <c r="AF22" t="n">
        <v>2.021955287499677e-06</v>
      </c>
      <c r="AG22" t="n">
        <v>11</v>
      </c>
      <c r="AH22" t="n">
        <v>1490231.602142753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97.48999999999999</v>
      </c>
      <c r="G23" t="n">
        <v>153.93</v>
      </c>
      <c r="H23" t="n">
        <v>1.79</v>
      </c>
      <c r="I23" t="n">
        <v>38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1125.09</v>
      </c>
      <c r="Q23" t="n">
        <v>3357.17</v>
      </c>
      <c r="R23" t="n">
        <v>326.58</v>
      </c>
      <c r="S23" t="n">
        <v>262.42</v>
      </c>
      <c r="T23" t="n">
        <v>29093.46</v>
      </c>
      <c r="U23" t="n">
        <v>0.8</v>
      </c>
      <c r="V23" t="n">
        <v>0.86</v>
      </c>
      <c r="W23" t="n">
        <v>56.9</v>
      </c>
      <c r="X23" t="n">
        <v>1.71</v>
      </c>
      <c r="Y23" t="n">
        <v>4</v>
      </c>
      <c r="Z23" t="n">
        <v>10</v>
      </c>
      <c r="AA23" t="n">
        <v>1191.754164093436</v>
      </c>
      <c r="AB23" t="n">
        <v>1630.610623795698</v>
      </c>
      <c r="AC23" t="n">
        <v>1474.987434437021</v>
      </c>
      <c r="AD23" t="n">
        <v>1191754.164093436</v>
      </c>
      <c r="AE23" t="n">
        <v>1630610.623795698</v>
      </c>
      <c r="AF23" t="n">
        <v>2.024828840847053e-06</v>
      </c>
      <c r="AG23" t="n">
        <v>11</v>
      </c>
      <c r="AH23" t="n">
        <v>1474987.43443702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0.9872</v>
      </c>
      <c r="E24" t="n">
        <v>101.3</v>
      </c>
      <c r="F24" t="n">
        <v>97.45</v>
      </c>
      <c r="G24" t="n">
        <v>158.03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1120.64</v>
      </c>
      <c r="Q24" t="n">
        <v>3357.67</v>
      </c>
      <c r="R24" t="n">
        <v>324.44</v>
      </c>
      <c r="S24" t="n">
        <v>262.42</v>
      </c>
      <c r="T24" t="n">
        <v>28028.3</v>
      </c>
      <c r="U24" t="n">
        <v>0.8100000000000001</v>
      </c>
      <c r="V24" t="n">
        <v>0.86</v>
      </c>
      <c r="W24" t="n">
        <v>56.92</v>
      </c>
      <c r="X24" t="n">
        <v>1.67</v>
      </c>
      <c r="Y24" t="n">
        <v>4</v>
      </c>
      <c r="Z24" t="n">
        <v>10</v>
      </c>
      <c r="AA24" t="n">
        <v>1187.009412581197</v>
      </c>
      <c r="AB24" t="n">
        <v>1624.118645452989</v>
      </c>
      <c r="AC24" t="n">
        <v>1469.11504139579</v>
      </c>
      <c r="AD24" t="n">
        <v>1187009.412581197</v>
      </c>
      <c r="AE24" t="n">
        <v>1624118.645452989</v>
      </c>
      <c r="AF24" t="n">
        <v>2.02626561752074e-06</v>
      </c>
      <c r="AG24" t="n">
        <v>11</v>
      </c>
      <c r="AH24" t="n">
        <v>1469115.04139579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0.987</v>
      </c>
      <c r="E25" t="n">
        <v>101.31</v>
      </c>
      <c r="F25" t="n">
        <v>97.47</v>
      </c>
      <c r="G25" t="n">
        <v>158.06</v>
      </c>
      <c r="H25" t="n">
        <v>1.92</v>
      </c>
      <c r="I25" t="n">
        <v>37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1127.45</v>
      </c>
      <c r="Q25" t="n">
        <v>3357.79</v>
      </c>
      <c r="R25" t="n">
        <v>324.52</v>
      </c>
      <c r="S25" t="n">
        <v>262.42</v>
      </c>
      <c r="T25" t="n">
        <v>28066.6</v>
      </c>
      <c r="U25" t="n">
        <v>0.8100000000000001</v>
      </c>
      <c r="V25" t="n">
        <v>0.86</v>
      </c>
      <c r="W25" t="n">
        <v>56.93</v>
      </c>
      <c r="X25" t="n">
        <v>1.69</v>
      </c>
      <c r="Y25" t="n">
        <v>4</v>
      </c>
      <c r="Z25" t="n">
        <v>10</v>
      </c>
      <c r="AA25" t="n">
        <v>1193.259481005313</v>
      </c>
      <c r="AB25" t="n">
        <v>1632.670264804423</v>
      </c>
      <c r="AC25" t="n">
        <v>1476.850506198597</v>
      </c>
      <c r="AD25" t="n">
        <v>1193259.481005313</v>
      </c>
      <c r="AE25" t="n">
        <v>1632670.264804423</v>
      </c>
      <c r="AF25" t="n">
        <v>2.025855109899687e-06</v>
      </c>
      <c r="AG25" t="n">
        <v>11</v>
      </c>
      <c r="AH25" t="n">
        <v>1476850.506198597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0.5612</v>
      </c>
      <c r="E2" t="n">
        <v>178.17</v>
      </c>
      <c r="F2" t="n">
        <v>149.62</v>
      </c>
      <c r="G2" t="n">
        <v>8.1</v>
      </c>
      <c r="H2" t="n">
        <v>0.15</v>
      </c>
      <c r="I2" t="n">
        <v>1108</v>
      </c>
      <c r="J2" t="n">
        <v>116.05</v>
      </c>
      <c r="K2" t="n">
        <v>43.4</v>
      </c>
      <c r="L2" t="n">
        <v>1</v>
      </c>
      <c r="M2" t="n">
        <v>1106</v>
      </c>
      <c r="N2" t="n">
        <v>16.65</v>
      </c>
      <c r="O2" t="n">
        <v>14546.17</v>
      </c>
      <c r="P2" t="n">
        <v>1518.48</v>
      </c>
      <c r="Q2" t="n">
        <v>3376.24</v>
      </c>
      <c r="R2" t="n">
        <v>2088.33</v>
      </c>
      <c r="S2" t="n">
        <v>262.42</v>
      </c>
      <c r="T2" t="n">
        <v>904617.53</v>
      </c>
      <c r="U2" t="n">
        <v>0.13</v>
      </c>
      <c r="V2" t="n">
        <v>0.5600000000000001</v>
      </c>
      <c r="W2" t="n">
        <v>58.65</v>
      </c>
      <c r="X2" t="n">
        <v>53.59</v>
      </c>
      <c r="Y2" t="n">
        <v>4</v>
      </c>
      <c r="Z2" t="n">
        <v>10</v>
      </c>
      <c r="AA2" t="n">
        <v>2738.505984024505</v>
      </c>
      <c r="AB2" t="n">
        <v>3746.944701699908</v>
      </c>
      <c r="AC2" t="n">
        <v>3389.341558239445</v>
      </c>
      <c r="AD2" t="n">
        <v>2738505.984024505</v>
      </c>
      <c r="AE2" t="n">
        <v>3746944.701699908</v>
      </c>
      <c r="AF2" t="n">
        <v>1.184203695191222e-06</v>
      </c>
      <c r="AG2" t="n">
        <v>19</v>
      </c>
      <c r="AH2" t="n">
        <v>3389341.558239445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0.7852</v>
      </c>
      <c r="E3" t="n">
        <v>127.36</v>
      </c>
      <c r="F3" t="n">
        <v>115.29</v>
      </c>
      <c r="G3" t="n">
        <v>16.55</v>
      </c>
      <c r="H3" t="n">
        <v>0.3</v>
      </c>
      <c r="I3" t="n">
        <v>418</v>
      </c>
      <c r="J3" t="n">
        <v>117.34</v>
      </c>
      <c r="K3" t="n">
        <v>43.4</v>
      </c>
      <c r="L3" t="n">
        <v>2</v>
      </c>
      <c r="M3" t="n">
        <v>416</v>
      </c>
      <c r="N3" t="n">
        <v>16.94</v>
      </c>
      <c r="O3" t="n">
        <v>14705.49</v>
      </c>
      <c r="P3" t="n">
        <v>1156.3</v>
      </c>
      <c r="Q3" t="n">
        <v>3363.86</v>
      </c>
      <c r="R3" t="n">
        <v>927.7</v>
      </c>
      <c r="S3" t="n">
        <v>262.42</v>
      </c>
      <c r="T3" t="n">
        <v>327754.21</v>
      </c>
      <c r="U3" t="n">
        <v>0.28</v>
      </c>
      <c r="V3" t="n">
        <v>0.73</v>
      </c>
      <c r="W3" t="n">
        <v>57.49</v>
      </c>
      <c r="X3" t="n">
        <v>19.43</v>
      </c>
      <c r="Y3" t="n">
        <v>4</v>
      </c>
      <c r="Z3" t="n">
        <v>10</v>
      </c>
      <c r="AA3" t="n">
        <v>1522.855651385494</v>
      </c>
      <c r="AB3" t="n">
        <v>2083.638285875388</v>
      </c>
      <c r="AC3" t="n">
        <v>1884.778772276141</v>
      </c>
      <c r="AD3" t="n">
        <v>1522855.651385494</v>
      </c>
      <c r="AE3" t="n">
        <v>2083638.285875388</v>
      </c>
      <c r="AF3" t="n">
        <v>1.656872311946093e-06</v>
      </c>
      <c r="AG3" t="n">
        <v>14</v>
      </c>
      <c r="AH3" t="n">
        <v>1884778.772276141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0.864</v>
      </c>
      <c r="E4" t="n">
        <v>115.74</v>
      </c>
      <c r="F4" t="n">
        <v>107.57</v>
      </c>
      <c r="G4" t="n">
        <v>25.31</v>
      </c>
      <c r="H4" t="n">
        <v>0.45</v>
      </c>
      <c r="I4" t="n">
        <v>255</v>
      </c>
      <c r="J4" t="n">
        <v>118.63</v>
      </c>
      <c r="K4" t="n">
        <v>43.4</v>
      </c>
      <c r="L4" t="n">
        <v>3</v>
      </c>
      <c r="M4" t="n">
        <v>253</v>
      </c>
      <c r="N4" t="n">
        <v>17.23</v>
      </c>
      <c r="O4" t="n">
        <v>14865.24</v>
      </c>
      <c r="P4" t="n">
        <v>1060.22</v>
      </c>
      <c r="Q4" t="n">
        <v>3361.29</v>
      </c>
      <c r="R4" t="n">
        <v>665.6</v>
      </c>
      <c r="S4" t="n">
        <v>262.42</v>
      </c>
      <c r="T4" t="n">
        <v>197517.99</v>
      </c>
      <c r="U4" t="n">
        <v>0.39</v>
      </c>
      <c r="V4" t="n">
        <v>0.78</v>
      </c>
      <c r="W4" t="n">
        <v>57.26</v>
      </c>
      <c r="X4" t="n">
        <v>11.74</v>
      </c>
      <c r="Y4" t="n">
        <v>4</v>
      </c>
      <c r="Z4" t="n">
        <v>10</v>
      </c>
      <c r="AA4" t="n">
        <v>1282.067092807321</v>
      </c>
      <c r="AB4" t="n">
        <v>1754.18075718725</v>
      </c>
      <c r="AC4" t="n">
        <v>1586.764207729454</v>
      </c>
      <c r="AD4" t="n">
        <v>1282067.092807321</v>
      </c>
      <c r="AE4" t="n">
        <v>1754180.75718725</v>
      </c>
      <c r="AF4" t="n">
        <v>1.823150378911646e-06</v>
      </c>
      <c r="AG4" t="n">
        <v>13</v>
      </c>
      <c r="AH4" t="n">
        <v>1586764.207729454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0.9044</v>
      </c>
      <c r="E5" t="n">
        <v>110.56</v>
      </c>
      <c r="F5" t="n">
        <v>104.13</v>
      </c>
      <c r="G5" t="n">
        <v>34.33</v>
      </c>
      <c r="H5" t="n">
        <v>0.59</v>
      </c>
      <c r="I5" t="n">
        <v>182</v>
      </c>
      <c r="J5" t="n">
        <v>119.93</v>
      </c>
      <c r="K5" t="n">
        <v>43.4</v>
      </c>
      <c r="L5" t="n">
        <v>4</v>
      </c>
      <c r="M5" t="n">
        <v>180</v>
      </c>
      <c r="N5" t="n">
        <v>17.53</v>
      </c>
      <c r="O5" t="n">
        <v>15025.44</v>
      </c>
      <c r="P5" t="n">
        <v>1006.4</v>
      </c>
      <c r="Q5" t="n">
        <v>3360.27</v>
      </c>
      <c r="R5" t="n">
        <v>550.75</v>
      </c>
      <c r="S5" t="n">
        <v>262.42</v>
      </c>
      <c r="T5" t="n">
        <v>140460.04</v>
      </c>
      <c r="U5" t="n">
        <v>0.48</v>
      </c>
      <c r="V5" t="n">
        <v>0.8</v>
      </c>
      <c r="W5" t="n">
        <v>57.11</v>
      </c>
      <c r="X5" t="n">
        <v>8.32</v>
      </c>
      <c r="Y5" t="n">
        <v>4</v>
      </c>
      <c r="Z5" t="n">
        <v>10</v>
      </c>
      <c r="AA5" t="n">
        <v>1166.382026693884</v>
      </c>
      <c r="AB5" t="n">
        <v>1595.895346065928</v>
      </c>
      <c r="AC5" t="n">
        <v>1443.585334090581</v>
      </c>
      <c r="AD5" t="n">
        <v>1166382.026693885</v>
      </c>
      <c r="AE5" t="n">
        <v>1595895.346065928</v>
      </c>
      <c r="AF5" t="n">
        <v>1.908399540147793e-06</v>
      </c>
      <c r="AG5" t="n">
        <v>12</v>
      </c>
      <c r="AH5" t="n">
        <v>1443585.334090581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0.9293</v>
      </c>
      <c r="E6" t="n">
        <v>107.6</v>
      </c>
      <c r="F6" t="n">
        <v>102.17</v>
      </c>
      <c r="G6" t="n">
        <v>43.79</v>
      </c>
      <c r="H6" t="n">
        <v>0.73</v>
      </c>
      <c r="I6" t="n">
        <v>140</v>
      </c>
      <c r="J6" t="n">
        <v>121.23</v>
      </c>
      <c r="K6" t="n">
        <v>43.4</v>
      </c>
      <c r="L6" t="n">
        <v>5</v>
      </c>
      <c r="M6" t="n">
        <v>138</v>
      </c>
      <c r="N6" t="n">
        <v>17.83</v>
      </c>
      <c r="O6" t="n">
        <v>15186.08</v>
      </c>
      <c r="P6" t="n">
        <v>967.58</v>
      </c>
      <c r="Q6" t="n">
        <v>3359.2</v>
      </c>
      <c r="R6" t="n">
        <v>484.93</v>
      </c>
      <c r="S6" t="n">
        <v>262.42</v>
      </c>
      <c r="T6" t="n">
        <v>107756.79</v>
      </c>
      <c r="U6" t="n">
        <v>0.54</v>
      </c>
      <c r="V6" t="n">
        <v>0.82</v>
      </c>
      <c r="W6" t="n">
        <v>57.05</v>
      </c>
      <c r="X6" t="n">
        <v>6.37</v>
      </c>
      <c r="Y6" t="n">
        <v>4</v>
      </c>
      <c r="Z6" t="n">
        <v>10</v>
      </c>
      <c r="AA6" t="n">
        <v>1099.689147890354</v>
      </c>
      <c r="AB6" t="n">
        <v>1504.643207004781</v>
      </c>
      <c r="AC6" t="n">
        <v>1361.042171108248</v>
      </c>
      <c r="AD6" t="n">
        <v>1099689.147890354</v>
      </c>
      <c r="AE6" t="n">
        <v>1504643.207004781</v>
      </c>
      <c r="AF6" t="n">
        <v>1.960941721206705e-06</v>
      </c>
      <c r="AG6" t="n">
        <v>12</v>
      </c>
      <c r="AH6" t="n">
        <v>1361042.171108248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0.9463</v>
      </c>
      <c r="E7" t="n">
        <v>105.68</v>
      </c>
      <c r="F7" t="n">
        <v>100.89</v>
      </c>
      <c r="G7" t="n">
        <v>53.57</v>
      </c>
      <c r="H7" t="n">
        <v>0.86</v>
      </c>
      <c r="I7" t="n">
        <v>113</v>
      </c>
      <c r="J7" t="n">
        <v>122.54</v>
      </c>
      <c r="K7" t="n">
        <v>43.4</v>
      </c>
      <c r="L7" t="n">
        <v>6</v>
      </c>
      <c r="M7" t="n">
        <v>111</v>
      </c>
      <c r="N7" t="n">
        <v>18.14</v>
      </c>
      <c r="O7" t="n">
        <v>15347.16</v>
      </c>
      <c r="P7" t="n">
        <v>933.65</v>
      </c>
      <c r="Q7" t="n">
        <v>3358.62</v>
      </c>
      <c r="R7" t="n">
        <v>441.71</v>
      </c>
      <c r="S7" t="n">
        <v>262.42</v>
      </c>
      <c r="T7" t="n">
        <v>86284.50999999999</v>
      </c>
      <c r="U7" t="n">
        <v>0.59</v>
      </c>
      <c r="V7" t="n">
        <v>0.83</v>
      </c>
      <c r="W7" t="n">
        <v>57</v>
      </c>
      <c r="X7" t="n">
        <v>5.1</v>
      </c>
      <c r="Y7" t="n">
        <v>4</v>
      </c>
      <c r="Z7" t="n">
        <v>10</v>
      </c>
      <c r="AA7" t="n">
        <v>1049.390340978351</v>
      </c>
      <c r="AB7" t="n">
        <v>1435.822160361028</v>
      </c>
      <c r="AC7" t="n">
        <v>1298.78930856523</v>
      </c>
      <c r="AD7" t="n">
        <v>1049390.340978351</v>
      </c>
      <c r="AE7" t="n">
        <v>1435822.160361028</v>
      </c>
      <c r="AF7" t="n">
        <v>1.996813893013994e-06</v>
      </c>
      <c r="AG7" t="n">
        <v>12</v>
      </c>
      <c r="AH7" t="n">
        <v>1298789.30856523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0.9579</v>
      </c>
      <c r="E8" t="n">
        <v>104.4</v>
      </c>
      <c r="F8" t="n">
        <v>100.07</v>
      </c>
      <c r="G8" t="n">
        <v>63.87</v>
      </c>
      <c r="H8" t="n">
        <v>1</v>
      </c>
      <c r="I8" t="n">
        <v>94</v>
      </c>
      <c r="J8" t="n">
        <v>123.85</v>
      </c>
      <c r="K8" t="n">
        <v>43.4</v>
      </c>
      <c r="L8" t="n">
        <v>7</v>
      </c>
      <c r="M8" t="n">
        <v>92</v>
      </c>
      <c r="N8" t="n">
        <v>18.45</v>
      </c>
      <c r="O8" t="n">
        <v>15508.69</v>
      </c>
      <c r="P8" t="n">
        <v>902.97</v>
      </c>
      <c r="Q8" t="n">
        <v>3358.38</v>
      </c>
      <c r="R8" t="n">
        <v>414.13</v>
      </c>
      <c r="S8" t="n">
        <v>262.42</v>
      </c>
      <c r="T8" t="n">
        <v>72590.37</v>
      </c>
      <c r="U8" t="n">
        <v>0.63</v>
      </c>
      <c r="V8" t="n">
        <v>0.84</v>
      </c>
      <c r="W8" t="n">
        <v>56.97</v>
      </c>
      <c r="X8" t="n">
        <v>4.28</v>
      </c>
      <c r="Y8" t="n">
        <v>4</v>
      </c>
      <c r="Z8" t="n">
        <v>10</v>
      </c>
      <c r="AA8" t="n">
        <v>1001.015631504338</v>
      </c>
      <c r="AB8" t="n">
        <v>1369.633748717122</v>
      </c>
      <c r="AC8" t="n">
        <v>1238.917826032599</v>
      </c>
      <c r="AD8" t="n">
        <v>1001015.631504338</v>
      </c>
      <c r="AE8" t="n">
        <v>1369633.748717122</v>
      </c>
      <c r="AF8" t="n">
        <v>2.021291374953086e-06</v>
      </c>
      <c r="AG8" t="n">
        <v>11</v>
      </c>
      <c r="AH8" t="n">
        <v>1238917.826032599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0.9671</v>
      </c>
      <c r="E9" t="n">
        <v>103.41</v>
      </c>
      <c r="F9" t="n">
        <v>99.41</v>
      </c>
      <c r="G9" t="n">
        <v>74.56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873.52</v>
      </c>
      <c r="Q9" t="n">
        <v>3357.99</v>
      </c>
      <c r="R9" t="n">
        <v>391.84</v>
      </c>
      <c r="S9" t="n">
        <v>262.42</v>
      </c>
      <c r="T9" t="n">
        <v>61515.54</v>
      </c>
      <c r="U9" t="n">
        <v>0.67</v>
      </c>
      <c r="V9" t="n">
        <v>0.84</v>
      </c>
      <c r="W9" t="n">
        <v>56.95</v>
      </c>
      <c r="X9" t="n">
        <v>3.62</v>
      </c>
      <c r="Y9" t="n">
        <v>4</v>
      </c>
      <c r="Z9" t="n">
        <v>10</v>
      </c>
      <c r="AA9" t="n">
        <v>965.2860185855945</v>
      </c>
      <c r="AB9" t="n">
        <v>1320.746916042423</v>
      </c>
      <c r="AC9" t="n">
        <v>1194.696684055273</v>
      </c>
      <c r="AD9" t="n">
        <v>965286.0185855946</v>
      </c>
      <c r="AE9" t="n">
        <v>1320746.916042423</v>
      </c>
      <c r="AF9" t="n">
        <v>2.040704550284089e-06</v>
      </c>
      <c r="AG9" t="n">
        <v>11</v>
      </c>
      <c r="AH9" t="n">
        <v>1194696.684055273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0.9745</v>
      </c>
      <c r="E10" t="n">
        <v>102.62</v>
      </c>
      <c r="F10" t="n">
        <v>98.89</v>
      </c>
      <c r="G10" t="n">
        <v>85.98999999999999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66</v>
      </c>
      <c r="N10" t="n">
        <v>19.08</v>
      </c>
      <c r="O10" t="n">
        <v>15833.12</v>
      </c>
      <c r="P10" t="n">
        <v>845.65</v>
      </c>
      <c r="Q10" t="n">
        <v>3357.81</v>
      </c>
      <c r="R10" t="n">
        <v>373.76</v>
      </c>
      <c r="S10" t="n">
        <v>262.42</v>
      </c>
      <c r="T10" t="n">
        <v>52528.76</v>
      </c>
      <c r="U10" t="n">
        <v>0.7</v>
      </c>
      <c r="V10" t="n">
        <v>0.85</v>
      </c>
      <c r="W10" t="n">
        <v>56.94</v>
      </c>
      <c r="X10" t="n">
        <v>3.1</v>
      </c>
      <c r="Y10" t="n">
        <v>4</v>
      </c>
      <c r="Z10" t="n">
        <v>10</v>
      </c>
      <c r="AA10" t="n">
        <v>933.3093259151374</v>
      </c>
      <c r="AB10" t="n">
        <v>1276.994994418586</v>
      </c>
      <c r="AC10" t="n">
        <v>1155.120384425007</v>
      </c>
      <c r="AD10" t="n">
        <v>933309.3259151374</v>
      </c>
      <c r="AE10" t="n">
        <v>1276994.994418586</v>
      </c>
      <c r="AF10" t="n">
        <v>2.056319495659027e-06</v>
      </c>
      <c r="AG10" t="n">
        <v>11</v>
      </c>
      <c r="AH10" t="n">
        <v>1155120.384425007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0.978</v>
      </c>
      <c r="E11" t="n">
        <v>102.25</v>
      </c>
      <c r="F11" t="n">
        <v>98.67</v>
      </c>
      <c r="G11" t="n">
        <v>93.97</v>
      </c>
      <c r="H11" t="n">
        <v>1.38</v>
      </c>
      <c r="I11" t="n">
        <v>63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830.47</v>
      </c>
      <c r="Q11" t="n">
        <v>3358.51</v>
      </c>
      <c r="R11" t="n">
        <v>364.11</v>
      </c>
      <c r="S11" t="n">
        <v>262.42</v>
      </c>
      <c r="T11" t="n">
        <v>47732.88</v>
      </c>
      <c r="U11" t="n">
        <v>0.72</v>
      </c>
      <c r="V11" t="n">
        <v>0.85</v>
      </c>
      <c r="W11" t="n">
        <v>57</v>
      </c>
      <c r="X11" t="n">
        <v>2.88</v>
      </c>
      <c r="Y11" t="n">
        <v>4</v>
      </c>
      <c r="Z11" t="n">
        <v>10</v>
      </c>
      <c r="AA11" t="n">
        <v>916.5970028172692</v>
      </c>
      <c r="AB11" t="n">
        <v>1254.128456660424</v>
      </c>
      <c r="AC11" t="n">
        <v>1134.436196937096</v>
      </c>
      <c r="AD11" t="n">
        <v>916597.0028172692</v>
      </c>
      <c r="AE11" t="n">
        <v>1254128.456660424</v>
      </c>
      <c r="AF11" t="n">
        <v>2.063704942795822e-06</v>
      </c>
      <c r="AG11" t="n">
        <v>11</v>
      </c>
      <c r="AH11" t="n">
        <v>1134436.196937096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0.9779</v>
      </c>
      <c r="E12" t="n">
        <v>102.26</v>
      </c>
      <c r="F12" t="n">
        <v>98.68000000000001</v>
      </c>
      <c r="G12" t="n">
        <v>93.98</v>
      </c>
      <c r="H12" t="n">
        <v>1.5</v>
      </c>
      <c r="I12" t="n">
        <v>63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836.83</v>
      </c>
      <c r="Q12" t="n">
        <v>3358.25</v>
      </c>
      <c r="R12" t="n">
        <v>363.82</v>
      </c>
      <c r="S12" t="n">
        <v>262.42</v>
      </c>
      <c r="T12" t="n">
        <v>47590.3</v>
      </c>
      <c r="U12" t="n">
        <v>0.72</v>
      </c>
      <c r="V12" t="n">
        <v>0.85</v>
      </c>
      <c r="W12" t="n">
        <v>57.02</v>
      </c>
      <c r="X12" t="n">
        <v>2.89</v>
      </c>
      <c r="Y12" t="n">
        <v>4</v>
      </c>
      <c r="Z12" t="n">
        <v>10</v>
      </c>
      <c r="AA12" t="n">
        <v>922.3527365114384</v>
      </c>
      <c r="AB12" t="n">
        <v>1262.003705425836</v>
      </c>
      <c r="AC12" t="n">
        <v>1141.559843013318</v>
      </c>
      <c r="AD12" t="n">
        <v>922352.7365114384</v>
      </c>
      <c r="AE12" t="n">
        <v>1262003.705425835</v>
      </c>
      <c r="AF12" t="n">
        <v>2.063493930020485e-06</v>
      </c>
      <c r="AG12" t="n">
        <v>11</v>
      </c>
      <c r="AH12" t="n">
        <v>1141559.843013318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0.6491</v>
      </c>
      <c r="E2" t="n">
        <v>154.07</v>
      </c>
      <c r="F2" t="n">
        <v>136.19</v>
      </c>
      <c r="G2" t="n">
        <v>9.68</v>
      </c>
      <c r="H2" t="n">
        <v>0.2</v>
      </c>
      <c r="I2" t="n">
        <v>844</v>
      </c>
      <c r="J2" t="n">
        <v>89.87</v>
      </c>
      <c r="K2" t="n">
        <v>37.55</v>
      </c>
      <c r="L2" t="n">
        <v>1</v>
      </c>
      <c r="M2" t="n">
        <v>842</v>
      </c>
      <c r="N2" t="n">
        <v>11.32</v>
      </c>
      <c r="O2" t="n">
        <v>11317.98</v>
      </c>
      <c r="P2" t="n">
        <v>1159.74</v>
      </c>
      <c r="Q2" t="n">
        <v>3371.65</v>
      </c>
      <c r="R2" t="n">
        <v>1633.36</v>
      </c>
      <c r="S2" t="n">
        <v>262.42</v>
      </c>
      <c r="T2" t="n">
        <v>678455.58</v>
      </c>
      <c r="U2" t="n">
        <v>0.16</v>
      </c>
      <c r="V2" t="n">
        <v>0.62</v>
      </c>
      <c r="W2" t="n">
        <v>58.22</v>
      </c>
      <c r="X2" t="n">
        <v>40.22</v>
      </c>
      <c r="Y2" t="n">
        <v>4</v>
      </c>
      <c r="Z2" t="n">
        <v>10</v>
      </c>
      <c r="AA2" t="n">
        <v>1850.708814455258</v>
      </c>
      <c r="AB2" t="n">
        <v>2532.221447448185</v>
      </c>
      <c r="AC2" t="n">
        <v>2290.549786498852</v>
      </c>
      <c r="AD2" t="n">
        <v>1850708.814455258</v>
      </c>
      <c r="AE2" t="n">
        <v>2532221.447448185</v>
      </c>
      <c r="AF2" t="n">
        <v>1.388727107271532e-06</v>
      </c>
      <c r="AG2" t="n">
        <v>17</v>
      </c>
      <c r="AH2" t="n">
        <v>2290549.786498853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0.8364</v>
      </c>
      <c r="E3" t="n">
        <v>119.55</v>
      </c>
      <c r="F3" t="n">
        <v>111.31</v>
      </c>
      <c r="G3" t="n">
        <v>20</v>
      </c>
      <c r="H3" t="n">
        <v>0.39</v>
      </c>
      <c r="I3" t="n">
        <v>334</v>
      </c>
      <c r="J3" t="n">
        <v>91.09999999999999</v>
      </c>
      <c r="K3" t="n">
        <v>37.55</v>
      </c>
      <c r="L3" t="n">
        <v>2</v>
      </c>
      <c r="M3" t="n">
        <v>332</v>
      </c>
      <c r="N3" t="n">
        <v>11.54</v>
      </c>
      <c r="O3" t="n">
        <v>11468.97</v>
      </c>
      <c r="P3" t="n">
        <v>924.97</v>
      </c>
      <c r="Q3" t="n">
        <v>3362.62</v>
      </c>
      <c r="R3" t="n">
        <v>791.46</v>
      </c>
      <c r="S3" t="n">
        <v>262.42</v>
      </c>
      <c r="T3" t="n">
        <v>260052.42</v>
      </c>
      <c r="U3" t="n">
        <v>0.33</v>
      </c>
      <c r="V3" t="n">
        <v>0.75</v>
      </c>
      <c r="W3" t="n">
        <v>57.4</v>
      </c>
      <c r="X3" t="n">
        <v>15.46</v>
      </c>
      <c r="Y3" t="n">
        <v>4</v>
      </c>
      <c r="Z3" t="n">
        <v>10</v>
      </c>
      <c r="AA3" t="n">
        <v>1168.665905764591</v>
      </c>
      <c r="AB3" t="n">
        <v>1599.020250168101</v>
      </c>
      <c r="AC3" t="n">
        <v>1446.412001731074</v>
      </c>
      <c r="AD3" t="n">
        <v>1168665.905764591</v>
      </c>
      <c r="AE3" t="n">
        <v>1599020.250168101</v>
      </c>
      <c r="AF3" t="n">
        <v>1.789449010201678e-06</v>
      </c>
      <c r="AG3" t="n">
        <v>13</v>
      </c>
      <c r="AH3" t="n">
        <v>1446412.001731073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0.9013</v>
      </c>
      <c r="E4" t="n">
        <v>110.95</v>
      </c>
      <c r="F4" t="n">
        <v>105.16</v>
      </c>
      <c r="G4" t="n">
        <v>30.93</v>
      </c>
      <c r="H4" t="n">
        <v>0.57</v>
      </c>
      <c r="I4" t="n">
        <v>204</v>
      </c>
      <c r="J4" t="n">
        <v>92.31999999999999</v>
      </c>
      <c r="K4" t="n">
        <v>37.55</v>
      </c>
      <c r="L4" t="n">
        <v>3</v>
      </c>
      <c r="M4" t="n">
        <v>202</v>
      </c>
      <c r="N4" t="n">
        <v>11.77</v>
      </c>
      <c r="O4" t="n">
        <v>11620.34</v>
      </c>
      <c r="P4" t="n">
        <v>847.26</v>
      </c>
      <c r="Q4" t="n">
        <v>3360.36</v>
      </c>
      <c r="R4" t="n">
        <v>585.24</v>
      </c>
      <c r="S4" t="n">
        <v>262.42</v>
      </c>
      <c r="T4" t="n">
        <v>157590.85</v>
      </c>
      <c r="U4" t="n">
        <v>0.45</v>
      </c>
      <c r="V4" t="n">
        <v>0.8</v>
      </c>
      <c r="W4" t="n">
        <v>57.16</v>
      </c>
      <c r="X4" t="n">
        <v>9.34</v>
      </c>
      <c r="Y4" t="n">
        <v>4</v>
      </c>
      <c r="Z4" t="n">
        <v>10</v>
      </c>
      <c r="AA4" t="n">
        <v>1003.988890309749</v>
      </c>
      <c r="AB4" t="n">
        <v>1373.701892585606</v>
      </c>
      <c r="AC4" t="n">
        <v>1242.597711959951</v>
      </c>
      <c r="AD4" t="n">
        <v>1003988.890309749</v>
      </c>
      <c r="AE4" t="n">
        <v>1373701.892585606</v>
      </c>
      <c r="AF4" t="n">
        <v>1.928300326273042e-06</v>
      </c>
      <c r="AG4" t="n">
        <v>12</v>
      </c>
      <c r="AH4" t="n">
        <v>1242597.711959951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0.9345</v>
      </c>
      <c r="E5" t="n">
        <v>107.01</v>
      </c>
      <c r="F5" t="n">
        <v>102.35</v>
      </c>
      <c r="G5" t="n">
        <v>42.64</v>
      </c>
      <c r="H5" t="n">
        <v>0.75</v>
      </c>
      <c r="I5" t="n">
        <v>144</v>
      </c>
      <c r="J5" t="n">
        <v>93.55</v>
      </c>
      <c r="K5" t="n">
        <v>37.55</v>
      </c>
      <c r="L5" t="n">
        <v>4</v>
      </c>
      <c r="M5" t="n">
        <v>142</v>
      </c>
      <c r="N5" t="n">
        <v>12</v>
      </c>
      <c r="O5" t="n">
        <v>11772.07</v>
      </c>
      <c r="P5" t="n">
        <v>795.99</v>
      </c>
      <c r="Q5" t="n">
        <v>3358.93</v>
      </c>
      <c r="R5" t="n">
        <v>490.73</v>
      </c>
      <c r="S5" t="n">
        <v>262.42</v>
      </c>
      <c r="T5" t="n">
        <v>110639.04</v>
      </c>
      <c r="U5" t="n">
        <v>0.53</v>
      </c>
      <c r="V5" t="n">
        <v>0.82</v>
      </c>
      <c r="W5" t="n">
        <v>57.06</v>
      </c>
      <c r="X5" t="n">
        <v>6.55</v>
      </c>
      <c r="Y5" t="n">
        <v>4</v>
      </c>
      <c r="Z5" t="n">
        <v>10</v>
      </c>
      <c r="AA5" t="n">
        <v>921.8610010457178</v>
      </c>
      <c r="AB5" t="n">
        <v>1261.330891267799</v>
      </c>
      <c r="AC5" t="n">
        <v>1140.951241294224</v>
      </c>
      <c r="AD5" t="n">
        <v>921861.0010457177</v>
      </c>
      <c r="AE5" t="n">
        <v>1261330.891267799</v>
      </c>
      <c r="AF5" t="n">
        <v>1.999330583492908e-06</v>
      </c>
      <c r="AG5" t="n">
        <v>12</v>
      </c>
      <c r="AH5" t="n">
        <v>1140951.241294224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0.9549</v>
      </c>
      <c r="E6" t="n">
        <v>104.73</v>
      </c>
      <c r="F6" t="n">
        <v>100.73</v>
      </c>
      <c r="G6" t="n">
        <v>55.45</v>
      </c>
      <c r="H6" t="n">
        <v>0.93</v>
      </c>
      <c r="I6" t="n">
        <v>109</v>
      </c>
      <c r="J6" t="n">
        <v>94.79000000000001</v>
      </c>
      <c r="K6" t="n">
        <v>37.55</v>
      </c>
      <c r="L6" t="n">
        <v>5</v>
      </c>
      <c r="M6" t="n">
        <v>107</v>
      </c>
      <c r="N6" t="n">
        <v>12.23</v>
      </c>
      <c r="O6" t="n">
        <v>11924.18</v>
      </c>
      <c r="P6" t="n">
        <v>752.75</v>
      </c>
      <c r="Q6" t="n">
        <v>3358.62</v>
      </c>
      <c r="R6" t="n">
        <v>435.19</v>
      </c>
      <c r="S6" t="n">
        <v>262.42</v>
      </c>
      <c r="T6" t="n">
        <v>83043.95</v>
      </c>
      <c r="U6" t="n">
        <v>0.6</v>
      </c>
      <c r="V6" t="n">
        <v>0.83</v>
      </c>
      <c r="W6" t="n">
        <v>57.02</v>
      </c>
      <c r="X6" t="n">
        <v>4.93</v>
      </c>
      <c r="Y6" t="n">
        <v>4</v>
      </c>
      <c r="Z6" t="n">
        <v>10</v>
      </c>
      <c r="AA6" t="n">
        <v>855.4506309614588</v>
      </c>
      <c r="AB6" t="n">
        <v>1170.465293099764</v>
      </c>
      <c r="AC6" t="n">
        <v>1058.757728284678</v>
      </c>
      <c r="AD6" t="n">
        <v>855450.6309614589</v>
      </c>
      <c r="AE6" t="n">
        <v>1170465.293099764</v>
      </c>
      <c r="AF6" t="n">
        <v>2.042975681302705e-06</v>
      </c>
      <c r="AG6" t="n">
        <v>11</v>
      </c>
      <c r="AH6" t="n">
        <v>1058757.728284678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0.9671</v>
      </c>
      <c r="E7" t="n">
        <v>103.41</v>
      </c>
      <c r="F7" t="n">
        <v>99.81</v>
      </c>
      <c r="G7" t="n">
        <v>68.05</v>
      </c>
      <c r="H7" t="n">
        <v>1.1</v>
      </c>
      <c r="I7" t="n">
        <v>88</v>
      </c>
      <c r="J7" t="n">
        <v>96.02</v>
      </c>
      <c r="K7" t="n">
        <v>37.55</v>
      </c>
      <c r="L7" t="n">
        <v>6</v>
      </c>
      <c r="M7" t="n">
        <v>52</v>
      </c>
      <c r="N7" t="n">
        <v>12.47</v>
      </c>
      <c r="O7" t="n">
        <v>12076.67</v>
      </c>
      <c r="P7" t="n">
        <v>714.8</v>
      </c>
      <c r="Q7" t="n">
        <v>3358.59</v>
      </c>
      <c r="R7" t="n">
        <v>403.53</v>
      </c>
      <c r="S7" t="n">
        <v>262.42</v>
      </c>
      <c r="T7" t="n">
        <v>67318.2</v>
      </c>
      <c r="U7" t="n">
        <v>0.65</v>
      </c>
      <c r="V7" t="n">
        <v>0.84</v>
      </c>
      <c r="W7" t="n">
        <v>57.01</v>
      </c>
      <c r="X7" t="n">
        <v>4.02</v>
      </c>
      <c r="Y7" t="n">
        <v>4</v>
      </c>
      <c r="Z7" t="n">
        <v>10</v>
      </c>
      <c r="AA7" t="n">
        <v>810.9400060166483</v>
      </c>
      <c r="AB7" t="n">
        <v>1109.56389238009</v>
      </c>
      <c r="AC7" t="n">
        <v>1003.668671774038</v>
      </c>
      <c r="AD7" t="n">
        <v>810940.0060166484</v>
      </c>
      <c r="AE7" t="n">
        <v>1109563.89238009</v>
      </c>
      <c r="AF7" t="n">
        <v>2.069077161365426e-06</v>
      </c>
      <c r="AG7" t="n">
        <v>11</v>
      </c>
      <c r="AH7" t="n">
        <v>1003668.671774038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0.9685</v>
      </c>
      <c r="E8" t="n">
        <v>103.25</v>
      </c>
      <c r="F8" t="n">
        <v>99.70999999999999</v>
      </c>
      <c r="G8" t="n">
        <v>70.38</v>
      </c>
      <c r="H8" t="n">
        <v>1.27</v>
      </c>
      <c r="I8" t="n">
        <v>85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718.9</v>
      </c>
      <c r="Q8" t="n">
        <v>3358.97</v>
      </c>
      <c r="R8" t="n">
        <v>397.86</v>
      </c>
      <c r="S8" t="n">
        <v>262.42</v>
      </c>
      <c r="T8" t="n">
        <v>64499.79</v>
      </c>
      <c r="U8" t="n">
        <v>0.66</v>
      </c>
      <c r="V8" t="n">
        <v>0.84</v>
      </c>
      <c r="W8" t="n">
        <v>57.07</v>
      </c>
      <c r="X8" t="n">
        <v>3.92</v>
      </c>
      <c r="Y8" t="n">
        <v>4</v>
      </c>
      <c r="Z8" t="n">
        <v>10</v>
      </c>
      <c r="AA8" t="n">
        <v>813.5094513170145</v>
      </c>
      <c r="AB8" t="n">
        <v>1113.079520795978</v>
      </c>
      <c r="AC8" t="n">
        <v>1006.848773548128</v>
      </c>
      <c r="AD8" t="n">
        <v>813509.4513170145</v>
      </c>
      <c r="AE8" t="n">
        <v>1113079.520795978</v>
      </c>
      <c r="AF8" t="n">
        <v>2.072072413175903e-06</v>
      </c>
      <c r="AG8" t="n">
        <v>11</v>
      </c>
      <c r="AH8" t="n">
        <v>1006848.773548128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0.6491</v>
      </c>
      <c r="E28" t="n">
        <v>154.07</v>
      </c>
      <c r="F28" t="n">
        <v>136.19</v>
      </c>
      <c r="G28" t="n">
        <v>9.68</v>
      </c>
      <c r="H28" t="n">
        <v>0.2</v>
      </c>
      <c r="I28" t="n">
        <v>844</v>
      </c>
      <c r="J28" t="n">
        <v>89.87</v>
      </c>
      <c r="K28" t="n">
        <v>37.55</v>
      </c>
      <c r="L28" t="n">
        <v>1</v>
      </c>
      <c r="M28" t="n">
        <v>842</v>
      </c>
      <c r="N28" t="n">
        <v>11.32</v>
      </c>
      <c r="O28" t="n">
        <v>11317.98</v>
      </c>
      <c r="P28" t="n">
        <v>1159.74</v>
      </c>
      <c r="Q28" t="n">
        <v>3371.65</v>
      </c>
      <c r="R28" t="n">
        <v>1633.36</v>
      </c>
      <c r="S28" t="n">
        <v>262.42</v>
      </c>
      <c r="T28" t="n">
        <v>678455.58</v>
      </c>
      <c r="U28" t="n">
        <v>0.16</v>
      </c>
      <c r="V28" t="n">
        <v>0.62</v>
      </c>
      <c r="W28" t="n">
        <v>58.22</v>
      </c>
      <c r="X28" t="n">
        <v>40.22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0.8364</v>
      </c>
      <c r="E29" t="n">
        <v>119.55</v>
      </c>
      <c r="F29" t="n">
        <v>111.31</v>
      </c>
      <c r="G29" t="n">
        <v>20</v>
      </c>
      <c r="H29" t="n">
        <v>0.39</v>
      </c>
      <c r="I29" t="n">
        <v>334</v>
      </c>
      <c r="J29" t="n">
        <v>91.09999999999999</v>
      </c>
      <c r="K29" t="n">
        <v>37.55</v>
      </c>
      <c r="L29" t="n">
        <v>2</v>
      </c>
      <c r="M29" t="n">
        <v>332</v>
      </c>
      <c r="N29" t="n">
        <v>11.54</v>
      </c>
      <c r="O29" t="n">
        <v>11468.97</v>
      </c>
      <c r="P29" t="n">
        <v>924.97</v>
      </c>
      <c r="Q29" t="n">
        <v>3362.62</v>
      </c>
      <c r="R29" t="n">
        <v>791.46</v>
      </c>
      <c r="S29" t="n">
        <v>262.42</v>
      </c>
      <c r="T29" t="n">
        <v>260052.42</v>
      </c>
      <c r="U29" t="n">
        <v>0.33</v>
      </c>
      <c r="V29" t="n">
        <v>0.75</v>
      </c>
      <c r="W29" t="n">
        <v>57.4</v>
      </c>
      <c r="X29" t="n">
        <v>15.46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0.9013</v>
      </c>
      <c r="E30" t="n">
        <v>110.95</v>
      </c>
      <c r="F30" t="n">
        <v>105.16</v>
      </c>
      <c r="G30" t="n">
        <v>30.93</v>
      </c>
      <c r="H30" t="n">
        <v>0.57</v>
      </c>
      <c r="I30" t="n">
        <v>204</v>
      </c>
      <c r="J30" t="n">
        <v>92.31999999999999</v>
      </c>
      <c r="K30" t="n">
        <v>37.55</v>
      </c>
      <c r="L30" t="n">
        <v>3</v>
      </c>
      <c r="M30" t="n">
        <v>202</v>
      </c>
      <c r="N30" t="n">
        <v>11.77</v>
      </c>
      <c r="O30" t="n">
        <v>11620.34</v>
      </c>
      <c r="P30" t="n">
        <v>847.26</v>
      </c>
      <c r="Q30" t="n">
        <v>3360.36</v>
      </c>
      <c r="R30" t="n">
        <v>585.24</v>
      </c>
      <c r="S30" t="n">
        <v>262.42</v>
      </c>
      <c r="T30" t="n">
        <v>157590.85</v>
      </c>
      <c r="U30" t="n">
        <v>0.45</v>
      </c>
      <c r="V30" t="n">
        <v>0.8</v>
      </c>
      <c r="W30" t="n">
        <v>57.16</v>
      </c>
      <c r="X30" t="n">
        <v>9.34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0.9345</v>
      </c>
      <c r="E31" t="n">
        <v>107.01</v>
      </c>
      <c r="F31" t="n">
        <v>102.35</v>
      </c>
      <c r="G31" t="n">
        <v>42.64</v>
      </c>
      <c r="H31" t="n">
        <v>0.75</v>
      </c>
      <c r="I31" t="n">
        <v>144</v>
      </c>
      <c r="J31" t="n">
        <v>93.55</v>
      </c>
      <c r="K31" t="n">
        <v>37.55</v>
      </c>
      <c r="L31" t="n">
        <v>4</v>
      </c>
      <c r="M31" t="n">
        <v>142</v>
      </c>
      <c r="N31" t="n">
        <v>12</v>
      </c>
      <c r="O31" t="n">
        <v>11772.07</v>
      </c>
      <c r="P31" t="n">
        <v>795.99</v>
      </c>
      <c r="Q31" t="n">
        <v>3358.93</v>
      </c>
      <c r="R31" t="n">
        <v>490.73</v>
      </c>
      <c r="S31" t="n">
        <v>262.42</v>
      </c>
      <c r="T31" t="n">
        <v>110639.04</v>
      </c>
      <c r="U31" t="n">
        <v>0.53</v>
      </c>
      <c r="V31" t="n">
        <v>0.82</v>
      </c>
      <c r="W31" t="n">
        <v>57.06</v>
      </c>
      <c r="X31" t="n">
        <v>6.55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0.9549</v>
      </c>
      <c r="E32" t="n">
        <v>104.73</v>
      </c>
      <c r="F32" t="n">
        <v>100.73</v>
      </c>
      <c r="G32" t="n">
        <v>55.45</v>
      </c>
      <c r="H32" t="n">
        <v>0.93</v>
      </c>
      <c r="I32" t="n">
        <v>109</v>
      </c>
      <c r="J32" t="n">
        <v>94.79000000000001</v>
      </c>
      <c r="K32" t="n">
        <v>37.55</v>
      </c>
      <c r="L32" t="n">
        <v>5</v>
      </c>
      <c r="M32" t="n">
        <v>107</v>
      </c>
      <c r="N32" t="n">
        <v>12.23</v>
      </c>
      <c r="O32" t="n">
        <v>11924.18</v>
      </c>
      <c r="P32" t="n">
        <v>752.75</v>
      </c>
      <c r="Q32" t="n">
        <v>3358.62</v>
      </c>
      <c r="R32" t="n">
        <v>435.19</v>
      </c>
      <c r="S32" t="n">
        <v>262.42</v>
      </c>
      <c r="T32" t="n">
        <v>83043.95</v>
      </c>
      <c r="U32" t="n">
        <v>0.6</v>
      </c>
      <c r="V32" t="n">
        <v>0.83</v>
      </c>
      <c r="W32" t="n">
        <v>57.02</v>
      </c>
      <c r="X32" t="n">
        <v>4.93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0.9671</v>
      </c>
      <c r="E33" t="n">
        <v>103.41</v>
      </c>
      <c r="F33" t="n">
        <v>99.81</v>
      </c>
      <c r="G33" t="n">
        <v>68.05</v>
      </c>
      <c r="H33" t="n">
        <v>1.1</v>
      </c>
      <c r="I33" t="n">
        <v>88</v>
      </c>
      <c r="J33" t="n">
        <v>96.02</v>
      </c>
      <c r="K33" t="n">
        <v>37.55</v>
      </c>
      <c r="L33" t="n">
        <v>6</v>
      </c>
      <c r="M33" t="n">
        <v>52</v>
      </c>
      <c r="N33" t="n">
        <v>12.47</v>
      </c>
      <c r="O33" t="n">
        <v>12076.67</v>
      </c>
      <c r="P33" t="n">
        <v>714.8</v>
      </c>
      <c r="Q33" t="n">
        <v>3358.59</v>
      </c>
      <c r="R33" t="n">
        <v>403.53</v>
      </c>
      <c r="S33" t="n">
        <v>262.42</v>
      </c>
      <c r="T33" t="n">
        <v>67318.2</v>
      </c>
      <c r="U33" t="n">
        <v>0.65</v>
      </c>
      <c r="V33" t="n">
        <v>0.84</v>
      </c>
      <c r="W33" t="n">
        <v>57.01</v>
      </c>
      <c r="X33" t="n">
        <v>4.02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0.9685</v>
      </c>
      <c r="E34" t="n">
        <v>103.25</v>
      </c>
      <c r="F34" t="n">
        <v>99.70999999999999</v>
      </c>
      <c r="G34" t="n">
        <v>70.38</v>
      </c>
      <c r="H34" t="n">
        <v>1.27</v>
      </c>
      <c r="I34" t="n">
        <v>85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718.9</v>
      </c>
      <c r="Q34" t="n">
        <v>3358.97</v>
      </c>
      <c r="R34" t="n">
        <v>397.86</v>
      </c>
      <c r="S34" t="n">
        <v>262.42</v>
      </c>
      <c r="T34" t="n">
        <v>64499.79</v>
      </c>
      <c r="U34" t="n">
        <v>0.66</v>
      </c>
      <c r="V34" t="n">
        <v>0.84</v>
      </c>
      <c r="W34" t="n">
        <v>57.07</v>
      </c>
      <c r="X34" t="n">
        <v>3.92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0.7158</v>
      </c>
      <c r="E35" t="n">
        <v>139.71</v>
      </c>
      <c r="F35" t="n">
        <v>127.49</v>
      </c>
      <c r="G35" t="n">
        <v>11.47</v>
      </c>
      <c r="H35" t="n">
        <v>0.24</v>
      </c>
      <c r="I35" t="n">
        <v>667</v>
      </c>
      <c r="J35" t="n">
        <v>71.52</v>
      </c>
      <c r="K35" t="n">
        <v>32.27</v>
      </c>
      <c r="L35" t="n">
        <v>1</v>
      </c>
      <c r="M35" t="n">
        <v>665</v>
      </c>
      <c r="N35" t="n">
        <v>8.25</v>
      </c>
      <c r="O35" t="n">
        <v>9054.6</v>
      </c>
      <c r="P35" t="n">
        <v>918.99</v>
      </c>
      <c r="Q35" t="n">
        <v>3368.74</v>
      </c>
      <c r="R35" t="n">
        <v>1338.14</v>
      </c>
      <c r="S35" t="n">
        <v>262.42</v>
      </c>
      <c r="T35" t="n">
        <v>531729.91</v>
      </c>
      <c r="U35" t="n">
        <v>0.2</v>
      </c>
      <c r="V35" t="n">
        <v>0.66</v>
      </c>
      <c r="W35" t="n">
        <v>57.95</v>
      </c>
      <c r="X35" t="n">
        <v>31.56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0.8746</v>
      </c>
      <c r="E36" t="n">
        <v>114.34</v>
      </c>
      <c r="F36" t="n">
        <v>108.3</v>
      </c>
      <c r="G36" t="n">
        <v>24.07</v>
      </c>
      <c r="H36" t="n">
        <v>0.48</v>
      </c>
      <c r="I36" t="n">
        <v>270</v>
      </c>
      <c r="J36" t="n">
        <v>72.7</v>
      </c>
      <c r="K36" t="n">
        <v>32.27</v>
      </c>
      <c r="L36" t="n">
        <v>2</v>
      </c>
      <c r="M36" t="n">
        <v>268</v>
      </c>
      <c r="N36" t="n">
        <v>8.43</v>
      </c>
      <c r="O36" t="n">
        <v>9200.25</v>
      </c>
      <c r="P36" t="n">
        <v>747.79</v>
      </c>
      <c r="Q36" t="n">
        <v>3361.12</v>
      </c>
      <c r="R36" t="n">
        <v>691.11</v>
      </c>
      <c r="S36" t="n">
        <v>262.42</v>
      </c>
      <c r="T36" t="n">
        <v>210199.57</v>
      </c>
      <c r="U36" t="n">
        <v>0.38</v>
      </c>
      <c r="V36" t="n">
        <v>0.77</v>
      </c>
      <c r="W36" t="n">
        <v>57.27</v>
      </c>
      <c r="X36" t="n">
        <v>12.47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0.9292</v>
      </c>
      <c r="E37" t="n">
        <v>107.62</v>
      </c>
      <c r="F37" t="n">
        <v>103.24</v>
      </c>
      <c r="G37" t="n">
        <v>38</v>
      </c>
      <c r="H37" t="n">
        <v>0.71</v>
      </c>
      <c r="I37" t="n">
        <v>163</v>
      </c>
      <c r="J37" t="n">
        <v>73.88</v>
      </c>
      <c r="K37" t="n">
        <v>32.27</v>
      </c>
      <c r="L37" t="n">
        <v>3</v>
      </c>
      <c r="M37" t="n">
        <v>161</v>
      </c>
      <c r="N37" t="n">
        <v>8.609999999999999</v>
      </c>
      <c r="O37" t="n">
        <v>9346.23</v>
      </c>
      <c r="P37" t="n">
        <v>675.29</v>
      </c>
      <c r="Q37" t="n">
        <v>3359.36</v>
      </c>
      <c r="R37" t="n">
        <v>520.45</v>
      </c>
      <c r="S37" t="n">
        <v>262.42</v>
      </c>
      <c r="T37" t="n">
        <v>125405.48</v>
      </c>
      <c r="U37" t="n">
        <v>0.5</v>
      </c>
      <c r="V37" t="n">
        <v>0.8100000000000001</v>
      </c>
      <c r="W37" t="n">
        <v>57.09</v>
      </c>
      <c r="X37" t="n">
        <v>7.43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0.955</v>
      </c>
      <c r="E38" t="n">
        <v>104.71</v>
      </c>
      <c r="F38" t="n">
        <v>101.07</v>
      </c>
      <c r="G38" t="n">
        <v>52.73</v>
      </c>
      <c r="H38" t="n">
        <v>0.93</v>
      </c>
      <c r="I38" t="n">
        <v>115</v>
      </c>
      <c r="J38" t="n">
        <v>75.06999999999999</v>
      </c>
      <c r="K38" t="n">
        <v>32.27</v>
      </c>
      <c r="L38" t="n">
        <v>4</v>
      </c>
      <c r="M38" t="n">
        <v>49</v>
      </c>
      <c r="N38" t="n">
        <v>8.800000000000001</v>
      </c>
      <c r="O38" t="n">
        <v>9492.549999999999</v>
      </c>
      <c r="P38" t="n">
        <v>624.03</v>
      </c>
      <c r="Q38" t="n">
        <v>3359.65</v>
      </c>
      <c r="R38" t="n">
        <v>444.67</v>
      </c>
      <c r="S38" t="n">
        <v>262.42</v>
      </c>
      <c r="T38" t="n">
        <v>87754.38</v>
      </c>
      <c r="U38" t="n">
        <v>0.59</v>
      </c>
      <c r="V38" t="n">
        <v>0.83</v>
      </c>
      <c r="W38" t="n">
        <v>57.1</v>
      </c>
      <c r="X38" t="n">
        <v>5.28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0.9557</v>
      </c>
      <c r="E39" t="n">
        <v>104.64</v>
      </c>
      <c r="F39" t="n">
        <v>101.04</v>
      </c>
      <c r="G39" t="n">
        <v>53.65</v>
      </c>
      <c r="H39" t="n">
        <v>1.15</v>
      </c>
      <c r="I39" t="n">
        <v>113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630.21</v>
      </c>
      <c r="Q39" t="n">
        <v>3359.57</v>
      </c>
      <c r="R39" t="n">
        <v>440.81</v>
      </c>
      <c r="S39" t="n">
        <v>262.42</v>
      </c>
      <c r="T39" t="n">
        <v>85835.39</v>
      </c>
      <c r="U39" t="n">
        <v>0.6</v>
      </c>
      <c r="V39" t="n">
        <v>0.83</v>
      </c>
      <c r="W39" t="n">
        <v>57.17</v>
      </c>
      <c r="X39" t="n">
        <v>5.24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0.8488</v>
      </c>
      <c r="E40" t="n">
        <v>117.82</v>
      </c>
      <c r="F40" t="n">
        <v>112.21</v>
      </c>
      <c r="G40" t="n">
        <v>19.13</v>
      </c>
      <c r="H40" t="n">
        <v>0.43</v>
      </c>
      <c r="I40" t="n">
        <v>352</v>
      </c>
      <c r="J40" t="n">
        <v>39.78</v>
      </c>
      <c r="K40" t="n">
        <v>19.54</v>
      </c>
      <c r="L40" t="n">
        <v>1</v>
      </c>
      <c r="M40" t="n">
        <v>350</v>
      </c>
      <c r="N40" t="n">
        <v>4.24</v>
      </c>
      <c r="O40" t="n">
        <v>5140</v>
      </c>
      <c r="P40" t="n">
        <v>486.06</v>
      </c>
      <c r="Q40" t="n">
        <v>3363.06</v>
      </c>
      <c r="R40" t="n">
        <v>822.5700000000001</v>
      </c>
      <c r="S40" t="n">
        <v>262.42</v>
      </c>
      <c r="T40" t="n">
        <v>275517.04</v>
      </c>
      <c r="U40" t="n">
        <v>0.32</v>
      </c>
      <c r="V40" t="n">
        <v>0.75</v>
      </c>
      <c r="W40" t="n">
        <v>57.42</v>
      </c>
      <c r="X40" t="n">
        <v>16.36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0.9045</v>
      </c>
      <c r="E41" t="n">
        <v>110.56</v>
      </c>
      <c r="F41" t="n">
        <v>106.36</v>
      </c>
      <c r="G41" t="n">
        <v>28.36</v>
      </c>
      <c r="H41" t="n">
        <v>0.84</v>
      </c>
      <c r="I41" t="n">
        <v>225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437.32</v>
      </c>
      <c r="Q41" t="n">
        <v>3363.17</v>
      </c>
      <c r="R41" t="n">
        <v>614.13</v>
      </c>
      <c r="S41" t="n">
        <v>262.42</v>
      </c>
      <c r="T41" t="n">
        <v>171931.14</v>
      </c>
      <c r="U41" t="n">
        <v>0.43</v>
      </c>
      <c r="V41" t="n">
        <v>0.79</v>
      </c>
      <c r="W41" t="n">
        <v>57.53</v>
      </c>
      <c r="X41" t="n">
        <v>10.54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0.4828</v>
      </c>
      <c r="E42" t="n">
        <v>207.11</v>
      </c>
      <c r="F42" t="n">
        <v>164.58</v>
      </c>
      <c r="G42" t="n">
        <v>7.08</v>
      </c>
      <c r="H42" t="n">
        <v>0.12</v>
      </c>
      <c r="I42" t="n">
        <v>1395</v>
      </c>
      <c r="J42" t="n">
        <v>141.81</v>
      </c>
      <c r="K42" t="n">
        <v>47.83</v>
      </c>
      <c r="L42" t="n">
        <v>1</v>
      </c>
      <c r="M42" t="n">
        <v>1393</v>
      </c>
      <c r="N42" t="n">
        <v>22.98</v>
      </c>
      <c r="O42" t="n">
        <v>17723.39</v>
      </c>
      <c r="P42" t="n">
        <v>1905.78</v>
      </c>
      <c r="Q42" t="n">
        <v>3382.35</v>
      </c>
      <c r="R42" t="n">
        <v>2597.4</v>
      </c>
      <c r="S42" t="n">
        <v>262.42</v>
      </c>
      <c r="T42" t="n">
        <v>1157718.15</v>
      </c>
      <c r="U42" t="n">
        <v>0.1</v>
      </c>
      <c r="V42" t="n">
        <v>0.51</v>
      </c>
      <c r="W42" t="n">
        <v>59.08</v>
      </c>
      <c r="X42" t="n">
        <v>68.48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0.7376</v>
      </c>
      <c r="E43" t="n">
        <v>135.58</v>
      </c>
      <c r="F43" t="n">
        <v>119.03</v>
      </c>
      <c r="G43" t="n">
        <v>14.4</v>
      </c>
      <c r="H43" t="n">
        <v>0.25</v>
      </c>
      <c r="I43" t="n">
        <v>496</v>
      </c>
      <c r="J43" t="n">
        <v>143.17</v>
      </c>
      <c r="K43" t="n">
        <v>47.83</v>
      </c>
      <c r="L43" t="n">
        <v>2</v>
      </c>
      <c r="M43" t="n">
        <v>494</v>
      </c>
      <c r="N43" t="n">
        <v>23.34</v>
      </c>
      <c r="O43" t="n">
        <v>17891.86</v>
      </c>
      <c r="P43" t="n">
        <v>1370.84</v>
      </c>
      <c r="Q43" t="n">
        <v>3365.69</v>
      </c>
      <c r="R43" t="n">
        <v>1053.04</v>
      </c>
      <c r="S43" t="n">
        <v>262.42</v>
      </c>
      <c r="T43" t="n">
        <v>390032.78</v>
      </c>
      <c r="U43" t="n">
        <v>0.25</v>
      </c>
      <c r="V43" t="n">
        <v>0.7</v>
      </c>
      <c r="W43" t="n">
        <v>57.63</v>
      </c>
      <c r="X43" t="n">
        <v>23.14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0.8289</v>
      </c>
      <c r="E44" t="n">
        <v>120.64</v>
      </c>
      <c r="F44" t="n">
        <v>109.72</v>
      </c>
      <c r="G44" t="n">
        <v>21.87</v>
      </c>
      <c r="H44" t="n">
        <v>0.37</v>
      </c>
      <c r="I44" t="n">
        <v>301</v>
      </c>
      <c r="J44" t="n">
        <v>144.54</v>
      </c>
      <c r="K44" t="n">
        <v>47.83</v>
      </c>
      <c r="L44" t="n">
        <v>3</v>
      </c>
      <c r="M44" t="n">
        <v>299</v>
      </c>
      <c r="N44" t="n">
        <v>23.71</v>
      </c>
      <c r="O44" t="n">
        <v>18060.85</v>
      </c>
      <c r="P44" t="n">
        <v>1249.95</v>
      </c>
      <c r="Q44" t="n">
        <v>3362.26</v>
      </c>
      <c r="R44" t="n">
        <v>738.91</v>
      </c>
      <c r="S44" t="n">
        <v>262.42</v>
      </c>
      <c r="T44" t="n">
        <v>233944.7</v>
      </c>
      <c r="U44" t="n">
        <v>0.36</v>
      </c>
      <c r="V44" t="n">
        <v>0.76</v>
      </c>
      <c r="W44" t="n">
        <v>57.31</v>
      </c>
      <c r="X44" t="n">
        <v>13.88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0.8763</v>
      </c>
      <c r="E45" t="n">
        <v>114.12</v>
      </c>
      <c r="F45" t="n">
        <v>105.68</v>
      </c>
      <c r="G45" t="n">
        <v>29.49</v>
      </c>
      <c r="H45" t="n">
        <v>0.49</v>
      </c>
      <c r="I45" t="n">
        <v>215</v>
      </c>
      <c r="J45" t="n">
        <v>145.92</v>
      </c>
      <c r="K45" t="n">
        <v>47.83</v>
      </c>
      <c r="L45" t="n">
        <v>4</v>
      </c>
      <c r="M45" t="n">
        <v>213</v>
      </c>
      <c r="N45" t="n">
        <v>24.09</v>
      </c>
      <c r="O45" t="n">
        <v>18230.35</v>
      </c>
      <c r="P45" t="n">
        <v>1189.26</v>
      </c>
      <c r="Q45" t="n">
        <v>3360.35</v>
      </c>
      <c r="R45" t="n">
        <v>602.66</v>
      </c>
      <c r="S45" t="n">
        <v>262.42</v>
      </c>
      <c r="T45" t="n">
        <v>166249.81</v>
      </c>
      <c r="U45" t="n">
        <v>0.44</v>
      </c>
      <c r="V45" t="n">
        <v>0.79</v>
      </c>
      <c r="W45" t="n">
        <v>57.18</v>
      </c>
      <c r="X45" t="n">
        <v>9.859999999999999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0.9056</v>
      </c>
      <c r="E46" t="n">
        <v>110.42</v>
      </c>
      <c r="F46" t="n">
        <v>103.4</v>
      </c>
      <c r="G46" t="n">
        <v>37.37</v>
      </c>
      <c r="H46" t="n">
        <v>0.6</v>
      </c>
      <c r="I46" t="n">
        <v>166</v>
      </c>
      <c r="J46" t="n">
        <v>147.3</v>
      </c>
      <c r="K46" t="n">
        <v>47.83</v>
      </c>
      <c r="L46" t="n">
        <v>5</v>
      </c>
      <c r="M46" t="n">
        <v>164</v>
      </c>
      <c r="N46" t="n">
        <v>24.47</v>
      </c>
      <c r="O46" t="n">
        <v>18400.38</v>
      </c>
      <c r="P46" t="n">
        <v>1148.27</v>
      </c>
      <c r="Q46" t="n">
        <v>3360.1</v>
      </c>
      <c r="R46" t="n">
        <v>525.13</v>
      </c>
      <c r="S46" t="n">
        <v>262.42</v>
      </c>
      <c r="T46" t="n">
        <v>127730.51</v>
      </c>
      <c r="U46" t="n">
        <v>0.5</v>
      </c>
      <c r="V46" t="n">
        <v>0.8100000000000001</v>
      </c>
      <c r="W46" t="n">
        <v>57.12</v>
      </c>
      <c r="X46" t="n">
        <v>7.59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0.9254</v>
      </c>
      <c r="E47" t="n">
        <v>108.06</v>
      </c>
      <c r="F47" t="n">
        <v>101.93</v>
      </c>
      <c r="G47" t="n">
        <v>45.3</v>
      </c>
      <c r="H47" t="n">
        <v>0.71</v>
      </c>
      <c r="I47" t="n">
        <v>135</v>
      </c>
      <c r="J47" t="n">
        <v>148.68</v>
      </c>
      <c r="K47" t="n">
        <v>47.83</v>
      </c>
      <c r="L47" t="n">
        <v>6</v>
      </c>
      <c r="M47" t="n">
        <v>133</v>
      </c>
      <c r="N47" t="n">
        <v>24.85</v>
      </c>
      <c r="O47" t="n">
        <v>18570.94</v>
      </c>
      <c r="P47" t="n">
        <v>1116.42</v>
      </c>
      <c r="Q47" t="n">
        <v>3358.8</v>
      </c>
      <c r="R47" t="n">
        <v>476.79</v>
      </c>
      <c r="S47" t="n">
        <v>262.42</v>
      </c>
      <c r="T47" t="n">
        <v>103711.26</v>
      </c>
      <c r="U47" t="n">
        <v>0.55</v>
      </c>
      <c r="V47" t="n">
        <v>0.82</v>
      </c>
      <c r="W47" t="n">
        <v>57.04</v>
      </c>
      <c r="X47" t="n">
        <v>6.13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0.9399</v>
      </c>
      <c r="E48" t="n">
        <v>106.39</v>
      </c>
      <c r="F48" t="n">
        <v>100.9</v>
      </c>
      <c r="G48" t="n">
        <v>53.58</v>
      </c>
      <c r="H48" t="n">
        <v>0.83</v>
      </c>
      <c r="I48" t="n">
        <v>113</v>
      </c>
      <c r="J48" t="n">
        <v>150.07</v>
      </c>
      <c r="K48" t="n">
        <v>47.83</v>
      </c>
      <c r="L48" t="n">
        <v>7</v>
      </c>
      <c r="M48" t="n">
        <v>111</v>
      </c>
      <c r="N48" t="n">
        <v>25.24</v>
      </c>
      <c r="O48" t="n">
        <v>18742.03</v>
      </c>
      <c r="P48" t="n">
        <v>1088.63</v>
      </c>
      <c r="Q48" t="n">
        <v>3358.45</v>
      </c>
      <c r="R48" t="n">
        <v>441.81</v>
      </c>
      <c r="S48" t="n">
        <v>262.42</v>
      </c>
      <c r="T48" t="n">
        <v>86331.7</v>
      </c>
      <c r="U48" t="n">
        <v>0.59</v>
      </c>
      <c r="V48" t="n">
        <v>0.83</v>
      </c>
      <c r="W48" t="n">
        <v>57.01</v>
      </c>
      <c r="X48" t="n">
        <v>5.11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0.9505</v>
      </c>
      <c r="E49" t="n">
        <v>105.2</v>
      </c>
      <c r="F49" t="n">
        <v>100.17</v>
      </c>
      <c r="G49" t="n">
        <v>61.96</v>
      </c>
      <c r="H49" t="n">
        <v>0.9399999999999999</v>
      </c>
      <c r="I49" t="n">
        <v>97</v>
      </c>
      <c r="J49" t="n">
        <v>151.46</v>
      </c>
      <c r="K49" t="n">
        <v>47.83</v>
      </c>
      <c r="L49" t="n">
        <v>8</v>
      </c>
      <c r="M49" t="n">
        <v>95</v>
      </c>
      <c r="N49" t="n">
        <v>25.63</v>
      </c>
      <c r="O49" t="n">
        <v>18913.66</v>
      </c>
      <c r="P49" t="n">
        <v>1063.45</v>
      </c>
      <c r="Q49" t="n">
        <v>3358.6</v>
      </c>
      <c r="R49" t="n">
        <v>416.8</v>
      </c>
      <c r="S49" t="n">
        <v>262.42</v>
      </c>
      <c r="T49" t="n">
        <v>73907.19</v>
      </c>
      <c r="U49" t="n">
        <v>0.63</v>
      </c>
      <c r="V49" t="n">
        <v>0.84</v>
      </c>
      <c r="W49" t="n">
        <v>57</v>
      </c>
      <c r="X49" t="n">
        <v>4.38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0.9595</v>
      </c>
      <c r="E50" t="n">
        <v>104.22</v>
      </c>
      <c r="F50" t="n">
        <v>99.56</v>
      </c>
      <c r="G50" t="n">
        <v>71.12</v>
      </c>
      <c r="H50" t="n">
        <v>1.04</v>
      </c>
      <c r="I50" t="n">
        <v>84</v>
      </c>
      <c r="J50" t="n">
        <v>152.85</v>
      </c>
      <c r="K50" t="n">
        <v>47.83</v>
      </c>
      <c r="L50" t="n">
        <v>9</v>
      </c>
      <c r="M50" t="n">
        <v>82</v>
      </c>
      <c r="N50" t="n">
        <v>26.03</v>
      </c>
      <c r="O50" t="n">
        <v>19085.83</v>
      </c>
      <c r="P50" t="n">
        <v>1040.63</v>
      </c>
      <c r="Q50" t="n">
        <v>3357.94</v>
      </c>
      <c r="R50" t="n">
        <v>396.94</v>
      </c>
      <c r="S50" t="n">
        <v>262.42</v>
      </c>
      <c r="T50" t="n">
        <v>64044.77</v>
      </c>
      <c r="U50" t="n">
        <v>0.66</v>
      </c>
      <c r="V50" t="n">
        <v>0.84</v>
      </c>
      <c r="W50" t="n">
        <v>56.95</v>
      </c>
      <c r="X50" t="n">
        <v>3.78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0.9665</v>
      </c>
      <c r="E51" t="n">
        <v>103.46</v>
      </c>
      <c r="F51" t="n">
        <v>99.09999999999999</v>
      </c>
      <c r="G51" t="n">
        <v>80.34999999999999</v>
      </c>
      <c r="H51" t="n">
        <v>1.15</v>
      </c>
      <c r="I51" t="n">
        <v>74</v>
      </c>
      <c r="J51" t="n">
        <v>154.25</v>
      </c>
      <c r="K51" t="n">
        <v>47.83</v>
      </c>
      <c r="L51" t="n">
        <v>10</v>
      </c>
      <c r="M51" t="n">
        <v>72</v>
      </c>
      <c r="N51" t="n">
        <v>26.43</v>
      </c>
      <c r="O51" t="n">
        <v>19258.55</v>
      </c>
      <c r="P51" t="n">
        <v>1017.77</v>
      </c>
      <c r="Q51" t="n">
        <v>3357.87</v>
      </c>
      <c r="R51" t="n">
        <v>381.15</v>
      </c>
      <c r="S51" t="n">
        <v>262.42</v>
      </c>
      <c r="T51" t="n">
        <v>56200.23</v>
      </c>
      <c r="U51" t="n">
        <v>0.6899999999999999</v>
      </c>
      <c r="V51" t="n">
        <v>0.84</v>
      </c>
      <c r="W51" t="n">
        <v>56.94</v>
      </c>
      <c r="X51" t="n">
        <v>3.31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0.972</v>
      </c>
      <c r="E52" t="n">
        <v>102.88</v>
      </c>
      <c r="F52" t="n">
        <v>98.75</v>
      </c>
      <c r="G52" t="n">
        <v>89.77</v>
      </c>
      <c r="H52" t="n">
        <v>1.25</v>
      </c>
      <c r="I52" t="n">
        <v>66</v>
      </c>
      <c r="J52" t="n">
        <v>155.66</v>
      </c>
      <c r="K52" t="n">
        <v>47.83</v>
      </c>
      <c r="L52" t="n">
        <v>11</v>
      </c>
      <c r="M52" t="n">
        <v>64</v>
      </c>
      <c r="N52" t="n">
        <v>26.83</v>
      </c>
      <c r="O52" t="n">
        <v>19431.82</v>
      </c>
      <c r="P52" t="n">
        <v>996.79</v>
      </c>
      <c r="Q52" t="n">
        <v>3357.62</v>
      </c>
      <c r="R52" t="n">
        <v>369.55</v>
      </c>
      <c r="S52" t="n">
        <v>262.42</v>
      </c>
      <c r="T52" t="n">
        <v>50438.01</v>
      </c>
      <c r="U52" t="n">
        <v>0.71</v>
      </c>
      <c r="V52" t="n">
        <v>0.85</v>
      </c>
      <c r="W52" t="n">
        <v>56.92</v>
      </c>
      <c r="X52" t="n">
        <v>2.97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0.9762</v>
      </c>
      <c r="E53" t="n">
        <v>102.44</v>
      </c>
      <c r="F53" t="n">
        <v>98.48</v>
      </c>
      <c r="G53" t="n">
        <v>98.48</v>
      </c>
      <c r="H53" t="n">
        <v>1.35</v>
      </c>
      <c r="I53" t="n">
        <v>60</v>
      </c>
      <c r="J53" t="n">
        <v>157.07</v>
      </c>
      <c r="K53" t="n">
        <v>47.83</v>
      </c>
      <c r="L53" t="n">
        <v>12</v>
      </c>
      <c r="M53" t="n">
        <v>58</v>
      </c>
      <c r="N53" t="n">
        <v>27.24</v>
      </c>
      <c r="O53" t="n">
        <v>19605.66</v>
      </c>
      <c r="P53" t="n">
        <v>973.89</v>
      </c>
      <c r="Q53" t="n">
        <v>3357.81</v>
      </c>
      <c r="R53" t="n">
        <v>360.3</v>
      </c>
      <c r="S53" t="n">
        <v>262.42</v>
      </c>
      <c r="T53" t="n">
        <v>45843.9</v>
      </c>
      <c r="U53" t="n">
        <v>0.73</v>
      </c>
      <c r="V53" t="n">
        <v>0.85</v>
      </c>
      <c r="W53" t="n">
        <v>56.92</v>
      </c>
      <c r="X53" t="n">
        <v>2.69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0.9805</v>
      </c>
      <c r="E54" t="n">
        <v>101.99</v>
      </c>
      <c r="F54" t="n">
        <v>98.2</v>
      </c>
      <c r="G54" t="n">
        <v>109.11</v>
      </c>
      <c r="H54" t="n">
        <v>1.45</v>
      </c>
      <c r="I54" t="n">
        <v>54</v>
      </c>
      <c r="J54" t="n">
        <v>158.48</v>
      </c>
      <c r="K54" t="n">
        <v>47.83</v>
      </c>
      <c r="L54" t="n">
        <v>13</v>
      </c>
      <c r="M54" t="n">
        <v>50</v>
      </c>
      <c r="N54" t="n">
        <v>27.65</v>
      </c>
      <c r="O54" t="n">
        <v>19780.06</v>
      </c>
      <c r="P54" t="n">
        <v>953.21</v>
      </c>
      <c r="Q54" t="n">
        <v>3357.55</v>
      </c>
      <c r="R54" t="n">
        <v>350.65</v>
      </c>
      <c r="S54" t="n">
        <v>262.42</v>
      </c>
      <c r="T54" t="n">
        <v>41049.83</v>
      </c>
      <c r="U54" t="n">
        <v>0.75</v>
      </c>
      <c r="V54" t="n">
        <v>0.85</v>
      </c>
      <c r="W54" t="n">
        <v>56.92</v>
      </c>
      <c r="X54" t="n">
        <v>2.42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0.9828</v>
      </c>
      <c r="E55" t="n">
        <v>101.76</v>
      </c>
      <c r="F55" t="n">
        <v>98.08</v>
      </c>
      <c r="G55" t="n">
        <v>117.7</v>
      </c>
      <c r="H55" t="n">
        <v>1.55</v>
      </c>
      <c r="I55" t="n">
        <v>50</v>
      </c>
      <c r="J55" t="n">
        <v>159.9</v>
      </c>
      <c r="K55" t="n">
        <v>47.83</v>
      </c>
      <c r="L55" t="n">
        <v>14</v>
      </c>
      <c r="M55" t="n">
        <v>16</v>
      </c>
      <c r="N55" t="n">
        <v>28.07</v>
      </c>
      <c r="O55" t="n">
        <v>19955.16</v>
      </c>
      <c r="P55" t="n">
        <v>938.97</v>
      </c>
      <c r="Q55" t="n">
        <v>3357.99</v>
      </c>
      <c r="R55" t="n">
        <v>344.92</v>
      </c>
      <c r="S55" t="n">
        <v>262.42</v>
      </c>
      <c r="T55" t="n">
        <v>38202.7</v>
      </c>
      <c r="U55" t="n">
        <v>0.76</v>
      </c>
      <c r="V55" t="n">
        <v>0.85</v>
      </c>
      <c r="W55" t="n">
        <v>56.96</v>
      </c>
      <c r="X55" t="n">
        <v>2.3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0.9836</v>
      </c>
      <c r="E56" t="n">
        <v>101.67</v>
      </c>
      <c r="F56" t="n">
        <v>98.03</v>
      </c>
      <c r="G56" t="n">
        <v>120.03</v>
      </c>
      <c r="H56" t="n">
        <v>1.65</v>
      </c>
      <c r="I56" t="n">
        <v>49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941.62</v>
      </c>
      <c r="Q56" t="n">
        <v>3357.78</v>
      </c>
      <c r="R56" t="n">
        <v>342.93</v>
      </c>
      <c r="S56" t="n">
        <v>262.42</v>
      </c>
      <c r="T56" t="n">
        <v>37213.67</v>
      </c>
      <c r="U56" t="n">
        <v>0.77</v>
      </c>
      <c r="V56" t="n">
        <v>0.85</v>
      </c>
      <c r="W56" t="n">
        <v>56.97</v>
      </c>
      <c r="X56" t="n">
        <v>2.25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0.3868</v>
      </c>
      <c r="E57" t="n">
        <v>258.52</v>
      </c>
      <c r="F57" t="n">
        <v>189.93</v>
      </c>
      <c r="G57" t="n">
        <v>6.12</v>
      </c>
      <c r="H57" t="n">
        <v>0.1</v>
      </c>
      <c r="I57" t="n">
        <v>1861</v>
      </c>
      <c r="J57" t="n">
        <v>176.73</v>
      </c>
      <c r="K57" t="n">
        <v>52.44</v>
      </c>
      <c r="L57" t="n">
        <v>1</v>
      </c>
      <c r="M57" t="n">
        <v>1859</v>
      </c>
      <c r="N57" t="n">
        <v>33.29</v>
      </c>
      <c r="O57" t="n">
        <v>22031.19</v>
      </c>
      <c r="P57" t="n">
        <v>2531.25</v>
      </c>
      <c r="Q57" t="n">
        <v>3389.3</v>
      </c>
      <c r="R57" t="n">
        <v>3457.42</v>
      </c>
      <c r="S57" t="n">
        <v>262.42</v>
      </c>
      <c r="T57" t="n">
        <v>1585398.81</v>
      </c>
      <c r="U57" t="n">
        <v>0.08</v>
      </c>
      <c r="V57" t="n">
        <v>0.44</v>
      </c>
      <c r="W57" t="n">
        <v>59.91</v>
      </c>
      <c r="X57" t="n">
        <v>93.73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0.6766</v>
      </c>
      <c r="E58" t="n">
        <v>147.79</v>
      </c>
      <c r="F58" t="n">
        <v>124.07</v>
      </c>
      <c r="G58" t="n">
        <v>12.43</v>
      </c>
      <c r="H58" t="n">
        <v>0.2</v>
      </c>
      <c r="I58" t="n">
        <v>599</v>
      </c>
      <c r="J58" t="n">
        <v>178.21</v>
      </c>
      <c r="K58" t="n">
        <v>52.44</v>
      </c>
      <c r="L58" t="n">
        <v>2</v>
      </c>
      <c r="M58" t="n">
        <v>597</v>
      </c>
      <c r="N58" t="n">
        <v>33.77</v>
      </c>
      <c r="O58" t="n">
        <v>22213.89</v>
      </c>
      <c r="P58" t="n">
        <v>1653.12</v>
      </c>
      <c r="Q58" t="n">
        <v>3368.42</v>
      </c>
      <c r="R58" t="n">
        <v>1223.34</v>
      </c>
      <c r="S58" t="n">
        <v>262.42</v>
      </c>
      <c r="T58" t="n">
        <v>474668.86</v>
      </c>
      <c r="U58" t="n">
        <v>0.21</v>
      </c>
      <c r="V58" t="n">
        <v>0.68</v>
      </c>
      <c r="W58" t="n">
        <v>57.81</v>
      </c>
      <c r="X58" t="n">
        <v>28.16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0.7835</v>
      </c>
      <c r="E59" t="n">
        <v>127.63</v>
      </c>
      <c r="F59" t="n">
        <v>112.44</v>
      </c>
      <c r="G59" t="n">
        <v>18.79</v>
      </c>
      <c r="H59" t="n">
        <v>0.3</v>
      </c>
      <c r="I59" t="n">
        <v>359</v>
      </c>
      <c r="J59" t="n">
        <v>179.7</v>
      </c>
      <c r="K59" t="n">
        <v>52.44</v>
      </c>
      <c r="L59" t="n">
        <v>3</v>
      </c>
      <c r="M59" t="n">
        <v>357</v>
      </c>
      <c r="N59" t="n">
        <v>34.26</v>
      </c>
      <c r="O59" t="n">
        <v>22397.24</v>
      </c>
      <c r="P59" t="n">
        <v>1489.25</v>
      </c>
      <c r="Q59" t="n">
        <v>3363.14</v>
      </c>
      <c r="R59" t="n">
        <v>830.86</v>
      </c>
      <c r="S59" t="n">
        <v>262.42</v>
      </c>
      <c r="T59" t="n">
        <v>279628.99</v>
      </c>
      <c r="U59" t="n">
        <v>0.32</v>
      </c>
      <c r="V59" t="n">
        <v>0.74</v>
      </c>
      <c r="W59" t="n">
        <v>57.41</v>
      </c>
      <c r="X59" t="n">
        <v>16.59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0.8395</v>
      </c>
      <c r="E60" t="n">
        <v>119.12</v>
      </c>
      <c r="F60" t="n">
        <v>107.59</v>
      </c>
      <c r="G60" t="n">
        <v>25.22</v>
      </c>
      <c r="H60" t="n">
        <v>0.39</v>
      </c>
      <c r="I60" t="n">
        <v>256</v>
      </c>
      <c r="J60" t="n">
        <v>181.19</v>
      </c>
      <c r="K60" t="n">
        <v>52.44</v>
      </c>
      <c r="L60" t="n">
        <v>4</v>
      </c>
      <c r="M60" t="n">
        <v>254</v>
      </c>
      <c r="N60" t="n">
        <v>34.75</v>
      </c>
      <c r="O60" t="n">
        <v>22581.25</v>
      </c>
      <c r="P60" t="n">
        <v>1414.49</v>
      </c>
      <c r="Q60" t="n">
        <v>3361.35</v>
      </c>
      <c r="R60" t="n">
        <v>666.33</v>
      </c>
      <c r="S60" t="n">
        <v>262.42</v>
      </c>
      <c r="T60" t="n">
        <v>197876.78</v>
      </c>
      <c r="U60" t="n">
        <v>0.39</v>
      </c>
      <c r="V60" t="n">
        <v>0.78</v>
      </c>
      <c r="W60" t="n">
        <v>57.27</v>
      </c>
      <c r="X60" t="n">
        <v>11.76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0.8746</v>
      </c>
      <c r="E61" t="n">
        <v>114.33</v>
      </c>
      <c r="F61" t="n">
        <v>104.87</v>
      </c>
      <c r="G61" t="n">
        <v>31.78</v>
      </c>
      <c r="H61" t="n">
        <v>0.49</v>
      </c>
      <c r="I61" t="n">
        <v>198</v>
      </c>
      <c r="J61" t="n">
        <v>182.69</v>
      </c>
      <c r="K61" t="n">
        <v>52.44</v>
      </c>
      <c r="L61" t="n">
        <v>5</v>
      </c>
      <c r="M61" t="n">
        <v>196</v>
      </c>
      <c r="N61" t="n">
        <v>35.25</v>
      </c>
      <c r="O61" t="n">
        <v>22766.06</v>
      </c>
      <c r="P61" t="n">
        <v>1367.84</v>
      </c>
      <c r="Q61" t="n">
        <v>3360.35</v>
      </c>
      <c r="R61" t="n">
        <v>575.3200000000001</v>
      </c>
      <c r="S61" t="n">
        <v>262.42</v>
      </c>
      <c r="T61" t="n">
        <v>152664.96</v>
      </c>
      <c r="U61" t="n">
        <v>0.46</v>
      </c>
      <c r="V61" t="n">
        <v>0.8</v>
      </c>
      <c r="W61" t="n">
        <v>57.16</v>
      </c>
      <c r="X61" t="n">
        <v>9.06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0.8984</v>
      </c>
      <c r="E62" t="n">
        <v>111.31</v>
      </c>
      <c r="F62" t="n">
        <v>103.17</v>
      </c>
      <c r="G62" t="n">
        <v>38.45</v>
      </c>
      <c r="H62" t="n">
        <v>0.58</v>
      </c>
      <c r="I62" t="n">
        <v>161</v>
      </c>
      <c r="J62" t="n">
        <v>184.19</v>
      </c>
      <c r="K62" t="n">
        <v>52.44</v>
      </c>
      <c r="L62" t="n">
        <v>6</v>
      </c>
      <c r="M62" t="n">
        <v>159</v>
      </c>
      <c r="N62" t="n">
        <v>35.75</v>
      </c>
      <c r="O62" t="n">
        <v>22951.43</v>
      </c>
      <c r="P62" t="n">
        <v>1334.17</v>
      </c>
      <c r="Q62" t="n">
        <v>3359.64</v>
      </c>
      <c r="R62" t="n">
        <v>518.11</v>
      </c>
      <c r="S62" t="n">
        <v>262.42</v>
      </c>
      <c r="T62" t="n">
        <v>124242.26</v>
      </c>
      <c r="U62" t="n">
        <v>0.51</v>
      </c>
      <c r="V62" t="n">
        <v>0.8100000000000001</v>
      </c>
      <c r="W62" t="n">
        <v>57.09</v>
      </c>
      <c r="X62" t="n">
        <v>7.36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0.9162</v>
      </c>
      <c r="E63" t="n">
        <v>109.15</v>
      </c>
      <c r="F63" t="n">
        <v>101.93</v>
      </c>
      <c r="G63" t="n">
        <v>45.3</v>
      </c>
      <c r="H63" t="n">
        <v>0.67</v>
      </c>
      <c r="I63" t="n">
        <v>135</v>
      </c>
      <c r="J63" t="n">
        <v>185.7</v>
      </c>
      <c r="K63" t="n">
        <v>52.44</v>
      </c>
      <c r="L63" t="n">
        <v>7</v>
      </c>
      <c r="M63" t="n">
        <v>133</v>
      </c>
      <c r="N63" t="n">
        <v>36.26</v>
      </c>
      <c r="O63" t="n">
        <v>23137.49</v>
      </c>
      <c r="P63" t="n">
        <v>1306.87</v>
      </c>
      <c r="Q63" t="n">
        <v>3358.55</v>
      </c>
      <c r="R63" t="n">
        <v>475.77</v>
      </c>
      <c r="S63" t="n">
        <v>262.42</v>
      </c>
      <c r="T63" t="n">
        <v>103203.31</v>
      </c>
      <c r="U63" t="n">
        <v>0.55</v>
      </c>
      <c r="V63" t="n">
        <v>0.82</v>
      </c>
      <c r="W63" t="n">
        <v>57.06</v>
      </c>
      <c r="X63" t="n">
        <v>6.13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0.9297</v>
      </c>
      <c r="E64" t="n">
        <v>107.56</v>
      </c>
      <c r="F64" t="n">
        <v>101.02</v>
      </c>
      <c r="G64" t="n">
        <v>52.25</v>
      </c>
      <c r="H64" t="n">
        <v>0.76</v>
      </c>
      <c r="I64" t="n">
        <v>116</v>
      </c>
      <c r="J64" t="n">
        <v>187.22</v>
      </c>
      <c r="K64" t="n">
        <v>52.44</v>
      </c>
      <c r="L64" t="n">
        <v>8</v>
      </c>
      <c r="M64" t="n">
        <v>114</v>
      </c>
      <c r="N64" t="n">
        <v>36.78</v>
      </c>
      <c r="O64" t="n">
        <v>23324.24</v>
      </c>
      <c r="P64" t="n">
        <v>1283.11</v>
      </c>
      <c r="Q64" t="n">
        <v>3358.55</v>
      </c>
      <c r="R64" t="n">
        <v>446.1</v>
      </c>
      <c r="S64" t="n">
        <v>262.42</v>
      </c>
      <c r="T64" t="n">
        <v>88462.86</v>
      </c>
      <c r="U64" t="n">
        <v>0.59</v>
      </c>
      <c r="V64" t="n">
        <v>0.83</v>
      </c>
      <c r="W64" t="n">
        <v>57</v>
      </c>
      <c r="X64" t="n">
        <v>5.22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0.9394</v>
      </c>
      <c r="E65" t="n">
        <v>106.45</v>
      </c>
      <c r="F65" t="n">
        <v>100.4</v>
      </c>
      <c r="G65" t="n">
        <v>59.06</v>
      </c>
      <c r="H65" t="n">
        <v>0.85</v>
      </c>
      <c r="I65" t="n">
        <v>102</v>
      </c>
      <c r="J65" t="n">
        <v>188.74</v>
      </c>
      <c r="K65" t="n">
        <v>52.44</v>
      </c>
      <c r="L65" t="n">
        <v>9</v>
      </c>
      <c r="M65" t="n">
        <v>100</v>
      </c>
      <c r="N65" t="n">
        <v>37.3</v>
      </c>
      <c r="O65" t="n">
        <v>23511.69</v>
      </c>
      <c r="P65" t="n">
        <v>1263.98</v>
      </c>
      <c r="Q65" t="n">
        <v>3358.39</v>
      </c>
      <c r="R65" t="n">
        <v>425.21</v>
      </c>
      <c r="S65" t="n">
        <v>262.42</v>
      </c>
      <c r="T65" t="n">
        <v>78085.92999999999</v>
      </c>
      <c r="U65" t="n">
        <v>0.62</v>
      </c>
      <c r="V65" t="n">
        <v>0.83</v>
      </c>
      <c r="W65" t="n">
        <v>56.99</v>
      </c>
      <c r="X65" t="n">
        <v>4.61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0.9471000000000001</v>
      </c>
      <c r="E66" t="n">
        <v>105.58</v>
      </c>
      <c r="F66" t="n">
        <v>99.92</v>
      </c>
      <c r="G66" t="n">
        <v>65.88</v>
      </c>
      <c r="H66" t="n">
        <v>0.93</v>
      </c>
      <c r="I66" t="n">
        <v>91</v>
      </c>
      <c r="J66" t="n">
        <v>190.26</v>
      </c>
      <c r="K66" t="n">
        <v>52.44</v>
      </c>
      <c r="L66" t="n">
        <v>10</v>
      </c>
      <c r="M66" t="n">
        <v>89</v>
      </c>
      <c r="N66" t="n">
        <v>37.82</v>
      </c>
      <c r="O66" t="n">
        <v>23699.85</v>
      </c>
      <c r="P66" t="n">
        <v>1246.04</v>
      </c>
      <c r="Q66" t="n">
        <v>3357.92</v>
      </c>
      <c r="R66" t="n">
        <v>408.9</v>
      </c>
      <c r="S66" t="n">
        <v>262.42</v>
      </c>
      <c r="T66" t="n">
        <v>69986.24000000001</v>
      </c>
      <c r="U66" t="n">
        <v>0.64</v>
      </c>
      <c r="V66" t="n">
        <v>0.84</v>
      </c>
      <c r="W66" t="n">
        <v>56.98</v>
      </c>
      <c r="X66" t="n">
        <v>4.14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0.9547</v>
      </c>
      <c r="E67" t="n">
        <v>104.75</v>
      </c>
      <c r="F67" t="n">
        <v>99.45</v>
      </c>
      <c r="G67" t="n">
        <v>73.66</v>
      </c>
      <c r="H67" t="n">
        <v>1.02</v>
      </c>
      <c r="I67" t="n">
        <v>81</v>
      </c>
      <c r="J67" t="n">
        <v>191.79</v>
      </c>
      <c r="K67" t="n">
        <v>52.44</v>
      </c>
      <c r="L67" t="n">
        <v>11</v>
      </c>
      <c r="M67" t="n">
        <v>79</v>
      </c>
      <c r="N67" t="n">
        <v>38.35</v>
      </c>
      <c r="O67" t="n">
        <v>23888.73</v>
      </c>
      <c r="P67" t="n">
        <v>1228.04</v>
      </c>
      <c r="Q67" t="n">
        <v>3358.14</v>
      </c>
      <c r="R67" t="n">
        <v>392.5</v>
      </c>
      <c r="S67" t="n">
        <v>262.42</v>
      </c>
      <c r="T67" t="n">
        <v>61838.18</v>
      </c>
      <c r="U67" t="n">
        <v>0.67</v>
      </c>
      <c r="V67" t="n">
        <v>0.84</v>
      </c>
      <c r="W67" t="n">
        <v>56.97</v>
      </c>
      <c r="X67" t="n">
        <v>3.66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0.9603</v>
      </c>
      <c r="E68" t="n">
        <v>104.13</v>
      </c>
      <c r="F68" t="n">
        <v>99.08</v>
      </c>
      <c r="G68" t="n">
        <v>80.34</v>
      </c>
      <c r="H68" t="n">
        <v>1.1</v>
      </c>
      <c r="I68" t="n">
        <v>74</v>
      </c>
      <c r="J68" t="n">
        <v>193.33</v>
      </c>
      <c r="K68" t="n">
        <v>52.44</v>
      </c>
      <c r="L68" t="n">
        <v>12</v>
      </c>
      <c r="M68" t="n">
        <v>72</v>
      </c>
      <c r="N68" t="n">
        <v>38.89</v>
      </c>
      <c r="O68" t="n">
        <v>24078.33</v>
      </c>
      <c r="P68" t="n">
        <v>1211.06</v>
      </c>
      <c r="Q68" t="n">
        <v>3357.8</v>
      </c>
      <c r="R68" t="n">
        <v>380.56</v>
      </c>
      <c r="S68" t="n">
        <v>262.42</v>
      </c>
      <c r="T68" t="n">
        <v>55904.77</v>
      </c>
      <c r="U68" t="n">
        <v>0.6899999999999999</v>
      </c>
      <c r="V68" t="n">
        <v>0.84</v>
      </c>
      <c r="W68" t="n">
        <v>56.94</v>
      </c>
      <c r="X68" t="n">
        <v>3.3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0.9651999999999999</v>
      </c>
      <c r="E69" t="n">
        <v>103.6</v>
      </c>
      <c r="F69" t="n">
        <v>98.8</v>
      </c>
      <c r="G69" t="n">
        <v>88.48</v>
      </c>
      <c r="H69" t="n">
        <v>1.18</v>
      </c>
      <c r="I69" t="n">
        <v>67</v>
      </c>
      <c r="J69" t="n">
        <v>194.88</v>
      </c>
      <c r="K69" t="n">
        <v>52.44</v>
      </c>
      <c r="L69" t="n">
        <v>13</v>
      </c>
      <c r="M69" t="n">
        <v>65</v>
      </c>
      <c r="N69" t="n">
        <v>39.43</v>
      </c>
      <c r="O69" t="n">
        <v>24268.67</v>
      </c>
      <c r="P69" t="n">
        <v>1195.67</v>
      </c>
      <c r="Q69" t="n">
        <v>3357.66</v>
      </c>
      <c r="R69" t="n">
        <v>370.82</v>
      </c>
      <c r="S69" t="n">
        <v>262.42</v>
      </c>
      <c r="T69" t="n">
        <v>51066.55</v>
      </c>
      <c r="U69" t="n">
        <v>0.71</v>
      </c>
      <c r="V69" t="n">
        <v>0.85</v>
      </c>
      <c r="W69" t="n">
        <v>56.94</v>
      </c>
      <c r="X69" t="n">
        <v>3.02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0.9692</v>
      </c>
      <c r="E70" t="n">
        <v>103.18</v>
      </c>
      <c r="F70" t="n">
        <v>98.56</v>
      </c>
      <c r="G70" t="n">
        <v>95.38</v>
      </c>
      <c r="H70" t="n">
        <v>1.27</v>
      </c>
      <c r="I70" t="n">
        <v>62</v>
      </c>
      <c r="J70" t="n">
        <v>196.42</v>
      </c>
      <c r="K70" t="n">
        <v>52.44</v>
      </c>
      <c r="L70" t="n">
        <v>14</v>
      </c>
      <c r="M70" t="n">
        <v>60</v>
      </c>
      <c r="N70" t="n">
        <v>39.98</v>
      </c>
      <c r="O70" t="n">
        <v>24459.75</v>
      </c>
      <c r="P70" t="n">
        <v>1179.99</v>
      </c>
      <c r="Q70" t="n">
        <v>3357.75</v>
      </c>
      <c r="R70" t="n">
        <v>362.94</v>
      </c>
      <c r="S70" t="n">
        <v>262.42</v>
      </c>
      <c r="T70" t="n">
        <v>47150.84</v>
      </c>
      <c r="U70" t="n">
        <v>0.72</v>
      </c>
      <c r="V70" t="n">
        <v>0.85</v>
      </c>
      <c r="W70" t="n">
        <v>56.92</v>
      </c>
      <c r="X70" t="n">
        <v>2.77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0.9729</v>
      </c>
      <c r="E71" t="n">
        <v>102.79</v>
      </c>
      <c r="F71" t="n">
        <v>98.34</v>
      </c>
      <c r="G71" t="n">
        <v>103.51</v>
      </c>
      <c r="H71" t="n">
        <v>1.35</v>
      </c>
      <c r="I71" t="n">
        <v>57</v>
      </c>
      <c r="J71" t="n">
        <v>197.98</v>
      </c>
      <c r="K71" t="n">
        <v>52.44</v>
      </c>
      <c r="L71" t="n">
        <v>15</v>
      </c>
      <c r="M71" t="n">
        <v>55</v>
      </c>
      <c r="N71" t="n">
        <v>40.54</v>
      </c>
      <c r="O71" t="n">
        <v>24651.58</v>
      </c>
      <c r="P71" t="n">
        <v>1164.58</v>
      </c>
      <c r="Q71" t="n">
        <v>3357.51</v>
      </c>
      <c r="R71" t="n">
        <v>355.53</v>
      </c>
      <c r="S71" t="n">
        <v>262.42</v>
      </c>
      <c r="T71" t="n">
        <v>43474.08</v>
      </c>
      <c r="U71" t="n">
        <v>0.74</v>
      </c>
      <c r="V71" t="n">
        <v>0.85</v>
      </c>
      <c r="W71" t="n">
        <v>56.92</v>
      </c>
      <c r="X71" t="n">
        <v>2.56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0.976</v>
      </c>
      <c r="E72" t="n">
        <v>102.46</v>
      </c>
      <c r="F72" t="n">
        <v>98.16</v>
      </c>
      <c r="G72" t="n">
        <v>111.12</v>
      </c>
      <c r="H72" t="n">
        <v>1.42</v>
      </c>
      <c r="I72" t="n">
        <v>53</v>
      </c>
      <c r="J72" t="n">
        <v>199.54</v>
      </c>
      <c r="K72" t="n">
        <v>52.44</v>
      </c>
      <c r="L72" t="n">
        <v>16</v>
      </c>
      <c r="M72" t="n">
        <v>51</v>
      </c>
      <c r="N72" t="n">
        <v>41.1</v>
      </c>
      <c r="O72" t="n">
        <v>24844.17</v>
      </c>
      <c r="P72" t="n">
        <v>1149.49</v>
      </c>
      <c r="Q72" t="n">
        <v>3357.56</v>
      </c>
      <c r="R72" t="n">
        <v>349.55</v>
      </c>
      <c r="S72" t="n">
        <v>262.42</v>
      </c>
      <c r="T72" t="n">
        <v>40505.41</v>
      </c>
      <c r="U72" t="n">
        <v>0.75</v>
      </c>
      <c r="V72" t="n">
        <v>0.85</v>
      </c>
      <c r="W72" t="n">
        <v>56.91</v>
      </c>
      <c r="X72" t="n">
        <v>2.38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0.9792999999999999</v>
      </c>
      <c r="E73" t="n">
        <v>102.12</v>
      </c>
      <c r="F73" t="n">
        <v>97.95</v>
      </c>
      <c r="G73" t="n">
        <v>119.94</v>
      </c>
      <c r="H73" t="n">
        <v>1.5</v>
      </c>
      <c r="I73" t="n">
        <v>49</v>
      </c>
      <c r="J73" t="n">
        <v>201.11</v>
      </c>
      <c r="K73" t="n">
        <v>52.44</v>
      </c>
      <c r="L73" t="n">
        <v>17</v>
      </c>
      <c r="M73" t="n">
        <v>47</v>
      </c>
      <c r="N73" t="n">
        <v>41.67</v>
      </c>
      <c r="O73" t="n">
        <v>25037.53</v>
      </c>
      <c r="P73" t="n">
        <v>1134.11</v>
      </c>
      <c r="Q73" t="n">
        <v>3357.49</v>
      </c>
      <c r="R73" t="n">
        <v>342.44</v>
      </c>
      <c r="S73" t="n">
        <v>262.42</v>
      </c>
      <c r="T73" t="n">
        <v>36966.87</v>
      </c>
      <c r="U73" t="n">
        <v>0.77</v>
      </c>
      <c r="V73" t="n">
        <v>0.85</v>
      </c>
      <c r="W73" t="n">
        <v>56.91</v>
      </c>
      <c r="X73" t="n">
        <v>2.17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0.9814000000000001</v>
      </c>
      <c r="E74" t="n">
        <v>101.9</v>
      </c>
      <c r="F74" t="n">
        <v>97.84</v>
      </c>
      <c r="G74" t="n">
        <v>127.62</v>
      </c>
      <c r="H74" t="n">
        <v>1.58</v>
      </c>
      <c r="I74" t="n">
        <v>46</v>
      </c>
      <c r="J74" t="n">
        <v>202.68</v>
      </c>
      <c r="K74" t="n">
        <v>52.44</v>
      </c>
      <c r="L74" t="n">
        <v>18</v>
      </c>
      <c r="M74" t="n">
        <v>44</v>
      </c>
      <c r="N74" t="n">
        <v>42.24</v>
      </c>
      <c r="O74" t="n">
        <v>25231.66</v>
      </c>
      <c r="P74" t="n">
        <v>1118.27</v>
      </c>
      <c r="Q74" t="n">
        <v>3357.45</v>
      </c>
      <c r="R74" t="n">
        <v>338.73</v>
      </c>
      <c r="S74" t="n">
        <v>262.42</v>
      </c>
      <c r="T74" t="n">
        <v>35130.03</v>
      </c>
      <c r="U74" t="n">
        <v>0.77</v>
      </c>
      <c r="V74" t="n">
        <v>0.86</v>
      </c>
      <c r="W74" t="n">
        <v>56.9</v>
      </c>
      <c r="X74" t="n">
        <v>2.06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0.984</v>
      </c>
      <c r="E75" t="n">
        <v>101.63</v>
      </c>
      <c r="F75" t="n">
        <v>97.68000000000001</v>
      </c>
      <c r="G75" t="n">
        <v>136.3</v>
      </c>
      <c r="H75" t="n">
        <v>1.65</v>
      </c>
      <c r="I75" t="n">
        <v>43</v>
      </c>
      <c r="J75" t="n">
        <v>204.26</v>
      </c>
      <c r="K75" t="n">
        <v>52.44</v>
      </c>
      <c r="L75" t="n">
        <v>19</v>
      </c>
      <c r="M75" t="n">
        <v>41</v>
      </c>
      <c r="N75" t="n">
        <v>42.82</v>
      </c>
      <c r="O75" t="n">
        <v>25426.72</v>
      </c>
      <c r="P75" t="n">
        <v>1103.47</v>
      </c>
      <c r="Q75" t="n">
        <v>3357.37</v>
      </c>
      <c r="R75" t="n">
        <v>333.39</v>
      </c>
      <c r="S75" t="n">
        <v>262.42</v>
      </c>
      <c r="T75" t="n">
        <v>32471.27</v>
      </c>
      <c r="U75" t="n">
        <v>0.79</v>
      </c>
      <c r="V75" t="n">
        <v>0.86</v>
      </c>
      <c r="W75" t="n">
        <v>56.9</v>
      </c>
      <c r="X75" t="n">
        <v>1.9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0.9861</v>
      </c>
      <c r="E76" t="n">
        <v>101.41</v>
      </c>
      <c r="F76" t="n">
        <v>97.56</v>
      </c>
      <c r="G76" t="n">
        <v>146.35</v>
      </c>
      <c r="H76" t="n">
        <v>1.73</v>
      </c>
      <c r="I76" t="n">
        <v>40</v>
      </c>
      <c r="J76" t="n">
        <v>205.85</v>
      </c>
      <c r="K76" t="n">
        <v>52.44</v>
      </c>
      <c r="L76" t="n">
        <v>20</v>
      </c>
      <c r="M76" t="n">
        <v>34</v>
      </c>
      <c r="N76" t="n">
        <v>43.41</v>
      </c>
      <c r="O76" t="n">
        <v>25622.45</v>
      </c>
      <c r="P76" t="n">
        <v>1087.03</v>
      </c>
      <c r="Q76" t="n">
        <v>3357.29</v>
      </c>
      <c r="R76" t="n">
        <v>329.31</v>
      </c>
      <c r="S76" t="n">
        <v>262.42</v>
      </c>
      <c r="T76" t="n">
        <v>30450.59</v>
      </c>
      <c r="U76" t="n">
        <v>0.8</v>
      </c>
      <c r="V76" t="n">
        <v>0.86</v>
      </c>
      <c r="W76" t="n">
        <v>56.89</v>
      </c>
      <c r="X76" t="n">
        <v>1.79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0.9868</v>
      </c>
      <c r="E77" t="n">
        <v>101.34</v>
      </c>
      <c r="F77" t="n">
        <v>97.53</v>
      </c>
      <c r="G77" t="n">
        <v>150.05</v>
      </c>
      <c r="H77" t="n">
        <v>1.8</v>
      </c>
      <c r="I77" t="n">
        <v>39</v>
      </c>
      <c r="J77" t="n">
        <v>207.45</v>
      </c>
      <c r="K77" t="n">
        <v>52.44</v>
      </c>
      <c r="L77" t="n">
        <v>21</v>
      </c>
      <c r="M77" t="n">
        <v>9</v>
      </c>
      <c r="N77" t="n">
        <v>44</v>
      </c>
      <c r="O77" t="n">
        <v>25818.99</v>
      </c>
      <c r="P77" t="n">
        <v>1083.66</v>
      </c>
      <c r="Q77" t="n">
        <v>3357.49</v>
      </c>
      <c r="R77" t="n">
        <v>327.18</v>
      </c>
      <c r="S77" t="n">
        <v>262.42</v>
      </c>
      <c r="T77" t="n">
        <v>29388.19</v>
      </c>
      <c r="U77" t="n">
        <v>0.8</v>
      </c>
      <c r="V77" t="n">
        <v>0.86</v>
      </c>
      <c r="W77" t="n">
        <v>56.92</v>
      </c>
      <c r="X77" t="n">
        <v>1.76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0.9865</v>
      </c>
      <c r="E78" t="n">
        <v>101.37</v>
      </c>
      <c r="F78" t="n">
        <v>97.56</v>
      </c>
      <c r="G78" t="n">
        <v>150.09</v>
      </c>
      <c r="H78" t="n">
        <v>1.87</v>
      </c>
      <c r="I78" t="n">
        <v>39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1089.23</v>
      </c>
      <c r="Q78" t="n">
        <v>3357.78</v>
      </c>
      <c r="R78" t="n">
        <v>327.51</v>
      </c>
      <c r="S78" t="n">
        <v>262.42</v>
      </c>
      <c r="T78" t="n">
        <v>29553.43</v>
      </c>
      <c r="U78" t="n">
        <v>0.8</v>
      </c>
      <c r="V78" t="n">
        <v>0.86</v>
      </c>
      <c r="W78" t="n">
        <v>56.94</v>
      </c>
      <c r="X78" t="n">
        <v>1.78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0.8552999999999999</v>
      </c>
      <c r="E79" t="n">
        <v>116.92</v>
      </c>
      <c r="F79" t="n">
        <v>111.53</v>
      </c>
      <c r="G79" t="n">
        <v>19.86</v>
      </c>
      <c r="H79" t="n">
        <v>0.64</v>
      </c>
      <c r="I79" t="n">
        <v>337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324.9</v>
      </c>
      <c r="Q79" t="n">
        <v>3366.55</v>
      </c>
      <c r="R79" t="n">
        <v>784.64</v>
      </c>
      <c r="S79" t="n">
        <v>262.42</v>
      </c>
      <c r="T79" t="n">
        <v>256629.61</v>
      </c>
      <c r="U79" t="n">
        <v>0.33</v>
      </c>
      <c r="V79" t="n">
        <v>0.75</v>
      </c>
      <c r="W79" t="n">
        <v>57.81</v>
      </c>
      <c r="X79" t="n">
        <v>15.68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0.6183</v>
      </c>
      <c r="E80" t="n">
        <v>161.73</v>
      </c>
      <c r="F80" t="n">
        <v>140.6</v>
      </c>
      <c r="G80" t="n">
        <v>9.06</v>
      </c>
      <c r="H80" t="n">
        <v>0.18</v>
      </c>
      <c r="I80" t="n">
        <v>931</v>
      </c>
      <c r="J80" t="n">
        <v>98.70999999999999</v>
      </c>
      <c r="K80" t="n">
        <v>39.72</v>
      </c>
      <c r="L80" t="n">
        <v>1</v>
      </c>
      <c r="M80" t="n">
        <v>929</v>
      </c>
      <c r="N80" t="n">
        <v>12.99</v>
      </c>
      <c r="O80" t="n">
        <v>12407.75</v>
      </c>
      <c r="P80" t="n">
        <v>1278.42</v>
      </c>
      <c r="Q80" t="n">
        <v>3374.22</v>
      </c>
      <c r="R80" t="n">
        <v>1782.75</v>
      </c>
      <c r="S80" t="n">
        <v>262.42</v>
      </c>
      <c r="T80" t="n">
        <v>752715.48</v>
      </c>
      <c r="U80" t="n">
        <v>0.15</v>
      </c>
      <c r="V80" t="n">
        <v>0.6</v>
      </c>
      <c r="W80" t="n">
        <v>58.36</v>
      </c>
      <c r="X80" t="n">
        <v>44.61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0.819</v>
      </c>
      <c r="E81" t="n">
        <v>122.1</v>
      </c>
      <c r="F81" t="n">
        <v>112.65</v>
      </c>
      <c r="G81" t="n">
        <v>18.62</v>
      </c>
      <c r="H81" t="n">
        <v>0.35</v>
      </c>
      <c r="I81" t="n">
        <v>363</v>
      </c>
      <c r="J81" t="n">
        <v>99.95</v>
      </c>
      <c r="K81" t="n">
        <v>39.72</v>
      </c>
      <c r="L81" t="n">
        <v>2</v>
      </c>
      <c r="M81" t="n">
        <v>361</v>
      </c>
      <c r="N81" t="n">
        <v>13.24</v>
      </c>
      <c r="O81" t="n">
        <v>12561.45</v>
      </c>
      <c r="P81" t="n">
        <v>1004.71</v>
      </c>
      <c r="Q81" t="n">
        <v>3363.15</v>
      </c>
      <c r="R81" t="n">
        <v>838.17</v>
      </c>
      <c r="S81" t="n">
        <v>262.42</v>
      </c>
      <c r="T81" t="n">
        <v>283263.75</v>
      </c>
      <c r="U81" t="n">
        <v>0.31</v>
      </c>
      <c r="V81" t="n">
        <v>0.74</v>
      </c>
      <c r="W81" t="n">
        <v>57.41</v>
      </c>
      <c r="X81" t="n">
        <v>16.8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0.8888</v>
      </c>
      <c r="E82" t="n">
        <v>112.51</v>
      </c>
      <c r="F82" t="n">
        <v>105.96</v>
      </c>
      <c r="G82" t="n">
        <v>28.64</v>
      </c>
      <c r="H82" t="n">
        <v>0.52</v>
      </c>
      <c r="I82" t="n">
        <v>222</v>
      </c>
      <c r="J82" t="n">
        <v>101.2</v>
      </c>
      <c r="K82" t="n">
        <v>39.72</v>
      </c>
      <c r="L82" t="n">
        <v>3</v>
      </c>
      <c r="M82" t="n">
        <v>220</v>
      </c>
      <c r="N82" t="n">
        <v>13.49</v>
      </c>
      <c r="O82" t="n">
        <v>12715.54</v>
      </c>
      <c r="P82" t="n">
        <v>921.8099999999999</v>
      </c>
      <c r="Q82" t="n">
        <v>3360.5</v>
      </c>
      <c r="R82" t="n">
        <v>612.4299999999999</v>
      </c>
      <c r="S82" t="n">
        <v>262.42</v>
      </c>
      <c r="T82" t="n">
        <v>171098.91</v>
      </c>
      <c r="U82" t="n">
        <v>0.43</v>
      </c>
      <c r="V82" t="n">
        <v>0.79</v>
      </c>
      <c r="W82" t="n">
        <v>57.18</v>
      </c>
      <c r="X82" t="n">
        <v>10.14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0.9239000000000001</v>
      </c>
      <c r="E83" t="n">
        <v>108.23</v>
      </c>
      <c r="F83" t="n">
        <v>103</v>
      </c>
      <c r="G83" t="n">
        <v>39.11</v>
      </c>
      <c r="H83" t="n">
        <v>0.6899999999999999</v>
      </c>
      <c r="I83" t="n">
        <v>158</v>
      </c>
      <c r="J83" t="n">
        <v>102.45</v>
      </c>
      <c r="K83" t="n">
        <v>39.72</v>
      </c>
      <c r="L83" t="n">
        <v>4</v>
      </c>
      <c r="M83" t="n">
        <v>156</v>
      </c>
      <c r="N83" t="n">
        <v>13.74</v>
      </c>
      <c r="O83" t="n">
        <v>12870.03</v>
      </c>
      <c r="P83" t="n">
        <v>871.0599999999999</v>
      </c>
      <c r="Q83" t="n">
        <v>3359.18</v>
      </c>
      <c r="R83" t="n">
        <v>512.15</v>
      </c>
      <c r="S83" t="n">
        <v>262.42</v>
      </c>
      <c r="T83" t="n">
        <v>121279.66</v>
      </c>
      <c r="U83" t="n">
        <v>0.51</v>
      </c>
      <c r="V83" t="n">
        <v>0.8100000000000001</v>
      </c>
      <c r="W83" t="n">
        <v>57.09</v>
      </c>
      <c r="X83" t="n">
        <v>7.19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0.9461000000000001</v>
      </c>
      <c r="E84" t="n">
        <v>105.7</v>
      </c>
      <c r="F84" t="n">
        <v>101.24</v>
      </c>
      <c r="G84" t="n">
        <v>50.62</v>
      </c>
      <c r="H84" t="n">
        <v>0.85</v>
      </c>
      <c r="I84" t="n">
        <v>120</v>
      </c>
      <c r="J84" t="n">
        <v>103.71</v>
      </c>
      <c r="K84" t="n">
        <v>39.72</v>
      </c>
      <c r="L84" t="n">
        <v>5</v>
      </c>
      <c r="M84" t="n">
        <v>118</v>
      </c>
      <c r="N84" t="n">
        <v>14</v>
      </c>
      <c r="O84" t="n">
        <v>13024.91</v>
      </c>
      <c r="P84" t="n">
        <v>829.51</v>
      </c>
      <c r="Q84" t="n">
        <v>3358.81</v>
      </c>
      <c r="R84" t="n">
        <v>453.5</v>
      </c>
      <c r="S84" t="n">
        <v>262.42</v>
      </c>
      <c r="T84" t="n">
        <v>92142.78999999999</v>
      </c>
      <c r="U84" t="n">
        <v>0.58</v>
      </c>
      <c r="V84" t="n">
        <v>0.83</v>
      </c>
      <c r="W84" t="n">
        <v>57.01</v>
      </c>
      <c r="X84" t="n">
        <v>5.45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0.9607</v>
      </c>
      <c r="E85" t="n">
        <v>104.09</v>
      </c>
      <c r="F85" t="n">
        <v>100.12</v>
      </c>
      <c r="G85" t="n">
        <v>62.58</v>
      </c>
      <c r="H85" t="n">
        <v>1.01</v>
      </c>
      <c r="I85" t="n">
        <v>96</v>
      </c>
      <c r="J85" t="n">
        <v>104.97</v>
      </c>
      <c r="K85" t="n">
        <v>39.72</v>
      </c>
      <c r="L85" t="n">
        <v>6</v>
      </c>
      <c r="M85" t="n">
        <v>94</v>
      </c>
      <c r="N85" t="n">
        <v>14.25</v>
      </c>
      <c r="O85" t="n">
        <v>13180.19</v>
      </c>
      <c r="P85" t="n">
        <v>793.36</v>
      </c>
      <c r="Q85" t="n">
        <v>3358.48</v>
      </c>
      <c r="R85" t="n">
        <v>415.46</v>
      </c>
      <c r="S85" t="n">
        <v>262.42</v>
      </c>
      <c r="T85" t="n">
        <v>73242.64</v>
      </c>
      <c r="U85" t="n">
        <v>0.63</v>
      </c>
      <c r="V85" t="n">
        <v>0.84</v>
      </c>
      <c r="W85" t="n">
        <v>56.99</v>
      </c>
      <c r="X85" t="n">
        <v>4.33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0.9712</v>
      </c>
      <c r="E86" t="n">
        <v>102.97</v>
      </c>
      <c r="F86" t="n">
        <v>99.34999999999999</v>
      </c>
      <c r="G86" t="n">
        <v>75.45999999999999</v>
      </c>
      <c r="H86" t="n">
        <v>1.16</v>
      </c>
      <c r="I86" t="n">
        <v>79</v>
      </c>
      <c r="J86" t="n">
        <v>106.23</v>
      </c>
      <c r="K86" t="n">
        <v>39.72</v>
      </c>
      <c r="L86" t="n">
        <v>7</v>
      </c>
      <c r="M86" t="n">
        <v>60</v>
      </c>
      <c r="N86" t="n">
        <v>14.52</v>
      </c>
      <c r="O86" t="n">
        <v>13335.87</v>
      </c>
      <c r="P86" t="n">
        <v>758.38</v>
      </c>
      <c r="Q86" t="n">
        <v>3358.36</v>
      </c>
      <c r="R86" t="n">
        <v>388.9</v>
      </c>
      <c r="S86" t="n">
        <v>262.42</v>
      </c>
      <c r="T86" t="n">
        <v>60050.12</v>
      </c>
      <c r="U86" t="n">
        <v>0.67</v>
      </c>
      <c r="V86" t="n">
        <v>0.84</v>
      </c>
      <c r="W86" t="n">
        <v>56.98</v>
      </c>
      <c r="X86" t="n">
        <v>3.57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0.9722</v>
      </c>
      <c r="E87" t="n">
        <v>102.86</v>
      </c>
      <c r="F87" t="n">
        <v>99.31</v>
      </c>
      <c r="G87" t="n">
        <v>78.40000000000001</v>
      </c>
      <c r="H87" t="n">
        <v>1.31</v>
      </c>
      <c r="I87" t="n">
        <v>76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758.09</v>
      </c>
      <c r="Q87" t="n">
        <v>3358.99</v>
      </c>
      <c r="R87" t="n">
        <v>384.83</v>
      </c>
      <c r="S87" t="n">
        <v>262.42</v>
      </c>
      <c r="T87" t="n">
        <v>58029.33</v>
      </c>
      <c r="U87" t="n">
        <v>0.68</v>
      </c>
      <c r="V87" t="n">
        <v>0.84</v>
      </c>
      <c r="W87" t="n">
        <v>57.05</v>
      </c>
      <c r="X87" t="n">
        <v>3.52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0.5343</v>
      </c>
      <c r="E88" t="n">
        <v>187.16</v>
      </c>
      <c r="F88" t="n">
        <v>154.36</v>
      </c>
      <c r="G88" t="n">
        <v>7.72</v>
      </c>
      <c r="H88" t="n">
        <v>0.14</v>
      </c>
      <c r="I88" t="n">
        <v>1200</v>
      </c>
      <c r="J88" t="n">
        <v>124.63</v>
      </c>
      <c r="K88" t="n">
        <v>45</v>
      </c>
      <c r="L88" t="n">
        <v>1</v>
      </c>
      <c r="M88" t="n">
        <v>1198</v>
      </c>
      <c r="N88" t="n">
        <v>18.64</v>
      </c>
      <c r="O88" t="n">
        <v>15605.44</v>
      </c>
      <c r="P88" t="n">
        <v>1642.82</v>
      </c>
      <c r="Q88" t="n">
        <v>3378.87</v>
      </c>
      <c r="R88" t="n">
        <v>2249.89</v>
      </c>
      <c r="S88" t="n">
        <v>262.42</v>
      </c>
      <c r="T88" t="n">
        <v>984938.77</v>
      </c>
      <c r="U88" t="n">
        <v>0.12</v>
      </c>
      <c r="V88" t="n">
        <v>0.54</v>
      </c>
      <c r="W88" t="n">
        <v>58.78</v>
      </c>
      <c r="X88" t="n">
        <v>58.31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0.7685999999999999</v>
      </c>
      <c r="E89" t="n">
        <v>130.1</v>
      </c>
      <c r="F89" t="n">
        <v>116.6</v>
      </c>
      <c r="G89" t="n">
        <v>15.72</v>
      </c>
      <c r="H89" t="n">
        <v>0.28</v>
      </c>
      <c r="I89" t="n">
        <v>445</v>
      </c>
      <c r="J89" t="n">
        <v>125.95</v>
      </c>
      <c r="K89" t="n">
        <v>45</v>
      </c>
      <c r="L89" t="n">
        <v>2</v>
      </c>
      <c r="M89" t="n">
        <v>443</v>
      </c>
      <c r="N89" t="n">
        <v>18.95</v>
      </c>
      <c r="O89" t="n">
        <v>15767.7</v>
      </c>
      <c r="P89" t="n">
        <v>1229.46</v>
      </c>
      <c r="Q89" t="n">
        <v>3364.8</v>
      </c>
      <c r="R89" t="n">
        <v>970.92</v>
      </c>
      <c r="S89" t="n">
        <v>262.42</v>
      </c>
      <c r="T89" t="n">
        <v>349227.87</v>
      </c>
      <c r="U89" t="n">
        <v>0.27</v>
      </c>
      <c r="V89" t="n">
        <v>0.72</v>
      </c>
      <c r="W89" t="n">
        <v>57.55</v>
      </c>
      <c r="X89" t="n">
        <v>20.72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0.852</v>
      </c>
      <c r="E90" t="n">
        <v>117.36</v>
      </c>
      <c r="F90" t="n">
        <v>108.31</v>
      </c>
      <c r="G90" t="n">
        <v>23.98</v>
      </c>
      <c r="H90" t="n">
        <v>0.42</v>
      </c>
      <c r="I90" t="n">
        <v>271</v>
      </c>
      <c r="J90" t="n">
        <v>127.27</v>
      </c>
      <c r="K90" t="n">
        <v>45</v>
      </c>
      <c r="L90" t="n">
        <v>3</v>
      </c>
      <c r="M90" t="n">
        <v>269</v>
      </c>
      <c r="N90" t="n">
        <v>19.27</v>
      </c>
      <c r="O90" t="n">
        <v>15930.42</v>
      </c>
      <c r="P90" t="n">
        <v>1125.19</v>
      </c>
      <c r="Q90" t="n">
        <v>3361.45</v>
      </c>
      <c r="R90" t="n">
        <v>691.47</v>
      </c>
      <c r="S90" t="n">
        <v>262.42</v>
      </c>
      <c r="T90" t="n">
        <v>210373.15</v>
      </c>
      <c r="U90" t="n">
        <v>0.38</v>
      </c>
      <c r="V90" t="n">
        <v>0.77</v>
      </c>
      <c r="W90" t="n">
        <v>57.26</v>
      </c>
      <c r="X90" t="n">
        <v>12.48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0.8951</v>
      </c>
      <c r="E91" t="n">
        <v>111.72</v>
      </c>
      <c r="F91" t="n">
        <v>104.65</v>
      </c>
      <c r="G91" t="n">
        <v>32.53</v>
      </c>
      <c r="H91" t="n">
        <v>0.55</v>
      </c>
      <c r="I91" t="n">
        <v>193</v>
      </c>
      <c r="J91" t="n">
        <v>128.59</v>
      </c>
      <c r="K91" t="n">
        <v>45</v>
      </c>
      <c r="L91" t="n">
        <v>4</v>
      </c>
      <c r="M91" t="n">
        <v>191</v>
      </c>
      <c r="N91" t="n">
        <v>19.59</v>
      </c>
      <c r="O91" t="n">
        <v>16093.6</v>
      </c>
      <c r="P91" t="n">
        <v>1069.01</v>
      </c>
      <c r="Q91" t="n">
        <v>3360.16</v>
      </c>
      <c r="R91" t="n">
        <v>568.4299999999999</v>
      </c>
      <c r="S91" t="n">
        <v>262.42</v>
      </c>
      <c r="T91" t="n">
        <v>149243.01</v>
      </c>
      <c r="U91" t="n">
        <v>0.46</v>
      </c>
      <c r="V91" t="n">
        <v>0.8</v>
      </c>
      <c r="W91" t="n">
        <v>57.13</v>
      </c>
      <c r="X91" t="n">
        <v>8.84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0.9214</v>
      </c>
      <c r="E92" t="n">
        <v>108.54</v>
      </c>
      <c r="F92" t="n">
        <v>102.59</v>
      </c>
      <c r="G92" t="n">
        <v>41.31</v>
      </c>
      <c r="H92" t="n">
        <v>0.68</v>
      </c>
      <c r="I92" t="n">
        <v>149</v>
      </c>
      <c r="J92" t="n">
        <v>129.92</v>
      </c>
      <c r="K92" t="n">
        <v>45</v>
      </c>
      <c r="L92" t="n">
        <v>5</v>
      </c>
      <c r="M92" t="n">
        <v>147</v>
      </c>
      <c r="N92" t="n">
        <v>19.92</v>
      </c>
      <c r="O92" t="n">
        <v>16257.24</v>
      </c>
      <c r="P92" t="n">
        <v>1030.1</v>
      </c>
      <c r="Q92" t="n">
        <v>3358.97</v>
      </c>
      <c r="R92" t="n">
        <v>498.81</v>
      </c>
      <c r="S92" t="n">
        <v>262.42</v>
      </c>
      <c r="T92" t="n">
        <v>114650.77</v>
      </c>
      <c r="U92" t="n">
        <v>0.53</v>
      </c>
      <c r="V92" t="n">
        <v>0.82</v>
      </c>
      <c r="W92" t="n">
        <v>57.07</v>
      </c>
      <c r="X92" t="n">
        <v>6.79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0.9389999999999999</v>
      </c>
      <c r="E93" t="n">
        <v>106.49</v>
      </c>
      <c r="F93" t="n">
        <v>101.27</v>
      </c>
      <c r="G93" t="n">
        <v>50.22</v>
      </c>
      <c r="H93" t="n">
        <v>0.8100000000000001</v>
      </c>
      <c r="I93" t="n">
        <v>121</v>
      </c>
      <c r="J93" t="n">
        <v>131.25</v>
      </c>
      <c r="K93" t="n">
        <v>45</v>
      </c>
      <c r="L93" t="n">
        <v>6</v>
      </c>
      <c r="M93" t="n">
        <v>119</v>
      </c>
      <c r="N93" t="n">
        <v>20.25</v>
      </c>
      <c r="O93" t="n">
        <v>16421.36</v>
      </c>
      <c r="P93" t="n">
        <v>997.0700000000001</v>
      </c>
      <c r="Q93" t="n">
        <v>3358.58</v>
      </c>
      <c r="R93" t="n">
        <v>454.1</v>
      </c>
      <c r="S93" t="n">
        <v>262.42</v>
      </c>
      <c r="T93" t="n">
        <v>92439.37</v>
      </c>
      <c r="U93" t="n">
        <v>0.58</v>
      </c>
      <c r="V93" t="n">
        <v>0.83</v>
      </c>
      <c r="W93" t="n">
        <v>57.02</v>
      </c>
      <c r="X93" t="n">
        <v>5.47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0.9518</v>
      </c>
      <c r="E94" t="n">
        <v>105.07</v>
      </c>
      <c r="F94" t="n">
        <v>100.35</v>
      </c>
      <c r="G94" t="n">
        <v>59.62</v>
      </c>
      <c r="H94" t="n">
        <v>0.93</v>
      </c>
      <c r="I94" t="n">
        <v>101</v>
      </c>
      <c r="J94" t="n">
        <v>132.58</v>
      </c>
      <c r="K94" t="n">
        <v>45</v>
      </c>
      <c r="L94" t="n">
        <v>7</v>
      </c>
      <c r="M94" t="n">
        <v>99</v>
      </c>
      <c r="N94" t="n">
        <v>20.59</v>
      </c>
      <c r="O94" t="n">
        <v>16585.95</v>
      </c>
      <c r="P94" t="n">
        <v>968.4400000000001</v>
      </c>
      <c r="Q94" t="n">
        <v>3358.31</v>
      </c>
      <c r="R94" t="n">
        <v>423.05</v>
      </c>
      <c r="S94" t="n">
        <v>262.42</v>
      </c>
      <c r="T94" t="n">
        <v>77015.61</v>
      </c>
      <c r="U94" t="n">
        <v>0.62</v>
      </c>
      <c r="V94" t="n">
        <v>0.83</v>
      </c>
      <c r="W94" t="n">
        <v>57</v>
      </c>
      <c r="X94" t="n">
        <v>4.56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0.9618</v>
      </c>
      <c r="E95" t="n">
        <v>103.98</v>
      </c>
      <c r="F95" t="n">
        <v>99.64</v>
      </c>
      <c r="G95" t="n">
        <v>69.52</v>
      </c>
      <c r="H95" t="n">
        <v>1.06</v>
      </c>
      <c r="I95" t="n">
        <v>86</v>
      </c>
      <c r="J95" t="n">
        <v>133.92</v>
      </c>
      <c r="K95" t="n">
        <v>45</v>
      </c>
      <c r="L95" t="n">
        <v>8</v>
      </c>
      <c r="M95" t="n">
        <v>84</v>
      </c>
      <c r="N95" t="n">
        <v>20.93</v>
      </c>
      <c r="O95" t="n">
        <v>16751.02</v>
      </c>
      <c r="P95" t="n">
        <v>941.37</v>
      </c>
      <c r="Q95" t="n">
        <v>3358.14</v>
      </c>
      <c r="R95" t="n">
        <v>400.01</v>
      </c>
      <c r="S95" t="n">
        <v>262.42</v>
      </c>
      <c r="T95" t="n">
        <v>65568.38</v>
      </c>
      <c r="U95" t="n">
        <v>0.66</v>
      </c>
      <c r="V95" t="n">
        <v>0.84</v>
      </c>
      <c r="W95" t="n">
        <v>56.95</v>
      </c>
      <c r="X95" t="n">
        <v>3.86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0.9695</v>
      </c>
      <c r="E96" t="n">
        <v>103.15</v>
      </c>
      <c r="F96" t="n">
        <v>99.12</v>
      </c>
      <c r="G96" t="n">
        <v>80.37</v>
      </c>
      <c r="H96" t="n">
        <v>1.18</v>
      </c>
      <c r="I96" t="n">
        <v>74</v>
      </c>
      <c r="J96" t="n">
        <v>135.27</v>
      </c>
      <c r="K96" t="n">
        <v>45</v>
      </c>
      <c r="L96" t="n">
        <v>9</v>
      </c>
      <c r="M96" t="n">
        <v>72</v>
      </c>
      <c r="N96" t="n">
        <v>21.27</v>
      </c>
      <c r="O96" t="n">
        <v>16916.71</v>
      </c>
      <c r="P96" t="n">
        <v>914.42</v>
      </c>
      <c r="Q96" t="n">
        <v>3357.85</v>
      </c>
      <c r="R96" t="n">
        <v>381.62</v>
      </c>
      <c r="S96" t="n">
        <v>262.42</v>
      </c>
      <c r="T96" t="n">
        <v>56433.1</v>
      </c>
      <c r="U96" t="n">
        <v>0.6899999999999999</v>
      </c>
      <c r="V96" t="n">
        <v>0.84</v>
      </c>
      <c r="W96" t="n">
        <v>56.95</v>
      </c>
      <c r="X96" t="n">
        <v>3.34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0.9758</v>
      </c>
      <c r="E97" t="n">
        <v>102.48</v>
      </c>
      <c r="F97" t="n">
        <v>98.68000000000001</v>
      </c>
      <c r="G97" t="n">
        <v>91.09</v>
      </c>
      <c r="H97" t="n">
        <v>1.29</v>
      </c>
      <c r="I97" t="n">
        <v>65</v>
      </c>
      <c r="J97" t="n">
        <v>136.61</v>
      </c>
      <c r="K97" t="n">
        <v>45</v>
      </c>
      <c r="L97" t="n">
        <v>10</v>
      </c>
      <c r="M97" t="n">
        <v>63</v>
      </c>
      <c r="N97" t="n">
        <v>21.61</v>
      </c>
      <c r="O97" t="n">
        <v>17082.76</v>
      </c>
      <c r="P97" t="n">
        <v>888</v>
      </c>
      <c r="Q97" t="n">
        <v>3357.81</v>
      </c>
      <c r="R97" t="n">
        <v>367.77</v>
      </c>
      <c r="S97" t="n">
        <v>262.42</v>
      </c>
      <c r="T97" t="n">
        <v>49554.99</v>
      </c>
      <c r="U97" t="n">
        <v>0.71</v>
      </c>
      <c r="V97" t="n">
        <v>0.85</v>
      </c>
      <c r="W97" t="n">
        <v>56.91</v>
      </c>
      <c r="X97" t="n">
        <v>2.9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0.9804</v>
      </c>
      <c r="E98" t="n">
        <v>102</v>
      </c>
      <c r="F98" t="n">
        <v>98.39</v>
      </c>
      <c r="G98" t="n">
        <v>101.78</v>
      </c>
      <c r="H98" t="n">
        <v>1.41</v>
      </c>
      <c r="I98" t="n">
        <v>58</v>
      </c>
      <c r="J98" t="n">
        <v>137.96</v>
      </c>
      <c r="K98" t="n">
        <v>45</v>
      </c>
      <c r="L98" t="n">
        <v>11</v>
      </c>
      <c r="M98" t="n">
        <v>27</v>
      </c>
      <c r="N98" t="n">
        <v>21.96</v>
      </c>
      <c r="O98" t="n">
        <v>17249.3</v>
      </c>
      <c r="P98" t="n">
        <v>866.86</v>
      </c>
      <c r="Q98" t="n">
        <v>3357.81</v>
      </c>
      <c r="R98" t="n">
        <v>355.78</v>
      </c>
      <c r="S98" t="n">
        <v>262.42</v>
      </c>
      <c r="T98" t="n">
        <v>43590.73</v>
      </c>
      <c r="U98" t="n">
        <v>0.74</v>
      </c>
      <c r="V98" t="n">
        <v>0.85</v>
      </c>
      <c r="W98" t="n">
        <v>56.96</v>
      </c>
      <c r="X98" t="n">
        <v>2.61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0.9804</v>
      </c>
      <c r="E99" t="n">
        <v>102</v>
      </c>
      <c r="F99" t="n">
        <v>98.41</v>
      </c>
      <c r="G99" t="n">
        <v>103.59</v>
      </c>
      <c r="H99" t="n">
        <v>1.52</v>
      </c>
      <c r="I99" t="n">
        <v>57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870.0700000000001</v>
      </c>
      <c r="Q99" t="n">
        <v>3358.02</v>
      </c>
      <c r="R99" t="n">
        <v>355.21</v>
      </c>
      <c r="S99" t="n">
        <v>262.42</v>
      </c>
      <c r="T99" t="n">
        <v>43311.35</v>
      </c>
      <c r="U99" t="n">
        <v>0.74</v>
      </c>
      <c r="V99" t="n">
        <v>0.85</v>
      </c>
      <c r="W99" t="n">
        <v>57</v>
      </c>
      <c r="X99" t="n">
        <v>2.63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0.4338</v>
      </c>
      <c r="E100" t="n">
        <v>230.53</v>
      </c>
      <c r="F100" t="n">
        <v>176.27</v>
      </c>
      <c r="G100" t="n">
        <v>6.56</v>
      </c>
      <c r="H100" t="n">
        <v>0.11</v>
      </c>
      <c r="I100" t="n">
        <v>1612</v>
      </c>
      <c r="J100" t="n">
        <v>159.12</v>
      </c>
      <c r="K100" t="n">
        <v>50.28</v>
      </c>
      <c r="L100" t="n">
        <v>1</v>
      </c>
      <c r="M100" t="n">
        <v>1610</v>
      </c>
      <c r="N100" t="n">
        <v>27.84</v>
      </c>
      <c r="O100" t="n">
        <v>19859.16</v>
      </c>
      <c r="P100" t="n">
        <v>2197.86</v>
      </c>
      <c r="Q100" t="n">
        <v>3385.81</v>
      </c>
      <c r="R100" t="n">
        <v>2993.63</v>
      </c>
      <c r="S100" t="n">
        <v>262.42</v>
      </c>
      <c r="T100" t="n">
        <v>1354750.66</v>
      </c>
      <c r="U100" t="n">
        <v>0.09</v>
      </c>
      <c r="V100" t="n">
        <v>0.48</v>
      </c>
      <c r="W100" t="n">
        <v>59.47</v>
      </c>
      <c r="X100" t="n">
        <v>80.11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0.7066</v>
      </c>
      <c r="E101" t="n">
        <v>141.52</v>
      </c>
      <c r="F101" t="n">
        <v>121.54</v>
      </c>
      <c r="G101" t="n">
        <v>13.31</v>
      </c>
      <c r="H101" t="n">
        <v>0.22</v>
      </c>
      <c r="I101" t="n">
        <v>548</v>
      </c>
      <c r="J101" t="n">
        <v>160.54</v>
      </c>
      <c r="K101" t="n">
        <v>50.28</v>
      </c>
      <c r="L101" t="n">
        <v>2</v>
      </c>
      <c r="M101" t="n">
        <v>546</v>
      </c>
      <c r="N101" t="n">
        <v>28.26</v>
      </c>
      <c r="O101" t="n">
        <v>20034.4</v>
      </c>
      <c r="P101" t="n">
        <v>1511.65</v>
      </c>
      <c r="Q101" t="n">
        <v>3366.57</v>
      </c>
      <c r="R101" t="n">
        <v>1138.39</v>
      </c>
      <c r="S101" t="n">
        <v>262.42</v>
      </c>
      <c r="T101" t="n">
        <v>432450.12</v>
      </c>
      <c r="U101" t="n">
        <v>0.23</v>
      </c>
      <c r="V101" t="n">
        <v>0.6899999999999999</v>
      </c>
      <c r="W101" t="n">
        <v>57.71</v>
      </c>
      <c r="X101" t="n">
        <v>25.64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0.8061</v>
      </c>
      <c r="E102" t="n">
        <v>124.05</v>
      </c>
      <c r="F102" t="n">
        <v>111.09</v>
      </c>
      <c r="G102" t="n">
        <v>20.2</v>
      </c>
      <c r="H102" t="n">
        <v>0.33</v>
      </c>
      <c r="I102" t="n">
        <v>330</v>
      </c>
      <c r="J102" t="n">
        <v>161.97</v>
      </c>
      <c r="K102" t="n">
        <v>50.28</v>
      </c>
      <c r="L102" t="n">
        <v>3</v>
      </c>
      <c r="M102" t="n">
        <v>328</v>
      </c>
      <c r="N102" t="n">
        <v>28.69</v>
      </c>
      <c r="O102" t="n">
        <v>20210.21</v>
      </c>
      <c r="P102" t="n">
        <v>1370.77</v>
      </c>
      <c r="Q102" t="n">
        <v>3362.78</v>
      </c>
      <c r="R102" t="n">
        <v>784.67</v>
      </c>
      <c r="S102" t="n">
        <v>262.42</v>
      </c>
      <c r="T102" t="n">
        <v>256677.41</v>
      </c>
      <c r="U102" t="n">
        <v>0.33</v>
      </c>
      <c r="V102" t="n">
        <v>0.75</v>
      </c>
      <c r="W102" t="n">
        <v>57.38</v>
      </c>
      <c r="X102" t="n">
        <v>15.24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0.8578</v>
      </c>
      <c r="E103" t="n">
        <v>116.58</v>
      </c>
      <c r="F103" t="n">
        <v>106.65</v>
      </c>
      <c r="G103" t="n">
        <v>27.11</v>
      </c>
      <c r="H103" t="n">
        <v>0.43</v>
      </c>
      <c r="I103" t="n">
        <v>236</v>
      </c>
      <c r="J103" t="n">
        <v>163.4</v>
      </c>
      <c r="K103" t="n">
        <v>50.28</v>
      </c>
      <c r="L103" t="n">
        <v>4</v>
      </c>
      <c r="M103" t="n">
        <v>234</v>
      </c>
      <c r="N103" t="n">
        <v>29.12</v>
      </c>
      <c r="O103" t="n">
        <v>20386.62</v>
      </c>
      <c r="P103" t="n">
        <v>1303.65</v>
      </c>
      <c r="Q103" t="n">
        <v>3360.41</v>
      </c>
      <c r="R103" t="n">
        <v>634.9400000000001</v>
      </c>
      <c r="S103" t="n">
        <v>262.42</v>
      </c>
      <c r="T103" t="n">
        <v>182282.18</v>
      </c>
      <c r="U103" t="n">
        <v>0.41</v>
      </c>
      <c r="V103" t="n">
        <v>0.78</v>
      </c>
      <c r="W103" t="n">
        <v>57.22</v>
      </c>
      <c r="X103" t="n">
        <v>10.82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0.8903</v>
      </c>
      <c r="E104" t="n">
        <v>112.32</v>
      </c>
      <c r="F104" t="n">
        <v>104.13</v>
      </c>
      <c r="G104" t="n">
        <v>34.33</v>
      </c>
      <c r="H104" t="n">
        <v>0.54</v>
      </c>
      <c r="I104" t="n">
        <v>182</v>
      </c>
      <c r="J104" t="n">
        <v>164.83</v>
      </c>
      <c r="K104" t="n">
        <v>50.28</v>
      </c>
      <c r="L104" t="n">
        <v>5</v>
      </c>
      <c r="M104" t="n">
        <v>180</v>
      </c>
      <c r="N104" t="n">
        <v>29.55</v>
      </c>
      <c r="O104" t="n">
        <v>20563.61</v>
      </c>
      <c r="P104" t="n">
        <v>1259.54</v>
      </c>
      <c r="Q104" t="n">
        <v>3359.73</v>
      </c>
      <c r="R104" t="n">
        <v>550.4299999999999</v>
      </c>
      <c r="S104" t="n">
        <v>262.42</v>
      </c>
      <c r="T104" t="n">
        <v>140298.86</v>
      </c>
      <c r="U104" t="n">
        <v>0.48</v>
      </c>
      <c r="V104" t="n">
        <v>0.8</v>
      </c>
      <c r="W104" t="n">
        <v>57.12</v>
      </c>
      <c r="X104" t="n">
        <v>8.32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0.9123</v>
      </c>
      <c r="E105" t="n">
        <v>109.62</v>
      </c>
      <c r="F105" t="n">
        <v>102.52</v>
      </c>
      <c r="G105" t="n">
        <v>41.56</v>
      </c>
      <c r="H105" t="n">
        <v>0.64</v>
      </c>
      <c r="I105" t="n">
        <v>148</v>
      </c>
      <c r="J105" t="n">
        <v>166.27</v>
      </c>
      <c r="K105" t="n">
        <v>50.28</v>
      </c>
      <c r="L105" t="n">
        <v>6</v>
      </c>
      <c r="M105" t="n">
        <v>146</v>
      </c>
      <c r="N105" t="n">
        <v>29.99</v>
      </c>
      <c r="O105" t="n">
        <v>20741.2</v>
      </c>
      <c r="P105" t="n">
        <v>1226.75</v>
      </c>
      <c r="Q105" t="n">
        <v>3359.29</v>
      </c>
      <c r="R105" t="n">
        <v>496.48</v>
      </c>
      <c r="S105" t="n">
        <v>262.42</v>
      </c>
      <c r="T105" t="n">
        <v>113492.78</v>
      </c>
      <c r="U105" t="n">
        <v>0.53</v>
      </c>
      <c r="V105" t="n">
        <v>0.82</v>
      </c>
      <c r="W105" t="n">
        <v>57.06</v>
      </c>
      <c r="X105" t="n">
        <v>6.72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0.928</v>
      </c>
      <c r="E106" t="n">
        <v>107.76</v>
      </c>
      <c r="F106" t="n">
        <v>101.44</v>
      </c>
      <c r="G106" t="n">
        <v>49.08</v>
      </c>
      <c r="H106" t="n">
        <v>0.74</v>
      </c>
      <c r="I106" t="n">
        <v>124</v>
      </c>
      <c r="J106" t="n">
        <v>167.72</v>
      </c>
      <c r="K106" t="n">
        <v>50.28</v>
      </c>
      <c r="L106" t="n">
        <v>7</v>
      </c>
      <c r="M106" t="n">
        <v>122</v>
      </c>
      <c r="N106" t="n">
        <v>30.44</v>
      </c>
      <c r="O106" t="n">
        <v>20919.39</v>
      </c>
      <c r="P106" t="n">
        <v>1200.3</v>
      </c>
      <c r="Q106" t="n">
        <v>3358.94</v>
      </c>
      <c r="R106" t="n">
        <v>459.64</v>
      </c>
      <c r="S106" t="n">
        <v>262.42</v>
      </c>
      <c r="T106" t="n">
        <v>95194.53</v>
      </c>
      <c r="U106" t="n">
        <v>0.57</v>
      </c>
      <c r="V106" t="n">
        <v>0.83</v>
      </c>
      <c r="W106" t="n">
        <v>57.03</v>
      </c>
      <c r="X106" t="n">
        <v>5.64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0.9396</v>
      </c>
      <c r="E107" t="n">
        <v>106.43</v>
      </c>
      <c r="F107" t="n">
        <v>100.66</v>
      </c>
      <c r="G107" t="n">
        <v>56.44</v>
      </c>
      <c r="H107" t="n">
        <v>0.84</v>
      </c>
      <c r="I107" t="n">
        <v>107</v>
      </c>
      <c r="J107" t="n">
        <v>169.17</v>
      </c>
      <c r="K107" t="n">
        <v>50.28</v>
      </c>
      <c r="L107" t="n">
        <v>8</v>
      </c>
      <c r="M107" t="n">
        <v>105</v>
      </c>
      <c r="N107" t="n">
        <v>30.89</v>
      </c>
      <c r="O107" t="n">
        <v>21098.19</v>
      </c>
      <c r="P107" t="n">
        <v>1177.73</v>
      </c>
      <c r="Q107" t="n">
        <v>3358.3</v>
      </c>
      <c r="R107" t="n">
        <v>433.25</v>
      </c>
      <c r="S107" t="n">
        <v>262.42</v>
      </c>
      <c r="T107" t="n">
        <v>82084.7</v>
      </c>
      <c r="U107" t="n">
        <v>0.61</v>
      </c>
      <c r="V107" t="n">
        <v>0.83</v>
      </c>
      <c r="W107" t="n">
        <v>57.01</v>
      </c>
      <c r="X107" t="n">
        <v>4.86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0.9495</v>
      </c>
      <c r="E108" t="n">
        <v>105.32</v>
      </c>
      <c r="F108" t="n">
        <v>100</v>
      </c>
      <c r="G108" t="n">
        <v>64.52</v>
      </c>
      <c r="H108" t="n">
        <v>0.9399999999999999</v>
      </c>
      <c r="I108" t="n">
        <v>93</v>
      </c>
      <c r="J108" t="n">
        <v>170.62</v>
      </c>
      <c r="K108" t="n">
        <v>50.28</v>
      </c>
      <c r="L108" t="n">
        <v>9</v>
      </c>
      <c r="M108" t="n">
        <v>91</v>
      </c>
      <c r="N108" t="n">
        <v>31.34</v>
      </c>
      <c r="O108" t="n">
        <v>21277.6</v>
      </c>
      <c r="P108" t="n">
        <v>1154.92</v>
      </c>
      <c r="Q108" t="n">
        <v>3358.49</v>
      </c>
      <c r="R108" t="n">
        <v>411.82</v>
      </c>
      <c r="S108" t="n">
        <v>262.42</v>
      </c>
      <c r="T108" t="n">
        <v>71438.37</v>
      </c>
      <c r="U108" t="n">
        <v>0.64</v>
      </c>
      <c r="V108" t="n">
        <v>0.84</v>
      </c>
      <c r="W108" t="n">
        <v>56.96</v>
      </c>
      <c r="X108" t="n">
        <v>4.21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0.9568</v>
      </c>
      <c r="E109" t="n">
        <v>104.52</v>
      </c>
      <c r="F109" t="n">
        <v>99.52</v>
      </c>
      <c r="G109" t="n">
        <v>71.94</v>
      </c>
      <c r="H109" t="n">
        <v>1.03</v>
      </c>
      <c r="I109" t="n">
        <v>83</v>
      </c>
      <c r="J109" t="n">
        <v>172.08</v>
      </c>
      <c r="K109" t="n">
        <v>50.28</v>
      </c>
      <c r="L109" t="n">
        <v>10</v>
      </c>
      <c r="M109" t="n">
        <v>81</v>
      </c>
      <c r="N109" t="n">
        <v>31.8</v>
      </c>
      <c r="O109" t="n">
        <v>21457.64</v>
      </c>
      <c r="P109" t="n">
        <v>1135.76</v>
      </c>
      <c r="Q109" t="n">
        <v>3358.18</v>
      </c>
      <c r="R109" t="n">
        <v>395.13</v>
      </c>
      <c r="S109" t="n">
        <v>262.42</v>
      </c>
      <c r="T109" t="n">
        <v>63142.94</v>
      </c>
      <c r="U109" t="n">
        <v>0.66</v>
      </c>
      <c r="V109" t="n">
        <v>0.84</v>
      </c>
      <c r="W109" t="n">
        <v>56.96</v>
      </c>
      <c r="X109" t="n">
        <v>3.73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0.9631999999999999</v>
      </c>
      <c r="E110" t="n">
        <v>103.82</v>
      </c>
      <c r="F110" t="n">
        <v>99.11</v>
      </c>
      <c r="G110" t="n">
        <v>80.36</v>
      </c>
      <c r="H110" t="n">
        <v>1.12</v>
      </c>
      <c r="I110" t="n">
        <v>74</v>
      </c>
      <c r="J110" t="n">
        <v>173.55</v>
      </c>
      <c r="K110" t="n">
        <v>50.28</v>
      </c>
      <c r="L110" t="n">
        <v>11</v>
      </c>
      <c r="M110" t="n">
        <v>72</v>
      </c>
      <c r="N110" t="n">
        <v>32.27</v>
      </c>
      <c r="O110" t="n">
        <v>21638.31</v>
      </c>
      <c r="P110" t="n">
        <v>1116.23</v>
      </c>
      <c r="Q110" t="n">
        <v>3358.05</v>
      </c>
      <c r="R110" t="n">
        <v>381.68</v>
      </c>
      <c r="S110" t="n">
        <v>262.42</v>
      </c>
      <c r="T110" t="n">
        <v>56465.42</v>
      </c>
      <c r="U110" t="n">
        <v>0.6899999999999999</v>
      </c>
      <c r="V110" t="n">
        <v>0.84</v>
      </c>
      <c r="W110" t="n">
        <v>56.94</v>
      </c>
      <c r="X110" t="n">
        <v>3.33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0.9681999999999999</v>
      </c>
      <c r="E111" t="n">
        <v>103.29</v>
      </c>
      <c r="F111" t="n">
        <v>98.8</v>
      </c>
      <c r="G111" t="n">
        <v>88.48</v>
      </c>
      <c r="H111" t="n">
        <v>1.22</v>
      </c>
      <c r="I111" t="n">
        <v>67</v>
      </c>
      <c r="J111" t="n">
        <v>175.02</v>
      </c>
      <c r="K111" t="n">
        <v>50.28</v>
      </c>
      <c r="L111" t="n">
        <v>12</v>
      </c>
      <c r="M111" t="n">
        <v>65</v>
      </c>
      <c r="N111" t="n">
        <v>32.74</v>
      </c>
      <c r="O111" t="n">
        <v>21819.6</v>
      </c>
      <c r="P111" t="n">
        <v>1098.59</v>
      </c>
      <c r="Q111" t="n">
        <v>3357.56</v>
      </c>
      <c r="R111" t="n">
        <v>370.89</v>
      </c>
      <c r="S111" t="n">
        <v>262.42</v>
      </c>
      <c r="T111" t="n">
        <v>51100.94</v>
      </c>
      <c r="U111" t="n">
        <v>0.71</v>
      </c>
      <c r="V111" t="n">
        <v>0.85</v>
      </c>
      <c r="W111" t="n">
        <v>56.94</v>
      </c>
      <c r="X111" t="n">
        <v>3.02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0.9729</v>
      </c>
      <c r="E112" t="n">
        <v>102.78</v>
      </c>
      <c r="F112" t="n">
        <v>98.48999999999999</v>
      </c>
      <c r="G112" t="n">
        <v>96.88</v>
      </c>
      <c r="H112" t="n">
        <v>1.31</v>
      </c>
      <c r="I112" t="n">
        <v>61</v>
      </c>
      <c r="J112" t="n">
        <v>176.49</v>
      </c>
      <c r="K112" t="n">
        <v>50.28</v>
      </c>
      <c r="L112" t="n">
        <v>13</v>
      </c>
      <c r="M112" t="n">
        <v>59</v>
      </c>
      <c r="N112" t="n">
        <v>33.21</v>
      </c>
      <c r="O112" t="n">
        <v>22001.54</v>
      </c>
      <c r="P112" t="n">
        <v>1079.59</v>
      </c>
      <c r="Q112" t="n">
        <v>3357.6</v>
      </c>
      <c r="R112" t="n">
        <v>360.97</v>
      </c>
      <c r="S112" t="n">
        <v>262.42</v>
      </c>
      <c r="T112" t="n">
        <v>46175.09</v>
      </c>
      <c r="U112" t="n">
        <v>0.73</v>
      </c>
      <c r="V112" t="n">
        <v>0.85</v>
      </c>
      <c r="W112" t="n">
        <v>56.91</v>
      </c>
      <c r="X112" t="n">
        <v>2.71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0.9766</v>
      </c>
      <c r="E113" t="n">
        <v>102.4</v>
      </c>
      <c r="F113" t="n">
        <v>98.27</v>
      </c>
      <c r="G113" t="n">
        <v>105.29</v>
      </c>
      <c r="H113" t="n">
        <v>1.4</v>
      </c>
      <c r="I113" t="n">
        <v>56</v>
      </c>
      <c r="J113" t="n">
        <v>177.97</v>
      </c>
      <c r="K113" t="n">
        <v>50.28</v>
      </c>
      <c r="L113" t="n">
        <v>14</v>
      </c>
      <c r="M113" t="n">
        <v>54</v>
      </c>
      <c r="N113" t="n">
        <v>33.69</v>
      </c>
      <c r="O113" t="n">
        <v>22184.13</v>
      </c>
      <c r="P113" t="n">
        <v>1060.78</v>
      </c>
      <c r="Q113" t="n">
        <v>3357.56</v>
      </c>
      <c r="R113" t="n">
        <v>353.09</v>
      </c>
      <c r="S113" t="n">
        <v>262.42</v>
      </c>
      <c r="T113" t="n">
        <v>42259.07</v>
      </c>
      <c r="U113" t="n">
        <v>0.74</v>
      </c>
      <c r="V113" t="n">
        <v>0.85</v>
      </c>
      <c r="W113" t="n">
        <v>56.92</v>
      </c>
      <c r="X113" t="n">
        <v>2.49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0.98</v>
      </c>
      <c r="E114" t="n">
        <v>102.04</v>
      </c>
      <c r="F114" t="n">
        <v>98.08</v>
      </c>
      <c r="G114" t="n">
        <v>115.38</v>
      </c>
      <c r="H114" t="n">
        <v>1.48</v>
      </c>
      <c r="I114" t="n">
        <v>51</v>
      </c>
      <c r="J114" t="n">
        <v>179.46</v>
      </c>
      <c r="K114" t="n">
        <v>50.28</v>
      </c>
      <c r="L114" t="n">
        <v>15</v>
      </c>
      <c r="M114" t="n">
        <v>49</v>
      </c>
      <c r="N114" t="n">
        <v>34.18</v>
      </c>
      <c r="O114" t="n">
        <v>22367.38</v>
      </c>
      <c r="P114" t="n">
        <v>1042.7</v>
      </c>
      <c r="Q114" t="n">
        <v>3357.31</v>
      </c>
      <c r="R114" t="n">
        <v>346.73</v>
      </c>
      <c r="S114" t="n">
        <v>262.42</v>
      </c>
      <c r="T114" t="n">
        <v>39101.15</v>
      </c>
      <c r="U114" t="n">
        <v>0.76</v>
      </c>
      <c r="V114" t="n">
        <v>0.85</v>
      </c>
      <c r="W114" t="n">
        <v>56.91</v>
      </c>
      <c r="X114" t="n">
        <v>2.3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0.983</v>
      </c>
      <c r="E115" t="n">
        <v>101.73</v>
      </c>
      <c r="F115" t="n">
        <v>97.89</v>
      </c>
      <c r="G115" t="n">
        <v>124.97</v>
      </c>
      <c r="H115" t="n">
        <v>1.57</v>
      </c>
      <c r="I115" t="n">
        <v>47</v>
      </c>
      <c r="J115" t="n">
        <v>180.95</v>
      </c>
      <c r="K115" t="n">
        <v>50.28</v>
      </c>
      <c r="L115" t="n">
        <v>16</v>
      </c>
      <c r="M115" t="n">
        <v>45</v>
      </c>
      <c r="N115" t="n">
        <v>34.67</v>
      </c>
      <c r="O115" t="n">
        <v>22551.28</v>
      </c>
      <c r="P115" t="n">
        <v>1025.66</v>
      </c>
      <c r="Q115" t="n">
        <v>3357.53</v>
      </c>
      <c r="R115" t="n">
        <v>340.39</v>
      </c>
      <c r="S115" t="n">
        <v>262.42</v>
      </c>
      <c r="T115" t="n">
        <v>35952.15</v>
      </c>
      <c r="U115" t="n">
        <v>0.77</v>
      </c>
      <c r="V115" t="n">
        <v>0.85</v>
      </c>
      <c r="W115" t="n">
        <v>56.9</v>
      </c>
      <c r="X115" t="n">
        <v>2.12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0.9855</v>
      </c>
      <c r="E116" t="n">
        <v>101.47</v>
      </c>
      <c r="F116" t="n">
        <v>97.73</v>
      </c>
      <c r="G116" t="n">
        <v>133.27</v>
      </c>
      <c r="H116" t="n">
        <v>1.65</v>
      </c>
      <c r="I116" t="n">
        <v>44</v>
      </c>
      <c r="J116" t="n">
        <v>182.45</v>
      </c>
      <c r="K116" t="n">
        <v>50.28</v>
      </c>
      <c r="L116" t="n">
        <v>17</v>
      </c>
      <c r="M116" t="n">
        <v>24</v>
      </c>
      <c r="N116" t="n">
        <v>35.17</v>
      </c>
      <c r="O116" t="n">
        <v>22735.98</v>
      </c>
      <c r="P116" t="n">
        <v>1009.6</v>
      </c>
      <c r="Q116" t="n">
        <v>3357.65</v>
      </c>
      <c r="R116" t="n">
        <v>334.06</v>
      </c>
      <c r="S116" t="n">
        <v>262.42</v>
      </c>
      <c r="T116" t="n">
        <v>32802.02</v>
      </c>
      <c r="U116" t="n">
        <v>0.79</v>
      </c>
      <c r="V116" t="n">
        <v>0.86</v>
      </c>
      <c r="W116" t="n">
        <v>56.92</v>
      </c>
      <c r="X116" t="n">
        <v>1.95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0.9858</v>
      </c>
      <c r="E117" t="n">
        <v>101.44</v>
      </c>
      <c r="F117" t="n">
        <v>97.73</v>
      </c>
      <c r="G117" t="n">
        <v>136.36</v>
      </c>
      <c r="H117" t="n">
        <v>1.74</v>
      </c>
      <c r="I117" t="n">
        <v>43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1011.1</v>
      </c>
      <c r="Q117" t="n">
        <v>3357.97</v>
      </c>
      <c r="R117" t="n">
        <v>333.08</v>
      </c>
      <c r="S117" t="n">
        <v>262.42</v>
      </c>
      <c r="T117" t="n">
        <v>32319.17</v>
      </c>
      <c r="U117" t="n">
        <v>0.79</v>
      </c>
      <c r="V117" t="n">
        <v>0.86</v>
      </c>
      <c r="W117" t="n">
        <v>56.95</v>
      </c>
      <c r="X117" t="n">
        <v>1.95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0.9859</v>
      </c>
      <c r="E118" t="n">
        <v>101.43</v>
      </c>
      <c r="F118" t="n">
        <v>97.72</v>
      </c>
      <c r="G118" t="n">
        <v>136.36</v>
      </c>
      <c r="H118" t="n">
        <v>1.82</v>
      </c>
      <c r="I118" t="n">
        <v>43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1018.33</v>
      </c>
      <c r="Q118" t="n">
        <v>3357.92</v>
      </c>
      <c r="R118" t="n">
        <v>332.89</v>
      </c>
      <c r="S118" t="n">
        <v>262.42</v>
      </c>
      <c r="T118" t="n">
        <v>32225.47</v>
      </c>
      <c r="U118" t="n">
        <v>0.79</v>
      </c>
      <c r="V118" t="n">
        <v>0.86</v>
      </c>
      <c r="W118" t="n">
        <v>56.95</v>
      </c>
      <c r="X118" t="n">
        <v>1.95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0.6815</v>
      </c>
      <c r="E119" t="n">
        <v>146.73</v>
      </c>
      <c r="F119" t="n">
        <v>131.82</v>
      </c>
      <c r="G119" t="n">
        <v>10.46</v>
      </c>
      <c r="H119" t="n">
        <v>0.22</v>
      </c>
      <c r="I119" t="n">
        <v>756</v>
      </c>
      <c r="J119" t="n">
        <v>80.84</v>
      </c>
      <c r="K119" t="n">
        <v>35.1</v>
      </c>
      <c r="L119" t="n">
        <v>1</v>
      </c>
      <c r="M119" t="n">
        <v>754</v>
      </c>
      <c r="N119" t="n">
        <v>9.74</v>
      </c>
      <c r="O119" t="n">
        <v>10204.21</v>
      </c>
      <c r="P119" t="n">
        <v>1040.58</v>
      </c>
      <c r="Q119" t="n">
        <v>3370.55</v>
      </c>
      <c r="R119" t="n">
        <v>1485.59</v>
      </c>
      <c r="S119" t="n">
        <v>262.42</v>
      </c>
      <c r="T119" t="n">
        <v>605007.64</v>
      </c>
      <c r="U119" t="n">
        <v>0.18</v>
      </c>
      <c r="V119" t="n">
        <v>0.64</v>
      </c>
      <c r="W119" t="n">
        <v>58.07</v>
      </c>
      <c r="X119" t="n">
        <v>35.87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0.8554</v>
      </c>
      <c r="E120" t="n">
        <v>116.91</v>
      </c>
      <c r="F120" t="n">
        <v>109.8</v>
      </c>
      <c r="G120" t="n">
        <v>21.74</v>
      </c>
      <c r="H120" t="n">
        <v>0.43</v>
      </c>
      <c r="I120" t="n">
        <v>303</v>
      </c>
      <c r="J120" t="n">
        <v>82.04000000000001</v>
      </c>
      <c r="K120" t="n">
        <v>35.1</v>
      </c>
      <c r="L120" t="n">
        <v>2</v>
      </c>
      <c r="M120" t="n">
        <v>301</v>
      </c>
      <c r="N120" t="n">
        <v>9.94</v>
      </c>
      <c r="O120" t="n">
        <v>10352.53</v>
      </c>
      <c r="P120" t="n">
        <v>839.21</v>
      </c>
      <c r="Q120" t="n">
        <v>3361.85</v>
      </c>
      <c r="R120" t="n">
        <v>741.88</v>
      </c>
      <c r="S120" t="n">
        <v>262.42</v>
      </c>
      <c r="T120" t="n">
        <v>235416.31</v>
      </c>
      <c r="U120" t="n">
        <v>0.35</v>
      </c>
      <c r="V120" t="n">
        <v>0.76</v>
      </c>
      <c r="W120" t="n">
        <v>57.31</v>
      </c>
      <c r="X120" t="n">
        <v>13.96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0.9145</v>
      </c>
      <c r="E121" t="n">
        <v>109.35</v>
      </c>
      <c r="F121" t="n">
        <v>104.27</v>
      </c>
      <c r="G121" t="n">
        <v>33.82</v>
      </c>
      <c r="H121" t="n">
        <v>0.63</v>
      </c>
      <c r="I121" t="n">
        <v>185</v>
      </c>
      <c r="J121" t="n">
        <v>83.25</v>
      </c>
      <c r="K121" t="n">
        <v>35.1</v>
      </c>
      <c r="L121" t="n">
        <v>3</v>
      </c>
      <c r="M121" t="n">
        <v>183</v>
      </c>
      <c r="N121" t="n">
        <v>10.15</v>
      </c>
      <c r="O121" t="n">
        <v>10501.19</v>
      </c>
      <c r="P121" t="n">
        <v>766.14</v>
      </c>
      <c r="Q121" t="n">
        <v>3360.11</v>
      </c>
      <c r="R121" t="n">
        <v>555.22</v>
      </c>
      <c r="S121" t="n">
        <v>262.42</v>
      </c>
      <c r="T121" t="n">
        <v>142677.46</v>
      </c>
      <c r="U121" t="n">
        <v>0.47</v>
      </c>
      <c r="V121" t="n">
        <v>0.8</v>
      </c>
      <c r="W121" t="n">
        <v>57.13</v>
      </c>
      <c r="X121" t="n">
        <v>8.460000000000001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0.945</v>
      </c>
      <c r="E122" t="n">
        <v>105.82</v>
      </c>
      <c r="F122" t="n">
        <v>101.71</v>
      </c>
      <c r="G122" t="n">
        <v>47.31</v>
      </c>
      <c r="H122" t="n">
        <v>0.83</v>
      </c>
      <c r="I122" t="n">
        <v>129</v>
      </c>
      <c r="J122" t="n">
        <v>84.45999999999999</v>
      </c>
      <c r="K122" t="n">
        <v>35.1</v>
      </c>
      <c r="L122" t="n">
        <v>4</v>
      </c>
      <c r="M122" t="n">
        <v>127</v>
      </c>
      <c r="N122" t="n">
        <v>10.36</v>
      </c>
      <c r="O122" t="n">
        <v>10650.22</v>
      </c>
      <c r="P122" t="n">
        <v>713.3</v>
      </c>
      <c r="Q122" t="n">
        <v>3358.91</v>
      </c>
      <c r="R122" t="n">
        <v>468.24</v>
      </c>
      <c r="S122" t="n">
        <v>262.42</v>
      </c>
      <c r="T122" t="n">
        <v>99468.14</v>
      </c>
      <c r="U122" t="n">
        <v>0.5600000000000001</v>
      </c>
      <c r="V122" t="n">
        <v>0.82</v>
      </c>
      <c r="W122" t="n">
        <v>57.05</v>
      </c>
      <c r="X122" t="n">
        <v>5.91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0.9621</v>
      </c>
      <c r="E123" t="n">
        <v>103.94</v>
      </c>
      <c r="F123" t="n">
        <v>100.34</v>
      </c>
      <c r="G123" t="n">
        <v>60.81</v>
      </c>
      <c r="H123" t="n">
        <v>1.02</v>
      </c>
      <c r="I123" t="n">
        <v>99</v>
      </c>
      <c r="J123" t="n">
        <v>85.67</v>
      </c>
      <c r="K123" t="n">
        <v>35.1</v>
      </c>
      <c r="L123" t="n">
        <v>5</v>
      </c>
      <c r="M123" t="n">
        <v>46</v>
      </c>
      <c r="N123" t="n">
        <v>10.57</v>
      </c>
      <c r="O123" t="n">
        <v>10799.59</v>
      </c>
      <c r="P123" t="n">
        <v>672.0599999999999</v>
      </c>
      <c r="Q123" t="n">
        <v>3359.14</v>
      </c>
      <c r="R123" t="n">
        <v>420.43</v>
      </c>
      <c r="S123" t="n">
        <v>262.42</v>
      </c>
      <c r="T123" t="n">
        <v>75710.77</v>
      </c>
      <c r="U123" t="n">
        <v>0.62</v>
      </c>
      <c r="V123" t="n">
        <v>0.83</v>
      </c>
      <c r="W123" t="n">
        <v>57.06</v>
      </c>
      <c r="X123" t="n">
        <v>4.55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0.9629</v>
      </c>
      <c r="E124" t="n">
        <v>103.85</v>
      </c>
      <c r="F124" t="n">
        <v>100.29</v>
      </c>
      <c r="G124" t="n">
        <v>62.04</v>
      </c>
      <c r="H124" t="n">
        <v>1.21</v>
      </c>
      <c r="I124" t="n">
        <v>97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676.92</v>
      </c>
      <c r="Q124" t="n">
        <v>3359.56</v>
      </c>
      <c r="R124" t="n">
        <v>416.78</v>
      </c>
      <c r="S124" t="n">
        <v>262.42</v>
      </c>
      <c r="T124" t="n">
        <v>73896.19</v>
      </c>
      <c r="U124" t="n">
        <v>0.63</v>
      </c>
      <c r="V124" t="n">
        <v>0.83</v>
      </c>
      <c r="W124" t="n">
        <v>57.11</v>
      </c>
      <c r="X124" t="n">
        <v>4.5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0.5895</v>
      </c>
      <c r="E125" t="n">
        <v>169.65</v>
      </c>
      <c r="F125" t="n">
        <v>144.99</v>
      </c>
      <c r="G125" t="n">
        <v>8.550000000000001</v>
      </c>
      <c r="H125" t="n">
        <v>0.16</v>
      </c>
      <c r="I125" t="n">
        <v>1018</v>
      </c>
      <c r="J125" t="n">
        <v>107.41</v>
      </c>
      <c r="K125" t="n">
        <v>41.65</v>
      </c>
      <c r="L125" t="n">
        <v>1</v>
      </c>
      <c r="M125" t="n">
        <v>1016</v>
      </c>
      <c r="N125" t="n">
        <v>14.77</v>
      </c>
      <c r="O125" t="n">
        <v>13481.73</v>
      </c>
      <c r="P125" t="n">
        <v>1396.83</v>
      </c>
      <c r="Q125" t="n">
        <v>3376.02</v>
      </c>
      <c r="R125" t="n">
        <v>1930.41</v>
      </c>
      <c r="S125" t="n">
        <v>262.42</v>
      </c>
      <c r="T125" t="n">
        <v>826108.01</v>
      </c>
      <c r="U125" t="n">
        <v>0.14</v>
      </c>
      <c r="V125" t="n">
        <v>0.58</v>
      </c>
      <c r="W125" t="n">
        <v>58.53</v>
      </c>
      <c r="X125" t="n">
        <v>48.98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0.8016</v>
      </c>
      <c r="E126" t="n">
        <v>124.75</v>
      </c>
      <c r="F126" t="n">
        <v>114.03</v>
      </c>
      <c r="G126" t="n">
        <v>17.5</v>
      </c>
      <c r="H126" t="n">
        <v>0.32</v>
      </c>
      <c r="I126" t="n">
        <v>391</v>
      </c>
      <c r="J126" t="n">
        <v>108.68</v>
      </c>
      <c r="K126" t="n">
        <v>41.65</v>
      </c>
      <c r="L126" t="n">
        <v>2</v>
      </c>
      <c r="M126" t="n">
        <v>389</v>
      </c>
      <c r="N126" t="n">
        <v>15.03</v>
      </c>
      <c r="O126" t="n">
        <v>13638.32</v>
      </c>
      <c r="P126" t="n">
        <v>1082.12</v>
      </c>
      <c r="Q126" t="n">
        <v>3363.23</v>
      </c>
      <c r="R126" t="n">
        <v>884.4299999999999</v>
      </c>
      <c r="S126" t="n">
        <v>262.42</v>
      </c>
      <c r="T126" t="n">
        <v>306251.38</v>
      </c>
      <c r="U126" t="n">
        <v>0.3</v>
      </c>
      <c r="V126" t="n">
        <v>0.73</v>
      </c>
      <c r="W126" t="n">
        <v>57.47</v>
      </c>
      <c r="X126" t="n">
        <v>18.17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0.8763</v>
      </c>
      <c r="E127" t="n">
        <v>114.12</v>
      </c>
      <c r="F127" t="n">
        <v>106.77</v>
      </c>
      <c r="G127" t="n">
        <v>26.8</v>
      </c>
      <c r="H127" t="n">
        <v>0.48</v>
      </c>
      <c r="I127" t="n">
        <v>239</v>
      </c>
      <c r="J127" t="n">
        <v>109.96</v>
      </c>
      <c r="K127" t="n">
        <v>41.65</v>
      </c>
      <c r="L127" t="n">
        <v>3</v>
      </c>
      <c r="M127" t="n">
        <v>237</v>
      </c>
      <c r="N127" t="n">
        <v>15.31</v>
      </c>
      <c r="O127" t="n">
        <v>13795.21</v>
      </c>
      <c r="P127" t="n">
        <v>992.6799999999999</v>
      </c>
      <c r="Q127" t="n">
        <v>3360.82</v>
      </c>
      <c r="R127" t="n">
        <v>639.72</v>
      </c>
      <c r="S127" t="n">
        <v>262.42</v>
      </c>
      <c r="T127" t="n">
        <v>184656.81</v>
      </c>
      <c r="U127" t="n">
        <v>0.41</v>
      </c>
      <c r="V127" t="n">
        <v>0.78</v>
      </c>
      <c r="W127" t="n">
        <v>57.21</v>
      </c>
      <c r="X127" t="n">
        <v>10.95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0.9143</v>
      </c>
      <c r="E128" t="n">
        <v>109.37</v>
      </c>
      <c r="F128" t="n">
        <v>103.56</v>
      </c>
      <c r="G128" t="n">
        <v>36.55</v>
      </c>
      <c r="H128" t="n">
        <v>0.63</v>
      </c>
      <c r="I128" t="n">
        <v>170</v>
      </c>
      <c r="J128" t="n">
        <v>111.23</v>
      </c>
      <c r="K128" t="n">
        <v>41.65</v>
      </c>
      <c r="L128" t="n">
        <v>4</v>
      </c>
      <c r="M128" t="n">
        <v>168</v>
      </c>
      <c r="N128" t="n">
        <v>15.58</v>
      </c>
      <c r="O128" t="n">
        <v>13952.52</v>
      </c>
      <c r="P128" t="n">
        <v>940.59</v>
      </c>
      <c r="Q128" t="n">
        <v>3359.81</v>
      </c>
      <c r="R128" t="n">
        <v>531.2</v>
      </c>
      <c r="S128" t="n">
        <v>262.42</v>
      </c>
      <c r="T128" t="n">
        <v>130742.75</v>
      </c>
      <c r="U128" t="n">
        <v>0.49</v>
      </c>
      <c r="V128" t="n">
        <v>0.8100000000000001</v>
      </c>
      <c r="W128" t="n">
        <v>57.1</v>
      </c>
      <c r="X128" t="n">
        <v>7.75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0.9370000000000001</v>
      </c>
      <c r="E129" t="n">
        <v>106.73</v>
      </c>
      <c r="F129" t="n">
        <v>101.78</v>
      </c>
      <c r="G129" t="n">
        <v>46.62</v>
      </c>
      <c r="H129" t="n">
        <v>0.78</v>
      </c>
      <c r="I129" t="n">
        <v>131</v>
      </c>
      <c r="J129" t="n">
        <v>112.51</v>
      </c>
      <c r="K129" t="n">
        <v>41.65</v>
      </c>
      <c r="L129" t="n">
        <v>5</v>
      </c>
      <c r="M129" t="n">
        <v>129</v>
      </c>
      <c r="N129" t="n">
        <v>15.86</v>
      </c>
      <c r="O129" t="n">
        <v>14110.24</v>
      </c>
      <c r="P129" t="n">
        <v>901.11</v>
      </c>
      <c r="Q129" t="n">
        <v>3358.72</v>
      </c>
      <c r="R129" t="n">
        <v>471.65</v>
      </c>
      <c r="S129" t="n">
        <v>262.42</v>
      </c>
      <c r="T129" t="n">
        <v>101161.35</v>
      </c>
      <c r="U129" t="n">
        <v>0.5600000000000001</v>
      </c>
      <c r="V129" t="n">
        <v>0.82</v>
      </c>
      <c r="W129" t="n">
        <v>57.04</v>
      </c>
      <c r="X129" t="n">
        <v>5.98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0.9529</v>
      </c>
      <c r="E130" t="n">
        <v>104.94</v>
      </c>
      <c r="F130" t="n">
        <v>100.57</v>
      </c>
      <c r="G130" t="n">
        <v>57.47</v>
      </c>
      <c r="H130" t="n">
        <v>0.93</v>
      </c>
      <c r="I130" t="n">
        <v>105</v>
      </c>
      <c r="J130" t="n">
        <v>113.79</v>
      </c>
      <c r="K130" t="n">
        <v>41.65</v>
      </c>
      <c r="L130" t="n">
        <v>6</v>
      </c>
      <c r="M130" t="n">
        <v>103</v>
      </c>
      <c r="N130" t="n">
        <v>16.14</v>
      </c>
      <c r="O130" t="n">
        <v>14268.39</v>
      </c>
      <c r="P130" t="n">
        <v>866.55</v>
      </c>
      <c r="Q130" t="n">
        <v>3358.27</v>
      </c>
      <c r="R130" t="n">
        <v>430.59</v>
      </c>
      <c r="S130" t="n">
        <v>262.42</v>
      </c>
      <c r="T130" t="n">
        <v>80762.92</v>
      </c>
      <c r="U130" t="n">
        <v>0.61</v>
      </c>
      <c r="V130" t="n">
        <v>0.83</v>
      </c>
      <c r="W130" t="n">
        <v>57</v>
      </c>
      <c r="X130" t="n">
        <v>4.78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0.9645</v>
      </c>
      <c r="E131" t="n">
        <v>103.68</v>
      </c>
      <c r="F131" t="n">
        <v>99.70999999999999</v>
      </c>
      <c r="G131" t="n">
        <v>68.77</v>
      </c>
      <c r="H131" t="n">
        <v>1.07</v>
      </c>
      <c r="I131" t="n">
        <v>87</v>
      </c>
      <c r="J131" t="n">
        <v>115.08</v>
      </c>
      <c r="K131" t="n">
        <v>41.65</v>
      </c>
      <c r="L131" t="n">
        <v>7</v>
      </c>
      <c r="M131" t="n">
        <v>85</v>
      </c>
      <c r="N131" t="n">
        <v>16.43</v>
      </c>
      <c r="O131" t="n">
        <v>14426.96</v>
      </c>
      <c r="P131" t="n">
        <v>833.66</v>
      </c>
      <c r="Q131" t="n">
        <v>3358.4</v>
      </c>
      <c r="R131" t="n">
        <v>401.62</v>
      </c>
      <c r="S131" t="n">
        <v>262.42</v>
      </c>
      <c r="T131" t="n">
        <v>66370.28</v>
      </c>
      <c r="U131" t="n">
        <v>0.65</v>
      </c>
      <c r="V131" t="n">
        <v>0.84</v>
      </c>
      <c r="W131" t="n">
        <v>56.96</v>
      </c>
      <c r="X131" t="n">
        <v>3.92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0.9733000000000001</v>
      </c>
      <c r="E132" t="n">
        <v>102.74</v>
      </c>
      <c r="F132" t="n">
        <v>99.08</v>
      </c>
      <c r="G132" t="n">
        <v>81.44</v>
      </c>
      <c r="H132" t="n">
        <v>1.21</v>
      </c>
      <c r="I132" t="n">
        <v>73</v>
      </c>
      <c r="J132" t="n">
        <v>116.37</v>
      </c>
      <c r="K132" t="n">
        <v>41.65</v>
      </c>
      <c r="L132" t="n">
        <v>8</v>
      </c>
      <c r="M132" t="n">
        <v>65</v>
      </c>
      <c r="N132" t="n">
        <v>16.72</v>
      </c>
      <c r="O132" t="n">
        <v>14585.96</v>
      </c>
      <c r="P132" t="n">
        <v>802.48</v>
      </c>
      <c r="Q132" t="n">
        <v>3357.97</v>
      </c>
      <c r="R132" t="n">
        <v>380.32</v>
      </c>
      <c r="S132" t="n">
        <v>262.42</v>
      </c>
      <c r="T132" t="n">
        <v>55790.09</v>
      </c>
      <c r="U132" t="n">
        <v>0.6899999999999999</v>
      </c>
      <c r="V132" t="n">
        <v>0.84</v>
      </c>
      <c r="W132" t="n">
        <v>56.95</v>
      </c>
      <c r="X132" t="n">
        <v>3.3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0.9752</v>
      </c>
      <c r="E133" t="n">
        <v>102.55</v>
      </c>
      <c r="F133" t="n">
        <v>98.98</v>
      </c>
      <c r="G133" t="n">
        <v>86.06999999999999</v>
      </c>
      <c r="H133" t="n">
        <v>1.35</v>
      </c>
      <c r="I133" t="n">
        <v>69</v>
      </c>
      <c r="J133" t="n">
        <v>117.66</v>
      </c>
      <c r="K133" t="n">
        <v>41.65</v>
      </c>
      <c r="L133" t="n">
        <v>9</v>
      </c>
      <c r="M133" t="n">
        <v>2</v>
      </c>
      <c r="N133" t="n">
        <v>17.01</v>
      </c>
      <c r="O133" t="n">
        <v>14745.39</v>
      </c>
      <c r="P133" t="n">
        <v>794.89</v>
      </c>
      <c r="Q133" t="n">
        <v>3358.78</v>
      </c>
      <c r="R133" t="n">
        <v>373.63</v>
      </c>
      <c r="S133" t="n">
        <v>262.42</v>
      </c>
      <c r="T133" t="n">
        <v>52460.84</v>
      </c>
      <c r="U133" t="n">
        <v>0.7</v>
      </c>
      <c r="V133" t="n">
        <v>0.85</v>
      </c>
      <c r="W133" t="n">
        <v>57.03</v>
      </c>
      <c r="X133" t="n">
        <v>3.19</v>
      </c>
      <c r="Y133" t="n">
        <v>4</v>
      </c>
      <c r="Z133" t="n">
        <v>10</v>
      </c>
    </row>
    <row r="134">
      <c r="A134" t="n">
        <v>9</v>
      </c>
      <c r="B134" t="n">
        <v>50</v>
      </c>
      <c r="C134" t="inlineStr">
        <is>
          <t xml:space="preserve">CONCLUIDO	</t>
        </is>
      </c>
      <c r="D134" t="n">
        <v>0.9752</v>
      </c>
      <c r="E134" t="n">
        <v>102.54</v>
      </c>
      <c r="F134" t="n">
        <v>98.97</v>
      </c>
      <c r="G134" t="n">
        <v>86.06</v>
      </c>
      <c r="H134" t="n">
        <v>1.48</v>
      </c>
      <c r="I134" t="n">
        <v>69</v>
      </c>
      <c r="J134" t="n">
        <v>118.96</v>
      </c>
      <c r="K134" t="n">
        <v>41.65</v>
      </c>
      <c r="L134" t="n">
        <v>10</v>
      </c>
      <c r="M134" t="n">
        <v>0</v>
      </c>
      <c r="N134" t="n">
        <v>17.31</v>
      </c>
      <c r="O134" t="n">
        <v>14905.25</v>
      </c>
      <c r="P134" t="n">
        <v>802.49</v>
      </c>
      <c r="Q134" t="n">
        <v>3358.69</v>
      </c>
      <c r="R134" t="n">
        <v>373.75</v>
      </c>
      <c r="S134" t="n">
        <v>262.42</v>
      </c>
      <c r="T134" t="n">
        <v>52521.15</v>
      </c>
      <c r="U134" t="n">
        <v>0.7</v>
      </c>
      <c r="V134" t="n">
        <v>0.85</v>
      </c>
      <c r="W134" t="n">
        <v>57.03</v>
      </c>
      <c r="X134" t="n">
        <v>3.19</v>
      </c>
      <c r="Y134" t="n">
        <v>4</v>
      </c>
      <c r="Z134" t="n">
        <v>10</v>
      </c>
    </row>
    <row r="135">
      <c r="A135" t="n">
        <v>0</v>
      </c>
      <c r="B135" t="n">
        <v>25</v>
      </c>
      <c r="C135" t="inlineStr">
        <is>
          <t xml:space="preserve">CONCLUIDO	</t>
        </is>
      </c>
      <c r="D135" t="n">
        <v>0.7543</v>
      </c>
      <c r="E135" t="n">
        <v>132.57</v>
      </c>
      <c r="F135" t="n">
        <v>122.82</v>
      </c>
      <c r="G135" t="n">
        <v>12.86</v>
      </c>
      <c r="H135" t="n">
        <v>0.28</v>
      </c>
      <c r="I135" t="n">
        <v>573</v>
      </c>
      <c r="J135" t="n">
        <v>61.76</v>
      </c>
      <c r="K135" t="n">
        <v>28.92</v>
      </c>
      <c r="L135" t="n">
        <v>1</v>
      </c>
      <c r="M135" t="n">
        <v>571</v>
      </c>
      <c r="N135" t="n">
        <v>6.84</v>
      </c>
      <c r="O135" t="n">
        <v>7851.41</v>
      </c>
      <c r="P135" t="n">
        <v>790.1900000000001</v>
      </c>
      <c r="Q135" t="n">
        <v>3366.93</v>
      </c>
      <c r="R135" t="n">
        <v>1181</v>
      </c>
      <c r="S135" t="n">
        <v>262.42</v>
      </c>
      <c r="T135" t="n">
        <v>453628.31</v>
      </c>
      <c r="U135" t="n">
        <v>0.22</v>
      </c>
      <c r="V135" t="n">
        <v>0.68</v>
      </c>
      <c r="W135" t="n">
        <v>57.77</v>
      </c>
      <c r="X135" t="n">
        <v>26.91</v>
      </c>
      <c r="Y135" t="n">
        <v>4</v>
      </c>
      <c r="Z135" t="n">
        <v>10</v>
      </c>
    </row>
    <row r="136">
      <c r="A136" t="n">
        <v>1</v>
      </c>
      <c r="B136" t="n">
        <v>25</v>
      </c>
      <c r="C136" t="inlineStr">
        <is>
          <t xml:space="preserve">CONCLUIDO	</t>
        </is>
      </c>
      <c r="D136" t="n">
        <v>0.8964</v>
      </c>
      <c r="E136" t="n">
        <v>111.55</v>
      </c>
      <c r="F136" t="n">
        <v>106.52</v>
      </c>
      <c r="G136" t="n">
        <v>27.43</v>
      </c>
      <c r="H136" t="n">
        <v>0.55</v>
      </c>
      <c r="I136" t="n">
        <v>233</v>
      </c>
      <c r="J136" t="n">
        <v>62.92</v>
      </c>
      <c r="K136" t="n">
        <v>28.92</v>
      </c>
      <c r="L136" t="n">
        <v>2</v>
      </c>
      <c r="M136" t="n">
        <v>231</v>
      </c>
      <c r="N136" t="n">
        <v>7</v>
      </c>
      <c r="O136" t="n">
        <v>7994.37</v>
      </c>
      <c r="P136" t="n">
        <v>644.2</v>
      </c>
      <c r="Q136" t="n">
        <v>3360.88</v>
      </c>
      <c r="R136" t="n">
        <v>631.1799999999999</v>
      </c>
      <c r="S136" t="n">
        <v>262.42</v>
      </c>
      <c r="T136" t="n">
        <v>180419.44</v>
      </c>
      <c r="U136" t="n">
        <v>0.42</v>
      </c>
      <c r="V136" t="n">
        <v>0.79</v>
      </c>
      <c r="W136" t="n">
        <v>57.21</v>
      </c>
      <c r="X136" t="n">
        <v>10.7</v>
      </c>
      <c r="Y136" t="n">
        <v>4</v>
      </c>
      <c r="Z136" t="n">
        <v>10</v>
      </c>
    </row>
    <row r="137">
      <c r="A137" t="n">
        <v>2</v>
      </c>
      <c r="B137" t="n">
        <v>25</v>
      </c>
      <c r="C137" t="inlineStr">
        <is>
          <t xml:space="preserve">CONCLUIDO	</t>
        </is>
      </c>
      <c r="D137" t="n">
        <v>0.9438</v>
      </c>
      <c r="E137" t="n">
        <v>105.95</v>
      </c>
      <c r="F137" t="n">
        <v>102.21</v>
      </c>
      <c r="G137" t="n">
        <v>43.81</v>
      </c>
      <c r="H137" t="n">
        <v>0.8100000000000001</v>
      </c>
      <c r="I137" t="n">
        <v>140</v>
      </c>
      <c r="J137" t="n">
        <v>64.08</v>
      </c>
      <c r="K137" t="n">
        <v>28.92</v>
      </c>
      <c r="L137" t="n">
        <v>3</v>
      </c>
      <c r="M137" t="n">
        <v>86</v>
      </c>
      <c r="N137" t="n">
        <v>7.16</v>
      </c>
      <c r="O137" t="n">
        <v>8137.65</v>
      </c>
      <c r="P137" t="n">
        <v>573.24</v>
      </c>
      <c r="Q137" t="n">
        <v>3359.88</v>
      </c>
      <c r="R137" t="n">
        <v>483.32</v>
      </c>
      <c r="S137" t="n">
        <v>262.42</v>
      </c>
      <c r="T137" t="n">
        <v>106955.36</v>
      </c>
      <c r="U137" t="n">
        <v>0.54</v>
      </c>
      <c r="V137" t="n">
        <v>0.82</v>
      </c>
      <c r="W137" t="n">
        <v>57.13</v>
      </c>
      <c r="X137" t="n">
        <v>6.41</v>
      </c>
      <c r="Y137" t="n">
        <v>4</v>
      </c>
      <c r="Z137" t="n">
        <v>10</v>
      </c>
    </row>
    <row r="138">
      <c r="A138" t="n">
        <v>3</v>
      </c>
      <c r="B138" t="n">
        <v>25</v>
      </c>
      <c r="C138" t="inlineStr">
        <is>
          <t xml:space="preserve">CONCLUIDO	</t>
        </is>
      </c>
      <c r="D138" t="n">
        <v>0.9452</v>
      </c>
      <c r="E138" t="n">
        <v>105.79</v>
      </c>
      <c r="F138" t="n">
        <v>102.11</v>
      </c>
      <c r="G138" t="n">
        <v>45.05</v>
      </c>
      <c r="H138" t="n">
        <v>1.07</v>
      </c>
      <c r="I138" t="n">
        <v>136</v>
      </c>
      <c r="J138" t="n">
        <v>65.25</v>
      </c>
      <c r="K138" t="n">
        <v>28.92</v>
      </c>
      <c r="L138" t="n">
        <v>4</v>
      </c>
      <c r="M138" t="n">
        <v>0</v>
      </c>
      <c r="N138" t="n">
        <v>7.33</v>
      </c>
      <c r="O138" t="n">
        <v>8281.25</v>
      </c>
      <c r="P138" t="n">
        <v>578.25</v>
      </c>
      <c r="Q138" t="n">
        <v>3360.84</v>
      </c>
      <c r="R138" t="n">
        <v>476.35</v>
      </c>
      <c r="S138" t="n">
        <v>262.42</v>
      </c>
      <c r="T138" t="n">
        <v>103490.14</v>
      </c>
      <c r="U138" t="n">
        <v>0.55</v>
      </c>
      <c r="V138" t="n">
        <v>0.82</v>
      </c>
      <c r="W138" t="n">
        <v>57.22</v>
      </c>
      <c r="X138" t="n">
        <v>6.31</v>
      </c>
      <c r="Y138" t="n">
        <v>4</v>
      </c>
      <c r="Z138" t="n">
        <v>10</v>
      </c>
    </row>
    <row r="139">
      <c r="A139" t="n">
        <v>0</v>
      </c>
      <c r="B139" t="n">
        <v>85</v>
      </c>
      <c r="C139" t="inlineStr">
        <is>
          <t xml:space="preserve">CONCLUIDO	</t>
        </is>
      </c>
      <c r="D139" t="n">
        <v>0.41</v>
      </c>
      <c r="E139" t="n">
        <v>243.91</v>
      </c>
      <c r="F139" t="n">
        <v>182.84</v>
      </c>
      <c r="G139" t="n">
        <v>6.33</v>
      </c>
      <c r="H139" t="n">
        <v>0.11</v>
      </c>
      <c r="I139" t="n">
        <v>1732</v>
      </c>
      <c r="J139" t="n">
        <v>167.88</v>
      </c>
      <c r="K139" t="n">
        <v>51.39</v>
      </c>
      <c r="L139" t="n">
        <v>1</v>
      </c>
      <c r="M139" t="n">
        <v>1730</v>
      </c>
      <c r="N139" t="n">
        <v>30.49</v>
      </c>
      <c r="O139" t="n">
        <v>20939.59</v>
      </c>
      <c r="P139" t="n">
        <v>2358.85</v>
      </c>
      <c r="Q139" t="n">
        <v>3389.1</v>
      </c>
      <c r="R139" t="n">
        <v>3216.52</v>
      </c>
      <c r="S139" t="n">
        <v>262.42</v>
      </c>
      <c r="T139" t="n">
        <v>1465594.69</v>
      </c>
      <c r="U139" t="n">
        <v>0.08</v>
      </c>
      <c r="V139" t="n">
        <v>0.46</v>
      </c>
      <c r="W139" t="n">
        <v>59.68</v>
      </c>
      <c r="X139" t="n">
        <v>86.65000000000001</v>
      </c>
      <c r="Y139" t="n">
        <v>4</v>
      </c>
      <c r="Z139" t="n">
        <v>10</v>
      </c>
    </row>
    <row r="140">
      <c r="A140" t="n">
        <v>1</v>
      </c>
      <c r="B140" t="n">
        <v>85</v>
      </c>
      <c r="C140" t="inlineStr">
        <is>
          <t xml:space="preserve">CONCLUIDO	</t>
        </is>
      </c>
      <c r="D140" t="n">
        <v>0.6917</v>
      </c>
      <c r="E140" t="n">
        <v>144.57</v>
      </c>
      <c r="F140" t="n">
        <v>122.78</v>
      </c>
      <c r="G140" t="n">
        <v>12.86</v>
      </c>
      <c r="H140" t="n">
        <v>0.21</v>
      </c>
      <c r="I140" t="n">
        <v>573</v>
      </c>
      <c r="J140" t="n">
        <v>169.33</v>
      </c>
      <c r="K140" t="n">
        <v>51.39</v>
      </c>
      <c r="L140" t="n">
        <v>2</v>
      </c>
      <c r="M140" t="n">
        <v>571</v>
      </c>
      <c r="N140" t="n">
        <v>30.94</v>
      </c>
      <c r="O140" t="n">
        <v>21118.46</v>
      </c>
      <c r="P140" t="n">
        <v>1581.9</v>
      </c>
      <c r="Q140" t="n">
        <v>3367.19</v>
      </c>
      <c r="R140" t="n">
        <v>1180.62</v>
      </c>
      <c r="S140" t="n">
        <v>262.42</v>
      </c>
      <c r="T140" t="n">
        <v>453438.54</v>
      </c>
      <c r="U140" t="n">
        <v>0.22</v>
      </c>
      <c r="V140" t="n">
        <v>0.68</v>
      </c>
      <c r="W140" t="n">
        <v>57.74</v>
      </c>
      <c r="X140" t="n">
        <v>26.87</v>
      </c>
      <c r="Y140" t="n">
        <v>4</v>
      </c>
      <c r="Z140" t="n">
        <v>10</v>
      </c>
    </row>
    <row r="141">
      <c r="A141" t="n">
        <v>2</v>
      </c>
      <c r="B141" t="n">
        <v>85</v>
      </c>
      <c r="C141" t="inlineStr">
        <is>
          <t xml:space="preserve">CONCLUIDO	</t>
        </is>
      </c>
      <c r="D141" t="n">
        <v>0.7944</v>
      </c>
      <c r="E141" t="n">
        <v>125.89</v>
      </c>
      <c r="F141" t="n">
        <v>111.82</v>
      </c>
      <c r="G141" t="n">
        <v>19.45</v>
      </c>
      <c r="H141" t="n">
        <v>0.31</v>
      </c>
      <c r="I141" t="n">
        <v>345</v>
      </c>
      <c r="J141" t="n">
        <v>170.79</v>
      </c>
      <c r="K141" t="n">
        <v>51.39</v>
      </c>
      <c r="L141" t="n">
        <v>3</v>
      </c>
      <c r="M141" t="n">
        <v>343</v>
      </c>
      <c r="N141" t="n">
        <v>31.4</v>
      </c>
      <c r="O141" t="n">
        <v>21297.94</v>
      </c>
      <c r="P141" t="n">
        <v>1430.91</v>
      </c>
      <c r="Q141" t="n">
        <v>3362.43</v>
      </c>
      <c r="R141" t="n">
        <v>809.4</v>
      </c>
      <c r="S141" t="n">
        <v>262.42</v>
      </c>
      <c r="T141" t="n">
        <v>268967.38</v>
      </c>
      <c r="U141" t="n">
        <v>0.32</v>
      </c>
      <c r="V141" t="n">
        <v>0.75</v>
      </c>
      <c r="W141" t="n">
        <v>57.41</v>
      </c>
      <c r="X141" t="n">
        <v>15.98</v>
      </c>
      <c r="Y141" t="n">
        <v>4</v>
      </c>
      <c r="Z141" t="n">
        <v>10</v>
      </c>
    </row>
    <row r="142">
      <c r="A142" t="n">
        <v>3</v>
      </c>
      <c r="B142" t="n">
        <v>85</v>
      </c>
      <c r="C142" t="inlineStr">
        <is>
          <t xml:space="preserve">CONCLUIDO	</t>
        </is>
      </c>
      <c r="D142" t="n">
        <v>0.8484</v>
      </c>
      <c r="E142" t="n">
        <v>117.86</v>
      </c>
      <c r="F142" t="n">
        <v>107.16</v>
      </c>
      <c r="G142" t="n">
        <v>26.14</v>
      </c>
      <c r="H142" t="n">
        <v>0.41</v>
      </c>
      <c r="I142" t="n">
        <v>246</v>
      </c>
      <c r="J142" t="n">
        <v>172.25</v>
      </c>
      <c r="K142" t="n">
        <v>51.39</v>
      </c>
      <c r="L142" t="n">
        <v>4</v>
      </c>
      <c r="M142" t="n">
        <v>244</v>
      </c>
      <c r="N142" t="n">
        <v>31.86</v>
      </c>
      <c r="O142" t="n">
        <v>21478.05</v>
      </c>
      <c r="P142" t="n">
        <v>1359.6</v>
      </c>
      <c r="Q142" t="n">
        <v>3360.81</v>
      </c>
      <c r="R142" t="n">
        <v>652.59</v>
      </c>
      <c r="S142" t="n">
        <v>262.42</v>
      </c>
      <c r="T142" t="n">
        <v>191056.49</v>
      </c>
      <c r="U142" t="n">
        <v>0.4</v>
      </c>
      <c r="V142" t="n">
        <v>0.78</v>
      </c>
      <c r="W142" t="n">
        <v>57.23</v>
      </c>
      <c r="X142" t="n">
        <v>11.33</v>
      </c>
      <c r="Y142" t="n">
        <v>4</v>
      </c>
      <c r="Z142" t="n">
        <v>10</v>
      </c>
    </row>
    <row r="143">
      <c r="A143" t="n">
        <v>4</v>
      </c>
      <c r="B143" t="n">
        <v>85</v>
      </c>
      <c r="C143" t="inlineStr">
        <is>
          <t xml:space="preserve">CONCLUIDO	</t>
        </is>
      </c>
      <c r="D143" t="n">
        <v>0.8823</v>
      </c>
      <c r="E143" t="n">
        <v>113.34</v>
      </c>
      <c r="F143" t="n">
        <v>104.53</v>
      </c>
      <c r="G143" t="n">
        <v>33.01</v>
      </c>
      <c r="H143" t="n">
        <v>0.51</v>
      </c>
      <c r="I143" t="n">
        <v>190</v>
      </c>
      <c r="J143" t="n">
        <v>173.71</v>
      </c>
      <c r="K143" t="n">
        <v>51.39</v>
      </c>
      <c r="L143" t="n">
        <v>5</v>
      </c>
      <c r="M143" t="n">
        <v>188</v>
      </c>
      <c r="N143" t="n">
        <v>32.32</v>
      </c>
      <c r="O143" t="n">
        <v>21658.78</v>
      </c>
      <c r="P143" t="n">
        <v>1314.42</v>
      </c>
      <c r="Q143" t="n">
        <v>3360.2</v>
      </c>
      <c r="R143" t="n">
        <v>564.12</v>
      </c>
      <c r="S143" t="n">
        <v>262.42</v>
      </c>
      <c r="T143" t="n">
        <v>147101.71</v>
      </c>
      <c r="U143" t="n">
        <v>0.47</v>
      </c>
      <c r="V143" t="n">
        <v>0.8</v>
      </c>
      <c r="W143" t="n">
        <v>57.14</v>
      </c>
      <c r="X143" t="n">
        <v>8.720000000000001</v>
      </c>
      <c r="Y143" t="n">
        <v>4</v>
      </c>
      <c r="Z143" t="n">
        <v>10</v>
      </c>
    </row>
    <row r="144">
      <c r="A144" t="n">
        <v>5</v>
      </c>
      <c r="B144" t="n">
        <v>85</v>
      </c>
      <c r="C144" t="inlineStr">
        <is>
          <t xml:space="preserve">CONCLUIDO	</t>
        </is>
      </c>
      <c r="D144" t="n">
        <v>0.9051</v>
      </c>
      <c r="E144" t="n">
        <v>110.49</v>
      </c>
      <c r="F144" t="n">
        <v>102.86</v>
      </c>
      <c r="G144" t="n">
        <v>39.82</v>
      </c>
      <c r="H144" t="n">
        <v>0.61</v>
      </c>
      <c r="I144" t="n">
        <v>155</v>
      </c>
      <c r="J144" t="n">
        <v>175.18</v>
      </c>
      <c r="K144" t="n">
        <v>51.39</v>
      </c>
      <c r="L144" t="n">
        <v>6</v>
      </c>
      <c r="M144" t="n">
        <v>153</v>
      </c>
      <c r="N144" t="n">
        <v>32.79</v>
      </c>
      <c r="O144" t="n">
        <v>21840.16</v>
      </c>
      <c r="P144" t="n">
        <v>1281.17</v>
      </c>
      <c r="Q144" t="n">
        <v>3359.22</v>
      </c>
      <c r="R144" t="n">
        <v>507.87</v>
      </c>
      <c r="S144" t="n">
        <v>262.42</v>
      </c>
      <c r="T144" t="n">
        <v>119150.86</v>
      </c>
      <c r="U144" t="n">
        <v>0.52</v>
      </c>
      <c r="V144" t="n">
        <v>0.8100000000000001</v>
      </c>
      <c r="W144" t="n">
        <v>57.08</v>
      </c>
      <c r="X144" t="n">
        <v>7.06</v>
      </c>
      <c r="Y144" t="n">
        <v>4</v>
      </c>
      <c r="Z144" t="n">
        <v>10</v>
      </c>
    </row>
    <row r="145">
      <c r="A145" t="n">
        <v>6</v>
      </c>
      <c r="B145" t="n">
        <v>85</v>
      </c>
      <c r="C145" t="inlineStr">
        <is>
          <t xml:space="preserve">CONCLUIDO	</t>
        </is>
      </c>
      <c r="D145" t="n">
        <v>0.9218</v>
      </c>
      <c r="E145" t="n">
        <v>108.49</v>
      </c>
      <c r="F145" t="n">
        <v>101.71</v>
      </c>
      <c r="G145" t="n">
        <v>46.94</v>
      </c>
      <c r="H145" t="n">
        <v>0.7</v>
      </c>
      <c r="I145" t="n">
        <v>130</v>
      </c>
      <c r="J145" t="n">
        <v>176.66</v>
      </c>
      <c r="K145" t="n">
        <v>51.39</v>
      </c>
      <c r="L145" t="n">
        <v>7</v>
      </c>
      <c r="M145" t="n">
        <v>128</v>
      </c>
      <c r="N145" t="n">
        <v>33.27</v>
      </c>
      <c r="O145" t="n">
        <v>22022.17</v>
      </c>
      <c r="P145" t="n">
        <v>1254.33</v>
      </c>
      <c r="Q145" t="n">
        <v>3358.81</v>
      </c>
      <c r="R145" t="n">
        <v>469.29</v>
      </c>
      <c r="S145" t="n">
        <v>262.42</v>
      </c>
      <c r="T145" t="n">
        <v>99990.13</v>
      </c>
      <c r="U145" t="n">
        <v>0.5600000000000001</v>
      </c>
      <c r="V145" t="n">
        <v>0.82</v>
      </c>
      <c r="W145" t="n">
        <v>57.03</v>
      </c>
      <c r="X145" t="n">
        <v>5.91</v>
      </c>
      <c r="Y145" t="n">
        <v>4</v>
      </c>
      <c r="Z145" t="n">
        <v>10</v>
      </c>
    </row>
    <row r="146">
      <c r="A146" t="n">
        <v>7</v>
      </c>
      <c r="B146" t="n">
        <v>85</v>
      </c>
      <c r="C146" t="inlineStr">
        <is>
          <t xml:space="preserve">CONCLUIDO	</t>
        </is>
      </c>
      <c r="D146" t="n">
        <v>0.9341</v>
      </c>
      <c r="E146" t="n">
        <v>107.05</v>
      </c>
      <c r="F146" t="n">
        <v>100.88</v>
      </c>
      <c r="G146" t="n">
        <v>54.05</v>
      </c>
      <c r="H146" t="n">
        <v>0.8</v>
      </c>
      <c r="I146" t="n">
        <v>112</v>
      </c>
      <c r="J146" t="n">
        <v>178.14</v>
      </c>
      <c r="K146" t="n">
        <v>51.39</v>
      </c>
      <c r="L146" t="n">
        <v>8</v>
      </c>
      <c r="M146" t="n">
        <v>110</v>
      </c>
      <c r="N146" t="n">
        <v>33.75</v>
      </c>
      <c r="O146" t="n">
        <v>22204.83</v>
      </c>
      <c r="P146" t="n">
        <v>1231.83</v>
      </c>
      <c r="Q146" t="n">
        <v>3358.59</v>
      </c>
      <c r="R146" t="n">
        <v>441.02</v>
      </c>
      <c r="S146" t="n">
        <v>262.42</v>
      </c>
      <c r="T146" t="n">
        <v>85942.42999999999</v>
      </c>
      <c r="U146" t="n">
        <v>0.6</v>
      </c>
      <c r="V146" t="n">
        <v>0.83</v>
      </c>
      <c r="W146" t="n">
        <v>57.01</v>
      </c>
      <c r="X146" t="n">
        <v>5.09</v>
      </c>
      <c r="Y146" t="n">
        <v>4</v>
      </c>
      <c r="Z146" t="n">
        <v>10</v>
      </c>
    </row>
    <row r="147">
      <c r="A147" t="n">
        <v>8</v>
      </c>
      <c r="B147" t="n">
        <v>85</v>
      </c>
      <c r="C147" t="inlineStr">
        <is>
          <t xml:space="preserve">CONCLUIDO	</t>
        </is>
      </c>
      <c r="D147" t="n">
        <v>0.9438</v>
      </c>
      <c r="E147" t="n">
        <v>105.95</v>
      </c>
      <c r="F147" t="n">
        <v>100.26</v>
      </c>
      <c r="G147" t="n">
        <v>61.38</v>
      </c>
      <c r="H147" t="n">
        <v>0.89</v>
      </c>
      <c r="I147" t="n">
        <v>98</v>
      </c>
      <c r="J147" t="n">
        <v>179.63</v>
      </c>
      <c r="K147" t="n">
        <v>51.39</v>
      </c>
      <c r="L147" t="n">
        <v>9</v>
      </c>
      <c r="M147" t="n">
        <v>96</v>
      </c>
      <c r="N147" t="n">
        <v>34.24</v>
      </c>
      <c r="O147" t="n">
        <v>22388.15</v>
      </c>
      <c r="P147" t="n">
        <v>1210.76</v>
      </c>
      <c r="Q147" t="n">
        <v>3358.39</v>
      </c>
      <c r="R147" t="n">
        <v>420.07</v>
      </c>
      <c r="S147" t="n">
        <v>262.42</v>
      </c>
      <c r="T147" t="n">
        <v>75540.5</v>
      </c>
      <c r="U147" t="n">
        <v>0.62</v>
      </c>
      <c r="V147" t="n">
        <v>0.83</v>
      </c>
      <c r="W147" t="n">
        <v>56.99</v>
      </c>
      <c r="X147" t="n">
        <v>4.46</v>
      </c>
      <c r="Y147" t="n">
        <v>4</v>
      </c>
      <c r="Z147" t="n">
        <v>10</v>
      </c>
    </row>
    <row r="148">
      <c r="A148" t="n">
        <v>9</v>
      </c>
      <c r="B148" t="n">
        <v>85</v>
      </c>
      <c r="C148" t="inlineStr">
        <is>
          <t xml:space="preserve">CONCLUIDO	</t>
        </is>
      </c>
      <c r="D148" t="n">
        <v>0.9520999999999999</v>
      </c>
      <c r="E148" t="n">
        <v>105.03</v>
      </c>
      <c r="F148" t="n">
        <v>99.70999999999999</v>
      </c>
      <c r="G148" t="n">
        <v>68.76000000000001</v>
      </c>
      <c r="H148" t="n">
        <v>0.98</v>
      </c>
      <c r="I148" t="n">
        <v>87</v>
      </c>
      <c r="J148" t="n">
        <v>181.12</v>
      </c>
      <c r="K148" t="n">
        <v>51.39</v>
      </c>
      <c r="L148" t="n">
        <v>10</v>
      </c>
      <c r="M148" t="n">
        <v>85</v>
      </c>
      <c r="N148" t="n">
        <v>34.73</v>
      </c>
      <c r="O148" t="n">
        <v>22572.13</v>
      </c>
      <c r="P148" t="n">
        <v>1192</v>
      </c>
      <c r="Q148" t="n">
        <v>3358.16</v>
      </c>
      <c r="R148" t="n">
        <v>401.53</v>
      </c>
      <c r="S148" t="n">
        <v>262.42</v>
      </c>
      <c r="T148" t="n">
        <v>66324.52</v>
      </c>
      <c r="U148" t="n">
        <v>0.65</v>
      </c>
      <c r="V148" t="n">
        <v>0.84</v>
      </c>
      <c r="W148" t="n">
        <v>56.97</v>
      </c>
      <c r="X148" t="n">
        <v>3.92</v>
      </c>
      <c r="Y148" t="n">
        <v>4</v>
      </c>
      <c r="Z148" t="n">
        <v>10</v>
      </c>
    </row>
    <row r="149">
      <c r="A149" t="n">
        <v>10</v>
      </c>
      <c r="B149" t="n">
        <v>85</v>
      </c>
      <c r="C149" t="inlineStr">
        <is>
          <t xml:space="preserve">CONCLUIDO	</t>
        </is>
      </c>
      <c r="D149" t="n">
        <v>0.9586</v>
      </c>
      <c r="E149" t="n">
        <v>104.32</v>
      </c>
      <c r="F149" t="n">
        <v>99.3</v>
      </c>
      <c r="G149" t="n">
        <v>76.39</v>
      </c>
      <c r="H149" t="n">
        <v>1.07</v>
      </c>
      <c r="I149" t="n">
        <v>78</v>
      </c>
      <c r="J149" t="n">
        <v>182.62</v>
      </c>
      <c r="K149" t="n">
        <v>51.39</v>
      </c>
      <c r="L149" t="n">
        <v>11</v>
      </c>
      <c r="M149" t="n">
        <v>76</v>
      </c>
      <c r="N149" t="n">
        <v>35.22</v>
      </c>
      <c r="O149" t="n">
        <v>22756.91</v>
      </c>
      <c r="P149" t="n">
        <v>1173.27</v>
      </c>
      <c r="Q149" t="n">
        <v>3358.11</v>
      </c>
      <c r="R149" t="n">
        <v>388</v>
      </c>
      <c r="S149" t="n">
        <v>262.42</v>
      </c>
      <c r="T149" t="n">
        <v>59601.93</v>
      </c>
      <c r="U149" t="n">
        <v>0.68</v>
      </c>
      <c r="V149" t="n">
        <v>0.84</v>
      </c>
      <c r="W149" t="n">
        <v>56.95</v>
      </c>
      <c r="X149" t="n">
        <v>3.52</v>
      </c>
      <c r="Y149" t="n">
        <v>4</v>
      </c>
      <c r="Z149" t="n">
        <v>10</v>
      </c>
    </row>
    <row r="150">
      <c r="A150" t="n">
        <v>11</v>
      </c>
      <c r="B150" t="n">
        <v>85</v>
      </c>
      <c r="C150" t="inlineStr">
        <is>
          <t xml:space="preserve">CONCLUIDO	</t>
        </is>
      </c>
      <c r="D150" t="n">
        <v>0.9646</v>
      </c>
      <c r="E150" t="n">
        <v>103.67</v>
      </c>
      <c r="F150" t="n">
        <v>98.92</v>
      </c>
      <c r="G150" t="n">
        <v>84.79000000000001</v>
      </c>
      <c r="H150" t="n">
        <v>1.16</v>
      </c>
      <c r="I150" t="n">
        <v>70</v>
      </c>
      <c r="J150" t="n">
        <v>184.12</v>
      </c>
      <c r="K150" t="n">
        <v>51.39</v>
      </c>
      <c r="L150" t="n">
        <v>12</v>
      </c>
      <c r="M150" t="n">
        <v>68</v>
      </c>
      <c r="N150" t="n">
        <v>35.73</v>
      </c>
      <c r="O150" t="n">
        <v>22942.24</v>
      </c>
      <c r="P150" t="n">
        <v>1154.95</v>
      </c>
      <c r="Q150" t="n">
        <v>3357.81</v>
      </c>
      <c r="R150" t="n">
        <v>375.66</v>
      </c>
      <c r="S150" t="n">
        <v>262.42</v>
      </c>
      <c r="T150" t="n">
        <v>53472.78</v>
      </c>
      <c r="U150" t="n">
        <v>0.7</v>
      </c>
      <c r="V150" t="n">
        <v>0.85</v>
      </c>
      <c r="W150" t="n">
        <v>56.92</v>
      </c>
      <c r="X150" t="n">
        <v>3.14</v>
      </c>
      <c r="Y150" t="n">
        <v>4</v>
      </c>
      <c r="Z150" t="n">
        <v>10</v>
      </c>
    </row>
    <row r="151">
      <c r="A151" t="n">
        <v>12</v>
      </c>
      <c r="B151" t="n">
        <v>85</v>
      </c>
      <c r="C151" t="inlineStr">
        <is>
          <t xml:space="preserve">CONCLUIDO	</t>
        </is>
      </c>
      <c r="D151" t="n">
        <v>0.969</v>
      </c>
      <c r="E151" t="n">
        <v>103.2</v>
      </c>
      <c r="F151" t="n">
        <v>98.65000000000001</v>
      </c>
      <c r="G151" t="n">
        <v>92.48999999999999</v>
      </c>
      <c r="H151" t="n">
        <v>1.24</v>
      </c>
      <c r="I151" t="n">
        <v>64</v>
      </c>
      <c r="J151" t="n">
        <v>185.63</v>
      </c>
      <c r="K151" t="n">
        <v>51.39</v>
      </c>
      <c r="L151" t="n">
        <v>13</v>
      </c>
      <c r="M151" t="n">
        <v>62</v>
      </c>
      <c r="N151" t="n">
        <v>36.24</v>
      </c>
      <c r="O151" t="n">
        <v>23128.27</v>
      </c>
      <c r="P151" t="n">
        <v>1138.79</v>
      </c>
      <c r="Q151" t="n">
        <v>3357.65</v>
      </c>
      <c r="R151" t="n">
        <v>366.13</v>
      </c>
      <c r="S151" t="n">
        <v>262.42</v>
      </c>
      <c r="T151" t="n">
        <v>48736.06</v>
      </c>
      <c r="U151" t="n">
        <v>0.72</v>
      </c>
      <c r="V151" t="n">
        <v>0.85</v>
      </c>
      <c r="W151" t="n">
        <v>56.93</v>
      </c>
      <c r="X151" t="n">
        <v>2.87</v>
      </c>
      <c r="Y151" t="n">
        <v>4</v>
      </c>
      <c r="Z151" t="n">
        <v>10</v>
      </c>
    </row>
    <row r="152">
      <c r="A152" t="n">
        <v>13</v>
      </c>
      <c r="B152" t="n">
        <v>85</v>
      </c>
      <c r="C152" t="inlineStr">
        <is>
          <t xml:space="preserve">CONCLUIDO	</t>
        </is>
      </c>
      <c r="D152" t="n">
        <v>0.9728</v>
      </c>
      <c r="E152" t="n">
        <v>102.79</v>
      </c>
      <c r="F152" t="n">
        <v>98.42</v>
      </c>
      <c r="G152" t="n">
        <v>100.09</v>
      </c>
      <c r="H152" t="n">
        <v>1.33</v>
      </c>
      <c r="I152" t="n">
        <v>59</v>
      </c>
      <c r="J152" t="n">
        <v>187.14</v>
      </c>
      <c r="K152" t="n">
        <v>51.39</v>
      </c>
      <c r="L152" t="n">
        <v>14</v>
      </c>
      <c r="M152" t="n">
        <v>57</v>
      </c>
      <c r="N152" t="n">
        <v>36.75</v>
      </c>
      <c r="O152" t="n">
        <v>23314.98</v>
      </c>
      <c r="P152" t="n">
        <v>1121.82</v>
      </c>
      <c r="Q152" t="n">
        <v>3357.72</v>
      </c>
      <c r="R152" t="n">
        <v>358.21</v>
      </c>
      <c r="S152" t="n">
        <v>262.42</v>
      </c>
      <c r="T152" t="n">
        <v>44801.97</v>
      </c>
      <c r="U152" t="n">
        <v>0.73</v>
      </c>
      <c r="V152" t="n">
        <v>0.85</v>
      </c>
      <c r="W152" t="n">
        <v>56.92</v>
      </c>
      <c r="X152" t="n">
        <v>2.64</v>
      </c>
      <c r="Y152" t="n">
        <v>4</v>
      </c>
      <c r="Z152" t="n">
        <v>10</v>
      </c>
    </row>
    <row r="153">
      <c r="A153" t="n">
        <v>14</v>
      </c>
      <c r="B153" t="n">
        <v>85</v>
      </c>
      <c r="C153" t="inlineStr">
        <is>
          <t xml:space="preserve">CONCLUIDO	</t>
        </is>
      </c>
      <c r="D153" t="n">
        <v>0.9767</v>
      </c>
      <c r="E153" t="n">
        <v>102.39</v>
      </c>
      <c r="F153" t="n">
        <v>98.19</v>
      </c>
      <c r="G153" t="n">
        <v>109.1</v>
      </c>
      <c r="H153" t="n">
        <v>1.41</v>
      </c>
      <c r="I153" t="n">
        <v>54</v>
      </c>
      <c r="J153" t="n">
        <v>188.66</v>
      </c>
      <c r="K153" t="n">
        <v>51.39</v>
      </c>
      <c r="L153" t="n">
        <v>15</v>
      </c>
      <c r="M153" t="n">
        <v>52</v>
      </c>
      <c r="N153" t="n">
        <v>37.27</v>
      </c>
      <c r="O153" t="n">
        <v>23502.4</v>
      </c>
      <c r="P153" t="n">
        <v>1104.16</v>
      </c>
      <c r="Q153" t="n">
        <v>3357.56</v>
      </c>
      <c r="R153" t="n">
        <v>350.31</v>
      </c>
      <c r="S153" t="n">
        <v>262.42</v>
      </c>
      <c r="T153" t="n">
        <v>40880.03</v>
      </c>
      <c r="U153" t="n">
        <v>0.75</v>
      </c>
      <c r="V153" t="n">
        <v>0.85</v>
      </c>
      <c r="W153" t="n">
        <v>56.91</v>
      </c>
      <c r="X153" t="n">
        <v>2.41</v>
      </c>
      <c r="Y153" t="n">
        <v>4</v>
      </c>
      <c r="Z153" t="n">
        <v>10</v>
      </c>
    </row>
    <row r="154">
      <c r="A154" t="n">
        <v>15</v>
      </c>
      <c r="B154" t="n">
        <v>85</v>
      </c>
      <c r="C154" t="inlineStr">
        <is>
          <t xml:space="preserve">CONCLUIDO	</t>
        </is>
      </c>
      <c r="D154" t="n">
        <v>0.9795</v>
      </c>
      <c r="E154" t="n">
        <v>102.09</v>
      </c>
      <c r="F154" t="n">
        <v>98.03</v>
      </c>
      <c r="G154" t="n">
        <v>117.63</v>
      </c>
      <c r="H154" t="n">
        <v>1.49</v>
      </c>
      <c r="I154" t="n">
        <v>50</v>
      </c>
      <c r="J154" t="n">
        <v>190.19</v>
      </c>
      <c r="K154" t="n">
        <v>51.39</v>
      </c>
      <c r="L154" t="n">
        <v>16</v>
      </c>
      <c r="M154" t="n">
        <v>48</v>
      </c>
      <c r="N154" t="n">
        <v>37.79</v>
      </c>
      <c r="O154" t="n">
        <v>23690.52</v>
      </c>
      <c r="P154" t="n">
        <v>1089.42</v>
      </c>
      <c r="Q154" t="n">
        <v>3357.47</v>
      </c>
      <c r="R154" t="n">
        <v>345</v>
      </c>
      <c r="S154" t="n">
        <v>262.42</v>
      </c>
      <c r="T154" t="n">
        <v>38243.09</v>
      </c>
      <c r="U154" t="n">
        <v>0.76</v>
      </c>
      <c r="V154" t="n">
        <v>0.85</v>
      </c>
      <c r="W154" t="n">
        <v>56.91</v>
      </c>
      <c r="X154" t="n">
        <v>2.25</v>
      </c>
      <c r="Y154" t="n">
        <v>4</v>
      </c>
      <c r="Z154" t="n">
        <v>10</v>
      </c>
    </row>
    <row r="155">
      <c r="A155" t="n">
        <v>16</v>
      </c>
      <c r="B155" t="n">
        <v>85</v>
      </c>
      <c r="C155" t="inlineStr">
        <is>
          <t xml:space="preserve">CONCLUIDO	</t>
        </is>
      </c>
      <c r="D155" t="n">
        <v>0.9827</v>
      </c>
      <c r="E155" t="n">
        <v>101.76</v>
      </c>
      <c r="F155" t="n">
        <v>97.83</v>
      </c>
      <c r="G155" t="n">
        <v>127.6</v>
      </c>
      <c r="H155" t="n">
        <v>1.57</v>
      </c>
      <c r="I155" t="n">
        <v>46</v>
      </c>
      <c r="J155" t="n">
        <v>191.72</v>
      </c>
      <c r="K155" t="n">
        <v>51.39</v>
      </c>
      <c r="L155" t="n">
        <v>17</v>
      </c>
      <c r="M155" t="n">
        <v>44</v>
      </c>
      <c r="N155" t="n">
        <v>38.33</v>
      </c>
      <c r="O155" t="n">
        <v>23879.37</v>
      </c>
      <c r="P155" t="n">
        <v>1069.07</v>
      </c>
      <c r="Q155" t="n">
        <v>3357.25</v>
      </c>
      <c r="R155" t="n">
        <v>338.85</v>
      </c>
      <c r="S155" t="n">
        <v>262.42</v>
      </c>
      <c r="T155" t="n">
        <v>35189.39</v>
      </c>
      <c r="U155" t="n">
        <v>0.77</v>
      </c>
      <c r="V155" t="n">
        <v>0.86</v>
      </c>
      <c r="W155" t="n">
        <v>56.89</v>
      </c>
      <c r="X155" t="n">
        <v>2.05</v>
      </c>
      <c r="Y155" t="n">
        <v>4</v>
      </c>
      <c r="Z155" t="n">
        <v>10</v>
      </c>
    </row>
    <row r="156">
      <c r="A156" t="n">
        <v>17</v>
      </c>
      <c r="B156" t="n">
        <v>85</v>
      </c>
      <c r="C156" t="inlineStr">
        <is>
          <t xml:space="preserve">CONCLUIDO	</t>
        </is>
      </c>
      <c r="D156" t="n">
        <v>0.9851</v>
      </c>
      <c r="E156" t="n">
        <v>101.51</v>
      </c>
      <c r="F156" t="n">
        <v>97.68000000000001</v>
      </c>
      <c r="G156" t="n">
        <v>136.3</v>
      </c>
      <c r="H156" t="n">
        <v>1.65</v>
      </c>
      <c r="I156" t="n">
        <v>43</v>
      </c>
      <c r="J156" t="n">
        <v>193.26</v>
      </c>
      <c r="K156" t="n">
        <v>51.39</v>
      </c>
      <c r="L156" t="n">
        <v>18</v>
      </c>
      <c r="M156" t="n">
        <v>40</v>
      </c>
      <c r="N156" t="n">
        <v>38.86</v>
      </c>
      <c r="O156" t="n">
        <v>24068.93</v>
      </c>
      <c r="P156" t="n">
        <v>1054.23</v>
      </c>
      <c r="Q156" t="n">
        <v>3357.28</v>
      </c>
      <c r="R156" t="n">
        <v>333.19</v>
      </c>
      <c r="S156" t="n">
        <v>262.42</v>
      </c>
      <c r="T156" t="n">
        <v>32371.01</v>
      </c>
      <c r="U156" t="n">
        <v>0.79</v>
      </c>
      <c r="V156" t="n">
        <v>0.86</v>
      </c>
      <c r="W156" t="n">
        <v>56.9</v>
      </c>
      <c r="X156" t="n">
        <v>1.91</v>
      </c>
      <c r="Y156" t="n">
        <v>4</v>
      </c>
      <c r="Z156" t="n">
        <v>10</v>
      </c>
    </row>
    <row r="157">
      <c r="A157" t="n">
        <v>18</v>
      </c>
      <c r="B157" t="n">
        <v>85</v>
      </c>
      <c r="C157" t="inlineStr">
        <is>
          <t xml:space="preserve">CONCLUIDO	</t>
        </is>
      </c>
      <c r="D157" t="n">
        <v>0.9862</v>
      </c>
      <c r="E157" t="n">
        <v>101.4</v>
      </c>
      <c r="F157" t="n">
        <v>97.64</v>
      </c>
      <c r="G157" t="n">
        <v>142.88</v>
      </c>
      <c r="H157" t="n">
        <v>1.73</v>
      </c>
      <c r="I157" t="n">
        <v>41</v>
      </c>
      <c r="J157" t="n">
        <v>194.8</v>
      </c>
      <c r="K157" t="n">
        <v>51.39</v>
      </c>
      <c r="L157" t="n">
        <v>19</v>
      </c>
      <c r="M157" t="n">
        <v>17</v>
      </c>
      <c r="N157" t="n">
        <v>39.41</v>
      </c>
      <c r="O157" t="n">
        <v>24259.23</v>
      </c>
      <c r="P157" t="n">
        <v>1045.02</v>
      </c>
      <c r="Q157" t="n">
        <v>3357.85</v>
      </c>
      <c r="R157" t="n">
        <v>330.59</v>
      </c>
      <c r="S157" t="n">
        <v>262.42</v>
      </c>
      <c r="T157" t="n">
        <v>31082.92</v>
      </c>
      <c r="U157" t="n">
        <v>0.79</v>
      </c>
      <c r="V157" t="n">
        <v>0.86</v>
      </c>
      <c r="W157" t="n">
        <v>56.93</v>
      </c>
      <c r="X157" t="n">
        <v>1.86</v>
      </c>
      <c r="Y157" t="n">
        <v>4</v>
      </c>
      <c r="Z157" t="n">
        <v>10</v>
      </c>
    </row>
    <row r="158">
      <c r="A158" t="n">
        <v>19</v>
      </c>
      <c r="B158" t="n">
        <v>85</v>
      </c>
      <c r="C158" t="inlineStr">
        <is>
          <t xml:space="preserve">CONCLUIDO	</t>
        </is>
      </c>
      <c r="D158" t="n">
        <v>0.9859</v>
      </c>
      <c r="E158" t="n">
        <v>101.43</v>
      </c>
      <c r="F158" t="n">
        <v>97.67</v>
      </c>
      <c r="G158" t="n">
        <v>142.93</v>
      </c>
      <c r="H158" t="n">
        <v>1.81</v>
      </c>
      <c r="I158" t="n">
        <v>41</v>
      </c>
      <c r="J158" t="n">
        <v>196.35</v>
      </c>
      <c r="K158" t="n">
        <v>51.39</v>
      </c>
      <c r="L158" t="n">
        <v>20</v>
      </c>
      <c r="M158" t="n">
        <v>1</v>
      </c>
      <c r="N158" t="n">
        <v>39.96</v>
      </c>
      <c r="O158" t="n">
        <v>24450.27</v>
      </c>
      <c r="P158" t="n">
        <v>1051.43</v>
      </c>
      <c r="Q158" t="n">
        <v>3357.99</v>
      </c>
      <c r="R158" t="n">
        <v>331.18</v>
      </c>
      <c r="S158" t="n">
        <v>262.42</v>
      </c>
      <c r="T158" t="n">
        <v>31375.86</v>
      </c>
      <c r="U158" t="n">
        <v>0.79</v>
      </c>
      <c r="V158" t="n">
        <v>0.86</v>
      </c>
      <c r="W158" t="n">
        <v>56.94</v>
      </c>
      <c r="X158" t="n">
        <v>1.89</v>
      </c>
      <c r="Y158" t="n">
        <v>4</v>
      </c>
      <c r="Z158" t="n">
        <v>10</v>
      </c>
    </row>
    <row r="159">
      <c r="A159" t="n">
        <v>20</v>
      </c>
      <c r="B159" t="n">
        <v>85</v>
      </c>
      <c r="C159" t="inlineStr">
        <is>
          <t xml:space="preserve">CONCLUIDO	</t>
        </is>
      </c>
      <c r="D159" t="n">
        <v>0.9859</v>
      </c>
      <c r="E159" t="n">
        <v>101.44</v>
      </c>
      <c r="F159" t="n">
        <v>97.67</v>
      </c>
      <c r="G159" t="n">
        <v>142.94</v>
      </c>
      <c r="H159" t="n">
        <v>1.88</v>
      </c>
      <c r="I159" t="n">
        <v>41</v>
      </c>
      <c r="J159" t="n">
        <v>197.9</v>
      </c>
      <c r="K159" t="n">
        <v>51.39</v>
      </c>
      <c r="L159" t="n">
        <v>21</v>
      </c>
      <c r="M159" t="n">
        <v>0</v>
      </c>
      <c r="N159" t="n">
        <v>40.51</v>
      </c>
      <c r="O159" t="n">
        <v>24642.07</v>
      </c>
      <c r="P159" t="n">
        <v>1058.67</v>
      </c>
      <c r="Q159" t="n">
        <v>3358.1</v>
      </c>
      <c r="R159" t="n">
        <v>331.17</v>
      </c>
      <c r="S159" t="n">
        <v>262.42</v>
      </c>
      <c r="T159" t="n">
        <v>31373.21</v>
      </c>
      <c r="U159" t="n">
        <v>0.79</v>
      </c>
      <c r="V159" t="n">
        <v>0.86</v>
      </c>
      <c r="W159" t="n">
        <v>56.95</v>
      </c>
      <c r="X159" t="n">
        <v>1.89</v>
      </c>
      <c r="Y159" t="n">
        <v>4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0.7976</v>
      </c>
      <c r="E160" t="n">
        <v>125.38</v>
      </c>
      <c r="F160" t="n">
        <v>117.88</v>
      </c>
      <c r="G160" t="n">
        <v>15.02</v>
      </c>
      <c r="H160" t="n">
        <v>0.34</v>
      </c>
      <c r="I160" t="n">
        <v>471</v>
      </c>
      <c r="J160" t="n">
        <v>51.33</v>
      </c>
      <c r="K160" t="n">
        <v>24.83</v>
      </c>
      <c r="L160" t="n">
        <v>1</v>
      </c>
      <c r="M160" t="n">
        <v>469</v>
      </c>
      <c r="N160" t="n">
        <v>5.51</v>
      </c>
      <c r="O160" t="n">
        <v>6564.78</v>
      </c>
      <c r="P160" t="n">
        <v>650.2</v>
      </c>
      <c r="Q160" t="n">
        <v>3364.61</v>
      </c>
      <c r="R160" t="n">
        <v>1014.1</v>
      </c>
      <c r="S160" t="n">
        <v>262.42</v>
      </c>
      <c r="T160" t="n">
        <v>370687.16</v>
      </c>
      <c r="U160" t="n">
        <v>0.26</v>
      </c>
      <c r="V160" t="n">
        <v>0.71</v>
      </c>
      <c r="W160" t="n">
        <v>57.61</v>
      </c>
      <c r="X160" t="n">
        <v>22</v>
      </c>
      <c r="Y160" t="n">
        <v>4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0.9212</v>
      </c>
      <c r="E161" t="n">
        <v>108.55</v>
      </c>
      <c r="F161" t="n">
        <v>104.49</v>
      </c>
      <c r="G161" t="n">
        <v>33.17</v>
      </c>
      <c r="H161" t="n">
        <v>0.66</v>
      </c>
      <c r="I161" t="n">
        <v>189</v>
      </c>
      <c r="J161" t="n">
        <v>52.47</v>
      </c>
      <c r="K161" t="n">
        <v>24.83</v>
      </c>
      <c r="L161" t="n">
        <v>2</v>
      </c>
      <c r="M161" t="n">
        <v>175</v>
      </c>
      <c r="N161" t="n">
        <v>5.64</v>
      </c>
      <c r="O161" t="n">
        <v>6705.1</v>
      </c>
      <c r="P161" t="n">
        <v>522.05</v>
      </c>
      <c r="Q161" t="n">
        <v>3359.96</v>
      </c>
      <c r="R161" t="n">
        <v>562.59</v>
      </c>
      <c r="S161" t="n">
        <v>262.42</v>
      </c>
      <c r="T161" t="n">
        <v>146343.91</v>
      </c>
      <c r="U161" t="n">
        <v>0.47</v>
      </c>
      <c r="V161" t="n">
        <v>0.8</v>
      </c>
      <c r="W161" t="n">
        <v>57.14</v>
      </c>
      <c r="X161" t="n">
        <v>8.68</v>
      </c>
      <c r="Y161" t="n">
        <v>4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0.9304</v>
      </c>
      <c r="E162" t="n">
        <v>107.48</v>
      </c>
      <c r="F162" t="n">
        <v>103.67</v>
      </c>
      <c r="G162" t="n">
        <v>36.81</v>
      </c>
      <c r="H162" t="n">
        <v>0.97</v>
      </c>
      <c r="I162" t="n">
        <v>169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515.99</v>
      </c>
      <c r="Q162" t="n">
        <v>3361.61</v>
      </c>
      <c r="R162" t="n">
        <v>527.0700000000001</v>
      </c>
      <c r="S162" t="n">
        <v>262.42</v>
      </c>
      <c r="T162" t="n">
        <v>128684.67</v>
      </c>
      <c r="U162" t="n">
        <v>0.5</v>
      </c>
      <c r="V162" t="n">
        <v>0.8100000000000001</v>
      </c>
      <c r="W162" t="n">
        <v>57.33</v>
      </c>
      <c r="X162" t="n">
        <v>7.86</v>
      </c>
      <c r="Y162" t="n">
        <v>4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0.508</v>
      </c>
      <c r="E163" t="n">
        <v>196.83</v>
      </c>
      <c r="F163" t="n">
        <v>159.37</v>
      </c>
      <c r="G163" t="n">
        <v>7.38</v>
      </c>
      <c r="H163" t="n">
        <v>0.13</v>
      </c>
      <c r="I163" t="n">
        <v>1296</v>
      </c>
      <c r="J163" t="n">
        <v>133.21</v>
      </c>
      <c r="K163" t="n">
        <v>46.47</v>
      </c>
      <c r="L163" t="n">
        <v>1</v>
      </c>
      <c r="M163" t="n">
        <v>1294</v>
      </c>
      <c r="N163" t="n">
        <v>20.75</v>
      </c>
      <c r="O163" t="n">
        <v>16663.42</v>
      </c>
      <c r="P163" t="n">
        <v>1771.89</v>
      </c>
      <c r="Q163" t="n">
        <v>3380.41</v>
      </c>
      <c r="R163" t="n">
        <v>2419.45</v>
      </c>
      <c r="S163" t="n">
        <v>262.42</v>
      </c>
      <c r="T163" t="n">
        <v>1069238.32</v>
      </c>
      <c r="U163" t="n">
        <v>0.11</v>
      </c>
      <c r="V163" t="n">
        <v>0.53</v>
      </c>
      <c r="W163" t="n">
        <v>58.94</v>
      </c>
      <c r="X163" t="n">
        <v>63.29</v>
      </c>
      <c r="Y163" t="n">
        <v>4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0.753</v>
      </c>
      <c r="E164" t="n">
        <v>132.79</v>
      </c>
      <c r="F164" t="n">
        <v>117.79</v>
      </c>
      <c r="G164" t="n">
        <v>15.01</v>
      </c>
      <c r="H164" t="n">
        <v>0.26</v>
      </c>
      <c r="I164" t="n">
        <v>471</v>
      </c>
      <c r="J164" t="n">
        <v>134.55</v>
      </c>
      <c r="K164" t="n">
        <v>46.47</v>
      </c>
      <c r="L164" t="n">
        <v>2</v>
      </c>
      <c r="M164" t="n">
        <v>469</v>
      </c>
      <c r="N164" t="n">
        <v>21.09</v>
      </c>
      <c r="O164" t="n">
        <v>16828.84</v>
      </c>
      <c r="P164" t="n">
        <v>1300.12</v>
      </c>
      <c r="Q164" t="n">
        <v>3364.76</v>
      </c>
      <c r="R164" t="n">
        <v>1012.98</v>
      </c>
      <c r="S164" t="n">
        <v>262.42</v>
      </c>
      <c r="T164" t="n">
        <v>370127.9</v>
      </c>
      <c r="U164" t="n">
        <v>0.26</v>
      </c>
      <c r="V164" t="n">
        <v>0.71</v>
      </c>
      <c r="W164" t="n">
        <v>57.55</v>
      </c>
      <c r="X164" t="n">
        <v>21.91</v>
      </c>
      <c r="Y164" t="n">
        <v>4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0.8404</v>
      </c>
      <c r="E165" t="n">
        <v>118.99</v>
      </c>
      <c r="F165" t="n">
        <v>109.02</v>
      </c>
      <c r="G165" t="n">
        <v>22.87</v>
      </c>
      <c r="H165" t="n">
        <v>0.39</v>
      </c>
      <c r="I165" t="n">
        <v>286</v>
      </c>
      <c r="J165" t="n">
        <v>135.9</v>
      </c>
      <c r="K165" t="n">
        <v>46.47</v>
      </c>
      <c r="L165" t="n">
        <v>3</v>
      </c>
      <c r="M165" t="n">
        <v>284</v>
      </c>
      <c r="N165" t="n">
        <v>21.43</v>
      </c>
      <c r="O165" t="n">
        <v>16994.64</v>
      </c>
      <c r="P165" t="n">
        <v>1188.37</v>
      </c>
      <c r="Q165" t="n">
        <v>3362.07</v>
      </c>
      <c r="R165" t="n">
        <v>714.99</v>
      </c>
      <c r="S165" t="n">
        <v>262.42</v>
      </c>
      <c r="T165" t="n">
        <v>222058.45</v>
      </c>
      <c r="U165" t="n">
        <v>0.37</v>
      </c>
      <c r="V165" t="n">
        <v>0.77</v>
      </c>
      <c r="W165" t="n">
        <v>57.3</v>
      </c>
      <c r="X165" t="n">
        <v>13.19</v>
      </c>
      <c r="Y165" t="n">
        <v>4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0.8857</v>
      </c>
      <c r="E166" t="n">
        <v>112.9</v>
      </c>
      <c r="F166" t="n">
        <v>105.17</v>
      </c>
      <c r="G166" t="n">
        <v>30.93</v>
      </c>
      <c r="H166" t="n">
        <v>0.52</v>
      </c>
      <c r="I166" t="n">
        <v>204</v>
      </c>
      <c r="J166" t="n">
        <v>137.25</v>
      </c>
      <c r="K166" t="n">
        <v>46.47</v>
      </c>
      <c r="L166" t="n">
        <v>4</v>
      </c>
      <c r="M166" t="n">
        <v>202</v>
      </c>
      <c r="N166" t="n">
        <v>21.78</v>
      </c>
      <c r="O166" t="n">
        <v>17160.92</v>
      </c>
      <c r="P166" t="n">
        <v>1130.01</v>
      </c>
      <c r="Q166" t="n">
        <v>3360.36</v>
      </c>
      <c r="R166" t="n">
        <v>585.77</v>
      </c>
      <c r="S166" t="n">
        <v>262.42</v>
      </c>
      <c r="T166" t="n">
        <v>157859.93</v>
      </c>
      <c r="U166" t="n">
        <v>0.45</v>
      </c>
      <c r="V166" t="n">
        <v>0.8</v>
      </c>
      <c r="W166" t="n">
        <v>57.15</v>
      </c>
      <c r="X166" t="n">
        <v>9.35</v>
      </c>
      <c r="Y166" t="n">
        <v>4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0.9134</v>
      </c>
      <c r="E167" t="n">
        <v>109.48</v>
      </c>
      <c r="F167" t="n">
        <v>103</v>
      </c>
      <c r="G167" t="n">
        <v>39.11</v>
      </c>
      <c r="H167" t="n">
        <v>0.64</v>
      </c>
      <c r="I167" t="n">
        <v>158</v>
      </c>
      <c r="J167" t="n">
        <v>138.6</v>
      </c>
      <c r="K167" t="n">
        <v>46.47</v>
      </c>
      <c r="L167" t="n">
        <v>5</v>
      </c>
      <c r="M167" t="n">
        <v>156</v>
      </c>
      <c r="N167" t="n">
        <v>22.13</v>
      </c>
      <c r="O167" t="n">
        <v>17327.69</v>
      </c>
      <c r="P167" t="n">
        <v>1090.11</v>
      </c>
      <c r="Q167" t="n">
        <v>3359.35</v>
      </c>
      <c r="R167" t="n">
        <v>512.21</v>
      </c>
      <c r="S167" t="n">
        <v>262.42</v>
      </c>
      <c r="T167" t="n">
        <v>121307.73</v>
      </c>
      <c r="U167" t="n">
        <v>0.51</v>
      </c>
      <c r="V167" t="n">
        <v>0.8100000000000001</v>
      </c>
      <c r="W167" t="n">
        <v>57.09</v>
      </c>
      <c r="X167" t="n">
        <v>7.19</v>
      </c>
      <c r="Y167" t="n">
        <v>4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0.9322</v>
      </c>
      <c r="E168" t="n">
        <v>107.28</v>
      </c>
      <c r="F168" t="n">
        <v>101.61</v>
      </c>
      <c r="G168" t="n">
        <v>47.63</v>
      </c>
      <c r="H168" t="n">
        <v>0.76</v>
      </c>
      <c r="I168" t="n">
        <v>128</v>
      </c>
      <c r="J168" t="n">
        <v>139.95</v>
      </c>
      <c r="K168" t="n">
        <v>46.47</v>
      </c>
      <c r="L168" t="n">
        <v>6</v>
      </c>
      <c r="M168" t="n">
        <v>126</v>
      </c>
      <c r="N168" t="n">
        <v>22.49</v>
      </c>
      <c r="O168" t="n">
        <v>17494.97</v>
      </c>
      <c r="P168" t="n">
        <v>1057.88</v>
      </c>
      <c r="Q168" t="n">
        <v>3358.65</v>
      </c>
      <c r="R168" t="n">
        <v>466.53</v>
      </c>
      <c r="S168" t="n">
        <v>262.42</v>
      </c>
      <c r="T168" t="n">
        <v>98615.78999999999</v>
      </c>
      <c r="U168" t="n">
        <v>0.5600000000000001</v>
      </c>
      <c r="V168" t="n">
        <v>0.82</v>
      </c>
      <c r="W168" t="n">
        <v>57.02</v>
      </c>
      <c r="X168" t="n">
        <v>5.82</v>
      </c>
      <c r="Y168" t="n">
        <v>4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0.9457</v>
      </c>
      <c r="E169" t="n">
        <v>105.74</v>
      </c>
      <c r="F169" t="n">
        <v>100.64</v>
      </c>
      <c r="G169" t="n">
        <v>56.44</v>
      </c>
      <c r="H169" t="n">
        <v>0.88</v>
      </c>
      <c r="I169" t="n">
        <v>107</v>
      </c>
      <c r="J169" t="n">
        <v>141.31</v>
      </c>
      <c r="K169" t="n">
        <v>46.47</v>
      </c>
      <c r="L169" t="n">
        <v>7</v>
      </c>
      <c r="M169" t="n">
        <v>105</v>
      </c>
      <c r="N169" t="n">
        <v>22.85</v>
      </c>
      <c r="O169" t="n">
        <v>17662.75</v>
      </c>
      <c r="P169" t="n">
        <v>1030.4</v>
      </c>
      <c r="Q169" t="n">
        <v>3358.75</v>
      </c>
      <c r="R169" t="n">
        <v>433.12</v>
      </c>
      <c r="S169" t="n">
        <v>262.42</v>
      </c>
      <c r="T169" t="n">
        <v>82018.94</v>
      </c>
      <c r="U169" t="n">
        <v>0.61</v>
      </c>
      <c r="V169" t="n">
        <v>0.83</v>
      </c>
      <c r="W169" t="n">
        <v>57</v>
      </c>
      <c r="X169" t="n">
        <v>4.85</v>
      </c>
      <c r="Y169" t="n">
        <v>4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0.9562</v>
      </c>
      <c r="E170" t="n">
        <v>104.58</v>
      </c>
      <c r="F170" t="n">
        <v>99.92</v>
      </c>
      <c r="G170" t="n">
        <v>65.88</v>
      </c>
      <c r="H170" t="n">
        <v>0.99</v>
      </c>
      <c r="I170" t="n">
        <v>91</v>
      </c>
      <c r="J170" t="n">
        <v>142.68</v>
      </c>
      <c r="K170" t="n">
        <v>46.47</v>
      </c>
      <c r="L170" t="n">
        <v>8</v>
      </c>
      <c r="M170" t="n">
        <v>89</v>
      </c>
      <c r="N170" t="n">
        <v>23.21</v>
      </c>
      <c r="O170" t="n">
        <v>17831.04</v>
      </c>
      <c r="P170" t="n">
        <v>1004.14</v>
      </c>
      <c r="Q170" t="n">
        <v>3358.28</v>
      </c>
      <c r="R170" t="n">
        <v>408.53</v>
      </c>
      <c r="S170" t="n">
        <v>262.42</v>
      </c>
      <c r="T170" t="n">
        <v>69802.94</v>
      </c>
      <c r="U170" t="n">
        <v>0.64</v>
      </c>
      <c r="V170" t="n">
        <v>0.84</v>
      </c>
      <c r="W170" t="n">
        <v>56.98</v>
      </c>
      <c r="X170" t="n">
        <v>4.13</v>
      </c>
      <c r="Y170" t="n">
        <v>4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0.9643</v>
      </c>
      <c r="E171" t="n">
        <v>103.71</v>
      </c>
      <c r="F171" t="n">
        <v>99.38</v>
      </c>
      <c r="G171" t="n">
        <v>75.48</v>
      </c>
      <c r="H171" t="n">
        <v>1.11</v>
      </c>
      <c r="I171" t="n">
        <v>79</v>
      </c>
      <c r="J171" t="n">
        <v>144.05</v>
      </c>
      <c r="K171" t="n">
        <v>46.47</v>
      </c>
      <c r="L171" t="n">
        <v>9</v>
      </c>
      <c r="M171" t="n">
        <v>77</v>
      </c>
      <c r="N171" t="n">
        <v>23.58</v>
      </c>
      <c r="O171" t="n">
        <v>17999.83</v>
      </c>
      <c r="P171" t="n">
        <v>979.28</v>
      </c>
      <c r="Q171" t="n">
        <v>3357.98</v>
      </c>
      <c r="R171" t="n">
        <v>390.2</v>
      </c>
      <c r="S171" t="n">
        <v>262.42</v>
      </c>
      <c r="T171" t="n">
        <v>60698.85</v>
      </c>
      <c r="U171" t="n">
        <v>0.67</v>
      </c>
      <c r="V171" t="n">
        <v>0.84</v>
      </c>
      <c r="W171" t="n">
        <v>56.96</v>
      </c>
      <c r="X171" t="n">
        <v>3.59</v>
      </c>
      <c r="Y171" t="n">
        <v>4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0.9705</v>
      </c>
      <c r="E172" t="n">
        <v>103.04</v>
      </c>
      <c r="F172" t="n">
        <v>98.95</v>
      </c>
      <c r="G172" t="n">
        <v>84.81999999999999</v>
      </c>
      <c r="H172" t="n">
        <v>1.22</v>
      </c>
      <c r="I172" t="n">
        <v>70</v>
      </c>
      <c r="J172" t="n">
        <v>145.42</v>
      </c>
      <c r="K172" t="n">
        <v>46.47</v>
      </c>
      <c r="L172" t="n">
        <v>10</v>
      </c>
      <c r="M172" t="n">
        <v>68</v>
      </c>
      <c r="N172" t="n">
        <v>23.95</v>
      </c>
      <c r="O172" t="n">
        <v>18169.15</v>
      </c>
      <c r="P172" t="n">
        <v>955.63</v>
      </c>
      <c r="Q172" t="n">
        <v>3357.78</v>
      </c>
      <c r="R172" t="n">
        <v>376.17</v>
      </c>
      <c r="S172" t="n">
        <v>262.42</v>
      </c>
      <c r="T172" t="n">
        <v>53726.37</v>
      </c>
      <c r="U172" t="n">
        <v>0.7</v>
      </c>
      <c r="V172" t="n">
        <v>0.85</v>
      </c>
      <c r="W172" t="n">
        <v>56.94</v>
      </c>
      <c r="X172" t="n">
        <v>3.17</v>
      </c>
      <c r="Y172" t="n">
        <v>4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0.9762</v>
      </c>
      <c r="E173" t="n">
        <v>102.44</v>
      </c>
      <c r="F173" t="n">
        <v>98.56999999999999</v>
      </c>
      <c r="G173" t="n">
        <v>95.39</v>
      </c>
      <c r="H173" t="n">
        <v>1.33</v>
      </c>
      <c r="I173" t="n">
        <v>62</v>
      </c>
      <c r="J173" t="n">
        <v>146.8</v>
      </c>
      <c r="K173" t="n">
        <v>46.47</v>
      </c>
      <c r="L173" t="n">
        <v>11</v>
      </c>
      <c r="M173" t="n">
        <v>60</v>
      </c>
      <c r="N173" t="n">
        <v>24.33</v>
      </c>
      <c r="O173" t="n">
        <v>18338.99</v>
      </c>
      <c r="P173" t="n">
        <v>932.25</v>
      </c>
      <c r="Q173" t="n">
        <v>3357.45</v>
      </c>
      <c r="R173" t="n">
        <v>363.53</v>
      </c>
      <c r="S173" t="n">
        <v>262.42</v>
      </c>
      <c r="T173" t="n">
        <v>47447.43</v>
      </c>
      <c r="U173" t="n">
        <v>0.72</v>
      </c>
      <c r="V173" t="n">
        <v>0.85</v>
      </c>
      <c r="W173" t="n">
        <v>56.92</v>
      </c>
      <c r="X173" t="n">
        <v>2.79</v>
      </c>
      <c r="Y173" t="n">
        <v>4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0.9806</v>
      </c>
      <c r="E174" t="n">
        <v>101.98</v>
      </c>
      <c r="F174" t="n">
        <v>98.28</v>
      </c>
      <c r="G174" t="n">
        <v>105.3</v>
      </c>
      <c r="H174" t="n">
        <v>1.43</v>
      </c>
      <c r="I174" t="n">
        <v>56</v>
      </c>
      <c r="J174" t="n">
        <v>148.18</v>
      </c>
      <c r="K174" t="n">
        <v>46.47</v>
      </c>
      <c r="L174" t="n">
        <v>12</v>
      </c>
      <c r="M174" t="n">
        <v>48</v>
      </c>
      <c r="N174" t="n">
        <v>24.71</v>
      </c>
      <c r="O174" t="n">
        <v>18509.36</v>
      </c>
      <c r="P174" t="n">
        <v>908.29</v>
      </c>
      <c r="Q174" t="n">
        <v>3357.48</v>
      </c>
      <c r="R174" t="n">
        <v>353.17</v>
      </c>
      <c r="S174" t="n">
        <v>262.42</v>
      </c>
      <c r="T174" t="n">
        <v>42300.07</v>
      </c>
      <c r="U174" t="n">
        <v>0.74</v>
      </c>
      <c r="V174" t="n">
        <v>0.85</v>
      </c>
      <c r="W174" t="n">
        <v>56.92</v>
      </c>
      <c r="X174" t="n">
        <v>2.5</v>
      </c>
      <c r="Y174" t="n">
        <v>4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0.9819</v>
      </c>
      <c r="E175" t="n">
        <v>101.85</v>
      </c>
      <c r="F175" t="n">
        <v>98.23</v>
      </c>
      <c r="G175" t="n">
        <v>111.2</v>
      </c>
      <c r="H175" t="n">
        <v>1.54</v>
      </c>
      <c r="I175" t="n">
        <v>53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903</v>
      </c>
      <c r="Q175" t="n">
        <v>3358.25</v>
      </c>
      <c r="R175" t="n">
        <v>349.36</v>
      </c>
      <c r="S175" t="n">
        <v>262.42</v>
      </c>
      <c r="T175" t="n">
        <v>40408.83</v>
      </c>
      <c r="U175" t="n">
        <v>0.75</v>
      </c>
      <c r="V175" t="n">
        <v>0.85</v>
      </c>
      <c r="W175" t="n">
        <v>56.98</v>
      </c>
      <c r="X175" t="n">
        <v>2.45</v>
      </c>
      <c r="Y175" t="n">
        <v>4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0.9819</v>
      </c>
      <c r="E176" t="n">
        <v>101.84</v>
      </c>
      <c r="F176" t="n">
        <v>98.22</v>
      </c>
      <c r="G176" t="n">
        <v>111.19</v>
      </c>
      <c r="H176" t="n">
        <v>1.64</v>
      </c>
      <c r="I176" t="n">
        <v>53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910.42</v>
      </c>
      <c r="Q176" t="n">
        <v>3358.14</v>
      </c>
      <c r="R176" t="n">
        <v>349.31</v>
      </c>
      <c r="S176" t="n">
        <v>262.42</v>
      </c>
      <c r="T176" t="n">
        <v>40380.91</v>
      </c>
      <c r="U176" t="n">
        <v>0.75</v>
      </c>
      <c r="V176" t="n">
        <v>0.85</v>
      </c>
      <c r="W176" t="n">
        <v>56.98</v>
      </c>
      <c r="X176" t="n">
        <v>2.44</v>
      </c>
      <c r="Y176" t="n">
        <v>4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0.4581</v>
      </c>
      <c r="E177" t="n">
        <v>218.31</v>
      </c>
      <c r="F177" t="n">
        <v>170.2</v>
      </c>
      <c r="G177" t="n">
        <v>6.81</v>
      </c>
      <c r="H177" t="n">
        <v>0.12</v>
      </c>
      <c r="I177" t="n">
        <v>1500</v>
      </c>
      <c r="J177" t="n">
        <v>150.44</v>
      </c>
      <c r="K177" t="n">
        <v>49.1</v>
      </c>
      <c r="L177" t="n">
        <v>1</v>
      </c>
      <c r="M177" t="n">
        <v>1498</v>
      </c>
      <c r="N177" t="n">
        <v>25.34</v>
      </c>
      <c r="O177" t="n">
        <v>18787.76</v>
      </c>
      <c r="P177" t="n">
        <v>2047.4</v>
      </c>
      <c r="Q177" t="n">
        <v>3383.61</v>
      </c>
      <c r="R177" t="n">
        <v>2786.86</v>
      </c>
      <c r="S177" t="n">
        <v>262.42</v>
      </c>
      <c r="T177" t="n">
        <v>1251924.79</v>
      </c>
      <c r="U177" t="n">
        <v>0.09</v>
      </c>
      <c r="V177" t="n">
        <v>0.49</v>
      </c>
      <c r="W177" t="n">
        <v>59.29</v>
      </c>
      <c r="X177" t="n">
        <v>74.08</v>
      </c>
      <c r="Y177" t="n">
        <v>4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0.7219</v>
      </c>
      <c r="E178" t="n">
        <v>138.53</v>
      </c>
      <c r="F178" t="n">
        <v>120.3</v>
      </c>
      <c r="G178" t="n">
        <v>13.83</v>
      </c>
      <c r="H178" t="n">
        <v>0.23</v>
      </c>
      <c r="I178" t="n">
        <v>522</v>
      </c>
      <c r="J178" t="n">
        <v>151.83</v>
      </c>
      <c r="K178" t="n">
        <v>49.1</v>
      </c>
      <c r="L178" t="n">
        <v>2</v>
      </c>
      <c r="M178" t="n">
        <v>520</v>
      </c>
      <c r="N178" t="n">
        <v>25.73</v>
      </c>
      <c r="O178" t="n">
        <v>18959.54</v>
      </c>
      <c r="P178" t="n">
        <v>1441.6</v>
      </c>
      <c r="Q178" t="n">
        <v>3365.52</v>
      </c>
      <c r="R178" t="n">
        <v>1096.24</v>
      </c>
      <c r="S178" t="n">
        <v>262.42</v>
      </c>
      <c r="T178" t="n">
        <v>411505.44</v>
      </c>
      <c r="U178" t="n">
        <v>0.24</v>
      </c>
      <c r="V178" t="n">
        <v>0.7</v>
      </c>
      <c r="W178" t="n">
        <v>57.67</v>
      </c>
      <c r="X178" t="n">
        <v>24.41</v>
      </c>
      <c r="Y178" t="n">
        <v>4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0.8173</v>
      </c>
      <c r="E179" t="n">
        <v>122.35</v>
      </c>
      <c r="F179" t="n">
        <v>110.42</v>
      </c>
      <c r="G179" t="n">
        <v>20.97</v>
      </c>
      <c r="H179" t="n">
        <v>0.35</v>
      </c>
      <c r="I179" t="n">
        <v>316</v>
      </c>
      <c r="J179" t="n">
        <v>153.23</v>
      </c>
      <c r="K179" t="n">
        <v>49.1</v>
      </c>
      <c r="L179" t="n">
        <v>3</v>
      </c>
      <c r="M179" t="n">
        <v>314</v>
      </c>
      <c r="N179" t="n">
        <v>26.13</v>
      </c>
      <c r="O179" t="n">
        <v>19131.85</v>
      </c>
      <c r="P179" t="n">
        <v>1310.8</v>
      </c>
      <c r="Q179" t="n">
        <v>3362.04</v>
      </c>
      <c r="R179" t="n">
        <v>762.77</v>
      </c>
      <c r="S179" t="n">
        <v>262.42</v>
      </c>
      <c r="T179" t="n">
        <v>245798.22</v>
      </c>
      <c r="U179" t="n">
        <v>0.34</v>
      </c>
      <c r="V179" t="n">
        <v>0.76</v>
      </c>
      <c r="W179" t="n">
        <v>57.34</v>
      </c>
      <c r="X179" t="n">
        <v>14.58</v>
      </c>
      <c r="Y179" t="n">
        <v>4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0.8675</v>
      </c>
      <c r="E180" t="n">
        <v>115.28</v>
      </c>
      <c r="F180" t="n">
        <v>106.12</v>
      </c>
      <c r="G180" t="n">
        <v>28.3</v>
      </c>
      <c r="H180" t="n">
        <v>0.46</v>
      </c>
      <c r="I180" t="n">
        <v>225</v>
      </c>
      <c r="J180" t="n">
        <v>154.63</v>
      </c>
      <c r="K180" t="n">
        <v>49.1</v>
      </c>
      <c r="L180" t="n">
        <v>4</v>
      </c>
      <c r="M180" t="n">
        <v>223</v>
      </c>
      <c r="N180" t="n">
        <v>26.53</v>
      </c>
      <c r="O180" t="n">
        <v>19304.72</v>
      </c>
      <c r="P180" t="n">
        <v>1246.24</v>
      </c>
      <c r="Q180" t="n">
        <v>3360.62</v>
      </c>
      <c r="R180" t="n">
        <v>617.98</v>
      </c>
      <c r="S180" t="n">
        <v>262.42</v>
      </c>
      <c r="T180" t="n">
        <v>173855.9</v>
      </c>
      <c r="U180" t="n">
        <v>0.42</v>
      </c>
      <c r="V180" t="n">
        <v>0.79</v>
      </c>
      <c r="W180" t="n">
        <v>57.19</v>
      </c>
      <c r="X180" t="n">
        <v>10.3</v>
      </c>
      <c r="Y180" t="n">
        <v>4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0.8983</v>
      </c>
      <c r="E181" t="n">
        <v>111.32</v>
      </c>
      <c r="F181" t="n">
        <v>103.73</v>
      </c>
      <c r="G181" t="n">
        <v>35.77</v>
      </c>
      <c r="H181" t="n">
        <v>0.57</v>
      </c>
      <c r="I181" t="n">
        <v>174</v>
      </c>
      <c r="J181" t="n">
        <v>156.03</v>
      </c>
      <c r="K181" t="n">
        <v>49.1</v>
      </c>
      <c r="L181" t="n">
        <v>5</v>
      </c>
      <c r="M181" t="n">
        <v>172</v>
      </c>
      <c r="N181" t="n">
        <v>26.94</v>
      </c>
      <c r="O181" t="n">
        <v>19478.15</v>
      </c>
      <c r="P181" t="n">
        <v>1204.15</v>
      </c>
      <c r="Q181" t="n">
        <v>3359.84</v>
      </c>
      <c r="R181" t="n">
        <v>536.88</v>
      </c>
      <c r="S181" t="n">
        <v>262.42</v>
      </c>
      <c r="T181" t="n">
        <v>133565.6</v>
      </c>
      <c r="U181" t="n">
        <v>0.49</v>
      </c>
      <c r="V181" t="n">
        <v>0.8100000000000001</v>
      </c>
      <c r="W181" t="n">
        <v>57.11</v>
      </c>
      <c r="X181" t="n">
        <v>7.92</v>
      </c>
      <c r="Y181" t="n">
        <v>4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0.9181</v>
      </c>
      <c r="E182" t="n">
        <v>108.92</v>
      </c>
      <c r="F182" t="n">
        <v>102.3</v>
      </c>
      <c r="G182" t="n">
        <v>43.23</v>
      </c>
      <c r="H182" t="n">
        <v>0.67</v>
      </c>
      <c r="I182" t="n">
        <v>142</v>
      </c>
      <c r="J182" t="n">
        <v>157.44</v>
      </c>
      <c r="K182" t="n">
        <v>49.1</v>
      </c>
      <c r="L182" t="n">
        <v>6</v>
      </c>
      <c r="M182" t="n">
        <v>140</v>
      </c>
      <c r="N182" t="n">
        <v>27.35</v>
      </c>
      <c r="O182" t="n">
        <v>19652.13</v>
      </c>
      <c r="P182" t="n">
        <v>1172.84</v>
      </c>
      <c r="Q182" t="n">
        <v>3359.16</v>
      </c>
      <c r="R182" t="n">
        <v>488.87</v>
      </c>
      <c r="S182" t="n">
        <v>262.42</v>
      </c>
      <c r="T182" t="n">
        <v>109719.53</v>
      </c>
      <c r="U182" t="n">
        <v>0.54</v>
      </c>
      <c r="V182" t="n">
        <v>0.82</v>
      </c>
      <c r="W182" t="n">
        <v>57.06</v>
      </c>
      <c r="X182" t="n">
        <v>6.5</v>
      </c>
      <c r="Y182" t="n">
        <v>4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0.9332</v>
      </c>
      <c r="E183" t="n">
        <v>107.15</v>
      </c>
      <c r="F183" t="n">
        <v>101.24</v>
      </c>
      <c r="G183" t="n">
        <v>51.05</v>
      </c>
      <c r="H183" t="n">
        <v>0.78</v>
      </c>
      <c r="I183" t="n">
        <v>119</v>
      </c>
      <c r="J183" t="n">
        <v>158.86</v>
      </c>
      <c r="K183" t="n">
        <v>49.1</v>
      </c>
      <c r="L183" t="n">
        <v>7</v>
      </c>
      <c r="M183" t="n">
        <v>117</v>
      </c>
      <c r="N183" t="n">
        <v>27.77</v>
      </c>
      <c r="O183" t="n">
        <v>19826.68</v>
      </c>
      <c r="P183" t="n">
        <v>1145.7</v>
      </c>
      <c r="Q183" t="n">
        <v>3358.89</v>
      </c>
      <c r="R183" t="n">
        <v>452.93</v>
      </c>
      <c r="S183" t="n">
        <v>262.42</v>
      </c>
      <c r="T183" t="n">
        <v>91862.42999999999</v>
      </c>
      <c r="U183" t="n">
        <v>0.58</v>
      </c>
      <c r="V183" t="n">
        <v>0.83</v>
      </c>
      <c r="W183" t="n">
        <v>57.03</v>
      </c>
      <c r="X183" t="n">
        <v>5.44</v>
      </c>
      <c r="Y183" t="n">
        <v>4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0.9451000000000001</v>
      </c>
      <c r="E184" t="n">
        <v>105.81</v>
      </c>
      <c r="F184" t="n">
        <v>100.42</v>
      </c>
      <c r="G184" t="n">
        <v>59.07</v>
      </c>
      <c r="H184" t="n">
        <v>0.88</v>
      </c>
      <c r="I184" t="n">
        <v>102</v>
      </c>
      <c r="J184" t="n">
        <v>160.28</v>
      </c>
      <c r="K184" t="n">
        <v>49.1</v>
      </c>
      <c r="L184" t="n">
        <v>8</v>
      </c>
      <c r="M184" t="n">
        <v>100</v>
      </c>
      <c r="N184" t="n">
        <v>28.19</v>
      </c>
      <c r="O184" t="n">
        <v>20001.93</v>
      </c>
      <c r="P184" t="n">
        <v>1121.57</v>
      </c>
      <c r="Q184" t="n">
        <v>3358.23</v>
      </c>
      <c r="R184" t="n">
        <v>425.67</v>
      </c>
      <c r="S184" t="n">
        <v>262.42</v>
      </c>
      <c r="T184" t="n">
        <v>78319.59</v>
      </c>
      <c r="U184" t="n">
        <v>0.62</v>
      </c>
      <c r="V184" t="n">
        <v>0.83</v>
      </c>
      <c r="W184" t="n">
        <v>56.98</v>
      </c>
      <c r="X184" t="n">
        <v>4.62</v>
      </c>
      <c r="Y184" t="n">
        <v>4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0.9538</v>
      </c>
      <c r="E185" t="n">
        <v>104.84</v>
      </c>
      <c r="F185" t="n">
        <v>99.84999999999999</v>
      </c>
      <c r="G185" t="n">
        <v>67.31</v>
      </c>
      <c r="H185" t="n">
        <v>0.99</v>
      </c>
      <c r="I185" t="n">
        <v>89</v>
      </c>
      <c r="J185" t="n">
        <v>161.71</v>
      </c>
      <c r="K185" t="n">
        <v>49.1</v>
      </c>
      <c r="L185" t="n">
        <v>9</v>
      </c>
      <c r="M185" t="n">
        <v>87</v>
      </c>
      <c r="N185" t="n">
        <v>28.61</v>
      </c>
      <c r="O185" t="n">
        <v>20177.64</v>
      </c>
      <c r="P185" t="n">
        <v>1100.05</v>
      </c>
      <c r="Q185" t="n">
        <v>3358.41</v>
      </c>
      <c r="R185" t="n">
        <v>406.18</v>
      </c>
      <c r="S185" t="n">
        <v>262.42</v>
      </c>
      <c r="T185" t="n">
        <v>68640.42999999999</v>
      </c>
      <c r="U185" t="n">
        <v>0.65</v>
      </c>
      <c r="V185" t="n">
        <v>0.84</v>
      </c>
      <c r="W185" t="n">
        <v>56.97</v>
      </c>
      <c r="X185" t="n">
        <v>4.06</v>
      </c>
      <c r="Y185" t="n">
        <v>4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0.9611</v>
      </c>
      <c r="E186" t="n">
        <v>104.04</v>
      </c>
      <c r="F186" t="n">
        <v>99.34999999999999</v>
      </c>
      <c r="G186" t="n">
        <v>75.45999999999999</v>
      </c>
      <c r="H186" t="n">
        <v>1.09</v>
      </c>
      <c r="I186" t="n">
        <v>79</v>
      </c>
      <c r="J186" t="n">
        <v>163.13</v>
      </c>
      <c r="K186" t="n">
        <v>49.1</v>
      </c>
      <c r="L186" t="n">
        <v>10</v>
      </c>
      <c r="M186" t="n">
        <v>77</v>
      </c>
      <c r="N186" t="n">
        <v>29.04</v>
      </c>
      <c r="O186" t="n">
        <v>20353.94</v>
      </c>
      <c r="P186" t="n">
        <v>1078.64</v>
      </c>
      <c r="Q186" t="n">
        <v>3357.86</v>
      </c>
      <c r="R186" t="n">
        <v>389.54</v>
      </c>
      <c r="S186" t="n">
        <v>262.42</v>
      </c>
      <c r="T186" t="n">
        <v>60369.33</v>
      </c>
      <c r="U186" t="n">
        <v>0.67</v>
      </c>
      <c r="V186" t="n">
        <v>0.84</v>
      </c>
      <c r="W186" t="n">
        <v>56.96</v>
      </c>
      <c r="X186" t="n">
        <v>3.57</v>
      </c>
      <c r="Y186" t="n">
        <v>4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0.9675</v>
      </c>
      <c r="E187" t="n">
        <v>103.36</v>
      </c>
      <c r="F187" t="n">
        <v>98.94</v>
      </c>
      <c r="G187" t="n">
        <v>84.81</v>
      </c>
      <c r="H187" t="n">
        <v>1.18</v>
      </c>
      <c r="I187" t="n">
        <v>70</v>
      </c>
      <c r="J187" t="n">
        <v>164.57</v>
      </c>
      <c r="K187" t="n">
        <v>49.1</v>
      </c>
      <c r="L187" t="n">
        <v>11</v>
      </c>
      <c r="M187" t="n">
        <v>68</v>
      </c>
      <c r="N187" t="n">
        <v>29.47</v>
      </c>
      <c r="O187" t="n">
        <v>20530.82</v>
      </c>
      <c r="P187" t="n">
        <v>1057.94</v>
      </c>
      <c r="Q187" t="n">
        <v>3357.91</v>
      </c>
      <c r="R187" t="n">
        <v>375.89</v>
      </c>
      <c r="S187" t="n">
        <v>262.42</v>
      </c>
      <c r="T187" t="n">
        <v>53588.92</v>
      </c>
      <c r="U187" t="n">
        <v>0.7</v>
      </c>
      <c r="V187" t="n">
        <v>0.85</v>
      </c>
      <c r="W187" t="n">
        <v>56.94</v>
      </c>
      <c r="X187" t="n">
        <v>3.16</v>
      </c>
      <c r="Y187" t="n">
        <v>4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0.9725</v>
      </c>
      <c r="E188" t="n">
        <v>102.82</v>
      </c>
      <c r="F188" t="n">
        <v>98.62</v>
      </c>
      <c r="G188" t="n">
        <v>93.93000000000001</v>
      </c>
      <c r="H188" t="n">
        <v>1.28</v>
      </c>
      <c r="I188" t="n">
        <v>63</v>
      </c>
      <c r="J188" t="n">
        <v>166.01</v>
      </c>
      <c r="K188" t="n">
        <v>49.1</v>
      </c>
      <c r="L188" t="n">
        <v>12</v>
      </c>
      <c r="M188" t="n">
        <v>61</v>
      </c>
      <c r="N188" t="n">
        <v>29.91</v>
      </c>
      <c r="O188" t="n">
        <v>20708.3</v>
      </c>
      <c r="P188" t="n">
        <v>1037.42</v>
      </c>
      <c r="Q188" t="n">
        <v>3357.77</v>
      </c>
      <c r="R188" t="n">
        <v>365.06</v>
      </c>
      <c r="S188" t="n">
        <v>262.42</v>
      </c>
      <c r="T188" t="n">
        <v>48206.82</v>
      </c>
      <c r="U188" t="n">
        <v>0.72</v>
      </c>
      <c r="V188" t="n">
        <v>0.85</v>
      </c>
      <c r="W188" t="n">
        <v>56.93</v>
      </c>
      <c r="X188" t="n">
        <v>2.84</v>
      </c>
      <c r="Y188" t="n">
        <v>4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0.9761</v>
      </c>
      <c r="E189" t="n">
        <v>102.45</v>
      </c>
      <c r="F189" t="n">
        <v>98.40000000000001</v>
      </c>
      <c r="G189" t="n">
        <v>101.8</v>
      </c>
      <c r="H189" t="n">
        <v>1.38</v>
      </c>
      <c r="I189" t="n">
        <v>58</v>
      </c>
      <c r="J189" t="n">
        <v>167.45</v>
      </c>
      <c r="K189" t="n">
        <v>49.1</v>
      </c>
      <c r="L189" t="n">
        <v>13</v>
      </c>
      <c r="M189" t="n">
        <v>56</v>
      </c>
      <c r="N189" t="n">
        <v>30.36</v>
      </c>
      <c r="O189" t="n">
        <v>20886.38</v>
      </c>
      <c r="P189" t="n">
        <v>1018.44</v>
      </c>
      <c r="Q189" t="n">
        <v>3357.81</v>
      </c>
      <c r="R189" t="n">
        <v>357.56</v>
      </c>
      <c r="S189" t="n">
        <v>262.42</v>
      </c>
      <c r="T189" t="n">
        <v>44482.18</v>
      </c>
      <c r="U189" t="n">
        <v>0.73</v>
      </c>
      <c r="V189" t="n">
        <v>0.85</v>
      </c>
      <c r="W189" t="n">
        <v>56.92</v>
      </c>
      <c r="X189" t="n">
        <v>2.62</v>
      </c>
      <c r="Y189" t="n">
        <v>4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0.9808</v>
      </c>
      <c r="E190" t="n">
        <v>101.96</v>
      </c>
      <c r="F190" t="n">
        <v>98.09</v>
      </c>
      <c r="G190" t="n">
        <v>113.19</v>
      </c>
      <c r="H190" t="n">
        <v>1.47</v>
      </c>
      <c r="I190" t="n">
        <v>52</v>
      </c>
      <c r="J190" t="n">
        <v>168.9</v>
      </c>
      <c r="K190" t="n">
        <v>49.1</v>
      </c>
      <c r="L190" t="n">
        <v>14</v>
      </c>
      <c r="M190" t="n">
        <v>50</v>
      </c>
      <c r="N190" t="n">
        <v>30.81</v>
      </c>
      <c r="O190" t="n">
        <v>21065.06</v>
      </c>
      <c r="P190" t="n">
        <v>997</v>
      </c>
      <c r="Q190" t="n">
        <v>3357.46</v>
      </c>
      <c r="R190" t="n">
        <v>347.39</v>
      </c>
      <c r="S190" t="n">
        <v>262.42</v>
      </c>
      <c r="T190" t="n">
        <v>39429.87</v>
      </c>
      <c r="U190" t="n">
        <v>0.76</v>
      </c>
      <c r="V190" t="n">
        <v>0.85</v>
      </c>
      <c r="W190" t="n">
        <v>56.91</v>
      </c>
      <c r="X190" t="n">
        <v>2.32</v>
      </c>
      <c r="Y190" t="n">
        <v>4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0.9836</v>
      </c>
      <c r="E191" t="n">
        <v>101.67</v>
      </c>
      <c r="F191" t="n">
        <v>97.93000000000001</v>
      </c>
      <c r="G191" t="n">
        <v>122.41</v>
      </c>
      <c r="H191" t="n">
        <v>1.56</v>
      </c>
      <c r="I191" t="n">
        <v>48</v>
      </c>
      <c r="J191" t="n">
        <v>170.35</v>
      </c>
      <c r="K191" t="n">
        <v>49.1</v>
      </c>
      <c r="L191" t="n">
        <v>15</v>
      </c>
      <c r="M191" t="n">
        <v>41</v>
      </c>
      <c r="N191" t="n">
        <v>31.26</v>
      </c>
      <c r="O191" t="n">
        <v>21244.37</v>
      </c>
      <c r="P191" t="n">
        <v>978.0700000000001</v>
      </c>
      <c r="Q191" t="n">
        <v>3357.35</v>
      </c>
      <c r="R191" t="n">
        <v>341.4</v>
      </c>
      <c r="S191" t="n">
        <v>262.42</v>
      </c>
      <c r="T191" t="n">
        <v>36452.21</v>
      </c>
      <c r="U191" t="n">
        <v>0.77</v>
      </c>
      <c r="V191" t="n">
        <v>0.85</v>
      </c>
      <c r="W191" t="n">
        <v>56.91</v>
      </c>
      <c r="X191" t="n">
        <v>2.15</v>
      </c>
      <c r="Y191" t="n">
        <v>4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0.9845</v>
      </c>
      <c r="E192" t="n">
        <v>101.58</v>
      </c>
      <c r="F192" t="n">
        <v>97.89</v>
      </c>
      <c r="G192" t="n">
        <v>127.69</v>
      </c>
      <c r="H192" t="n">
        <v>1.65</v>
      </c>
      <c r="I192" t="n">
        <v>46</v>
      </c>
      <c r="J192" t="n">
        <v>171.81</v>
      </c>
      <c r="K192" t="n">
        <v>49.1</v>
      </c>
      <c r="L192" t="n">
        <v>16</v>
      </c>
      <c r="M192" t="n">
        <v>5</v>
      </c>
      <c r="N192" t="n">
        <v>31.72</v>
      </c>
      <c r="O192" t="n">
        <v>21424.29</v>
      </c>
      <c r="P192" t="n">
        <v>973.91</v>
      </c>
      <c r="Q192" t="n">
        <v>3357.98</v>
      </c>
      <c r="R192" t="n">
        <v>338.43</v>
      </c>
      <c r="S192" t="n">
        <v>262.42</v>
      </c>
      <c r="T192" t="n">
        <v>34976.51</v>
      </c>
      <c r="U192" t="n">
        <v>0.78</v>
      </c>
      <c r="V192" t="n">
        <v>0.85</v>
      </c>
      <c r="W192" t="n">
        <v>56.96</v>
      </c>
      <c r="X192" t="n">
        <v>2.11</v>
      </c>
      <c r="Y192" t="n">
        <v>4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0.9844000000000001</v>
      </c>
      <c r="E193" t="n">
        <v>101.59</v>
      </c>
      <c r="F193" t="n">
        <v>97.91</v>
      </c>
      <c r="G193" t="n">
        <v>127.7</v>
      </c>
      <c r="H193" t="n">
        <v>1.74</v>
      </c>
      <c r="I193" t="n">
        <v>46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980.84</v>
      </c>
      <c r="Q193" t="n">
        <v>3358.1</v>
      </c>
      <c r="R193" t="n">
        <v>339.12</v>
      </c>
      <c r="S193" t="n">
        <v>262.42</v>
      </c>
      <c r="T193" t="n">
        <v>35324.38</v>
      </c>
      <c r="U193" t="n">
        <v>0.77</v>
      </c>
      <c r="V193" t="n">
        <v>0.85</v>
      </c>
      <c r="W193" t="n">
        <v>56.95</v>
      </c>
      <c r="X193" t="n">
        <v>2.13</v>
      </c>
      <c r="Y193" t="n">
        <v>4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0.3637</v>
      </c>
      <c r="E194" t="n">
        <v>274.98</v>
      </c>
      <c r="F194" t="n">
        <v>197.96</v>
      </c>
      <c r="G194" t="n">
        <v>5.93</v>
      </c>
      <c r="H194" t="n">
        <v>0.1</v>
      </c>
      <c r="I194" t="n">
        <v>2003</v>
      </c>
      <c r="J194" t="n">
        <v>185.69</v>
      </c>
      <c r="K194" t="n">
        <v>53.44</v>
      </c>
      <c r="L194" t="n">
        <v>1</v>
      </c>
      <c r="M194" t="n">
        <v>2001</v>
      </c>
      <c r="N194" t="n">
        <v>36.26</v>
      </c>
      <c r="O194" t="n">
        <v>23136.14</v>
      </c>
      <c r="P194" t="n">
        <v>2721.44</v>
      </c>
      <c r="Q194" t="n">
        <v>3392.79</v>
      </c>
      <c r="R194" t="n">
        <v>3729.84</v>
      </c>
      <c r="S194" t="n">
        <v>262.42</v>
      </c>
      <c r="T194" t="n">
        <v>1720896.26</v>
      </c>
      <c r="U194" t="n">
        <v>0.07000000000000001</v>
      </c>
      <c r="V194" t="n">
        <v>0.42</v>
      </c>
      <c r="W194" t="n">
        <v>60.18</v>
      </c>
      <c r="X194" t="n">
        <v>101.72</v>
      </c>
      <c r="Y194" t="n">
        <v>4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0.6616</v>
      </c>
      <c r="E195" t="n">
        <v>151.16</v>
      </c>
      <c r="F195" t="n">
        <v>125.39</v>
      </c>
      <c r="G195" t="n">
        <v>12.02</v>
      </c>
      <c r="H195" t="n">
        <v>0.19</v>
      </c>
      <c r="I195" t="n">
        <v>626</v>
      </c>
      <c r="J195" t="n">
        <v>187.21</v>
      </c>
      <c r="K195" t="n">
        <v>53.44</v>
      </c>
      <c r="L195" t="n">
        <v>2</v>
      </c>
      <c r="M195" t="n">
        <v>624</v>
      </c>
      <c r="N195" t="n">
        <v>36.77</v>
      </c>
      <c r="O195" t="n">
        <v>23322.88</v>
      </c>
      <c r="P195" t="n">
        <v>1725.12</v>
      </c>
      <c r="Q195" t="n">
        <v>3367.98</v>
      </c>
      <c r="R195" t="n">
        <v>1267.99</v>
      </c>
      <c r="S195" t="n">
        <v>262.42</v>
      </c>
      <c r="T195" t="n">
        <v>496860.05</v>
      </c>
      <c r="U195" t="n">
        <v>0.21</v>
      </c>
      <c r="V195" t="n">
        <v>0.67</v>
      </c>
      <c r="W195" t="n">
        <v>57.85</v>
      </c>
      <c r="X195" t="n">
        <v>29.47</v>
      </c>
      <c r="Y195" t="n">
        <v>4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0.7723</v>
      </c>
      <c r="E196" t="n">
        <v>129.48</v>
      </c>
      <c r="F196" t="n">
        <v>113.12</v>
      </c>
      <c r="G196" t="n">
        <v>18.2</v>
      </c>
      <c r="H196" t="n">
        <v>0.28</v>
      </c>
      <c r="I196" t="n">
        <v>373</v>
      </c>
      <c r="J196" t="n">
        <v>188.73</v>
      </c>
      <c r="K196" t="n">
        <v>53.44</v>
      </c>
      <c r="L196" t="n">
        <v>3</v>
      </c>
      <c r="M196" t="n">
        <v>371</v>
      </c>
      <c r="N196" t="n">
        <v>37.29</v>
      </c>
      <c r="O196" t="n">
        <v>23510.33</v>
      </c>
      <c r="P196" t="n">
        <v>1548.27</v>
      </c>
      <c r="Q196" t="n">
        <v>3363.39</v>
      </c>
      <c r="R196" t="n">
        <v>854.45</v>
      </c>
      <c r="S196" t="n">
        <v>262.42</v>
      </c>
      <c r="T196" t="n">
        <v>291354.49</v>
      </c>
      <c r="U196" t="n">
        <v>0.31</v>
      </c>
      <c r="V196" t="n">
        <v>0.74</v>
      </c>
      <c r="W196" t="n">
        <v>57.42</v>
      </c>
      <c r="X196" t="n">
        <v>17.27</v>
      </c>
      <c r="Y196" t="n">
        <v>4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0.8302</v>
      </c>
      <c r="E197" t="n">
        <v>120.45</v>
      </c>
      <c r="F197" t="n">
        <v>108.08</v>
      </c>
      <c r="G197" t="n">
        <v>24.38</v>
      </c>
      <c r="H197" t="n">
        <v>0.37</v>
      </c>
      <c r="I197" t="n">
        <v>266</v>
      </c>
      <c r="J197" t="n">
        <v>190.25</v>
      </c>
      <c r="K197" t="n">
        <v>53.44</v>
      </c>
      <c r="L197" t="n">
        <v>4</v>
      </c>
      <c r="M197" t="n">
        <v>264</v>
      </c>
      <c r="N197" t="n">
        <v>37.82</v>
      </c>
      <c r="O197" t="n">
        <v>23698.48</v>
      </c>
      <c r="P197" t="n">
        <v>1469.86</v>
      </c>
      <c r="Q197" t="n">
        <v>3360.83</v>
      </c>
      <c r="R197" t="n">
        <v>683.16</v>
      </c>
      <c r="S197" t="n">
        <v>262.42</v>
      </c>
      <c r="T197" t="n">
        <v>206240.9</v>
      </c>
      <c r="U197" t="n">
        <v>0.38</v>
      </c>
      <c r="V197" t="n">
        <v>0.77</v>
      </c>
      <c r="W197" t="n">
        <v>57.28</v>
      </c>
      <c r="X197" t="n">
        <v>12.25</v>
      </c>
      <c r="Y197" t="n">
        <v>4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0.8666</v>
      </c>
      <c r="E198" t="n">
        <v>115.39</v>
      </c>
      <c r="F198" t="n">
        <v>105.25</v>
      </c>
      <c r="G198" t="n">
        <v>30.66</v>
      </c>
      <c r="H198" t="n">
        <v>0.46</v>
      </c>
      <c r="I198" t="n">
        <v>206</v>
      </c>
      <c r="J198" t="n">
        <v>191.78</v>
      </c>
      <c r="K198" t="n">
        <v>53.44</v>
      </c>
      <c r="L198" t="n">
        <v>5</v>
      </c>
      <c r="M198" t="n">
        <v>204</v>
      </c>
      <c r="N198" t="n">
        <v>38.35</v>
      </c>
      <c r="O198" t="n">
        <v>23887.36</v>
      </c>
      <c r="P198" t="n">
        <v>1421.46</v>
      </c>
      <c r="Q198" t="n">
        <v>3360.16</v>
      </c>
      <c r="R198" t="n">
        <v>587.64</v>
      </c>
      <c r="S198" t="n">
        <v>262.42</v>
      </c>
      <c r="T198" t="n">
        <v>158783.25</v>
      </c>
      <c r="U198" t="n">
        <v>0.45</v>
      </c>
      <c r="V198" t="n">
        <v>0.8</v>
      </c>
      <c r="W198" t="n">
        <v>57.18</v>
      </c>
      <c r="X198" t="n">
        <v>9.44</v>
      </c>
      <c r="Y198" t="n">
        <v>4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0.8921</v>
      </c>
      <c r="E199" t="n">
        <v>112.09</v>
      </c>
      <c r="F199" t="n">
        <v>103.41</v>
      </c>
      <c r="G199" t="n">
        <v>37.15</v>
      </c>
      <c r="H199" t="n">
        <v>0.55</v>
      </c>
      <c r="I199" t="n">
        <v>167</v>
      </c>
      <c r="J199" t="n">
        <v>193.32</v>
      </c>
      <c r="K199" t="n">
        <v>53.44</v>
      </c>
      <c r="L199" t="n">
        <v>6</v>
      </c>
      <c r="M199" t="n">
        <v>165</v>
      </c>
      <c r="N199" t="n">
        <v>38.89</v>
      </c>
      <c r="O199" t="n">
        <v>24076.95</v>
      </c>
      <c r="P199" t="n">
        <v>1386.09</v>
      </c>
      <c r="Q199" t="n">
        <v>3359.29</v>
      </c>
      <c r="R199" t="n">
        <v>526.59</v>
      </c>
      <c r="S199" t="n">
        <v>262.42</v>
      </c>
      <c r="T199" t="n">
        <v>128452.87</v>
      </c>
      <c r="U199" t="n">
        <v>0.5</v>
      </c>
      <c r="V199" t="n">
        <v>0.8100000000000001</v>
      </c>
      <c r="W199" t="n">
        <v>57.08</v>
      </c>
      <c r="X199" t="n">
        <v>7.6</v>
      </c>
      <c r="Y199" t="n">
        <v>4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0.9096</v>
      </c>
      <c r="E200" t="n">
        <v>109.94</v>
      </c>
      <c r="F200" t="n">
        <v>102.22</v>
      </c>
      <c r="G200" t="n">
        <v>43.5</v>
      </c>
      <c r="H200" t="n">
        <v>0.64</v>
      </c>
      <c r="I200" t="n">
        <v>141</v>
      </c>
      <c r="J200" t="n">
        <v>194.86</v>
      </c>
      <c r="K200" t="n">
        <v>53.44</v>
      </c>
      <c r="L200" t="n">
        <v>7</v>
      </c>
      <c r="M200" t="n">
        <v>139</v>
      </c>
      <c r="N200" t="n">
        <v>39.43</v>
      </c>
      <c r="O200" t="n">
        <v>24267.28</v>
      </c>
      <c r="P200" t="n">
        <v>1359.39</v>
      </c>
      <c r="Q200" t="n">
        <v>3359.27</v>
      </c>
      <c r="R200" t="n">
        <v>485.9</v>
      </c>
      <c r="S200" t="n">
        <v>262.42</v>
      </c>
      <c r="T200" t="n">
        <v>108239.45</v>
      </c>
      <c r="U200" t="n">
        <v>0.54</v>
      </c>
      <c r="V200" t="n">
        <v>0.82</v>
      </c>
      <c r="W200" t="n">
        <v>57.06</v>
      </c>
      <c r="X200" t="n">
        <v>6.42</v>
      </c>
      <c r="Y200" t="n">
        <v>4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0.9235</v>
      </c>
      <c r="E201" t="n">
        <v>108.28</v>
      </c>
      <c r="F201" t="n">
        <v>101.31</v>
      </c>
      <c r="G201" t="n">
        <v>50.24</v>
      </c>
      <c r="H201" t="n">
        <v>0.72</v>
      </c>
      <c r="I201" t="n">
        <v>121</v>
      </c>
      <c r="J201" t="n">
        <v>196.41</v>
      </c>
      <c r="K201" t="n">
        <v>53.44</v>
      </c>
      <c r="L201" t="n">
        <v>8</v>
      </c>
      <c r="M201" t="n">
        <v>119</v>
      </c>
      <c r="N201" t="n">
        <v>39.98</v>
      </c>
      <c r="O201" t="n">
        <v>24458.36</v>
      </c>
      <c r="P201" t="n">
        <v>1336.63</v>
      </c>
      <c r="Q201" t="n">
        <v>3358.7</v>
      </c>
      <c r="R201" t="n">
        <v>455.57</v>
      </c>
      <c r="S201" t="n">
        <v>262.42</v>
      </c>
      <c r="T201" t="n">
        <v>93170.88</v>
      </c>
      <c r="U201" t="n">
        <v>0.58</v>
      </c>
      <c r="V201" t="n">
        <v>0.83</v>
      </c>
      <c r="W201" t="n">
        <v>57.02</v>
      </c>
      <c r="X201" t="n">
        <v>5.51</v>
      </c>
      <c r="Y201" t="n">
        <v>4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0.9343</v>
      </c>
      <c r="E202" t="n">
        <v>107.03</v>
      </c>
      <c r="F202" t="n">
        <v>100.62</v>
      </c>
      <c r="G202" t="n">
        <v>56.95</v>
      </c>
      <c r="H202" t="n">
        <v>0.8100000000000001</v>
      </c>
      <c r="I202" t="n">
        <v>106</v>
      </c>
      <c r="J202" t="n">
        <v>197.97</v>
      </c>
      <c r="K202" t="n">
        <v>53.44</v>
      </c>
      <c r="L202" t="n">
        <v>9</v>
      </c>
      <c r="M202" t="n">
        <v>104</v>
      </c>
      <c r="N202" t="n">
        <v>40.53</v>
      </c>
      <c r="O202" t="n">
        <v>24650.18</v>
      </c>
      <c r="P202" t="n">
        <v>1316.8</v>
      </c>
      <c r="Q202" t="n">
        <v>3358.29</v>
      </c>
      <c r="R202" t="n">
        <v>432.33</v>
      </c>
      <c r="S202" t="n">
        <v>262.42</v>
      </c>
      <c r="T202" t="n">
        <v>81629.2</v>
      </c>
      <c r="U202" t="n">
        <v>0.61</v>
      </c>
      <c r="V202" t="n">
        <v>0.83</v>
      </c>
      <c r="W202" t="n">
        <v>57</v>
      </c>
      <c r="X202" t="n">
        <v>4.83</v>
      </c>
      <c r="Y202" t="n">
        <v>4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0.9433</v>
      </c>
      <c r="E203" t="n">
        <v>106.01</v>
      </c>
      <c r="F203" t="n">
        <v>100.04</v>
      </c>
      <c r="G203" t="n">
        <v>63.85</v>
      </c>
      <c r="H203" t="n">
        <v>0.89</v>
      </c>
      <c r="I203" t="n">
        <v>94</v>
      </c>
      <c r="J203" t="n">
        <v>199.53</v>
      </c>
      <c r="K203" t="n">
        <v>53.44</v>
      </c>
      <c r="L203" t="n">
        <v>10</v>
      </c>
      <c r="M203" t="n">
        <v>92</v>
      </c>
      <c r="N203" t="n">
        <v>41.1</v>
      </c>
      <c r="O203" t="n">
        <v>24842.77</v>
      </c>
      <c r="P203" t="n">
        <v>1297.78</v>
      </c>
      <c r="Q203" t="n">
        <v>3357.91</v>
      </c>
      <c r="R203" t="n">
        <v>412.28</v>
      </c>
      <c r="S203" t="n">
        <v>262.42</v>
      </c>
      <c r="T203" t="n">
        <v>71664.25</v>
      </c>
      <c r="U203" t="n">
        <v>0.64</v>
      </c>
      <c r="V203" t="n">
        <v>0.84</v>
      </c>
      <c r="W203" t="n">
        <v>56.99</v>
      </c>
      <c r="X203" t="n">
        <v>4.25</v>
      </c>
      <c r="Y203" t="n">
        <v>4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0.9496</v>
      </c>
      <c r="E204" t="n">
        <v>105.3</v>
      </c>
      <c r="F204" t="n">
        <v>99.67</v>
      </c>
      <c r="G204" t="n">
        <v>70.36</v>
      </c>
      <c r="H204" t="n">
        <v>0.97</v>
      </c>
      <c r="I204" t="n">
        <v>85</v>
      </c>
      <c r="J204" t="n">
        <v>201.1</v>
      </c>
      <c r="K204" t="n">
        <v>53.44</v>
      </c>
      <c r="L204" t="n">
        <v>11</v>
      </c>
      <c r="M204" t="n">
        <v>83</v>
      </c>
      <c r="N204" t="n">
        <v>41.66</v>
      </c>
      <c r="O204" t="n">
        <v>25036.12</v>
      </c>
      <c r="P204" t="n">
        <v>1282.94</v>
      </c>
      <c r="Q204" t="n">
        <v>3358.39</v>
      </c>
      <c r="R204" t="n">
        <v>400.19</v>
      </c>
      <c r="S204" t="n">
        <v>262.42</v>
      </c>
      <c r="T204" t="n">
        <v>65664.06</v>
      </c>
      <c r="U204" t="n">
        <v>0.66</v>
      </c>
      <c r="V204" t="n">
        <v>0.84</v>
      </c>
      <c r="W204" t="n">
        <v>56.97</v>
      </c>
      <c r="X204" t="n">
        <v>3.88</v>
      </c>
      <c r="Y204" t="n">
        <v>4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0.9563</v>
      </c>
      <c r="E205" t="n">
        <v>104.57</v>
      </c>
      <c r="F205" t="n">
        <v>99.23999999999999</v>
      </c>
      <c r="G205" t="n">
        <v>77.33</v>
      </c>
      <c r="H205" t="n">
        <v>1.05</v>
      </c>
      <c r="I205" t="n">
        <v>77</v>
      </c>
      <c r="J205" t="n">
        <v>202.67</v>
      </c>
      <c r="K205" t="n">
        <v>53.44</v>
      </c>
      <c r="L205" t="n">
        <v>12</v>
      </c>
      <c r="M205" t="n">
        <v>75</v>
      </c>
      <c r="N205" t="n">
        <v>42.24</v>
      </c>
      <c r="O205" t="n">
        <v>25230.25</v>
      </c>
      <c r="P205" t="n">
        <v>1265.84</v>
      </c>
      <c r="Q205" t="n">
        <v>3358</v>
      </c>
      <c r="R205" t="n">
        <v>385.57</v>
      </c>
      <c r="S205" t="n">
        <v>262.42</v>
      </c>
      <c r="T205" t="n">
        <v>58393.95</v>
      </c>
      <c r="U205" t="n">
        <v>0.68</v>
      </c>
      <c r="V205" t="n">
        <v>0.84</v>
      </c>
      <c r="W205" t="n">
        <v>56.95</v>
      </c>
      <c r="X205" t="n">
        <v>3.45</v>
      </c>
      <c r="Y205" t="n">
        <v>4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0.9614</v>
      </c>
      <c r="E206" t="n">
        <v>104.02</v>
      </c>
      <c r="F206" t="n">
        <v>98.94</v>
      </c>
      <c r="G206" t="n">
        <v>84.81</v>
      </c>
      <c r="H206" t="n">
        <v>1.13</v>
      </c>
      <c r="I206" t="n">
        <v>70</v>
      </c>
      <c r="J206" t="n">
        <v>204.25</v>
      </c>
      <c r="K206" t="n">
        <v>53.44</v>
      </c>
      <c r="L206" t="n">
        <v>13</v>
      </c>
      <c r="M206" t="n">
        <v>68</v>
      </c>
      <c r="N206" t="n">
        <v>42.82</v>
      </c>
      <c r="O206" t="n">
        <v>25425.3</v>
      </c>
      <c r="P206" t="n">
        <v>1250.43</v>
      </c>
      <c r="Q206" t="n">
        <v>3357.69</v>
      </c>
      <c r="R206" t="n">
        <v>376.19</v>
      </c>
      <c r="S206" t="n">
        <v>262.42</v>
      </c>
      <c r="T206" t="n">
        <v>53738.72</v>
      </c>
      <c r="U206" t="n">
        <v>0.7</v>
      </c>
      <c r="V206" t="n">
        <v>0.85</v>
      </c>
      <c r="W206" t="n">
        <v>56.93</v>
      </c>
      <c r="X206" t="n">
        <v>3.16</v>
      </c>
      <c r="Y206" t="n">
        <v>4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0.9653</v>
      </c>
      <c r="E207" t="n">
        <v>103.59</v>
      </c>
      <c r="F207" t="n">
        <v>98.7</v>
      </c>
      <c r="G207" t="n">
        <v>91.11</v>
      </c>
      <c r="H207" t="n">
        <v>1.21</v>
      </c>
      <c r="I207" t="n">
        <v>65</v>
      </c>
      <c r="J207" t="n">
        <v>205.84</v>
      </c>
      <c r="K207" t="n">
        <v>53.44</v>
      </c>
      <c r="L207" t="n">
        <v>14</v>
      </c>
      <c r="M207" t="n">
        <v>63</v>
      </c>
      <c r="N207" t="n">
        <v>43.4</v>
      </c>
      <c r="O207" t="n">
        <v>25621.03</v>
      </c>
      <c r="P207" t="n">
        <v>1234.92</v>
      </c>
      <c r="Q207" t="n">
        <v>3357.55</v>
      </c>
      <c r="R207" t="n">
        <v>367.52</v>
      </c>
      <c r="S207" t="n">
        <v>262.42</v>
      </c>
      <c r="T207" t="n">
        <v>49428</v>
      </c>
      <c r="U207" t="n">
        <v>0.71</v>
      </c>
      <c r="V207" t="n">
        <v>0.85</v>
      </c>
      <c r="W207" t="n">
        <v>56.94</v>
      </c>
      <c r="X207" t="n">
        <v>2.92</v>
      </c>
      <c r="Y207" t="n">
        <v>4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0.9692</v>
      </c>
      <c r="E208" t="n">
        <v>103.18</v>
      </c>
      <c r="F208" t="n">
        <v>98.48</v>
      </c>
      <c r="G208" t="n">
        <v>98.48</v>
      </c>
      <c r="H208" t="n">
        <v>1.28</v>
      </c>
      <c r="I208" t="n">
        <v>60</v>
      </c>
      <c r="J208" t="n">
        <v>207.43</v>
      </c>
      <c r="K208" t="n">
        <v>53.44</v>
      </c>
      <c r="L208" t="n">
        <v>15</v>
      </c>
      <c r="M208" t="n">
        <v>58</v>
      </c>
      <c r="N208" t="n">
        <v>44</v>
      </c>
      <c r="O208" t="n">
        <v>25817.56</v>
      </c>
      <c r="P208" t="n">
        <v>1221.03</v>
      </c>
      <c r="Q208" t="n">
        <v>3357.81</v>
      </c>
      <c r="R208" t="n">
        <v>360.42</v>
      </c>
      <c r="S208" t="n">
        <v>262.42</v>
      </c>
      <c r="T208" t="n">
        <v>45903.34</v>
      </c>
      <c r="U208" t="n">
        <v>0.73</v>
      </c>
      <c r="V208" t="n">
        <v>0.85</v>
      </c>
      <c r="W208" t="n">
        <v>56.91</v>
      </c>
      <c r="X208" t="n">
        <v>2.69</v>
      </c>
      <c r="Y208" t="n">
        <v>4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0.9732</v>
      </c>
      <c r="E209" t="n">
        <v>102.75</v>
      </c>
      <c r="F209" t="n">
        <v>98.23999999999999</v>
      </c>
      <c r="G209" t="n">
        <v>107.17</v>
      </c>
      <c r="H209" t="n">
        <v>1.36</v>
      </c>
      <c r="I209" t="n">
        <v>55</v>
      </c>
      <c r="J209" t="n">
        <v>209.03</v>
      </c>
      <c r="K209" t="n">
        <v>53.44</v>
      </c>
      <c r="L209" t="n">
        <v>16</v>
      </c>
      <c r="M209" t="n">
        <v>53</v>
      </c>
      <c r="N209" t="n">
        <v>44.6</v>
      </c>
      <c r="O209" t="n">
        <v>26014.91</v>
      </c>
      <c r="P209" t="n">
        <v>1206.12</v>
      </c>
      <c r="Q209" t="n">
        <v>3357.79</v>
      </c>
      <c r="R209" t="n">
        <v>351.97</v>
      </c>
      <c r="S209" t="n">
        <v>262.42</v>
      </c>
      <c r="T209" t="n">
        <v>41703.58</v>
      </c>
      <c r="U209" t="n">
        <v>0.75</v>
      </c>
      <c r="V209" t="n">
        <v>0.85</v>
      </c>
      <c r="W209" t="n">
        <v>56.92</v>
      </c>
      <c r="X209" t="n">
        <v>2.46</v>
      </c>
      <c r="Y209" t="n">
        <v>4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0.9756</v>
      </c>
      <c r="E210" t="n">
        <v>102.5</v>
      </c>
      <c r="F210" t="n">
        <v>98.09999999999999</v>
      </c>
      <c r="G210" t="n">
        <v>113.19</v>
      </c>
      <c r="H210" t="n">
        <v>1.43</v>
      </c>
      <c r="I210" t="n">
        <v>52</v>
      </c>
      <c r="J210" t="n">
        <v>210.64</v>
      </c>
      <c r="K210" t="n">
        <v>53.44</v>
      </c>
      <c r="L210" t="n">
        <v>17</v>
      </c>
      <c r="M210" t="n">
        <v>50</v>
      </c>
      <c r="N210" t="n">
        <v>45.21</v>
      </c>
      <c r="O210" t="n">
        <v>26213.09</v>
      </c>
      <c r="P210" t="n">
        <v>1192.56</v>
      </c>
      <c r="Q210" t="n">
        <v>3357.49</v>
      </c>
      <c r="R210" t="n">
        <v>347.53</v>
      </c>
      <c r="S210" t="n">
        <v>262.42</v>
      </c>
      <c r="T210" t="n">
        <v>39500.67</v>
      </c>
      <c r="U210" t="n">
        <v>0.76</v>
      </c>
      <c r="V210" t="n">
        <v>0.85</v>
      </c>
      <c r="W210" t="n">
        <v>56.9</v>
      </c>
      <c r="X210" t="n">
        <v>2.32</v>
      </c>
      <c r="Y210" t="n">
        <v>4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0.9786</v>
      </c>
      <c r="E211" t="n">
        <v>102.18</v>
      </c>
      <c r="F211" t="n">
        <v>97.93000000000001</v>
      </c>
      <c r="G211" t="n">
        <v>122.41</v>
      </c>
      <c r="H211" t="n">
        <v>1.51</v>
      </c>
      <c r="I211" t="n">
        <v>48</v>
      </c>
      <c r="J211" t="n">
        <v>212.25</v>
      </c>
      <c r="K211" t="n">
        <v>53.44</v>
      </c>
      <c r="L211" t="n">
        <v>18</v>
      </c>
      <c r="M211" t="n">
        <v>46</v>
      </c>
      <c r="N211" t="n">
        <v>45.82</v>
      </c>
      <c r="O211" t="n">
        <v>26412.11</v>
      </c>
      <c r="P211" t="n">
        <v>1178.6</v>
      </c>
      <c r="Q211" t="n">
        <v>3357.28</v>
      </c>
      <c r="R211" t="n">
        <v>341.77</v>
      </c>
      <c r="S211" t="n">
        <v>262.42</v>
      </c>
      <c r="T211" t="n">
        <v>36637.74</v>
      </c>
      <c r="U211" t="n">
        <v>0.77</v>
      </c>
      <c r="V211" t="n">
        <v>0.85</v>
      </c>
      <c r="W211" t="n">
        <v>56.9</v>
      </c>
      <c r="X211" t="n">
        <v>2.15</v>
      </c>
      <c r="Y211" t="n">
        <v>4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0.9811</v>
      </c>
      <c r="E212" t="n">
        <v>101.92</v>
      </c>
      <c r="F212" t="n">
        <v>97.78</v>
      </c>
      <c r="G212" t="n">
        <v>130.37</v>
      </c>
      <c r="H212" t="n">
        <v>1.58</v>
      </c>
      <c r="I212" t="n">
        <v>45</v>
      </c>
      <c r="J212" t="n">
        <v>213.87</v>
      </c>
      <c r="K212" t="n">
        <v>53.44</v>
      </c>
      <c r="L212" t="n">
        <v>19</v>
      </c>
      <c r="M212" t="n">
        <v>43</v>
      </c>
      <c r="N212" t="n">
        <v>46.44</v>
      </c>
      <c r="O212" t="n">
        <v>26611.98</v>
      </c>
      <c r="P212" t="n">
        <v>1165.19</v>
      </c>
      <c r="Q212" t="n">
        <v>3357.31</v>
      </c>
      <c r="R212" t="n">
        <v>336.56</v>
      </c>
      <c r="S212" t="n">
        <v>262.42</v>
      </c>
      <c r="T212" t="n">
        <v>34049.99</v>
      </c>
      <c r="U212" t="n">
        <v>0.78</v>
      </c>
      <c r="V212" t="n">
        <v>0.86</v>
      </c>
      <c r="W212" t="n">
        <v>56.9</v>
      </c>
      <c r="X212" t="n">
        <v>2</v>
      </c>
      <c r="Y212" t="n">
        <v>4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0.9827</v>
      </c>
      <c r="E213" t="n">
        <v>101.76</v>
      </c>
      <c r="F213" t="n">
        <v>97.69</v>
      </c>
      <c r="G213" t="n">
        <v>136.31</v>
      </c>
      <c r="H213" t="n">
        <v>1.65</v>
      </c>
      <c r="I213" t="n">
        <v>43</v>
      </c>
      <c r="J213" t="n">
        <v>215.5</v>
      </c>
      <c r="K213" t="n">
        <v>53.44</v>
      </c>
      <c r="L213" t="n">
        <v>20</v>
      </c>
      <c r="M213" t="n">
        <v>41</v>
      </c>
      <c r="N213" t="n">
        <v>47.07</v>
      </c>
      <c r="O213" t="n">
        <v>26812.71</v>
      </c>
      <c r="P213" t="n">
        <v>1150.06</v>
      </c>
      <c r="Q213" t="n">
        <v>3357.34</v>
      </c>
      <c r="R213" t="n">
        <v>333.89</v>
      </c>
      <c r="S213" t="n">
        <v>262.42</v>
      </c>
      <c r="T213" t="n">
        <v>32722.53</v>
      </c>
      <c r="U213" t="n">
        <v>0.79</v>
      </c>
      <c r="V213" t="n">
        <v>0.86</v>
      </c>
      <c r="W213" t="n">
        <v>56.89</v>
      </c>
      <c r="X213" t="n">
        <v>1.91</v>
      </c>
      <c r="Y213" t="n">
        <v>4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0.9851</v>
      </c>
      <c r="E214" t="n">
        <v>101.51</v>
      </c>
      <c r="F214" t="n">
        <v>97.55</v>
      </c>
      <c r="G214" t="n">
        <v>146.33</v>
      </c>
      <c r="H214" t="n">
        <v>1.72</v>
      </c>
      <c r="I214" t="n">
        <v>40</v>
      </c>
      <c r="J214" t="n">
        <v>217.14</v>
      </c>
      <c r="K214" t="n">
        <v>53.44</v>
      </c>
      <c r="L214" t="n">
        <v>21</v>
      </c>
      <c r="M214" t="n">
        <v>38</v>
      </c>
      <c r="N214" t="n">
        <v>47.7</v>
      </c>
      <c r="O214" t="n">
        <v>27014.3</v>
      </c>
      <c r="P214" t="n">
        <v>1137.19</v>
      </c>
      <c r="Q214" t="n">
        <v>3357.35</v>
      </c>
      <c r="R214" t="n">
        <v>329.18</v>
      </c>
      <c r="S214" t="n">
        <v>262.42</v>
      </c>
      <c r="T214" t="n">
        <v>30384.25</v>
      </c>
      <c r="U214" t="n">
        <v>0.8</v>
      </c>
      <c r="V214" t="n">
        <v>0.86</v>
      </c>
      <c r="W214" t="n">
        <v>56.88</v>
      </c>
      <c r="X214" t="n">
        <v>1.77</v>
      </c>
      <c r="Y214" t="n">
        <v>4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0.9865</v>
      </c>
      <c r="E215" t="n">
        <v>101.37</v>
      </c>
      <c r="F215" t="n">
        <v>97.48999999999999</v>
      </c>
      <c r="G215" t="n">
        <v>153.93</v>
      </c>
      <c r="H215" t="n">
        <v>1.79</v>
      </c>
      <c r="I215" t="n">
        <v>38</v>
      </c>
      <c r="J215" t="n">
        <v>218.78</v>
      </c>
      <c r="K215" t="n">
        <v>53.44</v>
      </c>
      <c r="L215" t="n">
        <v>22</v>
      </c>
      <c r="M215" t="n">
        <v>30</v>
      </c>
      <c r="N215" t="n">
        <v>48.34</v>
      </c>
      <c r="O215" t="n">
        <v>27216.79</v>
      </c>
      <c r="P215" t="n">
        <v>1125.09</v>
      </c>
      <c r="Q215" t="n">
        <v>3357.17</v>
      </c>
      <c r="R215" t="n">
        <v>326.58</v>
      </c>
      <c r="S215" t="n">
        <v>262.42</v>
      </c>
      <c r="T215" t="n">
        <v>29093.46</v>
      </c>
      <c r="U215" t="n">
        <v>0.8</v>
      </c>
      <c r="V215" t="n">
        <v>0.86</v>
      </c>
      <c r="W215" t="n">
        <v>56.9</v>
      </c>
      <c r="X215" t="n">
        <v>1.71</v>
      </c>
      <c r="Y215" t="n">
        <v>4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0.9872</v>
      </c>
      <c r="E216" t="n">
        <v>101.3</v>
      </c>
      <c r="F216" t="n">
        <v>97.45</v>
      </c>
      <c r="G216" t="n">
        <v>158.03</v>
      </c>
      <c r="H216" t="n">
        <v>1.85</v>
      </c>
      <c r="I216" t="n">
        <v>37</v>
      </c>
      <c r="J216" t="n">
        <v>220.43</v>
      </c>
      <c r="K216" t="n">
        <v>53.44</v>
      </c>
      <c r="L216" t="n">
        <v>23</v>
      </c>
      <c r="M216" t="n">
        <v>6</v>
      </c>
      <c r="N216" t="n">
        <v>48.99</v>
      </c>
      <c r="O216" t="n">
        <v>27420.16</v>
      </c>
      <c r="P216" t="n">
        <v>1120.64</v>
      </c>
      <c r="Q216" t="n">
        <v>3357.67</v>
      </c>
      <c r="R216" t="n">
        <v>324.44</v>
      </c>
      <c r="S216" t="n">
        <v>262.42</v>
      </c>
      <c r="T216" t="n">
        <v>28028.3</v>
      </c>
      <c r="U216" t="n">
        <v>0.8100000000000001</v>
      </c>
      <c r="V216" t="n">
        <v>0.86</v>
      </c>
      <c r="W216" t="n">
        <v>56.92</v>
      </c>
      <c r="X216" t="n">
        <v>1.67</v>
      </c>
      <c r="Y216" t="n">
        <v>4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0.987</v>
      </c>
      <c r="E217" t="n">
        <v>101.31</v>
      </c>
      <c r="F217" t="n">
        <v>97.47</v>
      </c>
      <c r="G217" t="n">
        <v>158.06</v>
      </c>
      <c r="H217" t="n">
        <v>1.92</v>
      </c>
      <c r="I217" t="n">
        <v>37</v>
      </c>
      <c r="J217" t="n">
        <v>222.08</v>
      </c>
      <c r="K217" t="n">
        <v>53.44</v>
      </c>
      <c r="L217" t="n">
        <v>24</v>
      </c>
      <c r="M217" t="n">
        <v>0</v>
      </c>
      <c r="N217" t="n">
        <v>49.65</v>
      </c>
      <c r="O217" t="n">
        <v>27624.44</v>
      </c>
      <c r="P217" t="n">
        <v>1127.45</v>
      </c>
      <c r="Q217" t="n">
        <v>3357.79</v>
      </c>
      <c r="R217" t="n">
        <v>324.52</v>
      </c>
      <c r="S217" t="n">
        <v>262.42</v>
      </c>
      <c r="T217" t="n">
        <v>28066.6</v>
      </c>
      <c r="U217" t="n">
        <v>0.8100000000000001</v>
      </c>
      <c r="V217" t="n">
        <v>0.86</v>
      </c>
      <c r="W217" t="n">
        <v>56.93</v>
      </c>
      <c r="X217" t="n">
        <v>1.69</v>
      </c>
      <c r="Y217" t="n">
        <v>4</v>
      </c>
      <c r="Z217" t="n">
        <v>10</v>
      </c>
    </row>
    <row r="218">
      <c r="A218" t="n">
        <v>0</v>
      </c>
      <c r="B218" t="n">
        <v>55</v>
      </c>
      <c r="C218" t="inlineStr">
        <is>
          <t xml:space="preserve">CONCLUIDO	</t>
        </is>
      </c>
      <c r="D218" t="n">
        <v>0.5612</v>
      </c>
      <c r="E218" t="n">
        <v>178.17</v>
      </c>
      <c r="F218" t="n">
        <v>149.62</v>
      </c>
      <c r="G218" t="n">
        <v>8.1</v>
      </c>
      <c r="H218" t="n">
        <v>0.15</v>
      </c>
      <c r="I218" t="n">
        <v>1108</v>
      </c>
      <c r="J218" t="n">
        <v>116.05</v>
      </c>
      <c r="K218" t="n">
        <v>43.4</v>
      </c>
      <c r="L218" t="n">
        <v>1</v>
      </c>
      <c r="M218" t="n">
        <v>1106</v>
      </c>
      <c r="N218" t="n">
        <v>16.65</v>
      </c>
      <c r="O218" t="n">
        <v>14546.17</v>
      </c>
      <c r="P218" t="n">
        <v>1518.48</v>
      </c>
      <c r="Q218" t="n">
        <v>3376.24</v>
      </c>
      <c r="R218" t="n">
        <v>2088.33</v>
      </c>
      <c r="S218" t="n">
        <v>262.42</v>
      </c>
      <c r="T218" t="n">
        <v>904617.53</v>
      </c>
      <c r="U218" t="n">
        <v>0.13</v>
      </c>
      <c r="V218" t="n">
        <v>0.5600000000000001</v>
      </c>
      <c r="W218" t="n">
        <v>58.65</v>
      </c>
      <c r="X218" t="n">
        <v>53.59</v>
      </c>
      <c r="Y218" t="n">
        <v>4</v>
      </c>
      <c r="Z218" t="n">
        <v>10</v>
      </c>
    </row>
    <row r="219">
      <c r="A219" t="n">
        <v>1</v>
      </c>
      <c r="B219" t="n">
        <v>55</v>
      </c>
      <c r="C219" t="inlineStr">
        <is>
          <t xml:space="preserve">CONCLUIDO	</t>
        </is>
      </c>
      <c r="D219" t="n">
        <v>0.7852</v>
      </c>
      <c r="E219" t="n">
        <v>127.36</v>
      </c>
      <c r="F219" t="n">
        <v>115.29</v>
      </c>
      <c r="G219" t="n">
        <v>16.55</v>
      </c>
      <c r="H219" t="n">
        <v>0.3</v>
      </c>
      <c r="I219" t="n">
        <v>418</v>
      </c>
      <c r="J219" t="n">
        <v>117.34</v>
      </c>
      <c r="K219" t="n">
        <v>43.4</v>
      </c>
      <c r="L219" t="n">
        <v>2</v>
      </c>
      <c r="M219" t="n">
        <v>416</v>
      </c>
      <c r="N219" t="n">
        <v>16.94</v>
      </c>
      <c r="O219" t="n">
        <v>14705.49</v>
      </c>
      <c r="P219" t="n">
        <v>1156.3</v>
      </c>
      <c r="Q219" t="n">
        <v>3363.86</v>
      </c>
      <c r="R219" t="n">
        <v>927.7</v>
      </c>
      <c r="S219" t="n">
        <v>262.42</v>
      </c>
      <c r="T219" t="n">
        <v>327754.21</v>
      </c>
      <c r="U219" t="n">
        <v>0.28</v>
      </c>
      <c r="V219" t="n">
        <v>0.73</v>
      </c>
      <c r="W219" t="n">
        <v>57.49</v>
      </c>
      <c r="X219" t="n">
        <v>19.43</v>
      </c>
      <c r="Y219" t="n">
        <v>4</v>
      </c>
      <c r="Z219" t="n">
        <v>10</v>
      </c>
    </row>
    <row r="220">
      <c r="A220" t="n">
        <v>2</v>
      </c>
      <c r="B220" t="n">
        <v>55</v>
      </c>
      <c r="C220" t="inlineStr">
        <is>
          <t xml:space="preserve">CONCLUIDO	</t>
        </is>
      </c>
      <c r="D220" t="n">
        <v>0.864</v>
      </c>
      <c r="E220" t="n">
        <v>115.74</v>
      </c>
      <c r="F220" t="n">
        <v>107.57</v>
      </c>
      <c r="G220" t="n">
        <v>25.31</v>
      </c>
      <c r="H220" t="n">
        <v>0.45</v>
      </c>
      <c r="I220" t="n">
        <v>255</v>
      </c>
      <c r="J220" t="n">
        <v>118.63</v>
      </c>
      <c r="K220" t="n">
        <v>43.4</v>
      </c>
      <c r="L220" t="n">
        <v>3</v>
      </c>
      <c r="M220" t="n">
        <v>253</v>
      </c>
      <c r="N220" t="n">
        <v>17.23</v>
      </c>
      <c r="O220" t="n">
        <v>14865.24</v>
      </c>
      <c r="P220" t="n">
        <v>1060.22</v>
      </c>
      <c r="Q220" t="n">
        <v>3361.29</v>
      </c>
      <c r="R220" t="n">
        <v>665.6</v>
      </c>
      <c r="S220" t="n">
        <v>262.42</v>
      </c>
      <c r="T220" t="n">
        <v>197517.99</v>
      </c>
      <c r="U220" t="n">
        <v>0.39</v>
      </c>
      <c r="V220" t="n">
        <v>0.78</v>
      </c>
      <c r="W220" t="n">
        <v>57.26</v>
      </c>
      <c r="X220" t="n">
        <v>11.74</v>
      </c>
      <c r="Y220" t="n">
        <v>4</v>
      </c>
      <c r="Z220" t="n">
        <v>10</v>
      </c>
    </row>
    <row r="221">
      <c r="A221" t="n">
        <v>3</v>
      </c>
      <c r="B221" t="n">
        <v>55</v>
      </c>
      <c r="C221" t="inlineStr">
        <is>
          <t xml:space="preserve">CONCLUIDO	</t>
        </is>
      </c>
      <c r="D221" t="n">
        <v>0.9044</v>
      </c>
      <c r="E221" t="n">
        <v>110.56</v>
      </c>
      <c r="F221" t="n">
        <v>104.13</v>
      </c>
      <c r="G221" t="n">
        <v>34.33</v>
      </c>
      <c r="H221" t="n">
        <v>0.59</v>
      </c>
      <c r="I221" t="n">
        <v>182</v>
      </c>
      <c r="J221" t="n">
        <v>119.93</v>
      </c>
      <c r="K221" t="n">
        <v>43.4</v>
      </c>
      <c r="L221" t="n">
        <v>4</v>
      </c>
      <c r="M221" t="n">
        <v>180</v>
      </c>
      <c r="N221" t="n">
        <v>17.53</v>
      </c>
      <c r="O221" t="n">
        <v>15025.44</v>
      </c>
      <c r="P221" t="n">
        <v>1006.4</v>
      </c>
      <c r="Q221" t="n">
        <v>3360.27</v>
      </c>
      <c r="R221" t="n">
        <v>550.75</v>
      </c>
      <c r="S221" t="n">
        <v>262.42</v>
      </c>
      <c r="T221" t="n">
        <v>140460.04</v>
      </c>
      <c r="U221" t="n">
        <v>0.48</v>
      </c>
      <c r="V221" t="n">
        <v>0.8</v>
      </c>
      <c r="W221" t="n">
        <v>57.11</v>
      </c>
      <c r="X221" t="n">
        <v>8.32</v>
      </c>
      <c r="Y221" t="n">
        <v>4</v>
      </c>
      <c r="Z221" t="n">
        <v>10</v>
      </c>
    </row>
    <row r="222">
      <c r="A222" t="n">
        <v>4</v>
      </c>
      <c r="B222" t="n">
        <v>55</v>
      </c>
      <c r="C222" t="inlineStr">
        <is>
          <t xml:space="preserve">CONCLUIDO	</t>
        </is>
      </c>
      <c r="D222" t="n">
        <v>0.9293</v>
      </c>
      <c r="E222" t="n">
        <v>107.6</v>
      </c>
      <c r="F222" t="n">
        <v>102.17</v>
      </c>
      <c r="G222" t="n">
        <v>43.79</v>
      </c>
      <c r="H222" t="n">
        <v>0.73</v>
      </c>
      <c r="I222" t="n">
        <v>140</v>
      </c>
      <c r="J222" t="n">
        <v>121.23</v>
      </c>
      <c r="K222" t="n">
        <v>43.4</v>
      </c>
      <c r="L222" t="n">
        <v>5</v>
      </c>
      <c r="M222" t="n">
        <v>138</v>
      </c>
      <c r="N222" t="n">
        <v>17.83</v>
      </c>
      <c r="O222" t="n">
        <v>15186.08</v>
      </c>
      <c r="P222" t="n">
        <v>967.58</v>
      </c>
      <c r="Q222" t="n">
        <v>3359.2</v>
      </c>
      <c r="R222" t="n">
        <v>484.93</v>
      </c>
      <c r="S222" t="n">
        <v>262.42</v>
      </c>
      <c r="T222" t="n">
        <v>107756.79</v>
      </c>
      <c r="U222" t="n">
        <v>0.54</v>
      </c>
      <c r="V222" t="n">
        <v>0.82</v>
      </c>
      <c r="W222" t="n">
        <v>57.05</v>
      </c>
      <c r="X222" t="n">
        <v>6.37</v>
      </c>
      <c r="Y222" t="n">
        <v>4</v>
      </c>
      <c r="Z222" t="n">
        <v>10</v>
      </c>
    </row>
    <row r="223">
      <c r="A223" t="n">
        <v>5</v>
      </c>
      <c r="B223" t="n">
        <v>55</v>
      </c>
      <c r="C223" t="inlineStr">
        <is>
          <t xml:space="preserve">CONCLUIDO	</t>
        </is>
      </c>
      <c r="D223" t="n">
        <v>0.9463</v>
      </c>
      <c r="E223" t="n">
        <v>105.68</v>
      </c>
      <c r="F223" t="n">
        <v>100.89</v>
      </c>
      <c r="G223" t="n">
        <v>53.57</v>
      </c>
      <c r="H223" t="n">
        <v>0.86</v>
      </c>
      <c r="I223" t="n">
        <v>113</v>
      </c>
      <c r="J223" t="n">
        <v>122.54</v>
      </c>
      <c r="K223" t="n">
        <v>43.4</v>
      </c>
      <c r="L223" t="n">
        <v>6</v>
      </c>
      <c r="M223" t="n">
        <v>111</v>
      </c>
      <c r="N223" t="n">
        <v>18.14</v>
      </c>
      <c r="O223" t="n">
        <v>15347.16</v>
      </c>
      <c r="P223" t="n">
        <v>933.65</v>
      </c>
      <c r="Q223" t="n">
        <v>3358.62</v>
      </c>
      <c r="R223" t="n">
        <v>441.71</v>
      </c>
      <c r="S223" t="n">
        <v>262.42</v>
      </c>
      <c r="T223" t="n">
        <v>86284.50999999999</v>
      </c>
      <c r="U223" t="n">
        <v>0.59</v>
      </c>
      <c r="V223" t="n">
        <v>0.83</v>
      </c>
      <c r="W223" t="n">
        <v>57</v>
      </c>
      <c r="X223" t="n">
        <v>5.1</v>
      </c>
      <c r="Y223" t="n">
        <v>4</v>
      </c>
      <c r="Z223" t="n">
        <v>10</v>
      </c>
    </row>
    <row r="224">
      <c r="A224" t="n">
        <v>6</v>
      </c>
      <c r="B224" t="n">
        <v>55</v>
      </c>
      <c r="C224" t="inlineStr">
        <is>
          <t xml:space="preserve">CONCLUIDO	</t>
        </is>
      </c>
      <c r="D224" t="n">
        <v>0.9579</v>
      </c>
      <c r="E224" t="n">
        <v>104.4</v>
      </c>
      <c r="F224" t="n">
        <v>100.07</v>
      </c>
      <c r="G224" t="n">
        <v>63.87</v>
      </c>
      <c r="H224" t="n">
        <v>1</v>
      </c>
      <c r="I224" t="n">
        <v>94</v>
      </c>
      <c r="J224" t="n">
        <v>123.85</v>
      </c>
      <c r="K224" t="n">
        <v>43.4</v>
      </c>
      <c r="L224" t="n">
        <v>7</v>
      </c>
      <c r="M224" t="n">
        <v>92</v>
      </c>
      <c r="N224" t="n">
        <v>18.45</v>
      </c>
      <c r="O224" t="n">
        <v>15508.69</v>
      </c>
      <c r="P224" t="n">
        <v>902.97</v>
      </c>
      <c r="Q224" t="n">
        <v>3358.38</v>
      </c>
      <c r="R224" t="n">
        <v>414.13</v>
      </c>
      <c r="S224" t="n">
        <v>262.42</v>
      </c>
      <c r="T224" t="n">
        <v>72590.37</v>
      </c>
      <c r="U224" t="n">
        <v>0.63</v>
      </c>
      <c r="V224" t="n">
        <v>0.84</v>
      </c>
      <c r="W224" t="n">
        <v>56.97</v>
      </c>
      <c r="X224" t="n">
        <v>4.28</v>
      </c>
      <c r="Y224" t="n">
        <v>4</v>
      </c>
      <c r="Z224" t="n">
        <v>10</v>
      </c>
    </row>
    <row r="225">
      <c r="A225" t="n">
        <v>7</v>
      </c>
      <c r="B225" t="n">
        <v>55</v>
      </c>
      <c r="C225" t="inlineStr">
        <is>
          <t xml:space="preserve">CONCLUIDO	</t>
        </is>
      </c>
      <c r="D225" t="n">
        <v>0.9671</v>
      </c>
      <c r="E225" t="n">
        <v>103.41</v>
      </c>
      <c r="F225" t="n">
        <v>99.41</v>
      </c>
      <c r="G225" t="n">
        <v>74.56</v>
      </c>
      <c r="H225" t="n">
        <v>1.13</v>
      </c>
      <c r="I225" t="n">
        <v>80</v>
      </c>
      <c r="J225" t="n">
        <v>125.16</v>
      </c>
      <c r="K225" t="n">
        <v>43.4</v>
      </c>
      <c r="L225" t="n">
        <v>8</v>
      </c>
      <c r="M225" t="n">
        <v>78</v>
      </c>
      <c r="N225" t="n">
        <v>18.76</v>
      </c>
      <c r="O225" t="n">
        <v>15670.68</v>
      </c>
      <c r="P225" t="n">
        <v>873.52</v>
      </c>
      <c r="Q225" t="n">
        <v>3357.99</v>
      </c>
      <c r="R225" t="n">
        <v>391.84</v>
      </c>
      <c r="S225" t="n">
        <v>262.42</v>
      </c>
      <c r="T225" t="n">
        <v>61515.54</v>
      </c>
      <c r="U225" t="n">
        <v>0.67</v>
      </c>
      <c r="V225" t="n">
        <v>0.84</v>
      </c>
      <c r="W225" t="n">
        <v>56.95</v>
      </c>
      <c r="X225" t="n">
        <v>3.62</v>
      </c>
      <c r="Y225" t="n">
        <v>4</v>
      </c>
      <c r="Z225" t="n">
        <v>10</v>
      </c>
    </row>
    <row r="226">
      <c r="A226" t="n">
        <v>8</v>
      </c>
      <c r="B226" t="n">
        <v>55</v>
      </c>
      <c r="C226" t="inlineStr">
        <is>
          <t xml:space="preserve">CONCLUIDO	</t>
        </is>
      </c>
      <c r="D226" t="n">
        <v>0.9745</v>
      </c>
      <c r="E226" t="n">
        <v>102.62</v>
      </c>
      <c r="F226" t="n">
        <v>98.89</v>
      </c>
      <c r="G226" t="n">
        <v>85.98999999999999</v>
      </c>
      <c r="H226" t="n">
        <v>1.26</v>
      </c>
      <c r="I226" t="n">
        <v>69</v>
      </c>
      <c r="J226" t="n">
        <v>126.48</v>
      </c>
      <c r="K226" t="n">
        <v>43.4</v>
      </c>
      <c r="L226" t="n">
        <v>9</v>
      </c>
      <c r="M226" t="n">
        <v>66</v>
      </c>
      <c r="N226" t="n">
        <v>19.08</v>
      </c>
      <c r="O226" t="n">
        <v>15833.12</v>
      </c>
      <c r="P226" t="n">
        <v>845.65</v>
      </c>
      <c r="Q226" t="n">
        <v>3357.81</v>
      </c>
      <c r="R226" t="n">
        <v>373.76</v>
      </c>
      <c r="S226" t="n">
        <v>262.42</v>
      </c>
      <c r="T226" t="n">
        <v>52528.76</v>
      </c>
      <c r="U226" t="n">
        <v>0.7</v>
      </c>
      <c r="V226" t="n">
        <v>0.85</v>
      </c>
      <c r="W226" t="n">
        <v>56.94</v>
      </c>
      <c r="X226" t="n">
        <v>3.1</v>
      </c>
      <c r="Y226" t="n">
        <v>4</v>
      </c>
      <c r="Z226" t="n">
        <v>10</v>
      </c>
    </row>
    <row r="227">
      <c r="A227" t="n">
        <v>9</v>
      </c>
      <c r="B227" t="n">
        <v>55</v>
      </c>
      <c r="C227" t="inlineStr">
        <is>
          <t xml:space="preserve">CONCLUIDO	</t>
        </is>
      </c>
      <c r="D227" t="n">
        <v>0.978</v>
      </c>
      <c r="E227" t="n">
        <v>102.25</v>
      </c>
      <c r="F227" t="n">
        <v>98.67</v>
      </c>
      <c r="G227" t="n">
        <v>93.97</v>
      </c>
      <c r="H227" t="n">
        <v>1.38</v>
      </c>
      <c r="I227" t="n">
        <v>63</v>
      </c>
      <c r="J227" t="n">
        <v>127.8</v>
      </c>
      <c r="K227" t="n">
        <v>43.4</v>
      </c>
      <c r="L227" t="n">
        <v>10</v>
      </c>
      <c r="M227" t="n">
        <v>10</v>
      </c>
      <c r="N227" t="n">
        <v>19.4</v>
      </c>
      <c r="O227" t="n">
        <v>15996.02</v>
      </c>
      <c r="P227" t="n">
        <v>830.47</v>
      </c>
      <c r="Q227" t="n">
        <v>3358.51</v>
      </c>
      <c r="R227" t="n">
        <v>364.11</v>
      </c>
      <c r="S227" t="n">
        <v>262.42</v>
      </c>
      <c r="T227" t="n">
        <v>47732.88</v>
      </c>
      <c r="U227" t="n">
        <v>0.72</v>
      </c>
      <c r="V227" t="n">
        <v>0.85</v>
      </c>
      <c r="W227" t="n">
        <v>57</v>
      </c>
      <c r="X227" t="n">
        <v>2.88</v>
      </c>
      <c r="Y227" t="n">
        <v>4</v>
      </c>
      <c r="Z227" t="n">
        <v>10</v>
      </c>
    </row>
    <row r="228">
      <c r="A228" t="n">
        <v>10</v>
      </c>
      <c r="B228" t="n">
        <v>55</v>
      </c>
      <c r="C228" t="inlineStr">
        <is>
          <t xml:space="preserve">CONCLUIDO	</t>
        </is>
      </c>
      <c r="D228" t="n">
        <v>0.9779</v>
      </c>
      <c r="E228" t="n">
        <v>102.26</v>
      </c>
      <c r="F228" t="n">
        <v>98.68000000000001</v>
      </c>
      <c r="G228" t="n">
        <v>93.98</v>
      </c>
      <c r="H228" t="n">
        <v>1.5</v>
      </c>
      <c r="I228" t="n">
        <v>63</v>
      </c>
      <c r="J228" t="n">
        <v>129.13</v>
      </c>
      <c r="K228" t="n">
        <v>43.4</v>
      </c>
      <c r="L228" t="n">
        <v>11</v>
      </c>
      <c r="M228" t="n">
        <v>0</v>
      </c>
      <c r="N228" t="n">
        <v>19.73</v>
      </c>
      <c r="O228" t="n">
        <v>16159.39</v>
      </c>
      <c r="P228" t="n">
        <v>836.83</v>
      </c>
      <c r="Q228" t="n">
        <v>3358.25</v>
      </c>
      <c r="R228" t="n">
        <v>363.82</v>
      </c>
      <c r="S228" t="n">
        <v>262.42</v>
      </c>
      <c r="T228" t="n">
        <v>47590.3</v>
      </c>
      <c r="U228" t="n">
        <v>0.72</v>
      </c>
      <c r="V228" t="n">
        <v>0.85</v>
      </c>
      <c r="W228" t="n">
        <v>57.02</v>
      </c>
      <c r="X228" t="n">
        <v>2.89</v>
      </c>
      <c r="Y228" t="n">
        <v>4</v>
      </c>
      <c r="Z2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INDEX(resultados!$A$2:$ZZ$228, 1, MATCH($B$1, resultados!$A$1:$ZZ$1, 0))</f>
        <v/>
      </c>
      <c r="B7">
        <f>INDEX(resultados!$A$2:$ZZ$228, 1, MATCH($B$2, resultados!$A$1:$ZZ$1, 0))</f>
        <v/>
      </c>
      <c r="C7">
        <f>INDEX(resultados!$A$2:$ZZ$228, 1, MATCH($B$3, resultados!$A$1:$ZZ$1, 0))</f>
        <v/>
      </c>
    </row>
    <row r="8">
      <c r="A8">
        <f>INDEX(resultados!$A$2:$ZZ$228, 2, MATCH($B$1, resultados!$A$1:$ZZ$1, 0))</f>
        <v/>
      </c>
      <c r="B8">
        <f>INDEX(resultados!$A$2:$ZZ$228, 2, MATCH($B$2, resultados!$A$1:$ZZ$1, 0))</f>
        <v/>
      </c>
      <c r="C8">
        <f>INDEX(resultados!$A$2:$ZZ$228, 2, MATCH($B$3, resultados!$A$1:$ZZ$1, 0))</f>
        <v/>
      </c>
    </row>
    <row r="9">
      <c r="A9">
        <f>INDEX(resultados!$A$2:$ZZ$228, 3, MATCH($B$1, resultados!$A$1:$ZZ$1, 0))</f>
        <v/>
      </c>
      <c r="B9">
        <f>INDEX(resultados!$A$2:$ZZ$228, 3, MATCH($B$2, resultados!$A$1:$ZZ$1, 0))</f>
        <v/>
      </c>
      <c r="C9">
        <f>INDEX(resultados!$A$2:$ZZ$228, 3, MATCH($B$3, resultados!$A$1:$ZZ$1, 0))</f>
        <v/>
      </c>
    </row>
    <row r="10">
      <c r="A10">
        <f>INDEX(resultados!$A$2:$ZZ$228, 4, MATCH($B$1, resultados!$A$1:$ZZ$1, 0))</f>
        <v/>
      </c>
      <c r="B10">
        <f>INDEX(resultados!$A$2:$ZZ$228, 4, MATCH($B$2, resultados!$A$1:$ZZ$1, 0))</f>
        <v/>
      </c>
      <c r="C10">
        <f>INDEX(resultados!$A$2:$ZZ$228, 4, MATCH($B$3, resultados!$A$1:$ZZ$1, 0))</f>
        <v/>
      </c>
    </row>
    <row r="11">
      <c r="A11">
        <f>INDEX(resultados!$A$2:$ZZ$228, 5, MATCH($B$1, resultados!$A$1:$ZZ$1, 0))</f>
        <v/>
      </c>
      <c r="B11">
        <f>INDEX(resultados!$A$2:$ZZ$228, 5, MATCH($B$2, resultados!$A$1:$ZZ$1, 0))</f>
        <v/>
      </c>
      <c r="C11">
        <f>INDEX(resultados!$A$2:$ZZ$228, 5, MATCH($B$3, resultados!$A$1:$ZZ$1, 0))</f>
        <v/>
      </c>
    </row>
    <row r="12">
      <c r="A12">
        <f>INDEX(resultados!$A$2:$ZZ$228, 6, MATCH($B$1, resultados!$A$1:$ZZ$1, 0))</f>
        <v/>
      </c>
      <c r="B12">
        <f>INDEX(resultados!$A$2:$ZZ$228, 6, MATCH($B$2, resultados!$A$1:$ZZ$1, 0))</f>
        <v/>
      </c>
      <c r="C12">
        <f>INDEX(resultados!$A$2:$ZZ$228, 6, MATCH($B$3, resultados!$A$1:$ZZ$1, 0))</f>
        <v/>
      </c>
    </row>
    <row r="13">
      <c r="A13">
        <f>INDEX(resultados!$A$2:$ZZ$228, 7, MATCH($B$1, resultados!$A$1:$ZZ$1, 0))</f>
        <v/>
      </c>
      <c r="B13">
        <f>INDEX(resultados!$A$2:$ZZ$228, 7, MATCH($B$2, resultados!$A$1:$ZZ$1, 0))</f>
        <v/>
      </c>
      <c r="C13">
        <f>INDEX(resultados!$A$2:$ZZ$228, 7, MATCH($B$3, resultados!$A$1:$ZZ$1, 0))</f>
        <v/>
      </c>
    </row>
    <row r="14">
      <c r="A14">
        <f>INDEX(resultados!$A$2:$ZZ$228, 8, MATCH($B$1, resultados!$A$1:$ZZ$1, 0))</f>
        <v/>
      </c>
      <c r="B14">
        <f>INDEX(resultados!$A$2:$ZZ$228, 8, MATCH($B$2, resultados!$A$1:$ZZ$1, 0))</f>
        <v/>
      </c>
      <c r="C14">
        <f>INDEX(resultados!$A$2:$ZZ$228, 8, MATCH($B$3, resultados!$A$1:$ZZ$1, 0))</f>
        <v/>
      </c>
    </row>
    <row r="15">
      <c r="A15">
        <f>INDEX(resultados!$A$2:$ZZ$228, 9, MATCH($B$1, resultados!$A$1:$ZZ$1, 0))</f>
        <v/>
      </c>
      <c r="B15">
        <f>INDEX(resultados!$A$2:$ZZ$228, 9, MATCH($B$2, resultados!$A$1:$ZZ$1, 0))</f>
        <v/>
      </c>
      <c r="C15">
        <f>INDEX(resultados!$A$2:$ZZ$228, 9, MATCH($B$3, resultados!$A$1:$ZZ$1, 0))</f>
        <v/>
      </c>
    </row>
    <row r="16">
      <c r="A16">
        <f>INDEX(resultados!$A$2:$ZZ$228, 10, MATCH($B$1, resultados!$A$1:$ZZ$1, 0))</f>
        <v/>
      </c>
      <c r="B16">
        <f>INDEX(resultados!$A$2:$ZZ$228, 10, MATCH($B$2, resultados!$A$1:$ZZ$1, 0))</f>
        <v/>
      </c>
      <c r="C16">
        <f>INDEX(resultados!$A$2:$ZZ$228, 10, MATCH($B$3, resultados!$A$1:$ZZ$1, 0))</f>
        <v/>
      </c>
    </row>
    <row r="17">
      <c r="A17">
        <f>INDEX(resultados!$A$2:$ZZ$228, 11, MATCH($B$1, resultados!$A$1:$ZZ$1, 0))</f>
        <v/>
      </c>
      <c r="B17">
        <f>INDEX(resultados!$A$2:$ZZ$228, 11, MATCH($B$2, resultados!$A$1:$ZZ$1, 0))</f>
        <v/>
      </c>
      <c r="C17">
        <f>INDEX(resultados!$A$2:$ZZ$228, 11, MATCH($B$3, resultados!$A$1:$ZZ$1, 0))</f>
        <v/>
      </c>
    </row>
    <row r="18">
      <c r="A18">
        <f>INDEX(resultados!$A$2:$ZZ$228, 12, MATCH($B$1, resultados!$A$1:$ZZ$1, 0))</f>
        <v/>
      </c>
      <c r="B18">
        <f>INDEX(resultados!$A$2:$ZZ$228, 12, MATCH($B$2, resultados!$A$1:$ZZ$1, 0))</f>
        <v/>
      </c>
      <c r="C18">
        <f>INDEX(resultados!$A$2:$ZZ$228, 12, MATCH($B$3, resultados!$A$1:$ZZ$1, 0))</f>
        <v/>
      </c>
    </row>
    <row r="19">
      <c r="A19">
        <f>INDEX(resultados!$A$2:$ZZ$228, 13, MATCH($B$1, resultados!$A$1:$ZZ$1, 0))</f>
        <v/>
      </c>
      <c r="B19">
        <f>INDEX(resultados!$A$2:$ZZ$228, 13, MATCH($B$2, resultados!$A$1:$ZZ$1, 0))</f>
        <v/>
      </c>
      <c r="C19">
        <f>INDEX(resultados!$A$2:$ZZ$228, 13, MATCH($B$3, resultados!$A$1:$ZZ$1, 0))</f>
        <v/>
      </c>
    </row>
    <row r="20">
      <c r="A20">
        <f>INDEX(resultados!$A$2:$ZZ$228, 14, MATCH($B$1, resultados!$A$1:$ZZ$1, 0))</f>
        <v/>
      </c>
      <c r="B20">
        <f>INDEX(resultados!$A$2:$ZZ$228, 14, MATCH($B$2, resultados!$A$1:$ZZ$1, 0))</f>
        <v/>
      </c>
      <c r="C20">
        <f>INDEX(resultados!$A$2:$ZZ$228, 14, MATCH($B$3, resultados!$A$1:$ZZ$1, 0))</f>
        <v/>
      </c>
    </row>
    <row r="21">
      <c r="A21">
        <f>INDEX(resultados!$A$2:$ZZ$228, 15, MATCH($B$1, resultados!$A$1:$ZZ$1, 0))</f>
        <v/>
      </c>
      <c r="B21">
        <f>INDEX(resultados!$A$2:$ZZ$228, 15, MATCH($B$2, resultados!$A$1:$ZZ$1, 0))</f>
        <v/>
      </c>
      <c r="C21">
        <f>INDEX(resultados!$A$2:$ZZ$228, 15, MATCH($B$3, resultados!$A$1:$ZZ$1, 0))</f>
        <v/>
      </c>
    </row>
    <row r="22">
      <c r="A22">
        <f>INDEX(resultados!$A$2:$ZZ$228, 16, MATCH($B$1, resultados!$A$1:$ZZ$1, 0))</f>
        <v/>
      </c>
      <c r="B22">
        <f>INDEX(resultados!$A$2:$ZZ$228, 16, MATCH($B$2, resultados!$A$1:$ZZ$1, 0))</f>
        <v/>
      </c>
      <c r="C22">
        <f>INDEX(resultados!$A$2:$ZZ$228, 16, MATCH($B$3, resultados!$A$1:$ZZ$1, 0))</f>
        <v/>
      </c>
    </row>
    <row r="23">
      <c r="A23">
        <f>INDEX(resultados!$A$2:$ZZ$228, 17, MATCH($B$1, resultados!$A$1:$ZZ$1, 0))</f>
        <v/>
      </c>
      <c r="B23">
        <f>INDEX(resultados!$A$2:$ZZ$228, 17, MATCH($B$2, resultados!$A$1:$ZZ$1, 0))</f>
        <v/>
      </c>
      <c r="C23">
        <f>INDEX(resultados!$A$2:$ZZ$228, 17, MATCH($B$3, resultados!$A$1:$ZZ$1, 0))</f>
        <v/>
      </c>
    </row>
    <row r="24">
      <c r="A24">
        <f>INDEX(resultados!$A$2:$ZZ$228, 18, MATCH($B$1, resultados!$A$1:$ZZ$1, 0))</f>
        <v/>
      </c>
      <c r="B24">
        <f>INDEX(resultados!$A$2:$ZZ$228, 18, MATCH($B$2, resultados!$A$1:$ZZ$1, 0))</f>
        <v/>
      </c>
      <c r="C24">
        <f>INDEX(resultados!$A$2:$ZZ$228, 18, MATCH($B$3, resultados!$A$1:$ZZ$1, 0))</f>
        <v/>
      </c>
    </row>
    <row r="25">
      <c r="A25">
        <f>INDEX(resultados!$A$2:$ZZ$228, 19, MATCH($B$1, resultados!$A$1:$ZZ$1, 0))</f>
        <v/>
      </c>
      <c r="B25">
        <f>INDEX(resultados!$A$2:$ZZ$228, 19, MATCH($B$2, resultados!$A$1:$ZZ$1, 0))</f>
        <v/>
      </c>
      <c r="C25">
        <f>INDEX(resultados!$A$2:$ZZ$228, 19, MATCH($B$3, resultados!$A$1:$ZZ$1, 0))</f>
        <v/>
      </c>
    </row>
    <row r="26">
      <c r="A26">
        <f>INDEX(resultados!$A$2:$ZZ$228, 20, MATCH($B$1, resultados!$A$1:$ZZ$1, 0))</f>
        <v/>
      </c>
      <c r="B26">
        <f>INDEX(resultados!$A$2:$ZZ$228, 20, MATCH($B$2, resultados!$A$1:$ZZ$1, 0))</f>
        <v/>
      </c>
      <c r="C26">
        <f>INDEX(resultados!$A$2:$ZZ$228, 20, MATCH($B$3, resultados!$A$1:$ZZ$1, 0))</f>
        <v/>
      </c>
    </row>
    <row r="27">
      <c r="A27">
        <f>INDEX(resultados!$A$2:$ZZ$228, 21, MATCH($B$1, resultados!$A$1:$ZZ$1, 0))</f>
        <v/>
      </c>
      <c r="B27">
        <f>INDEX(resultados!$A$2:$ZZ$228, 21, MATCH($B$2, resultados!$A$1:$ZZ$1, 0))</f>
        <v/>
      </c>
      <c r="C27">
        <f>INDEX(resultados!$A$2:$ZZ$228, 21, MATCH($B$3, resultados!$A$1:$ZZ$1, 0))</f>
        <v/>
      </c>
    </row>
    <row r="28">
      <c r="A28">
        <f>INDEX(resultados!$A$2:$ZZ$228, 22, MATCH($B$1, resultados!$A$1:$ZZ$1, 0))</f>
        <v/>
      </c>
      <c r="B28">
        <f>INDEX(resultados!$A$2:$ZZ$228, 22, MATCH($B$2, resultados!$A$1:$ZZ$1, 0))</f>
        <v/>
      </c>
      <c r="C28">
        <f>INDEX(resultados!$A$2:$ZZ$228, 22, MATCH($B$3, resultados!$A$1:$ZZ$1, 0))</f>
        <v/>
      </c>
    </row>
    <row r="29">
      <c r="A29">
        <f>INDEX(resultados!$A$2:$ZZ$228, 23, MATCH($B$1, resultados!$A$1:$ZZ$1, 0))</f>
        <v/>
      </c>
      <c r="B29">
        <f>INDEX(resultados!$A$2:$ZZ$228, 23, MATCH($B$2, resultados!$A$1:$ZZ$1, 0))</f>
        <v/>
      </c>
      <c r="C29">
        <f>INDEX(resultados!$A$2:$ZZ$228, 23, MATCH($B$3, resultados!$A$1:$ZZ$1, 0))</f>
        <v/>
      </c>
    </row>
    <row r="30">
      <c r="A30">
        <f>INDEX(resultados!$A$2:$ZZ$228, 24, MATCH($B$1, resultados!$A$1:$ZZ$1, 0))</f>
        <v/>
      </c>
      <c r="B30">
        <f>INDEX(resultados!$A$2:$ZZ$228, 24, MATCH($B$2, resultados!$A$1:$ZZ$1, 0))</f>
        <v/>
      </c>
      <c r="C30">
        <f>INDEX(resultados!$A$2:$ZZ$228, 24, MATCH($B$3, resultados!$A$1:$ZZ$1, 0))</f>
        <v/>
      </c>
    </row>
    <row r="31">
      <c r="A31">
        <f>INDEX(resultados!$A$2:$ZZ$228, 25, MATCH($B$1, resultados!$A$1:$ZZ$1, 0))</f>
        <v/>
      </c>
      <c r="B31">
        <f>INDEX(resultados!$A$2:$ZZ$228, 25, MATCH($B$2, resultados!$A$1:$ZZ$1, 0))</f>
        <v/>
      </c>
      <c r="C31">
        <f>INDEX(resultados!$A$2:$ZZ$228, 25, MATCH($B$3, resultados!$A$1:$ZZ$1, 0))</f>
        <v/>
      </c>
    </row>
    <row r="32">
      <c r="A32">
        <f>INDEX(resultados!$A$2:$ZZ$228, 26, MATCH($B$1, resultados!$A$1:$ZZ$1, 0))</f>
        <v/>
      </c>
      <c r="B32">
        <f>INDEX(resultados!$A$2:$ZZ$228, 26, MATCH($B$2, resultados!$A$1:$ZZ$1, 0))</f>
        <v/>
      </c>
      <c r="C32">
        <f>INDEX(resultados!$A$2:$ZZ$228, 26, MATCH($B$3, resultados!$A$1:$ZZ$1, 0))</f>
        <v/>
      </c>
    </row>
    <row r="33">
      <c r="A33">
        <f>INDEX(resultados!$A$2:$ZZ$228, 27, MATCH($B$1, resultados!$A$1:$ZZ$1, 0))</f>
        <v/>
      </c>
      <c r="B33">
        <f>INDEX(resultados!$A$2:$ZZ$228, 27, MATCH($B$2, resultados!$A$1:$ZZ$1, 0))</f>
        <v/>
      </c>
      <c r="C33">
        <f>INDEX(resultados!$A$2:$ZZ$228, 27, MATCH($B$3, resultados!$A$1:$ZZ$1, 0))</f>
        <v/>
      </c>
    </row>
    <row r="34">
      <c r="A34">
        <f>INDEX(resultados!$A$2:$ZZ$228, 28, MATCH($B$1, resultados!$A$1:$ZZ$1, 0))</f>
        <v/>
      </c>
      <c r="B34">
        <f>INDEX(resultados!$A$2:$ZZ$228, 28, MATCH($B$2, resultados!$A$1:$ZZ$1, 0))</f>
        <v/>
      </c>
      <c r="C34">
        <f>INDEX(resultados!$A$2:$ZZ$228, 28, MATCH($B$3, resultados!$A$1:$ZZ$1, 0))</f>
        <v/>
      </c>
    </row>
    <row r="35">
      <c r="A35">
        <f>INDEX(resultados!$A$2:$ZZ$228, 29, MATCH($B$1, resultados!$A$1:$ZZ$1, 0))</f>
        <v/>
      </c>
      <c r="B35">
        <f>INDEX(resultados!$A$2:$ZZ$228, 29, MATCH($B$2, resultados!$A$1:$ZZ$1, 0))</f>
        <v/>
      </c>
      <c r="C35">
        <f>INDEX(resultados!$A$2:$ZZ$228, 29, MATCH($B$3, resultados!$A$1:$ZZ$1, 0))</f>
        <v/>
      </c>
    </row>
    <row r="36">
      <c r="A36">
        <f>INDEX(resultados!$A$2:$ZZ$228, 30, MATCH($B$1, resultados!$A$1:$ZZ$1, 0))</f>
        <v/>
      </c>
      <c r="B36">
        <f>INDEX(resultados!$A$2:$ZZ$228, 30, MATCH($B$2, resultados!$A$1:$ZZ$1, 0))</f>
        <v/>
      </c>
      <c r="C36">
        <f>INDEX(resultados!$A$2:$ZZ$228, 30, MATCH($B$3, resultados!$A$1:$ZZ$1, 0))</f>
        <v/>
      </c>
    </row>
    <row r="37">
      <c r="A37">
        <f>INDEX(resultados!$A$2:$ZZ$228, 31, MATCH($B$1, resultados!$A$1:$ZZ$1, 0))</f>
        <v/>
      </c>
      <c r="B37">
        <f>INDEX(resultados!$A$2:$ZZ$228, 31, MATCH($B$2, resultados!$A$1:$ZZ$1, 0))</f>
        <v/>
      </c>
      <c r="C37">
        <f>INDEX(resultados!$A$2:$ZZ$228, 31, MATCH($B$3, resultados!$A$1:$ZZ$1, 0))</f>
        <v/>
      </c>
    </row>
    <row r="38">
      <c r="A38">
        <f>INDEX(resultados!$A$2:$ZZ$228, 32, MATCH($B$1, resultados!$A$1:$ZZ$1, 0))</f>
        <v/>
      </c>
      <c r="B38">
        <f>INDEX(resultados!$A$2:$ZZ$228, 32, MATCH($B$2, resultados!$A$1:$ZZ$1, 0))</f>
        <v/>
      </c>
      <c r="C38">
        <f>INDEX(resultados!$A$2:$ZZ$228, 32, MATCH($B$3, resultados!$A$1:$ZZ$1, 0))</f>
        <v/>
      </c>
    </row>
    <row r="39">
      <c r="A39">
        <f>INDEX(resultados!$A$2:$ZZ$228, 33, MATCH($B$1, resultados!$A$1:$ZZ$1, 0))</f>
        <v/>
      </c>
      <c r="B39">
        <f>INDEX(resultados!$A$2:$ZZ$228, 33, MATCH($B$2, resultados!$A$1:$ZZ$1, 0))</f>
        <v/>
      </c>
      <c r="C39">
        <f>INDEX(resultados!$A$2:$ZZ$228, 33, MATCH($B$3, resultados!$A$1:$ZZ$1, 0))</f>
        <v/>
      </c>
    </row>
    <row r="40">
      <c r="A40">
        <f>INDEX(resultados!$A$2:$ZZ$228, 34, MATCH($B$1, resultados!$A$1:$ZZ$1, 0))</f>
        <v/>
      </c>
      <c r="B40">
        <f>INDEX(resultados!$A$2:$ZZ$228, 34, MATCH($B$2, resultados!$A$1:$ZZ$1, 0))</f>
        <v/>
      </c>
      <c r="C40">
        <f>INDEX(resultados!$A$2:$ZZ$228, 34, MATCH($B$3, resultados!$A$1:$ZZ$1, 0))</f>
        <v/>
      </c>
    </row>
    <row r="41">
      <c r="A41">
        <f>INDEX(resultados!$A$2:$ZZ$228, 35, MATCH($B$1, resultados!$A$1:$ZZ$1, 0))</f>
        <v/>
      </c>
      <c r="B41">
        <f>INDEX(resultados!$A$2:$ZZ$228, 35, MATCH($B$2, resultados!$A$1:$ZZ$1, 0))</f>
        <v/>
      </c>
      <c r="C41">
        <f>INDEX(resultados!$A$2:$ZZ$228, 35, MATCH($B$3, resultados!$A$1:$ZZ$1, 0))</f>
        <v/>
      </c>
    </row>
    <row r="42">
      <c r="A42">
        <f>INDEX(resultados!$A$2:$ZZ$228, 36, MATCH($B$1, resultados!$A$1:$ZZ$1, 0))</f>
        <v/>
      </c>
      <c r="B42">
        <f>INDEX(resultados!$A$2:$ZZ$228, 36, MATCH($B$2, resultados!$A$1:$ZZ$1, 0))</f>
        <v/>
      </c>
      <c r="C42">
        <f>INDEX(resultados!$A$2:$ZZ$228, 36, MATCH($B$3, resultados!$A$1:$ZZ$1, 0))</f>
        <v/>
      </c>
    </row>
    <row r="43">
      <c r="A43">
        <f>INDEX(resultados!$A$2:$ZZ$228, 37, MATCH($B$1, resultados!$A$1:$ZZ$1, 0))</f>
        <v/>
      </c>
      <c r="B43">
        <f>INDEX(resultados!$A$2:$ZZ$228, 37, MATCH($B$2, resultados!$A$1:$ZZ$1, 0))</f>
        <v/>
      </c>
      <c r="C43">
        <f>INDEX(resultados!$A$2:$ZZ$228, 37, MATCH($B$3, resultados!$A$1:$ZZ$1, 0))</f>
        <v/>
      </c>
    </row>
    <row r="44">
      <c r="A44">
        <f>INDEX(resultados!$A$2:$ZZ$228, 38, MATCH($B$1, resultados!$A$1:$ZZ$1, 0))</f>
        <v/>
      </c>
      <c r="B44">
        <f>INDEX(resultados!$A$2:$ZZ$228, 38, MATCH($B$2, resultados!$A$1:$ZZ$1, 0))</f>
        <v/>
      </c>
      <c r="C44">
        <f>INDEX(resultados!$A$2:$ZZ$228, 38, MATCH($B$3, resultados!$A$1:$ZZ$1, 0))</f>
        <v/>
      </c>
    </row>
    <row r="45">
      <c r="A45">
        <f>INDEX(resultados!$A$2:$ZZ$228, 39, MATCH($B$1, resultados!$A$1:$ZZ$1, 0))</f>
        <v/>
      </c>
      <c r="B45">
        <f>INDEX(resultados!$A$2:$ZZ$228, 39, MATCH($B$2, resultados!$A$1:$ZZ$1, 0))</f>
        <v/>
      </c>
      <c r="C45">
        <f>INDEX(resultados!$A$2:$ZZ$228, 39, MATCH($B$3, resultados!$A$1:$ZZ$1, 0))</f>
        <v/>
      </c>
    </row>
    <row r="46">
      <c r="A46">
        <f>INDEX(resultados!$A$2:$ZZ$228, 40, MATCH($B$1, resultados!$A$1:$ZZ$1, 0))</f>
        <v/>
      </c>
      <c r="B46">
        <f>INDEX(resultados!$A$2:$ZZ$228, 40, MATCH($B$2, resultados!$A$1:$ZZ$1, 0))</f>
        <v/>
      </c>
      <c r="C46">
        <f>INDEX(resultados!$A$2:$ZZ$228, 40, MATCH($B$3, resultados!$A$1:$ZZ$1, 0))</f>
        <v/>
      </c>
    </row>
    <row r="47">
      <c r="A47">
        <f>INDEX(resultados!$A$2:$ZZ$228, 41, MATCH($B$1, resultados!$A$1:$ZZ$1, 0))</f>
        <v/>
      </c>
      <c r="B47">
        <f>INDEX(resultados!$A$2:$ZZ$228, 41, MATCH($B$2, resultados!$A$1:$ZZ$1, 0))</f>
        <v/>
      </c>
      <c r="C47">
        <f>INDEX(resultados!$A$2:$ZZ$228, 41, MATCH($B$3, resultados!$A$1:$ZZ$1, 0))</f>
        <v/>
      </c>
    </row>
    <row r="48">
      <c r="A48">
        <f>INDEX(resultados!$A$2:$ZZ$228, 42, MATCH($B$1, resultados!$A$1:$ZZ$1, 0))</f>
        <v/>
      </c>
      <c r="B48">
        <f>INDEX(resultados!$A$2:$ZZ$228, 42, MATCH($B$2, resultados!$A$1:$ZZ$1, 0))</f>
        <v/>
      </c>
      <c r="C48">
        <f>INDEX(resultados!$A$2:$ZZ$228, 42, MATCH($B$3, resultados!$A$1:$ZZ$1, 0))</f>
        <v/>
      </c>
    </row>
    <row r="49">
      <c r="A49">
        <f>INDEX(resultados!$A$2:$ZZ$228, 43, MATCH($B$1, resultados!$A$1:$ZZ$1, 0))</f>
        <v/>
      </c>
      <c r="B49">
        <f>INDEX(resultados!$A$2:$ZZ$228, 43, MATCH($B$2, resultados!$A$1:$ZZ$1, 0))</f>
        <v/>
      </c>
      <c r="C49">
        <f>INDEX(resultados!$A$2:$ZZ$228, 43, MATCH($B$3, resultados!$A$1:$ZZ$1, 0))</f>
        <v/>
      </c>
    </row>
    <row r="50">
      <c r="A50">
        <f>INDEX(resultados!$A$2:$ZZ$228, 44, MATCH($B$1, resultados!$A$1:$ZZ$1, 0))</f>
        <v/>
      </c>
      <c r="B50">
        <f>INDEX(resultados!$A$2:$ZZ$228, 44, MATCH($B$2, resultados!$A$1:$ZZ$1, 0))</f>
        <v/>
      </c>
      <c r="C50">
        <f>INDEX(resultados!$A$2:$ZZ$228, 44, MATCH($B$3, resultados!$A$1:$ZZ$1, 0))</f>
        <v/>
      </c>
    </row>
    <row r="51">
      <c r="A51">
        <f>INDEX(resultados!$A$2:$ZZ$228, 45, MATCH($B$1, resultados!$A$1:$ZZ$1, 0))</f>
        <v/>
      </c>
      <c r="B51">
        <f>INDEX(resultados!$A$2:$ZZ$228, 45, MATCH($B$2, resultados!$A$1:$ZZ$1, 0))</f>
        <v/>
      </c>
      <c r="C51">
        <f>INDEX(resultados!$A$2:$ZZ$228, 45, MATCH($B$3, resultados!$A$1:$ZZ$1, 0))</f>
        <v/>
      </c>
    </row>
    <row r="52">
      <c r="A52">
        <f>INDEX(resultados!$A$2:$ZZ$228, 46, MATCH($B$1, resultados!$A$1:$ZZ$1, 0))</f>
        <v/>
      </c>
      <c r="B52">
        <f>INDEX(resultados!$A$2:$ZZ$228, 46, MATCH($B$2, resultados!$A$1:$ZZ$1, 0))</f>
        <v/>
      </c>
      <c r="C52">
        <f>INDEX(resultados!$A$2:$ZZ$228, 46, MATCH($B$3, resultados!$A$1:$ZZ$1, 0))</f>
        <v/>
      </c>
    </row>
    <row r="53">
      <c r="A53">
        <f>INDEX(resultados!$A$2:$ZZ$228, 47, MATCH($B$1, resultados!$A$1:$ZZ$1, 0))</f>
        <v/>
      </c>
      <c r="B53">
        <f>INDEX(resultados!$A$2:$ZZ$228, 47, MATCH($B$2, resultados!$A$1:$ZZ$1, 0))</f>
        <v/>
      </c>
      <c r="C53">
        <f>INDEX(resultados!$A$2:$ZZ$228, 47, MATCH($B$3, resultados!$A$1:$ZZ$1, 0))</f>
        <v/>
      </c>
    </row>
    <row r="54">
      <c r="A54">
        <f>INDEX(resultados!$A$2:$ZZ$228, 48, MATCH($B$1, resultados!$A$1:$ZZ$1, 0))</f>
        <v/>
      </c>
      <c r="B54">
        <f>INDEX(resultados!$A$2:$ZZ$228, 48, MATCH($B$2, resultados!$A$1:$ZZ$1, 0))</f>
        <v/>
      </c>
      <c r="C54">
        <f>INDEX(resultados!$A$2:$ZZ$228, 48, MATCH($B$3, resultados!$A$1:$ZZ$1, 0))</f>
        <v/>
      </c>
    </row>
    <row r="55">
      <c r="A55">
        <f>INDEX(resultados!$A$2:$ZZ$228, 49, MATCH($B$1, resultados!$A$1:$ZZ$1, 0))</f>
        <v/>
      </c>
      <c r="B55">
        <f>INDEX(resultados!$A$2:$ZZ$228, 49, MATCH($B$2, resultados!$A$1:$ZZ$1, 0))</f>
        <v/>
      </c>
      <c r="C55">
        <f>INDEX(resultados!$A$2:$ZZ$228, 49, MATCH($B$3, resultados!$A$1:$ZZ$1, 0))</f>
        <v/>
      </c>
    </row>
    <row r="56">
      <c r="A56">
        <f>INDEX(resultados!$A$2:$ZZ$228, 50, MATCH($B$1, resultados!$A$1:$ZZ$1, 0))</f>
        <v/>
      </c>
      <c r="B56">
        <f>INDEX(resultados!$A$2:$ZZ$228, 50, MATCH($B$2, resultados!$A$1:$ZZ$1, 0))</f>
        <v/>
      </c>
      <c r="C56">
        <f>INDEX(resultados!$A$2:$ZZ$228, 50, MATCH($B$3, resultados!$A$1:$ZZ$1, 0))</f>
        <v/>
      </c>
    </row>
    <row r="57">
      <c r="A57">
        <f>INDEX(resultados!$A$2:$ZZ$228, 51, MATCH($B$1, resultados!$A$1:$ZZ$1, 0))</f>
        <v/>
      </c>
      <c r="B57">
        <f>INDEX(resultados!$A$2:$ZZ$228, 51, MATCH($B$2, resultados!$A$1:$ZZ$1, 0))</f>
        <v/>
      </c>
      <c r="C57">
        <f>INDEX(resultados!$A$2:$ZZ$228, 51, MATCH($B$3, resultados!$A$1:$ZZ$1, 0))</f>
        <v/>
      </c>
    </row>
    <row r="58">
      <c r="A58">
        <f>INDEX(resultados!$A$2:$ZZ$228, 52, MATCH($B$1, resultados!$A$1:$ZZ$1, 0))</f>
        <v/>
      </c>
      <c r="B58">
        <f>INDEX(resultados!$A$2:$ZZ$228, 52, MATCH($B$2, resultados!$A$1:$ZZ$1, 0))</f>
        <v/>
      </c>
      <c r="C58">
        <f>INDEX(resultados!$A$2:$ZZ$228, 52, MATCH($B$3, resultados!$A$1:$ZZ$1, 0))</f>
        <v/>
      </c>
    </row>
    <row r="59">
      <c r="A59">
        <f>INDEX(resultados!$A$2:$ZZ$228, 53, MATCH($B$1, resultados!$A$1:$ZZ$1, 0))</f>
        <v/>
      </c>
      <c r="B59">
        <f>INDEX(resultados!$A$2:$ZZ$228, 53, MATCH($B$2, resultados!$A$1:$ZZ$1, 0))</f>
        <v/>
      </c>
      <c r="C59">
        <f>INDEX(resultados!$A$2:$ZZ$228, 53, MATCH($B$3, resultados!$A$1:$ZZ$1, 0))</f>
        <v/>
      </c>
    </row>
    <row r="60">
      <c r="A60">
        <f>INDEX(resultados!$A$2:$ZZ$228, 54, MATCH($B$1, resultados!$A$1:$ZZ$1, 0))</f>
        <v/>
      </c>
      <c r="B60">
        <f>INDEX(resultados!$A$2:$ZZ$228, 54, MATCH($B$2, resultados!$A$1:$ZZ$1, 0))</f>
        <v/>
      </c>
      <c r="C60">
        <f>INDEX(resultados!$A$2:$ZZ$228, 54, MATCH($B$3, resultados!$A$1:$ZZ$1, 0))</f>
        <v/>
      </c>
    </row>
    <row r="61">
      <c r="A61">
        <f>INDEX(resultados!$A$2:$ZZ$228, 55, MATCH($B$1, resultados!$A$1:$ZZ$1, 0))</f>
        <v/>
      </c>
      <c r="B61">
        <f>INDEX(resultados!$A$2:$ZZ$228, 55, MATCH($B$2, resultados!$A$1:$ZZ$1, 0))</f>
        <v/>
      </c>
      <c r="C61">
        <f>INDEX(resultados!$A$2:$ZZ$228, 55, MATCH($B$3, resultados!$A$1:$ZZ$1, 0))</f>
        <v/>
      </c>
    </row>
    <row r="62">
      <c r="A62">
        <f>INDEX(resultados!$A$2:$ZZ$228, 56, MATCH($B$1, resultados!$A$1:$ZZ$1, 0))</f>
        <v/>
      </c>
      <c r="B62">
        <f>INDEX(resultados!$A$2:$ZZ$228, 56, MATCH($B$2, resultados!$A$1:$ZZ$1, 0))</f>
        <v/>
      </c>
      <c r="C62">
        <f>INDEX(resultados!$A$2:$ZZ$228, 56, MATCH($B$3, resultados!$A$1:$ZZ$1, 0))</f>
        <v/>
      </c>
    </row>
    <row r="63">
      <c r="A63">
        <f>INDEX(resultados!$A$2:$ZZ$228, 57, MATCH($B$1, resultados!$A$1:$ZZ$1, 0))</f>
        <v/>
      </c>
      <c r="B63">
        <f>INDEX(resultados!$A$2:$ZZ$228, 57, MATCH($B$2, resultados!$A$1:$ZZ$1, 0))</f>
        <v/>
      </c>
      <c r="C63">
        <f>INDEX(resultados!$A$2:$ZZ$228, 57, MATCH($B$3, resultados!$A$1:$ZZ$1, 0))</f>
        <v/>
      </c>
    </row>
    <row r="64">
      <c r="A64">
        <f>INDEX(resultados!$A$2:$ZZ$228, 58, MATCH($B$1, resultados!$A$1:$ZZ$1, 0))</f>
        <v/>
      </c>
      <c r="B64">
        <f>INDEX(resultados!$A$2:$ZZ$228, 58, MATCH($B$2, resultados!$A$1:$ZZ$1, 0))</f>
        <v/>
      </c>
      <c r="C64">
        <f>INDEX(resultados!$A$2:$ZZ$228, 58, MATCH($B$3, resultados!$A$1:$ZZ$1, 0))</f>
        <v/>
      </c>
    </row>
    <row r="65">
      <c r="A65">
        <f>INDEX(resultados!$A$2:$ZZ$228, 59, MATCH($B$1, resultados!$A$1:$ZZ$1, 0))</f>
        <v/>
      </c>
      <c r="B65">
        <f>INDEX(resultados!$A$2:$ZZ$228, 59, MATCH($B$2, resultados!$A$1:$ZZ$1, 0))</f>
        <v/>
      </c>
      <c r="C65">
        <f>INDEX(resultados!$A$2:$ZZ$228, 59, MATCH($B$3, resultados!$A$1:$ZZ$1, 0))</f>
        <v/>
      </c>
    </row>
    <row r="66">
      <c r="A66">
        <f>INDEX(resultados!$A$2:$ZZ$228, 60, MATCH($B$1, resultados!$A$1:$ZZ$1, 0))</f>
        <v/>
      </c>
      <c r="B66">
        <f>INDEX(resultados!$A$2:$ZZ$228, 60, MATCH($B$2, resultados!$A$1:$ZZ$1, 0))</f>
        <v/>
      </c>
      <c r="C66">
        <f>INDEX(resultados!$A$2:$ZZ$228, 60, MATCH($B$3, resultados!$A$1:$ZZ$1, 0))</f>
        <v/>
      </c>
    </row>
    <row r="67">
      <c r="A67">
        <f>INDEX(resultados!$A$2:$ZZ$228, 61, MATCH($B$1, resultados!$A$1:$ZZ$1, 0))</f>
        <v/>
      </c>
      <c r="B67">
        <f>INDEX(resultados!$A$2:$ZZ$228, 61, MATCH($B$2, resultados!$A$1:$ZZ$1, 0))</f>
        <v/>
      </c>
      <c r="C67">
        <f>INDEX(resultados!$A$2:$ZZ$228, 61, MATCH($B$3, resultados!$A$1:$ZZ$1, 0))</f>
        <v/>
      </c>
    </row>
    <row r="68">
      <c r="A68">
        <f>INDEX(resultados!$A$2:$ZZ$228, 62, MATCH($B$1, resultados!$A$1:$ZZ$1, 0))</f>
        <v/>
      </c>
      <c r="B68">
        <f>INDEX(resultados!$A$2:$ZZ$228, 62, MATCH($B$2, resultados!$A$1:$ZZ$1, 0))</f>
        <v/>
      </c>
      <c r="C68">
        <f>INDEX(resultados!$A$2:$ZZ$228, 62, MATCH($B$3, resultados!$A$1:$ZZ$1, 0))</f>
        <v/>
      </c>
    </row>
    <row r="69">
      <c r="A69">
        <f>INDEX(resultados!$A$2:$ZZ$228, 63, MATCH($B$1, resultados!$A$1:$ZZ$1, 0))</f>
        <v/>
      </c>
      <c r="B69">
        <f>INDEX(resultados!$A$2:$ZZ$228, 63, MATCH($B$2, resultados!$A$1:$ZZ$1, 0))</f>
        <v/>
      </c>
      <c r="C69">
        <f>INDEX(resultados!$A$2:$ZZ$228, 63, MATCH($B$3, resultados!$A$1:$ZZ$1, 0))</f>
        <v/>
      </c>
    </row>
    <row r="70">
      <c r="A70">
        <f>INDEX(resultados!$A$2:$ZZ$228, 64, MATCH($B$1, resultados!$A$1:$ZZ$1, 0))</f>
        <v/>
      </c>
      <c r="B70">
        <f>INDEX(resultados!$A$2:$ZZ$228, 64, MATCH($B$2, resultados!$A$1:$ZZ$1, 0))</f>
        <v/>
      </c>
      <c r="C70">
        <f>INDEX(resultados!$A$2:$ZZ$228, 64, MATCH($B$3, resultados!$A$1:$ZZ$1, 0))</f>
        <v/>
      </c>
    </row>
    <row r="71">
      <c r="A71">
        <f>INDEX(resultados!$A$2:$ZZ$228, 65, MATCH($B$1, resultados!$A$1:$ZZ$1, 0))</f>
        <v/>
      </c>
      <c r="B71">
        <f>INDEX(resultados!$A$2:$ZZ$228, 65, MATCH($B$2, resultados!$A$1:$ZZ$1, 0))</f>
        <v/>
      </c>
      <c r="C71">
        <f>INDEX(resultados!$A$2:$ZZ$228, 65, MATCH($B$3, resultados!$A$1:$ZZ$1, 0))</f>
        <v/>
      </c>
    </row>
    <row r="72">
      <c r="A72">
        <f>INDEX(resultados!$A$2:$ZZ$228, 66, MATCH($B$1, resultados!$A$1:$ZZ$1, 0))</f>
        <v/>
      </c>
      <c r="B72">
        <f>INDEX(resultados!$A$2:$ZZ$228, 66, MATCH($B$2, resultados!$A$1:$ZZ$1, 0))</f>
        <v/>
      </c>
      <c r="C72">
        <f>INDEX(resultados!$A$2:$ZZ$228, 66, MATCH($B$3, resultados!$A$1:$ZZ$1, 0))</f>
        <v/>
      </c>
    </row>
    <row r="73">
      <c r="A73">
        <f>INDEX(resultados!$A$2:$ZZ$228, 67, MATCH($B$1, resultados!$A$1:$ZZ$1, 0))</f>
        <v/>
      </c>
      <c r="B73">
        <f>INDEX(resultados!$A$2:$ZZ$228, 67, MATCH($B$2, resultados!$A$1:$ZZ$1, 0))</f>
        <v/>
      </c>
      <c r="C73">
        <f>INDEX(resultados!$A$2:$ZZ$228, 67, MATCH($B$3, resultados!$A$1:$ZZ$1, 0))</f>
        <v/>
      </c>
    </row>
    <row r="74">
      <c r="A74">
        <f>INDEX(resultados!$A$2:$ZZ$228, 68, MATCH($B$1, resultados!$A$1:$ZZ$1, 0))</f>
        <v/>
      </c>
      <c r="B74">
        <f>INDEX(resultados!$A$2:$ZZ$228, 68, MATCH($B$2, resultados!$A$1:$ZZ$1, 0))</f>
        <v/>
      </c>
      <c r="C74">
        <f>INDEX(resultados!$A$2:$ZZ$228, 68, MATCH($B$3, resultados!$A$1:$ZZ$1, 0))</f>
        <v/>
      </c>
    </row>
    <row r="75">
      <c r="A75">
        <f>INDEX(resultados!$A$2:$ZZ$228, 69, MATCH($B$1, resultados!$A$1:$ZZ$1, 0))</f>
        <v/>
      </c>
      <c r="B75">
        <f>INDEX(resultados!$A$2:$ZZ$228, 69, MATCH($B$2, resultados!$A$1:$ZZ$1, 0))</f>
        <v/>
      </c>
      <c r="C75">
        <f>INDEX(resultados!$A$2:$ZZ$228, 69, MATCH($B$3, resultados!$A$1:$ZZ$1, 0))</f>
        <v/>
      </c>
    </row>
    <row r="76">
      <c r="A76">
        <f>INDEX(resultados!$A$2:$ZZ$228, 70, MATCH($B$1, resultados!$A$1:$ZZ$1, 0))</f>
        <v/>
      </c>
      <c r="B76">
        <f>INDEX(resultados!$A$2:$ZZ$228, 70, MATCH($B$2, resultados!$A$1:$ZZ$1, 0))</f>
        <v/>
      </c>
      <c r="C76">
        <f>INDEX(resultados!$A$2:$ZZ$228, 70, MATCH($B$3, resultados!$A$1:$ZZ$1, 0))</f>
        <v/>
      </c>
    </row>
    <row r="77">
      <c r="A77">
        <f>INDEX(resultados!$A$2:$ZZ$228, 71, MATCH($B$1, resultados!$A$1:$ZZ$1, 0))</f>
        <v/>
      </c>
      <c r="B77">
        <f>INDEX(resultados!$A$2:$ZZ$228, 71, MATCH($B$2, resultados!$A$1:$ZZ$1, 0))</f>
        <v/>
      </c>
      <c r="C77">
        <f>INDEX(resultados!$A$2:$ZZ$228, 71, MATCH($B$3, resultados!$A$1:$ZZ$1, 0))</f>
        <v/>
      </c>
    </row>
    <row r="78">
      <c r="A78">
        <f>INDEX(resultados!$A$2:$ZZ$228, 72, MATCH($B$1, resultados!$A$1:$ZZ$1, 0))</f>
        <v/>
      </c>
      <c r="B78">
        <f>INDEX(resultados!$A$2:$ZZ$228, 72, MATCH($B$2, resultados!$A$1:$ZZ$1, 0))</f>
        <v/>
      </c>
      <c r="C78">
        <f>INDEX(resultados!$A$2:$ZZ$228, 72, MATCH($B$3, resultados!$A$1:$ZZ$1, 0))</f>
        <v/>
      </c>
    </row>
    <row r="79">
      <c r="A79">
        <f>INDEX(resultados!$A$2:$ZZ$228, 73, MATCH($B$1, resultados!$A$1:$ZZ$1, 0))</f>
        <v/>
      </c>
      <c r="B79">
        <f>INDEX(resultados!$A$2:$ZZ$228, 73, MATCH($B$2, resultados!$A$1:$ZZ$1, 0))</f>
        <v/>
      </c>
      <c r="C79">
        <f>INDEX(resultados!$A$2:$ZZ$228, 73, MATCH($B$3, resultados!$A$1:$ZZ$1, 0))</f>
        <v/>
      </c>
    </row>
    <row r="80">
      <c r="A80">
        <f>INDEX(resultados!$A$2:$ZZ$228, 74, MATCH($B$1, resultados!$A$1:$ZZ$1, 0))</f>
        <v/>
      </c>
      <c r="B80">
        <f>INDEX(resultados!$A$2:$ZZ$228, 74, MATCH($B$2, resultados!$A$1:$ZZ$1, 0))</f>
        <v/>
      </c>
      <c r="C80">
        <f>INDEX(resultados!$A$2:$ZZ$228, 74, MATCH($B$3, resultados!$A$1:$ZZ$1, 0))</f>
        <v/>
      </c>
    </row>
    <row r="81">
      <c r="A81">
        <f>INDEX(resultados!$A$2:$ZZ$228, 75, MATCH($B$1, resultados!$A$1:$ZZ$1, 0))</f>
        <v/>
      </c>
      <c r="B81">
        <f>INDEX(resultados!$A$2:$ZZ$228, 75, MATCH($B$2, resultados!$A$1:$ZZ$1, 0))</f>
        <v/>
      </c>
      <c r="C81">
        <f>INDEX(resultados!$A$2:$ZZ$228, 75, MATCH($B$3, resultados!$A$1:$ZZ$1, 0))</f>
        <v/>
      </c>
    </row>
    <row r="82">
      <c r="A82">
        <f>INDEX(resultados!$A$2:$ZZ$228, 76, MATCH($B$1, resultados!$A$1:$ZZ$1, 0))</f>
        <v/>
      </c>
      <c r="B82">
        <f>INDEX(resultados!$A$2:$ZZ$228, 76, MATCH($B$2, resultados!$A$1:$ZZ$1, 0))</f>
        <v/>
      </c>
      <c r="C82">
        <f>INDEX(resultados!$A$2:$ZZ$228, 76, MATCH($B$3, resultados!$A$1:$ZZ$1, 0))</f>
        <v/>
      </c>
    </row>
    <row r="83">
      <c r="A83">
        <f>INDEX(resultados!$A$2:$ZZ$228, 77, MATCH($B$1, resultados!$A$1:$ZZ$1, 0))</f>
        <v/>
      </c>
      <c r="B83">
        <f>INDEX(resultados!$A$2:$ZZ$228, 77, MATCH($B$2, resultados!$A$1:$ZZ$1, 0))</f>
        <v/>
      </c>
      <c r="C83">
        <f>INDEX(resultados!$A$2:$ZZ$228, 77, MATCH($B$3, resultados!$A$1:$ZZ$1, 0))</f>
        <v/>
      </c>
    </row>
    <row r="84">
      <c r="A84">
        <f>INDEX(resultados!$A$2:$ZZ$228, 78, MATCH($B$1, resultados!$A$1:$ZZ$1, 0))</f>
        <v/>
      </c>
      <c r="B84">
        <f>INDEX(resultados!$A$2:$ZZ$228, 78, MATCH($B$2, resultados!$A$1:$ZZ$1, 0))</f>
        <v/>
      </c>
      <c r="C84">
        <f>INDEX(resultados!$A$2:$ZZ$228, 78, MATCH($B$3, resultados!$A$1:$ZZ$1, 0))</f>
        <v/>
      </c>
    </row>
    <row r="85">
      <c r="A85">
        <f>INDEX(resultados!$A$2:$ZZ$228, 79, MATCH($B$1, resultados!$A$1:$ZZ$1, 0))</f>
        <v/>
      </c>
      <c r="B85">
        <f>INDEX(resultados!$A$2:$ZZ$228, 79, MATCH($B$2, resultados!$A$1:$ZZ$1, 0))</f>
        <v/>
      </c>
      <c r="C85">
        <f>INDEX(resultados!$A$2:$ZZ$228, 79, MATCH($B$3, resultados!$A$1:$ZZ$1, 0))</f>
        <v/>
      </c>
    </row>
    <row r="86">
      <c r="A86">
        <f>INDEX(resultados!$A$2:$ZZ$228, 80, MATCH($B$1, resultados!$A$1:$ZZ$1, 0))</f>
        <v/>
      </c>
      <c r="B86">
        <f>INDEX(resultados!$A$2:$ZZ$228, 80, MATCH($B$2, resultados!$A$1:$ZZ$1, 0))</f>
        <v/>
      </c>
      <c r="C86">
        <f>INDEX(resultados!$A$2:$ZZ$228, 80, MATCH($B$3, resultados!$A$1:$ZZ$1, 0))</f>
        <v/>
      </c>
    </row>
    <row r="87">
      <c r="A87">
        <f>INDEX(resultados!$A$2:$ZZ$228, 81, MATCH($B$1, resultados!$A$1:$ZZ$1, 0))</f>
        <v/>
      </c>
      <c r="B87">
        <f>INDEX(resultados!$A$2:$ZZ$228, 81, MATCH($B$2, resultados!$A$1:$ZZ$1, 0))</f>
        <v/>
      </c>
      <c r="C87">
        <f>INDEX(resultados!$A$2:$ZZ$228, 81, MATCH($B$3, resultados!$A$1:$ZZ$1, 0))</f>
        <v/>
      </c>
    </row>
    <row r="88">
      <c r="A88">
        <f>INDEX(resultados!$A$2:$ZZ$228, 82, MATCH($B$1, resultados!$A$1:$ZZ$1, 0))</f>
        <v/>
      </c>
      <c r="B88">
        <f>INDEX(resultados!$A$2:$ZZ$228, 82, MATCH($B$2, resultados!$A$1:$ZZ$1, 0))</f>
        <v/>
      </c>
      <c r="C88">
        <f>INDEX(resultados!$A$2:$ZZ$228, 82, MATCH($B$3, resultados!$A$1:$ZZ$1, 0))</f>
        <v/>
      </c>
    </row>
    <row r="89">
      <c r="A89">
        <f>INDEX(resultados!$A$2:$ZZ$228, 83, MATCH($B$1, resultados!$A$1:$ZZ$1, 0))</f>
        <v/>
      </c>
      <c r="B89">
        <f>INDEX(resultados!$A$2:$ZZ$228, 83, MATCH($B$2, resultados!$A$1:$ZZ$1, 0))</f>
        <v/>
      </c>
      <c r="C89">
        <f>INDEX(resultados!$A$2:$ZZ$228, 83, MATCH($B$3, resultados!$A$1:$ZZ$1, 0))</f>
        <v/>
      </c>
    </row>
    <row r="90">
      <c r="A90">
        <f>INDEX(resultados!$A$2:$ZZ$228, 84, MATCH($B$1, resultados!$A$1:$ZZ$1, 0))</f>
        <v/>
      </c>
      <c r="B90">
        <f>INDEX(resultados!$A$2:$ZZ$228, 84, MATCH($B$2, resultados!$A$1:$ZZ$1, 0))</f>
        <v/>
      </c>
      <c r="C90">
        <f>INDEX(resultados!$A$2:$ZZ$228, 84, MATCH($B$3, resultados!$A$1:$ZZ$1, 0))</f>
        <v/>
      </c>
    </row>
    <row r="91">
      <c r="A91">
        <f>INDEX(resultados!$A$2:$ZZ$228, 85, MATCH($B$1, resultados!$A$1:$ZZ$1, 0))</f>
        <v/>
      </c>
      <c r="B91">
        <f>INDEX(resultados!$A$2:$ZZ$228, 85, MATCH($B$2, resultados!$A$1:$ZZ$1, 0))</f>
        <v/>
      </c>
      <c r="C91">
        <f>INDEX(resultados!$A$2:$ZZ$228, 85, MATCH($B$3, resultados!$A$1:$ZZ$1, 0))</f>
        <v/>
      </c>
    </row>
    <row r="92">
      <c r="A92">
        <f>INDEX(resultados!$A$2:$ZZ$228, 86, MATCH($B$1, resultados!$A$1:$ZZ$1, 0))</f>
        <v/>
      </c>
      <c r="B92">
        <f>INDEX(resultados!$A$2:$ZZ$228, 86, MATCH($B$2, resultados!$A$1:$ZZ$1, 0))</f>
        <v/>
      </c>
      <c r="C92">
        <f>INDEX(resultados!$A$2:$ZZ$228, 86, MATCH($B$3, resultados!$A$1:$ZZ$1, 0))</f>
        <v/>
      </c>
    </row>
    <row r="93">
      <c r="A93">
        <f>INDEX(resultados!$A$2:$ZZ$228, 87, MATCH($B$1, resultados!$A$1:$ZZ$1, 0))</f>
        <v/>
      </c>
      <c r="B93">
        <f>INDEX(resultados!$A$2:$ZZ$228, 87, MATCH($B$2, resultados!$A$1:$ZZ$1, 0))</f>
        <v/>
      </c>
      <c r="C93">
        <f>INDEX(resultados!$A$2:$ZZ$228, 87, MATCH($B$3, resultados!$A$1:$ZZ$1, 0))</f>
        <v/>
      </c>
    </row>
    <row r="94">
      <c r="A94">
        <f>INDEX(resultados!$A$2:$ZZ$228, 88, MATCH($B$1, resultados!$A$1:$ZZ$1, 0))</f>
        <v/>
      </c>
      <c r="B94">
        <f>INDEX(resultados!$A$2:$ZZ$228, 88, MATCH($B$2, resultados!$A$1:$ZZ$1, 0))</f>
        <v/>
      </c>
      <c r="C94">
        <f>INDEX(resultados!$A$2:$ZZ$228, 88, MATCH($B$3, resultados!$A$1:$ZZ$1, 0))</f>
        <v/>
      </c>
    </row>
    <row r="95">
      <c r="A95">
        <f>INDEX(resultados!$A$2:$ZZ$228, 89, MATCH($B$1, resultados!$A$1:$ZZ$1, 0))</f>
        <v/>
      </c>
      <c r="B95">
        <f>INDEX(resultados!$A$2:$ZZ$228, 89, MATCH($B$2, resultados!$A$1:$ZZ$1, 0))</f>
        <v/>
      </c>
      <c r="C95">
        <f>INDEX(resultados!$A$2:$ZZ$228, 89, MATCH($B$3, resultados!$A$1:$ZZ$1, 0))</f>
        <v/>
      </c>
    </row>
    <row r="96">
      <c r="A96">
        <f>INDEX(resultados!$A$2:$ZZ$228, 90, MATCH($B$1, resultados!$A$1:$ZZ$1, 0))</f>
        <v/>
      </c>
      <c r="B96">
        <f>INDEX(resultados!$A$2:$ZZ$228, 90, MATCH($B$2, resultados!$A$1:$ZZ$1, 0))</f>
        <v/>
      </c>
      <c r="C96">
        <f>INDEX(resultados!$A$2:$ZZ$228, 90, MATCH($B$3, resultados!$A$1:$ZZ$1, 0))</f>
        <v/>
      </c>
    </row>
    <row r="97">
      <c r="A97">
        <f>INDEX(resultados!$A$2:$ZZ$228, 91, MATCH($B$1, resultados!$A$1:$ZZ$1, 0))</f>
        <v/>
      </c>
      <c r="B97">
        <f>INDEX(resultados!$A$2:$ZZ$228, 91, MATCH($B$2, resultados!$A$1:$ZZ$1, 0))</f>
        <v/>
      </c>
      <c r="C97">
        <f>INDEX(resultados!$A$2:$ZZ$228, 91, MATCH($B$3, resultados!$A$1:$ZZ$1, 0))</f>
        <v/>
      </c>
    </row>
    <row r="98">
      <c r="A98">
        <f>INDEX(resultados!$A$2:$ZZ$228, 92, MATCH($B$1, resultados!$A$1:$ZZ$1, 0))</f>
        <v/>
      </c>
      <c r="B98">
        <f>INDEX(resultados!$A$2:$ZZ$228, 92, MATCH($B$2, resultados!$A$1:$ZZ$1, 0))</f>
        <v/>
      </c>
      <c r="C98">
        <f>INDEX(resultados!$A$2:$ZZ$228, 92, MATCH($B$3, resultados!$A$1:$ZZ$1, 0))</f>
        <v/>
      </c>
    </row>
    <row r="99">
      <c r="A99">
        <f>INDEX(resultados!$A$2:$ZZ$228, 93, MATCH($B$1, resultados!$A$1:$ZZ$1, 0))</f>
        <v/>
      </c>
      <c r="B99">
        <f>INDEX(resultados!$A$2:$ZZ$228, 93, MATCH($B$2, resultados!$A$1:$ZZ$1, 0))</f>
        <v/>
      </c>
      <c r="C99">
        <f>INDEX(resultados!$A$2:$ZZ$228, 93, MATCH($B$3, resultados!$A$1:$ZZ$1, 0))</f>
        <v/>
      </c>
    </row>
    <row r="100">
      <c r="A100">
        <f>INDEX(resultados!$A$2:$ZZ$228, 94, MATCH($B$1, resultados!$A$1:$ZZ$1, 0))</f>
        <v/>
      </c>
      <c r="B100">
        <f>INDEX(resultados!$A$2:$ZZ$228, 94, MATCH($B$2, resultados!$A$1:$ZZ$1, 0))</f>
        <v/>
      </c>
      <c r="C100">
        <f>INDEX(resultados!$A$2:$ZZ$228, 94, MATCH($B$3, resultados!$A$1:$ZZ$1, 0))</f>
        <v/>
      </c>
    </row>
    <row r="101">
      <c r="A101">
        <f>INDEX(resultados!$A$2:$ZZ$228, 95, MATCH($B$1, resultados!$A$1:$ZZ$1, 0))</f>
        <v/>
      </c>
      <c r="B101">
        <f>INDEX(resultados!$A$2:$ZZ$228, 95, MATCH($B$2, resultados!$A$1:$ZZ$1, 0))</f>
        <v/>
      </c>
      <c r="C101">
        <f>INDEX(resultados!$A$2:$ZZ$228, 95, MATCH($B$3, resultados!$A$1:$ZZ$1, 0))</f>
        <v/>
      </c>
    </row>
    <row r="102">
      <c r="A102">
        <f>INDEX(resultados!$A$2:$ZZ$228, 96, MATCH($B$1, resultados!$A$1:$ZZ$1, 0))</f>
        <v/>
      </c>
      <c r="B102">
        <f>INDEX(resultados!$A$2:$ZZ$228, 96, MATCH($B$2, resultados!$A$1:$ZZ$1, 0))</f>
        <v/>
      </c>
      <c r="C102">
        <f>INDEX(resultados!$A$2:$ZZ$228, 96, MATCH($B$3, resultados!$A$1:$ZZ$1, 0))</f>
        <v/>
      </c>
    </row>
    <row r="103">
      <c r="A103">
        <f>INDEX(resultados!$A$2:$ZZ$228, 97, MATCH($B$1, resultados!$A$1:$ZZ$1, 0))</f>
        <v/>
      </c>
      <c r="B103">
        <f>INDEX(resultados!$A$2:$ZZ$228, 97, MATCH($B$2, resultados!$A$1:$ZZ$1, 0))</f>
        <v/>
      </c>
      <c r="C103">
        <f>INDEX(resultados!$A$2:$ZZ$228, 97, MATCH($B$3, resultados!$A$1:$ZZ$1, 0))</f>
        <v/>
      </c>
    </row>
    <row r="104">
      <c r="A104">
        <f>INDEX(resultados!$A$2:$ZZ$228, 98, MATCH($B$1, resultados!$A$1:$ZZ$1, 0))</f>
        <v/>
      </c>
      <c r="B104">
        <f>INDEX(resultados!$A$2:$ZZ$228, 98, MATCH($B$2, resultados!$A$1:$ZZ$1, 0))</f>
        <v/>
      </c>
      <c r="C104">
        <f>INDEX(resultados!$A$2:$ZZ$228, 98, MATCH($B$3, resultados!$A$1:$ZZ$1, 0))</f>
        <v/>
      </c>
    </row>
    <row r="105">
      <c r="A105">
        <f>INDEX(resultados!$A$2:$ZZ$228, 99, MATCH($B$1, resultados!$A$1:$ZZ$1, 0))</f>
        <v/>
      </c>
      <c r="B105">
        <f>INDEX(resultados!$A$2:$ZZ$228, 99, MATCH($B$2, resultados!$A$1:$ZZ$1, 0))</f>
        <v/>
      </c>
      <c r="C105">
        <f>INDEX(resultados!$A$2:$ZZ$228, 99, MATCH($B$3, resultados!$A$1:$ZZ$1, 0))</f>
        <v/>
      </c>
    </row>
    <row r="106">
      <c r="A106">
        <f>INDEX(resultados!$A$2:$ZZ$228, 100, MATCH($B$1, resultados!$A$1:$ZZ$1, 0))</f>
        <v/>
      </c>
      <c r="B106">
        <f>INDEX(resultados!$A$2:$ZZ$228, 100, MATCH($B$2, resultados!$A$1:$ZZ$1, 0))</f>
        <v/>
      </c>
      <c r="C106">
        <f>INDEX(resultados!$A$2:$ZZ$228, 100, MATCH($B$3, resultados!$A$1:$ZZ$1, 0))</f>
        <v/>
      </c>
    </row>
    <row r="107">
      <c r="A107">
        <f>INDEX(resultados!$A$2:$ZZ$228, 101, MATCH($B$1, resultados!$A$1:$ZZ$1, 0))</f>
        <v/>
      </c>
      <c r="B107">
        <f>INDEX(resultados!$A$2:$ZZ$228, 101, MATCH($B$2, resultados!$A$1:$ZZ$1, 0))</f>
        <v/>
      </c>
      <c r="C107">
        <f>INDEX(resultados!$A$2:$ZZ$228, 101, MATCH($B$3, resultados!$A$1:$ZZ$1, 0))</f>
        <v/>
      </c>
    </row>
    <row r="108">
      <c r="A108">
        <f>INDEX(resultados!$A$2:$ZZ$228, 102, MATCH($B$1, resultados!$A$1:$ZZ$1, 0))</f>
        <v/>
      </c>
      <c r="B108">
        <f>INDEX(resultados!$A$2:$ZZ$228, 102, MATCH($B$2, resultados!$A$1:$ZZ$1, 0))</f>
        <v/>
      </c>
      <c r="C108">
        <f>INDEX(resultados!$A$2:$ZZ$228, 102, MATCH($B$3, resultados!$A$1:$ZZ$1, 0))</f>
        <v/>
      </c>
    </row>
    <row r="109">
      <c r="A109">
        <f>INDEX(resultados!$A$2:$ZZ$228, 103, MATCH($B$1, resultados!$A$1:$ZZ$1, 0))</f>
        <v/>
      </c>
      <c r="B109">
        <f>INDEX(resultados!$A$2:$ZZ$228, 103, MATCH($B$2, resultados!$A$1:$ZZ$1, 0))</f>
        <v/>
      </c>
      <c r="C109">
        <f>INDEX(resultados!$A$2:$ZZ$228, 103, MATCH($B$3, resultados!$A$1:$ZZ$1, 0))</f>
        <v/>
      </c>
    </row>
    <row r="110">
      <c r="A110">
        <f>INDEX(resultados!$A$2:$ZZ$228, 104, MATCH($B$1, resultados!$A$1:$ZZ$1, 0))</f>
        <v/>
      </c>
      <c r="B110">
        <f>INDEX(resultados!$A$2:$ZZ$228, 104, MATCH($B$2, resultados!$A$1:$ZZ$1, 0))</f>
        <v/>
      </c>
      <c r="C110">
        <f>INDEX(resultados!$A$2:$ZZ$228, 104, MATCH($B$3, resultados!$A$1:$ZZ$1, 0))</f>
        <v/>
      </c>
    </row>
    <row r="111">
      <c r="A111">
        <f>INDEX(resultados!$A$2:$ZZ$228, 105, MATCH($B$1, resultados!$A$1:$ZZ$1, 0))</f>
        <v/>
      </c>
      <c r="B111">
        <f>INDEX(resultados!$A$2:$ZZ$228, 105, MATCH($B$2, resultados!$A$1:$ZZ$1, 0))</f>
        <v/>
      </c>
      <c r="C111">
        <f>INDEX(resultados!$A$2:$ZZ$228, 105, MATCH($B$3, resultados!$A$1:$ZZ$1, 0))</f>
        <v/>
      </c>
    </row>
    <row r="112">
      <c r="A112">
        <f>INDEX(resultados!$A$2:$ZZ$228, 106, MATCH($B$1, resultados!$A$1:$ZZ$1, 0))</f>
        <v/>
      </c>
      <c r="B112">
        <f>INDEX(resultados!$A$2:$ZZ$228, 106, MATCH($B$2, resultados!$A$1:$ZZ$1, 0))</f>
        <v/>
      </c>
      <c r="C112">
        <f>INDEX(resultados!$A$2:$ZZ$228, 106, MATCH($B$3, resultados!$A$1:$ZZ$1, 0))</f>
        <v/>
      </c>
    </row>
    <row r="113">
      <c r="A113">
        <f>INDEX(resultados!$A$2:$ZZ$228, 107, MATCH($B$1, resultados!$A$1:$ZZ$1, 0))</f>
        <v/>
      </c>
      <c r="B113">
        <f>INDEX(resultados!$A$2:$ZZ$228, 107, MATCH($B$2, resultados!$A$1:$ZZ$1, 0))</f>
        <v/>
      </c>
      <c r="C113">
        <f>INDEX(resultados!$A$2:$ZZ$228, 107, MATCH($B$3, resultados!$A$1:$ZZ$1, 0))</f>
        <v/>
      </c>
    </row>
    <row r="114">
      <c r="A114">
        <f>INDEX(resultados!$A$2:$ZZ$228, 108, MATCH($B$1, resultados!$A$1:$ZZ$1, 0))</f>
        <v/>
      </c>
      <c r="B114">
        <f>INDEX(resultados!$A$2:$ZZ$228, 108, MATCH($B$2, resultados!$A$1:$ZZ$1, 0))</f>
        <v/>
      </c>
      <c r="C114">
        <f>INDEX(resultados!$A$2:$ZZ$228, 108, MATCH($B$3, resultados!$A$1:$ZZ$1, 0))</f>
        <v/>
      </c>
    </row>
    <row r="115">
      <c r="A115">
        <f>INDEX(resultados!$A$2:$ZZ$228, 109, MATCH($B$1, resultados!$A$1:$ZZ$1, 0))</f>
        <v/>
      </c>
      <c r="B115">
        <f>INDEX(resultados!$A$2:$ZZ$228, 109, MATCH($B$2, resultados!$A$1:$ZZ$1, 0))</f>
        <v/>
      </c>
      <c r="C115">
        <f>INDEX(resultados!$A$2:$ZZ$228, 109, MATCH($B$3, resultados!$A$1:$ZZ$1, 0))</f>
        <v/>
      </c>
    </row>
    <row r="116">
      <c r="A116">
        <f>INDEX(resultados!$A$2:$ZZ$228, 110, MATCH($B$1, resultados!$A$1:$ZZ$1, 0))</f>
        <v/>
      </c>
      <c r="B116">
        <f>INDEX(resultados!$A$2:$ZZ$228, 110, MATCH($B$2, resultados!$A$1:$ZZ$1, 0))</f>
        <v/>
      </c>
      <c r="C116">
        <f>INDEX(resultados!$A$2:$ZZ$228, 110, MATCH($B$3, resultados!$A$1:$ZZ$1, 0))</f>
        <v/>
      </c>
    </row>
    <row r="117">
      <c r="A117">
        <f>INDEX(resultados!$A$2:$ZZ$228, 111, MATCH($B$1, resultados!$A$1:$ZZ$1, 0))</f>
        <v/>
      </c>
      <c r="B117">
        <f>INDEX(resultados!$A$2:$ZZ$228, 111, MATCH($B$2, resultados!$A$1:$ZZ$1, 0))</f>
        <v/>
      </c>
      <c r="C117">
        <f>INDEX(resultados!$A$2:$ZZ$228, 111, MATCH($B$3, resultados!$A$1:$ZZ$1, 0))</f>
        <v/>
      </c>
    </row>
    <row r="118">
      <c r="A118">
        <f>INDEX(resultados!$A$2:$ZZ$228, 112, MATCH($B$1, resultados!$A$1:$ZZ$1, 0))</f>
        <v/>
      </c>
      <c r="B118">
        <f>INDEX(resultados!$A$2:$ZZ$228, 112, MATCH($B$2, resultados!$A$1:$ZZ$1, 0))</f>
        <v/>
      </c>
      <c r="C118">
        <f>INDEX(resultados!$A$2:$ZZ$228, 112, MATCH($B$3, resultados!$A$1:$ZZ$1, 0))</f>
        <v/>
      </c>
    </row>
    <row r="119">
      <c r="A119">
        <f>INDEX(resultados!$A$2:$ZZ$228, 113, MATCH($B$1, resultados!$A$1:$ZZ$1, 0))</f>
        <v/>
      </c>
      <c r="B119">
        <f>INDEX(resultados!$A$2:$ZZ$228, 113, MATCH($B$2, resultados!$A$1:$ZZ$1, 0))</f>
        <v/>
      </c>
      <c r="C119">
        <f>INDEX(resultados!$A$2:$ZZ$228, 113, MATCH($B$3, resultados!$A$1:$ZZ$1, 0))</f>
        <v/>
      </c>
    </row>
    <row r="120">
      <c r="A120">
        <f>INDEX(resultados!$A$2:$ZZ$228, 114, MATCH($B$1, resultados!$A$1:$ZZ$1, 0))</f>
        <v/>
      </c>
      <c r="B120">
        <f>INDEX(resultados!$A$2:$ZZ$228, 114, MATCH($B$2, resultados!$A$1:$ZZ$1, 0))</f>
        <v/>
      </c>
      <c r="C120">
        <f>INDEX(resultados!$A$2:$ZZ$228, 114, MATCH($B$3, resultados!$A$1:$ZZ$1, 0))</f>
        <v/>
      </c>
    </row>
    <row r="121">
      <c r="A121">
        <f>INDEX(resultados!$A$2:$ZZ$228, 115, MATCH($B$1, resultados!$A$1:$ZZ$1, 0))</f>
        <v/>
      </c>
      <c r="B121">
        <f>INDEX(resultados!$A$2:$ZZ$228, 115, MATCH($B$2, resultados!$A$1:$ZZ$1, 0))</f>
        <v/>
      </c>
      <c r="C121">
        <f>INDEX(resultados!$A$2:$ZZ$228, 115, MATCH($B$3, resultados!$A$1:$ZZ$1, 0))</f>
        <v/>
      </c>
    </row>
    <row r="122">
      <c r="A122">
        <f>INDEX(resultados!$A$2:$ZZ$228, 116, MATCH($B$1, resultados!$A$1:$ZZ$1, 0))</f>
        <v/>
      </c>
      <c r="B122">
        <f>INDEX(resultados!$A$2:$ZZ$228, 116, MATCH($B$2, resultados!$A$1:$ZZ$1, 0))</f>
        <v/>
      </c>
      <c r="C122">
        <f>INDEX(resultados!$A$2:$ZZ$228, 116, MATCH($B$3, resultados!$A$1:$ZZ$1, 0))</f>
        <v/>
      </c>
    </row>
    <row r="123">
      <c r="A123">
        <f>INDEX(resultados!$A$2:$ZZ$228, 117, MATCH($B$1, resultados!$A$1:$ZZ$1, 0))</f>
        <v/>
      </c>
      <c r="B123">
        <f>INDEX(resultados!$A$2:$ZZ$228, 117, MATCH($B$2, resultados!$A$1:$ZZ$1, 0))</f>
        <v/>
      </c>
      <c r="C123">
        <f>INDEX(resultados!$A$2:$ZZ$228, 117, MATCH($B$3, resultados!$A$1:$ZZ$1, 0))</f>
        <v/>
      </c>
    </row>
    <row r="124">
      <c r="A124">
        <f>INDEX(resultados!$A$2:$ZZ$228, 118, MATCH($B$1, resultados!$A$1:$ZZ$1, 0))</f>
        <v/>
      </c>
      <c r="B124">
        <f>INDEX(resultados!$A$2:$ZZ$228, 118, MATCH($B$2, resultados!$A$1:$ZZ$1, 0))</f>
        <v/>
      </c>
      <c r="C124">
        <f>INDEX(resultados!$A$2:$ZZ$228, 118, MATCH($B$3, resultados!$A$1:$ZZ$1, 0))</f>
        <v/>
      </c>
    </row>
    <row r="125">
      <c r="A125">
        <f>INDEX(resultados!$A$2:$ZZ$228, 119, MATCH($B$1, resultados!$A$1:$ZZ$1, 0))</f>
        <v/>
      </c>
      <c r="B125">
        <f>INDEX(resultados!$A$2:$ZZ$228, 119, MATCH($B$2, resultados!$A$1:$ZZ$1, 0))</f>
        <v/>
      </c>
      <c r="C125">
        <f>INDEX(resultados!$A$2:$ZZ$228, 119, MATCH($B$3, resultados!$A$1:$ZZ$1, 0))</f>
        <v/>
      </c>
    </row>
    <row r="126">
      <c r="A126">
        <f>INDEX(resultados!$A$2:$ZZ$228, 120, MATCH($B$1, resultados!$A$1:$ZZ$1, 0))</f>
        <v/>
      </c>
      <c r="B126">
        <f>INDEX(resultados!$A$2:$ZZ$228, 120, MATCH($B$2, resultados!$A$1:$ZZ$1, 0))</f>
        <v/>
      </c>
      <c r="C126">
        <f>INDEX(resultados!$A$2:$ZZ$228, 120, MATCH($B$3, resultados!$A$1:$ZZ$1, 0))</f>
        <v/>
      </c>
    </row>
    <row r="127">
      <c r="A127">
        <f>INDEX(resultados!$A$2:$ZZ$228, 121, MATCH($B$1, resultados!$A$1:$ZZ$1, 0))</f>
        <v/>
      </c>
      <c r="B127">
        <f>INDEX(resultados!$A$2:$ZZ$228, 121, MATCH($B$2, resultados!$A$1:$ZZ$1, 0))</f>
        <v/>
      </c>
      <c r="C127">
        <f>INDEX(resultados!$A$2:$ZZ$228, 121, MATCH($B$3, resultados!$A$1:$ZZ$1, 0))</f>
        <v/>
      </c>
    </row>
    <row r="128">
      <c r="A128">
        <f>INDEX(resultados!$A$2:$ZZ$228, 122, MATCH($B$1, resultados!$A$1:$ZZ$1, 0))</f>
        <v/>
      </c>
      <c r="B128">
        <f>INDEX(resultados!$A$2:$ZZ$228, 122, MATCH($B$2, resultados!$A$1:$ZZ$1, 0))</f>
        <v/>
      </c>
      <c r="C128">
        <f>INDEX(resultados!$A$2:$ZZ$228, 122, MATCH($B$3, resultados!$A$1:$ZZ$1, 0))</f>
        <v/>
      </c>
    </row>
    <row r="129">
      <c r="A129">
        <f>INDEX(resultados!$A$2:$ZZ$228, 123, MATCH($B$1, resultados!$A$1:$ZZ$1, 0))</f>
        <v/>
      </c>
      <c r="B129">
        <f>INDEX(resultados!$A$2:$ZZ$228, 123, MATCH($B$2, resultados!$A$1:$ZZ$1, 0))</f>
        <v/>
      </c>
      <c r="C129">
        <f>INDEX(resultados!$A$2:$ZZ$228, 123, MATCH($B$3, resultados!$A$1:$ZZ$1, 0))</f>
        <v/>
      </c>
    </row>
    <row r="130">
      <c r="A130">
        <f>INDEX(resultados!$A$2:$ZZ$228, 124, MATCH($B$1, resultados!$A$1:$ZZ$1, 0))</f>
        <v/>
      </c>
      <c r="B130">
        <f>INDEX(resultados!$A$2:$ZZ$228, 124, MATCH($B$2, resultados!$A$1:$ZZ$1, 0))</f>
        <v/>
      </c>
      <c r="C130">
        <f>INDEX(resultados!$A$2:$ZZ$228, 124, MATCH($B$3, resultados!$A$1:$ZZ$1, 0))</f>
        <v/>
      </c>
    </row>
    <row r="131">
      <c r="A131">
        <f>INDEX(resultados!$A$2:$ZZ$228, 125, MATCH($B$1, resultados!$A$1:$ZZ$1, 0))</f>
        <v/>
      </c>
      <c r="B131">
        <f>INDEX(resultados!$A$2:$ZZ$228, 125, MATCH($B$2, resultados!$A$1:$ZZ$1, 0))</f>
        <v/>
      </c>
      <c r="C131">
        <f>INDEX(resultados!$A$2:$ZZ$228, 125, MATCH($B$3, resultados!$A$1:$ZZ$1, 0))</f>
        <v/>
      </c>
    </row>
    <row r="132">
      <c r="A132">
        <f>INDEX(resultados!$A$2:$ZZ$228, 126, MATCH($B$1, resultados!$A$1:$ZZ$1, 0))</f>
        <v/>
      </c>
      <c r="B132">
        <f>INDEX(resultados!$A$2:$ZZ$228, 126, MATCH($B$2, resultados!$A$1:$ZZ$1, 0))</f>
        <v/>
      </c>
      <c r="C132">
        <f>INDEX(resultados!$A$2:$ZZ$228, 126, MATCH($B$3, resultados!$A$1:$ZZ$1, 0))</f>
        <v/>
      </c>
    </row>
    <row r="133">
      <c r="A133">
        <f>INDEX(resultados!$A$2:$ZZ$228, 127, MATCH($B$1, resultados!$A$1:$ZZ$1, 0))</f>
        <v/>
      </c>
      <c r="B133">
        <f>INDEX(resultados!$A$2:$ZZ$228, 127, MATCH($B$2, resultados!$A$1:$ZZ$1, 0))</f>
        <v/>
      </c>
      <c r="C133">
        <f>INDEX(resultados!$A$2:$ZZ$228, 127, MATCH($B$3, resultados!$A$1:$ZZ$1, 0))</f>
        <v/>
      </c>
    </row>
    <row r="134">
      <c r="A134">
        <f>INDEX(resultados!$A$2:$ZZ$228, 128, MATCH($B$1, resultados!$A$1:$ZZ$1, 0))</f>
        <v/>
      </c>
      <c r="B134">
        <f>INDEX(resultados!$A$2:$ZZ$228, 128, MATCH($B$2, resultados!$A$1:$ZZ$1, 0))</f>
        <v/>
      </c>
      <c r="C134">
        <f>INDEX(resultados!$A$2:$ZZ$228, 128, MATCH($B$3, resultados!$A$1:$ZZ$1, 0))</f>
        <v/>
      </c>
    </row>
    <row r="135">
      <c r="A135">
        <f>INDEX(resultados!$A$2:$ZZ$228, 129, MATCH($B$1, resultados!$A$1:$ZZ$1, 0))</f>
        <v/>
      </c>
      <c r="B135">
        <f>INDEX(resultados!$A$2:$ZZ$228, 129, MATCH($B$2, resultados!$A$1:$ZZ$1, 0))</f>
        <v/>
      </c>
      <c r="C135">
        <f>INDEX(resultados!$A$2:$ZZ$228, 129, MATCH($B$3, resultados!$A$1:$ZZ$1, 0))</f>
        <v/>
      </c>
    </row>
    <row r="136">
      <c r="A136">
        <f>INDEX(resultados!$A$2:$ZZ$228, 130, MATCH($B$1, resultados!$A$1:$ZZ$1, 0))</f>
        <v/>
      </c>
      <c r="B136">
        <f>INDEX(resultados!$A$2:$ZZ$228, 130, MATCH($B$2, resultados!$A$1:$ZZ$1, 0))</f>
        <v/>
      </c>
      <c r="C136">
        <f>INDEX(resultados!$A$2:$ZZ$228, 130, MATCH($B$3, resultados!$A$1:$ZZ$1, 0))</f>
        <v/>
      </c>
    </row>
    <row r="137">
      <c r="A137">
        <f>INDEX(resultados!$A$2:$ZZ$228, 131, MATCH($B$1, resultados!$A$1:$ZZ$1, 0))</f>
        <v/>
      </c>
      <c r="B137">
        <f>INDEX(resultados!$A$2:$ZZ$228, 131, MATCH($B$2, resultados!$A$1:$ZZ$1, 0))</f>
        <v/>
      </c>
      <c r="C137">
        <f>INDEX(resultados!$A$2:$ZZ$228, 131, MATCH($B$3, resultados!$A$1:$ZZ$1, 0))</f>
        <v/>
      </c>
    </row>
    <row r="138">
      <c r="A138">
        <f>INDEX(resultados!$A$2:$ZZ$228, 132, MATCH($B$1, resultados!$A$1:$ZZ$1, 0))</f>
        <v/>
      </c>
      <c r="B138">
        <f>INDEX(resultados!$A$2:$ZZ$228, 132, MATCH($B$2, resultados!$A$1:$ZZ$1, 0))</f>
        <v/>
      </c>
      <c r="C138">
        <f>INDEX(resultados!$A$2:$ZZ$228, 132, MATCH($B$3, resultados!$A$1:$ZZ$1, 0))</f>
        <v/>
      </c>
    </row>
    <row r="139">
      <c r="A139">
        <f>INDEX(resultados!$A$2:$ZZ$228, 133, MATCH($B$1, resultados!$A$1:$ZZ$1, 0))</f>
        <v/>
      </c>
      <c r="B139">
        <f>INDEX(resultados!$A$2:$ZZ$228, 133, MATCH($B$2, resultados!$A$1:$ZZ$1, 0))</f>
        <v/>
      </c>
      <c r="C139">
        <f>INDEX(resultados!$A$2:$ZZ$228, 133, MATCH($B$3, resultados!$A$1:$ZZ$1, 0))</f>
        <v/>
      </c>
    </row>
    <row r="140">
      <c r="A140">
        <f>INDEX(resultados!$A$2:$ZZ$228, 134, MATCH($B$1, resultados!$A$1:$ZZ$1, 0))</f>
        <v/>
      </c>
      <c r="B140">
        <f>INDEX(resultados!$A$2:$ZZ$228, 134, MATCH($B$2, resultados!$A$1:$ZZ$1, 0))</f>
        <v/>
      </c>
      <c r="C140">
        <f>INDEX(resultados!$A$2:$ZZ$228, 134, MATCH($B$3, resultados!$A$1:$ZZ$1, 0))</f>
        <v/>
      </c>
    </row>
    <row r="141">
      <c r="A141">
        <f>INDEX(resultados!$A$2:$ZZ$228, 135, MATCH($B$1, resultados!$A$1:$ZZ$1, 0))</f>
        <v/>
      </c>
      <c r="B141">
        <f>INDEX(resultados!$A$2:$ZZ$228, 135, MATCH($B$2, resultados!$A$1:$ZZ$1, 0))</f>
        <v/>
      </c>
      <c r="C141">
        <f>INDEX(resultados!$A$2:$ZZ$228, 135, MATCH($B$3, resultados!$A$1:$ZZ$1, 0))</f>
        <v/>
      </c>
    </row>
    <row r="142">
      <c r="A142">
        <f>INDEX(resultados!$A$2:$ZZ$228, 136, MATCH($B$1, resultados!$A$1:$ZZ$1, 0))</f>
        <v/>
      </c>
      <c r="B142">
        <f>INDEX(resultados!$A$2:$ZZ$228, 136, MATCH($B$2, resultados!$A$1:$ZZ$1, 0))</f>
        <v/>
      </c>
      <c r="C142">
        <f>INDEX(resultados!$A$2:$ZZ$228, 136, MATCH($B$3, resultados!$A$1:$ZZ$1, 0))</f>
        <v/>
      </c>
    </row>
    <row r="143">
      <c r="A143">
        <f>INDEX(resultados!$A$2:$ZZ$228, 137, MATCH($B$1, resultados!$A$1:$ZZ$1, 0))</f>
        <v/>
      </c>
      <c r="B143">
        <f>INDEX(resultados!$A$2:$ZZ$228, 137, MATCH($B$2, resultados!$A$1:$ZZ$1, 0))</f>
        <v/>
      </c>
      <c r="C143">
        <f>INDEX(resultados!$A$2:$ZZ$228, 137, MATCH($B$3, resultados!$A$1:$ZZ$1, 0))</f>
        <v/>
      </c>
    </row>
    <row r="144">
      <c r="A144">
        <f>INDEX(resultados!$A$2:$ZZ$228, 138, MATCH($B$1, resultados!$A$1:$ZZ$1, 0))</f>
        <v/>
      </c>
      <c r="B144">
        <f>INDEX(resultados!$A$2:$ZZ$228, 138, MATCH($B$2, resultados!$A$1:$ZZ$1, 0))</f>
        <v/>
      </c>
      <c r="C144">
        <f>INDEX(resultados!$A$2:$ZZ$228, 138, MATCH($B$3, resultados!$A$1:$ZZ$1, 0))</f>
        <v/>
      </c>
    </row>
    <row r="145">
      <c r="A145">
        <f>INDEX(resultados!$A$2:$ZZ$228, 139, MATCH($B$1, resultados!$A$1:$ZZ$1, 0))</f>
        <v/>
      </c>
      <c r="B145">
        <f>INDEX(resultados!$A$2:$ZZ$228, 139, MATCH($B$2, resultados!$A$1:$ZZ$1, 0))</f>
        <v/>
      </c>
      <c r="C145">
        <f>INDEX(resultados!$A$2:$ZZ$228, 139, MATCH($B$3, resultados!$A$1:$ZZ$1, 0))</f>
        <v/>
      </c>
    </row>
    <row r="146">
      <c r="A146">
        <f>INDEX(resultados!$A$2:$ZZ$228, 140, MATCH($B$1, resultados!$A$1:$ZZ$1, 0))</f>
        <v/>
      </c>
      <c r="B146">
        <f>INDEX(resultados!$A$2:$ZZ$228, 140, MATCH($B$2, resultados!$A$1:$ZZ$1, 0))</f>
        <v/>
      </c>
      <c r="C146">
        <f>INDEX(resultados!$A$2:$ZZ$228, 140, MATCH($B$3, resultados!$A$1:$ZZ$1, 0))</f>
        <v/>
      </c>
    </row>
    <row r="147">
      <c r="A147">
        <f>INDEX(resultados!$A$2:$ZZ$228, 141, MATCH($B$1, resultados!$A$1:$ZZ$1, 0))</f>
        <v/>
      </c>
      <c r="B147">
        <f>INDEX(resultados!$A$2:$ZZ$228, 141, MATCH($B$2, resultados!$A$1:$ZZ$1, 0))</f>
        <v/>
      </c>
      <c r="C147">
        <f>INDEX(resultados!$A$2:$ZZ$228, 141, MATCH($B$3, resultados!$A$1:$ZZ$1, 0))</f>
        <v/>
      </c>
    </row>
    <row r="148">
      <c r="A148">
        <f>INDEX(resultados!$A$2:$ZZ$228, 142, MATCH($B$1, resultados!$A$1:$ZZ$1, 0))</f>
        <v/>
      </c>
      <c r="B148">
        <f>INDEX(resultados!$A$2:$ZZ$228, 142, MATCH($B$2, resultados!$A$1:$ZZ$1, 0))</f>
        <v/>
      </c>
      <c r="C148">
        <f>INDEX(resultados!$A$2:$ZZ$228, 142, MATCH($B$3, resultados!$A$1:$ZZ$1, 0))</f>
        <v/>
      </c>
    </row>
    <row r="149">
      <c r="A149">
        <f>INDEX(resultados!$A$2:$ZZ$228, 143, MATCH($B$1, resultados!$A$1:$ZZ$1, 0))</f>
        <v/>
      </c>
      <c r="B149">
        <f>INDEX(resultados!$A$2:$ZZ$228, 143, MATCH($B$2, resultados!$A$1:$ZZ$1, 0))</f>
        <v/>
      </c>
      <c r="C149">
        <f>INDEX(resultados!$A$2:$ZZ$228, 143, MATCH($B$3, resultados!$A$1:$ZZ$1, 0))</f>
        <v/>
      </c>
    </row>
    <row r="150">
      <c r="A150">
        <f>INDEX(resultados!$A$2:$ZZ$228, 144, MATCH($B$1, resultados!$A$1:$ZZ$1, 0))</f>
        <v/>
      </c>
      <c r="B150">
        <f>INDEX(resultados!$A$2:$ZZ$228, 144, MATCH($B$2, resultados!$A$1:$ZZ$1, 0))</f>
        <v/>
      </c>
      <c r="C150">
        <f>INDEX(resultados!$A$2:$ZZ$228, 144, MATCH($B$3, resultados!$A$1:$ZZ$1, 0))</f>
        <v/>
      </c>
    </row>
    <row r="151">
      <c r="A151">
        <f>INDEX(resultados!$A$2:$ZZ$228, 145, MATCH($B$1, resultados!$A$1:$ZZ$1, 0))</f>
        <v/>
      </c>
      <c r="B151">
        <f>INDEX(resultados!$A$2:$ZZ$228, 145, MATCH($B$2, resultados!$A$1:$ZZ$1, 0))</f>
        <v/>
      </c>
      <c r="C151">
        <f>INDEX(resultados!$A$2:$ZZ$228, 145, MATCH($B$3, resultados!$A$1:$ZZ$1, 0))</f>
        <v/>
      </c>
    </row>
    <row r="152">
      <c r="A152">
        <f>INDEX(resultados!$A$2:$ZZ$228, 146, MATCH($B$1, resultados!$A$1:$ZZ$1, 0))</f>
        <v/>
      </c>
      <c r="B152">
        <f>INDEX(resultados!$A$2:$ZZ$228, 146, MATCH($B$2, resultados!$A$1:$ZZ$1, 0))</f>
        <v/>
      </c>
      <c r="C152">
        <f>INDEX(resultados!$A$2:$ZZ$228, 146, MATCH($B$3, resultados!$A$1:$ZZ$1, 0))</f>
        <v/>
      </c>
    </row>
    <row r="153">
      <c r="A153">
        <f>INDEX(resultados!$A$2:$ZZ$228, 147, MATCH($B$1, resultados!$A$1:$ZZ$1, 0))</f>
        <v/>
      </c>
      <c r="B153">
        <f>INDEX(resultados!$A$2:$ZZ$228, 147, MATCH($B$2, resultados!$A$1:$ZZ$1, 0))</f>
        <v/>
      </c>
      <c r="C153">
        <f>INDEX(resultados!$A$2:$ZZ$228, 147, MATCH($B$3, resultados!$A$1:$ZZ$1, 0))</f>
        <v/>
      </c>
    </row>
    <row r="154">
      <c r="A154">
        <f>INDEX(resultados!$A$2:$ZZ$228, 148, MATCH($B$1, resultados!$A$1:$ZZ$1, 0))</f>
        <v/>
      </c>
      <c r="B154">
        <f>INDEX(resultados!$A$2:$ZZ$228, 148, MATCH($B$2, resultados!$A$1:$ZZ$1, 0))</f>
        <v/>
      </c>
      <c r="C154">
        <f>INDEX(resultados!$A$2:$ZZ$228, 148, MATCH($B$3, resultados!$A$1:$ZZ$1, 0))</f>
        <v/>
      </c>
    </row>
    <row r="155">
      <c r="A155">
        <f>INDEX(resultados!$A$2:$ZZ$228, 149, MATCH($B$1, resultados!$A$1:$ZZ$1, 0))</f>
        <v/>
      </c>
      <c r="B155">
        <f>INDEX(resultados!$A$2:$ZZ$228, 149, MATCH($B$2, resultados!$A$1:$ZZ$1, 0))</f>
        <v/>
      </c>
      <c r="C155">
        <f>INDEX(resultados!$A$2:$ZZ$228, 149, MATCH($B$3, resultados!$A$1:$ZZ$1, 0))</f>
        <v/>
      </c>
    </row>
    <row r="156">
      <c r="A156">
        <f>INDEX(resultados!$A$2:$ZZ$228, 150, MATCH($B$1, resultados!$A$1:$ZZ$1, 0))</f>
        <v/>
      </c>
      <c r="B156">
        <f>INDEX(resultados!$A$2:$ZZ$228, 150, MATCH($B$2, resultados!$A$1:$ZZ$1, 0))</f>
        <v/>
      </c>
      <c r="C156">
        <f>INDEX(resultados!$A$2:$ZZ$228, 150, MATCH($B$3, resultados!$A$1:$ZZ$1, 0))</f>
        <v/>
      </c>
    </row>
    <row r="157">
      <c r="A157">
        <f>INDEX(resultados!$A$2:$ZZ$228, 151, MATCH($B$1, resultados!$A$1:$ZZ$1, 0))</f>
        <v/>
      </c>
      <c r="B157">
        <f>INDEX(resultados!$A$2:$ZZ$228, 151, MATCH($B$2, resultados!$A$1:$ZZ$1, 0))</f>
        <v/>
      </c>
      <c r="C157">
        <f>INDEX(resultados!$A$2:$ZZ$228, 151, MATCH($B$3, resultados!$A$1:$ZZ$1, 0))</f>
        <v/>
      </c>
    </row>
    <row r="158">
      <c r="A158">
        <f>INDEX(resultados!$A$2:$ZZ$228, 152, MATCH($B$1, resultados!$A$1:$ZZ$1, 0))</f>
        <v/>
      </c>
      <c r="B158">
        <f>INDEX(resultados!$A$2:$ZZ$228, 152, MATCH($B$2, resultados!$A$1:$ZZ$1, 0))</f>
        <v/>
      </c>
      <c r="C158">
        <f>INDEX(resultados!$A$2:$ZZ$228, 152, MATCH($B$3, resultados!$A$1:$ZZ$1, 0))</f>
        <v/>
      </c>
    </row>
    <row r="159">
      <c r="A159">
        <f>INDEX(resultados!$A$2:$ZZ$228, 153, MATCH($B$1, resultados!$A$1:$ZZ$1, 0))</f>
        <v/>
      </c>
      <c r="B159">
        <f>INDEX(resultados!$A$2:$ZZ$228, 153, MATCH($B$2, resultados!$A$1:$ZZ$1, 0))</f>
        <v/>
      </c>
      <c r="C159">
        <f>INDEX(resultados!$A$2:$ZZ$228, 153, MATCH($B$3, resultados!$A$1:$ZZ$1, 0))</f>
        <v/>
      </c>
    </row>
    <row r="160">
      <c r="A160">
        <f>INDEX(resultados!$A$2:$ZZ$228, 154, MATCH($B$1, resultados!$A$1:$ZZ$1, 0))</f>
        <v/>
      </c>
      <c r="B160">
        <f>INDEX(resultados!$A$2:$ZZ$228, 154, MATCH($B$2, resultados!$A$1:$ZZ$1, 0))</f>
        <v/>
      </c>
      <c r="C160">
        <f>INDEX(resultados!$A$2:$ZZ$228, 154, MATCH($B$3, resultados!$A$1:$ZZ$1, 0))</f>
        <v/>
      </c>
    </row>
    <row r="161">
      <c r="A161">
        <f>INDEX(resultados!$A$2:$ZZ$228, 155, MATCH($B$1, resultados!$A$1:$ZZ$1, 0))</f>
        <v/>
      </c>
      <c r="B161">
        <f>INDEX(resultados!$A$2:$ZZ$228, 155, MATCH($B$2, resultados!$A$1:$ZZ$1, 0))</f>
        <v/>
      </c>
      <c r="C161">
        <f>INDEX(resultados!$A$2:$ZZ$228, 155, MATCH($B$3, resultados!$A$1:$ZZ$1, 0))</f>
        <v/>
      </c>
    </row>
    <row r="162">
      <c r="A162">
        <f>INDEX(resultados!$A$2:$ZZ$228, 156, MATCH($B$1, resultados!$A$1:$ZZ$1, 0))</f>
        <v/>
      </c>
      <c r="B162">
        <f>INDEX(resultados!$A$2:$ZZ$228, 156, MATCH($B$2, resultados!$A$1:$ZZ$1, 0))</f>
        <v/>
      </c>
      <c r="C162">
        <f>INDEX(resultados!$A$2:$ZZ$228, 156, MATCH($B$3, resultados!$A$1:$ZZ$1, 0))</f>
        <v/>
      </c>
    </row>
    <row r="163">
      <c r="A163">
        <f>INDEX(resultados!$A$2:$ZZ$228, 157, MATCH($B$1, resultados!$A$1:$ZZ$1, 0))</f>
        <v/>
      </c>
      <c r="B163">
        <f>INDEX(resultados!$A$2:$ZZ$228, 157, MATCH($B$2, resultados!$A$1:$ZZ$1, 0))</f>
        <v/>
      </c>
      <c r="C163">
        <f>INDEX(resultados!$A$2:$ZZ$228, 157, MATCH($B$3, resultados!$A$1:$ZZ$1, 0))</f>
        <v/>
      </c>
    </row>
    <row r="164">
      <c r="A164">
        <f>INDEX(resultados!$A$2:$ZZ$228, 158, MATCH($B$1, resultados!$A$1:$ZZ$1, 0))</f>
        <v/>
      </c>
      <c r="B164">
        <f>INDEX(resultados!$A$2:$ZZ$228, 158, MATCH($B$2, resultados!$A$1:$ZZ$1, 0))</f>
        <v/>
      </c>
      <c r="C164">
        <f>INDEX(resultados!$A$2:$ZZ$228, 158, MATCH($B$3, resultados!$A$1:$ZZ$1, 0))</f>
        <v/>
      </c>
    </row>
    <row r="165">
      <c r="A165">
        <f>INDEX(resultados!$A$2:$ZZ$228, 159, MATCH($B$1, resultados!$A$1:$ZZ$1, 0))</f>
        <v/>
      </c>
      <c r="B165">
        <f>INDEX(resultados!$A$2:$ZZ$228, 159, MATCH($B$2, resultados!$A$1:$ZZ$1, 0))</f>
        <v/>
      </c>
      <c r="C165">
        <f>INDEX(resultados!$A$2:$ZZ$228, 159, MATCH($B$3, resultados!$A$1:$ZZ$1, 0))</f>
        <v/>
      </c>
    </row>
    <row r="166">
      <c r="A166">
        <f>INDEX(resultados!$A$2:$ZZ$228, 160, MATCH($B$1, resultados!$A$1:$ZZ$1, 0))</f>
        <v/>
      </c>
      <c r="B166">
        <f>INDEX(resultados!$A$2:$ZZ$228, 160, MATCH($B$2, resultados!$A$1:$ZZ$1, 0))</f>
        <v/>
      </c>
      <c r="C166">
        <f>INDEX(resultados!$A$2:$ZZ$228, 160, MATCH($B$3, resultados!$A$1:$ZZ$1, 0))</f>
        <v/>
      </c>
    </row>
    <row r="167">
      <c r="A167">
        <f>INDEX(resultados!$A$2:$ZZ$228, 161, MATCH($B$1, resultados!$A$1:$ZZ$1, 0))</f>
        <v/>
      </c>
      <c r="B167">
        <f>INDEX(resultados!$A$2:$ZZ$228, 161, MATCH($B$2, resultados!$A$1:$ZZ$1, 0))</f>
        <v/>
      </c>
      <c r="C167">
        <f>INDEX(resultados!$A$2:$ZZ$228, 161, MATCH($B$3, resultados!$A$1:$ZZ$1, 0))</f>
        <v/>
      </c>
    </row>
    <row r="168">
      <c r="A168">
        <f>INDEX(resultados!$A$2:$ZZ$228, 162, MATCH($B$1, resultados!$A$1:$ZZ$1, 0))</f>
        <v/>
      </c>
      <c r="B168">
        <f>INDEX(resultados!$A$2:$ZZ$228, 162, MATCH($B$2, resultados!$A$1:$ZZ$1, 0))</f>
        <v/>
      </c>
      <c r="C168">
        <f>INDEX(resultados!$A$2:$ZZ$228, 162, MATCH($B$3, resultados!$A$1:$ZZ$1, 0))</f>
        <v/>
      </c>
    </row>
    <row r="169">
      <c r="A169">
        <f>INDEX(resultados!$A$2:$ZZ$228, 163, MATCH($B$1, resultados!$A$1:$ZZ$1, 0))</f>
        <v/>
      </c>
      <c r="B169">
        <f>INDEX(resultados!$A$2:$ZZ$228, 163, MATCH($B$2, resultados!$A$1:$ZZ$1, 0))</f>
        <v/>
      </c>
      <c r="C169">
        <f>INDEX(resultados!$A$2:$ZZ$228, 163, MATCH($B$3, resultados!$A$1:$ZZ$1, 0))</f>
        <v/>
      </c>
    </row>
    <row r="170">
      <c r="A170">
        <f>INDEX(resultados!$A$2:$ZZ$228, 164, MATCH($B$1, resultados!$A$1:$ZZ$1, 0))</f>
        <v/>
      </c>
      <c r="B170">
        <f>INDEX(resultados!$A$2:$ZZ$228, 164, MATCH($B$2, resultados!$A$1:$ZZ$1, 0))</f>
        <v/>
      </c>
      <c r="C170">
        <f>INDEX(resultados!$A$2:$ZZ$228, 164, MATCH($B$3, resultados!$A$1:$ZZ$1, 0))</f>
        <v/>
      </c>
    </row>
    <row r="171">
      <c r="A171">
        <f>INDEX(resultados!$A$2:$ZZ$228, 165, MATCH($B$1, resultados!$A$1:$ZZ$1, 0))</f>
        <v/>
      </c>
      <c r="B171">
        <f>INDEX(resultados!$A$2:$ZZ$228, 165, MATCH($B$2, resultados!$A$1:$ZZ$1, 0))</f>
        <v/>
      </c>
      <c r="C171">
        <f>INDEX(resultados!$A$2:$ZZ$228, 165, MATCH($B$3, resultados!$A$1:$ZZ$1, 0))</f>
        <v/>
      </c>
    </row>
    <row r="172">
      <c r="A172">
        <f>INDEX(resultados!$A$2:$ZZ$228, 166, MATCH($B$1, resultados!$A$1:$ZZ$1, 0))</f>
        <v/>
      </c>
      <c r="B172">
        <f>INDEX(resultados!$A$2:$ZZ$228, 166, MATCH($B$2, resultados!$A$1:$ZZ$1, 0))</f>
        <v/>
      </c>
      <c r="C172">
        <f>INDEX(resultados!$A$2:$ZZ$228, 166, MATCH($B$3, resultados!$A$1:$ZZ$1, 0))</f>
        <v/>
      </c>
    </row>
    <row r="173">
      <c r="A173">
        <f>INDEX(resultados!$A$2:$ZZ$228, 167, MATCH($B$1, resultados!$A$1:$ZZ$1, 0))</f>
        <v/>
      </c>
      <c r="B173">
        <f>INDEX(resultados!$A$2:$ZZ$228, 167, MATCH($B$2, resultados!$A$1:$ZZ$1, 0))</f>
        <v/>
      </c>
      <c r="C173">
        <f>INDEX(resultados!$A$2:$ZZ$228, 167, MATCH($B$3, resultados!$A$1:$ZZ$1, 0))</f>
        <v/>
      </c>
    </row>
    <row r="174">
      <c r="A174">
        <f>INDEX(resultados!$A$2:$ZZ$228, 168, MATCH($B$1, resultados!$A$1:$ZZ$1, 0))</f>
        <v/>
      </c>
      <c r="B174">
        <f>INDEX(resultados!$A$2:$ZZ$228, 168, MATCH($B$2, resultados!$A$1:$ZZ$1, 0))</f>
        <v/>
      </c>
      <c r="C174">
        <f>INDEX(resultados!$A$2:$ZZ$228, 168, MATCH($B$3, resultados!$A$1:$ZZ$1, 0))</f>
        <v/>
      </c>
    </row>
    <row r="175">
      <c r="A175">
        <f>INDEX(resultados!$A$2:$ZZ$228, 169, MATCH($B$1, resultados!$A$1:$ZZ$1, 0))</f>
        <v/>
      </c>
      <c r="B175">
        <f>INDEX(resultados!$A$2:$ZZ$228, 169, MATCH($B$2, resultados!$A$1:$ZZ$1, 0))</f>
        <v/>
      </c>
      <c r="C175">
        <f>INDEX(resultados!$A$2:$ZZ$228, 169, MATCH($B$3, resultados!$A$1:$ZZ$1, 0))</f>
        <v/>
      </c>
    </row>
    <row r="176">
      <c r="A176">
        <f>INDEX(resultados!$A$2:$ZZ$228, 170, MATCH($B$1, resultados!$A$1:$ZZ$1, 0))</f>
        <v/>
      </c>
      <c r="B176">
        <f>INDEX(resultados!$A$2:$ZZ$228, 170, MATCH($B$2, resultados!$A$1:$ZZ$1, 0))</f>
        <v/>
      </c>
      <c r="C176">
        <f>INDEX(resultados!$A$2:$ZZ$228, 170, MATCH($B$3, resultados!$A$1:$ZZ$1, 0))</f>
        <v/>
      </c>
    </row>
    <row r="177">
      <c r="A177">
        <f>INDEX(resultados!$A$2:$ZZ$228, 171, MATCH($B$1, resultados!$A$1:$ZZ$1, 0))</f>
        <v/>
      </c>
      <c r="B177">
        <f>INDEX(resultados!$A$2:$ZZ$228, 171, MATCH($B$2, resultados!$A$1:$ZZ$1, 0))</f>
        <v/>
      </c>
      <c r="C177">
        <f>INDEX(resultados!$A$2:$ZZ$228, 171, MATCH($B$3, resultados!$A$1:$ZZ$1, 0))</f>
        <v/>
      </c>
    </row>
    <row r="178">
      <c r="A178">
        <f>INDEX(resultados!$A$2:$ZZ$228, 172, MATCH($B$1, resultados!$A$1:$ZZ$1, 0))</f>
        <v/>
      </c>
      <c r="B178">
        <f>INDEX(resultados!$A$2:$ZZ$228, 172, MATCH($B$2, resultados!$A$1:$ZZ$1, 0))</f>
        <v/>
      </c>
      <c r="C178">
        <f>INDEX(resultados!$A$2:$ZZ$228, 172, MATCH($B$3, resultados!$A$1:$ZZ$1, 0))</f>
        <v/>
      </c>
    </row>
    <row r="179">
      <c r="A179">
        <f>INDEX(resultados!$A$2:$ZZ$228, 173, MATCH($B$1, resultados!$A$1:$ZZ$1, 0))</f>
        <v/>
      </c>
      <c r="B179">
        <f>INDEX(resultados!$A$2:$ZZ$228, 173, MATCH($B$2, resultados!$A$1:$ZZ$1, 0))</f>
        <v/>
      </c>
      <c r="C179">
        <f>INDEX(resultados!$A$2:$ZZ$228, 173, MATCH($B$3, resultados!$A$1:$ZZ$1, 0))</f>
        <v/>
      </c>
    </row>
    <row r="180">
      <c r="A180">
        <f>INDEX(resultados!$A$2:$ZZ$228, 174, MATCH($B$1, resultados!$A$1:$ZZ$1, 0))</f>
        <v/>
      </c>
      <c r="B180">
        <f>INDEX(resultados!$A$2:$ZZ$228, 174, MATCH($B$2, resultados!$A$1:$ZZ$1, 0))</f>
        <v/>
      </c>
      <c r="C180">
        <f>INDEX(resultados!$A$2:$ZZ$228, 174, MATCH($B$3, resultados!$A$1:$ZZ$1, 0))</f>
        <v/>
      </c>
    </row>
    <row r="181">
      <c r="A181">
        <f>INDEX(resultados!$A$2:$ZZ$228, 175, MATCH($B$1, resultados!$A$1:$ZZ$1, 0))</f>
        <v/>
      </c>
      <c r="B181">
        <f>INDEX(resultados!$A$2:$ZZ$228, 175, MATCH($B$2, resultados!$A$1:$ZZ$1, 0))</f>
        <v/>
      </c>
      <c r="C181">
        <f>INDEX(resultados!$A$2:$ZZ$228, 175, MATCH($B$3, resultados!$A$1:$ZZ$1, 0))</f>
        <v/>
      </c>
    </row>
    <row r="182">
      <c r="A182">
        <f>INDEX(resultados!$A$2:$ZZ$228, 176, MATCH($B$1, resultados!$A$1:$ZZ$1, 0))</f>
        <v/>
      </c>
      <c r="B182">
        <f>INDEX(resultados!$A$2:$ZZ$228, 176, MATCH($B$2, resultados!$A$1:$ZZ$1, 0))</f>
        <v/>
      </c>
      <c r="C182">
        <f>INDEX(resultados!$A$2:$ZZ$228, 176, MATCH($B$3, resultados!$A$1:$ZZ$1, 0))</f>
        <v/>
      </c>
    </row>
    <row r="183">
      <c r="A183">
        <f>INDEX(resultados!$A$2:$ZZ$228, 177, MATCH($B$1, resultados!$A$1:$ZZ$1, 0))</f>
        <v/>
      </c>
      <c r="B183">
        <f>INDEX(resultados!$A$2:$ZZ$228, 177, MATCH($B$2, resultados!$A$1:$ZZ$1, 0))</f>
        <v/>
      </c>
      <c r="C183">
        <f>INDEX(resultados!$A$2:$ZZ$228, 177, MATCH($B$3, resultados!$A$1:$ZZ$1, 0))</f>
        <v/>
      </c>
    </row>
    <row r="184">
      <c r="A184">
        <f>INDEX(resultados!$A$2:$ZZ$228, 178, MATCH($B$1, resultados!$A$1:$ZZ$1, 0))</f>
        <v/>
      </c>
      <c r="B184">
        <f>INDEX(resultados!$A$2:$ZZ$228, 178, MATCH($B$2, resultados!$A$1:$ZZ$1, 0))</f>
        <v/>
      </c>
      <c r="C184">
        <f>INDEX(resultados!$A$2:$ZZ$228, 178, MATCH($B$3, resultados!$A$1:$ZZ$1, 0))</f>
        <v/>
      </c>
    </row>
    <row r="185">
      <c r="A185">
        <f>INDEX(resultados!$A$2:$ZZ$228, 179, MATCH($B$1, resultados!$A$1:$ZZ$1, 0))</f>
        <v/>
      </c>
      <c r="B185">
        <f>INDEX(resultados!$A$2:$ZZ$228, 179, MATCH($B$2, resultados!$A$1:$ZZ$1, 0))</f>
        <v/>
      </c>
      <c r="C185">
        <f>INDEX(resultados!$A$2:$ZZ$228, 179, MATCH($B$3, resultados!$A$1:$ZZ$1, 0))</f>
        <v/>
      </c>
    </row>
    <row r="186">
      <c r="A186">
        <f>INDEX(resultados!$A$2:$ZZ$228, 180, MATCH($B$1, resultados!$A$1:$ZZ$1, 0))</f>
        <v/>
      </c>
      <c r="B186">
        <f>INDEX(resultados!$A$2:$ZZ$228, 180, MATCH($B$2, resultados!$A$1:$ZZ$1, 0))</f>
        <v/>
      </c>
      <c r="C186">
        <f>INDEX(resultados!$A$2:$ZZ$228, 180, MATCH($B$3, resultados!$A$1:$ZZ$1, 0))</f>
        <v/>
      </c>
    </row>
    <row r="187">
      <c r="A187">
        <f>INDEX(resultados!$A$2:$ZZ$228, 181, MATCH($B$1, resultados!$A$1:$ZZ$1, 0))</f>
        <v/>
      </c>
      <c r="B187">
        <f>INDEX(resultados!$A$2:$ZZ$228, 181, MATCH($B$2, resultados!$A$1:$ZZ$1, 0))</f>
        <v/>
      </c>
      <c r="C187">
        <f>INDEX(resultados!$A$2:$ZZ$228, 181, MATCH($B$3, resultados!$A$1:$ZZ$1, 0))</f>
        <v/>
      </c>
    </row>
    <row r="188">
      <c r="A188">
        <f>INDEX(resultados!$A$2:$ZZ$228, 182, MATCH($B$1, resultados!$A$1:$ZZ$1, 0))</f>
        <v/>
      </c>
      <c r="B188">
        <f>INDEX(resultados!$A$2:$ZZ$228, 182, MATCH($B$2, resultados!$A$1:$ZZ$1, 0))</f>
        <v/>
      </c>
      <c r="C188">
        <f>INDEX(resultados!$A$2:$ZZ$228, 182, MATCH($B$3, resultados!$A$1:$ZZ$1, 0))</f>
        <v/>
      </c>
    </row>
    <row r="189">
      <c r="A189">
        <f>INDEX(resultados!$A$2:$ZZ$228, 183, MATCH($B$1, resultados!$A$1:$ZZ$1, 0))</f>
        <v/>
      </c>
      <c r="B189">
        <f>INDEX(resultados!$A$2:$ZZ$228, 183, MATCH($B$2, resultados!$A$1:$ZZ$1, 0))</f>
        <v/>
      </c>
      <c r="C189">
        <f>INDEX(resultados!$A$2:$ZZ$228, 183, MATCH($B$3, resultados!$A$1:$ZZ$1, 0))</f>
        <v/>
      </c>
    </row>
    <row r="190">
      <c r="A190">
        <f>INDEX(resultados!$A$2:$ZZ$228, 184, MATCH($B$1, resultados!$A$1:$ZZ$1, 0))</f>
        <v/>
      </c>
      <c r="B190">
        <f>INDEX(resultados!$A$2:$ZZ$228, 184, MATCH($B$2, resultados!$A$1:$ZZ$1, 0))</f>
        <v/>
      </c>
      <c r="C190">
        <f>INDEX(resultados!$A$2:$ZZ$228, 184, MATCH($B$3, resultados!$A$1:$ZZ$1, 0))</f>
        <v/>
      </c>
    </row>
    <row r="191">
      <c r="A191">
        <f>INDEX(resultados!$A$2:$ZZ$228, 185, MATCH($B$1, resultados!$A$1:$ZZ$1, 0))</f>
        <v/>
      </c>
      <c r="B191">
        <f>INDEX(resultados!$A$2:$ZZ$228, 185, MATCH($B$2, resultados!$A$1:$ZZ$1, 0))</f>
        <v/>
      </c>
      <c r="C191">
        <f>INDEX(resultados!$A$2:$ZZ$228, 185, MATCH($B$3, resultados!$A$1:$ZZ$1, 0))</f>
        <v/>
      </c>
    </row>
    <row r="192">
      <c r="A192">
        <f>INDEX(resultados!$A$2:$ZZ$228, 186, MATCH($B$1, resultados!$A$1:$ZZ$1, 0))</f>
        <v/>
      </c>
      <c r="B192">
        <f>INDEX(resultados!$A$2:$ZZ$228, 186, MATCH($B$2, resultados!$A$1:$ZZ$1, 0))</f>
        <v/>
      </c>
      <c r="C192">
        <f>INDEX(resultados!$A$2:$ZZ$228, 186, MATCH($B$3, resultados!$A$1:$ZZ$1, 0))</f>
        <v/>
      </c>
    </row>
    <row r="193">
      <c r="A193">
        <f>INDEX(resultados!$A$2:$ZZ$228, 187, MATCH($B$1, resultados!$A$1:$ZZ$1, 0))</f>
        <v/>
      </c>
      <c r="B193">
        <f>INDEX(resultados!$A$2:$ZZ$228, 187, MATCH($B$2, resultados!$A$1:$ZZ$1, 0))</f>
        <v/>
      </c>
      <c r="C193">
        <f>INDEX(resultados!$A$2:$ZZ$228, 187, MATCH($B$3, resultados!$A$1:$ZZ$1, 0))</f>
        <v/>
      </c>
    </row>
    <row r="194">
      <c r="A194">
        <f>INDEX(resultados!$A$2:$ZZ$228, 188, MATCH($B$1, resultados!$A$1:$ZZ$1, 0))</f>
        <v/>
      </c>
      <c r="B194">
        <f>INDEX(resultados!$A$2:$ZZ$228, 188, MATCH($B$2, resultados!$A$1:$ZZ$1, 0))</f>
        <v/>
      </c>
      <c r="C194">
        <f>INDEX(resultados!$A$2:$ZZ$228, 188, MATCH($B$3, resultados!$A$1:$ZZ$1, 0))</f>
        <v/>
      </c>
    </row>
    <row r="195">
      <c r="A195">
        <f>INDEX(resultados!$A$2:$ZZ$228, 189, MATCH($B$1, resultados!$A$1:$ZZ$1, 0))</f>
        <v/>
      </c>
      <c r="B195">
        <f>INDEX(resultados!$A$2:$ZZ$228, 189, MATCH($B$2, resultados!$A$1:$ZZ$1, 0))</f>
        <v/>
      </c>
      <c r="C195">
        <f>INDEX(resultados!$A$2:$ZZ$228, 189, MATCH($B$3, resultados!$A$1:$ZZ$1, 0))</f>
        <v/>
      </c>
    </row>
    <row r="196">
      <c r="A196">
        <f>INDEX(resultados!$A$2:$ZZ$228, 190, MATCH($B$1, resultados!$A$1:$ZZ$1, 0))</f>
        <v/>
      </c>
      <c r="B196">
        <f>INDEX(resultados!$A$2:$ZZ$228, 190, MATCH($B$2, resultados!$A$1:$ZZ$1, 0))</f>
        <v/>
      </c>
      <c r="C196">
        <f>INDEX(resultados!$A$2:$ZZ$228, 190, MATCH($B$3, resultados!$A$1:$ZZ$1, 0))</f>
        <v/>
      </c>
    </row>
    <row r="197">
      <c r="A197">
        <f>INDEX(resultados!$A$2:$ZZ$228, 191, MATCH($B$1, resultados!$A$1:$ZZ$1, 0))</f>
        <v/>
      </c>
      <c r="B197">
        <f>INDEX(resultados!$A$2:$ZZ$228, 191, MATCH($B$2, resultados!$A$1:$ZZ$1, 0))</f>
        <v/>
      </c>
      <c r="C197">
        <f>INDEX(resultados!$A$2:$ZZ$228, 191, MATCH($B$3, resultados!$A$1:$ZZ$1, 0))</f>
        <v/>
      </c>
    </row>
    <row r="198">
      <c r="A198">
        <f>INDEX(resultados!$A$2:$ZZ$228, 192, MATCH($B$1, resultados!$A$1:$ZZ$1, 0))</f>
        <v/>
      </c>
      <c r="B198">
        <f>INDEX(resultados!$A$2:$ZZ$228, 192, MATCH($B$2, resultados!$A$1:$ZZ$1, 0))</f>
        <v/>
      </c>
      <c r="C198">
        <f>INDEX(resultados!$A$2:$ZZ$228, 192, MATCH($B$3, resultados!$A$1:$ZZ$1, 0))</f>
        <v/>
      </c>
    </row>
    <row r="199">
      <c r="A199">
        <f>INDEX(resultados!$A$2:$ZZ$228, 193, MATCH($B$1, resultados!$A$1:$ZZ$1, 0))</f>
        <v/>
      </c>
      <c r="B199">
        <f>INDEX(resultados!$A$2:$ZZ$228, 193, MATCH($B$2, resultados!$A$1:$ZZ$1, 0))</f>
        <v/>
      </c>
      <c r="C199">
        <f>INDEX(resultados!$A$2:$ZZ$228, 193, MATCH($B$3, resultados!$A$1:$ZZ$1, 0))</f>
        <v/>
      </c>
    </row>
    <row r="200">
      <c r="A200">
        <f>INDEX(resultados!$A$2:$ZZ$228, 194, MATCH($B$1, resultados!$A$1:$ZZ$1, 0))</f>
        <v/>
      </c>
      <c r="B200">
        <f>INDEX(resultados!$A$2:$ZZ$228, 194, MATCH($B$2, resultados!$A$1:$ZZ$1, 0))</f>
        <v/>
      </c>
      <c r="C200">
        <f>INDEX(resultados!$A$2:$ZZ$228, 194, MATCH($B$3, resultados!$A$1:$ZZ$1, 0))</f>
        <v/>
      </c>
    </row>
    <row r="201">
      <c r="A201">
        <f>INDEX(resultados!$A$2:$ZZ$228, 195, MATCH($B$1, resultados!$A$1:$ZZ$1, 0))</f>
        <v/>
      </c>
      <c r="B201">
        <f>INDEX(resultados!$A$2:$ZZ$228, 195, MATCH($B$2, resultados!$A$1:$ZZ$1, 0))</f>
        <v/>
      </c>
      <c r="C201">
        <f>INDEX(resultados!$A$2:$ZZ$228, 195, MATCH($B$3, resultados!$A$1:$ZZ$1, 0))</f>
        <v/>
      </c>
    </row>
    <row r="202">
      <c r="A202">
        <f>INDEX(resultados!$A$2:$ZZ$228, 196, MATCH($B$1, resultados!$A$1:$ZZ$1, 0))</f>
        <v/>
      </c>
      <c r="B202">
        <f>INDEX(resultados!$A$2:$ZZ$228, 196, MATCH($B$2, resultados!$A$1:$ZZ$1, 0))</f>
        <v/>
      </c>
      <c r="C202">
        <f>INDEX(resultados!$A$2:$ZZ$228, 196, MATCH($B$3, resultados!$A$1:$ZZ$1, 0))</f>
        <v/>
      </c>
    </row>
    <row r="203">
      <c r="A203">
        <f>INDEX(resultados!$A$2:$ZZ$228, 197, MATCH($B$1, resultados!$A$1:$ZZ$1, 0))</f>
        <v/>
      </c>
      <c r="B203">
        <f>INDEX(resultados!$A$2:$ZZ$228, 197, MATCH($B$2, resultados!$A$1:$ZZ$1, 0))</f>
        <v/>
      </c>
      <c r="C203">
        <f>INDEX(resultados!$A$2:$ZZ$228, 197, MATCH($B$3, resultados!$A$1:$ZZ$1, 0))</f>
        <v/>
      </c>
    </row>
    <row r="204">
      <c r="A204">
        <f>INDEX(resultados!$A$2:$ZZ$228, 198, MATCH($B$1, resultados!$A$1:$ZZ$1, 0))</f>
        <v/>
      </c>
      <c r="B204">
        <f>INDEX(resultados!$A$2:$ZZ$228, 198, MATCH($B$2, resultados!$A$1:$ZZ$1, 0))</f>
        <v/>
      </c>
      <c r="C204">
        <f>INDEX(resultados!$A$2:$ZZ$228, 198, MATCH($B$3, resultados!$A$1:$ZZ$1, 0))</f>
        <v/>
      </c>
    </row>
    <row r="205">
      <c r="A205">
        <f>INDEX(resultados!$A$2:$ZZ$228, 199, MATCH($B$1, resultados!$A$1:$ZZ$1, 0))</f>
        <v/>
      </c>
      <c r="B205">
        <f>INDEX(resultados!$A$2:$ZZ$228, 199, MATCH($B$2, resultados!$A$1:$ZZ$1, 0))</f>
        <v/>
      </c>
      <c r="C205">
        <f>INDEX(resultados!$A$2:$ZZ$228, 199, MATCH($B$3, resultados!$A$1:$ZZ$1, 0))</f>
        <v/>
      </c>
    </row>
    <row r="206">
      <c r="A206">
        <f>INDEX(resultados!$A$2:$ZZ$228, 200, MATCH($B$1, resultados!$A$1:$ZZ$1, 0))</f>
        <v/>
      </c>
      <c r="B206">
        <f>INDEX(resultados!$A$2:$ZZ$228, 200, MATCH($B$2, resultados!$A$1:$ZZ$1, 0))</f>
        <v/>
      </c>
      <c r="C206">
        <f>INDEX(resultados!$A$2:$ZZ$228, 200, MATCH($B$3, resultados!$A$1:$ZZ$1, 0))</f>
        <v/>
      </c>
    </row>
    <row r="207">
      <c r="A207">
        <f>INDEX(resultados!$A$2:$ZZ$228, 201, MATCH($B$1, resultados!$A$1:$ZZ$1, 0))</f>
        <v/>
      </c>
      <c r="B207">
        <f>INDEX(resultados!$A$2:$ZZ$228, 201, MATCH($B$2, resultados!$A$1:$ZZ$1, 0))</f>
        <v/>
      </c>
      <c r="C207">
        <f>INDEX(resultados!$A$2:$ZZ$228, 201, MATCH($B$3, resultados!$A$1:$ZZ$1, 0))</f>
        <v/>
      </c>
    </row>
    <row r="208">
      <c r="A208">
        <f>INDEX(resultados!$A$2:$ZZ$228, 202, MATCH($B$1, resultados!$A$1:$ZZ$1, 0))</f>
        <v/>
      </c>
      <c r="B208">
        <f>INDEX(resultados!$A$2:$ZZ$228, 202, MATCH($B$2, resultados!$A$1:$ZZ$1, 0))</f>
        <v/>
      </c>
      <c r="C208">
        <f>INDEX(resultados!$A$2:$ZZ$228, 202, MATCH($B$3, resultados!$A$1:$ZZ$1, 0))</f>
        <v/>
      </c>
    </row>
    <row r="209">
      <c r="A209">
        <f>INDEX(resultados!$A$2:$ZZ$228, 203, MATCH($B$1, resultados!$A$1:$ZZ$1, 0))</f>
        <v/>
      </c>
      <c r="B209">
        <f>INDEX(resultados!$A$2:$ZZ$228, 203, MATCH($B$2, resultados!$A$1:$ZZ$1, 0))</f>
        <v/>
      </c>
      <c r="C209">
        <f>INDEX(resultados!$A$2:$ZZ$228, 203, MATCH($B$3, resultados!$A$1:$ZZ$1, 0))</f>
        <v/>
      </c>
    </row>
    <row r="210">
      <c r="A210">
        <f>INDEX(resultados!$A$2:$ZZ$228, 204, MATCH($B$1, resultados!$A$1:$ZZ$1, 0))</f>
        <v/>
      </c>
      <c r="B210">
        <f>INDEX(resultados!$A$2:$ZZ$228, 204, MATCH($B$2, resultados!$A$1:$ZZ$1, 0))</f>
        <v/>
      </c>
      <c r="C210">
        <f>INDEX(resultados!$A$2:$ZZ$228, 204, MATCH($B$3, resultados!$A$1:$ZZ$1, 0))</f>
        <v/>
      </c>
    </row>
    <row r="211">
      <c r="A211">
        <f>INDEX(resultados!$A$2:$ZZ$228, 205, MATCH($B$1, resultados!$A$1:$ZZ$1, 0))</f>
        <v/>
      </c>
      <c r="B211">
        <f>INDEX(resultados!$A$2:$ZZ$228, 205, MATCH($B$2, resultados!$A$1:$ZZ$1, 0))</f>
        <v/>
      </c>
      <c r="C211">
        <f>INDEX(resultados!$A$2:$ZZ$228, 205, MATCH($B$3, resultados!$A$1:$ZZ$1, 0))</f>
        <v/>
      </c>
    </row>
    <row r="212">
      <c r="A212">
        <f>INDEX(resultados!$A$2:$ZZ$228, 206, MATCH($B$1, resultados!$A$1:$ZZ$1, 0))</f>
        <v/>
      </c>
      <c r="B212">
        <f>INDEX(resultados!$A$2:$ZZ$228, 206, MATCH($B$2, resultados!$A$1:$ZZ$1, 0))</f>
        <v/>
      </c>
      <c r="C212">
        <f>INDEX(resultados!$A$2:$ZZ$228, 206, MATCH($B$3, resultados!$A$1:$ZZ$1, 0))</f>
        <v/>
      </c>
    </row>
    <row r="213">
      <c r="A213">
        <f>INDEX(resultados!$A$2:$ZZ$228, 207, MATCH($B$1, resultados!$A$1:$ZZ$1, 0))</f>
        <v/>
      </c>
      <c r="B213">
        <f>INDEX(resultados!$A$2:$ZZ$228, 207, MATCH($B$2, resultados!$A$1:$ZZ$1, 0))</f>
        <v/>
      </c>
      <c r="C213">
        <f>INDEX(resultados!$A$2:$ZZ$228, 207, MATCH($B$3, resultados!$A$1:$ZZ$1, 0))</f>
        <v/>
      </c>
    </row>
    <row r="214">
      <c r="A214">
        <f>INDEX(resultados!$A$2:$ZZ$228, 208, MATCH($B$1, resultados!$A$1:$ZZ$1, 0))</f>
        <v/>
      </c>
      <c r="B214">
        <f>INDEX(resultados!$A$2:$ZZ$228, 208, MATCH($B$2, resultados!$A$1:$ZZ$1, 0))</f>
        <v/>
      </c>
      <c r="C214">
        <f>INDEX(resultados!$A$2:$ZZ$228, 208, MATCH($B$3, resultados!$A$1:$ZZ$1, 0))</f>
        <v/>
      </c>
    </row>
    <row r="215">
      <c r="A215">
        <f>INDEX(resultados!$A$2:$ZZ$228, 209, MATCH($B$1, resultados!$A$1:$ZZ$1, 0))</f>
        <v/>
      </c>
      <c r="B215">
        <f>INDEX(resultados!$A$2:$ZZ$228, 209, MATCH($B$2, resultados!$A$1:$ZZ$1, 0))</f>
        <v/>
      </c>
      <c r="C215">
        <f>INDEX(resultados!$A$2:$ZZ$228, 209, MATCH($B$3, resultados!$A$1:$ZZ$1, 0))</f>
        <v/>
      </c>
    </row>
    <row r="216">
      <c r="A216">
        <f>INDEX(resultados!$A$2:$ZZ$228, 210, MATCH($B$1, resultados!$A$1:$ZZ$1, 0))</f>
        <v/>
      </c>
      <c r="B216">
        <f>INDEX(resultados!$A$2:$ZZ$228, 210, MATCH($B$2, resultados!$A$1:$ZZ$1, 0))</f>
        <v/>
      </c>
      <c r="C216">
        <f>INDEX(resultados!$A$2:$ZZ$228, 210, MATCH($B$3, resultados!$A$1:$ZZ$1, 0))</f>
        <v/>
      </c>
    </row>
    <row r="217">
      <c r="A217">
        <f>INDEX(resultados!$A$2:$ZZ$228, 211, MATCH($B$1, resultados!$A$1:$ZZ$1, 0))</f>
        <v/>
      </c>
      <c r="B217">
        <f>INDEX(resultados!$A$2:$ZZ$228, 211, MATCH($B$2, resultados!$A$1:$ZZ$1, 0))</f>
        <v/>
      </c>
      <c r="C217">
        <f>INDEX(resultados!$A$2:$ZZ$228, 211, MATCH($B$3, resultados!$A$1:$ZZ$1, 0))</f>
        <v/>
      </c>
    </row>
    <row r="218">
      <c r="A218">
        <f>INDEX(resultados!$A$2:$ZZ$228, 212, MATCH($B$1, resultados!$A$1:$ZZ$1, 0))</f>
        <v/>
      </c>
      <c r="B218">
        <f>INDEX(resultados!$A$2:$ZZ$228, 212, MATCH($B$2, resultados!$A$1:$ZZ$1, 0))</f>
        <v/>
      </c>
      <c r="C218">
        <f>INDEX(resultados!$A$2:$ZZ$228, 212, MATCH($B$3, resultados!$A$1:$ZZ$1, 0))</f>
        <v/>
      </c>
    </row>
    <row r="219">
      <c r="A219">
        <f>INDEX(resultados!$A$2:$ZZ$228, 213, MATCH($B$1, resultados!$A$1:$ZZ$1, 0))</f>
        <v/>
      </c>
      <c r="B219">
        <f>INDEX(resultados!$A$2:$ZZ$228, 213, MATCH($B$2, resultados!$A$1:$ZZ$1, 0))</f>
        <v/>
      </c>
      <c r="C219">
        <f>INDEX(resultados!$A$2:$ZZ$228, 213, MATCH($B$3, resultados!$A$1:$ZZ$1, 0))</f>
        <v/>
      </c>
    </row>
    <row r="220">
      <c r="A220">
        <f>INDEX(resultados!$A$2:$ZZ$228, 214, MATCH($B$1, resultados!$A$1:$ZZ$1, 0))</f>
        <v/>
      </c>
      <c r="B220">
        <f>INDEX(resultados!$A$2:$ZZ$228, 214, MATCH($B$2, resultados!$A$1:$ZZ$1, 0))</f>
        <v/>
      </c>
      <c r="C220">
        <f>INDEX(resultados!$A$2:$ZZ$228, 214, MATCH($B$3, resultados!$A$1:$ZZ$1, 0))</f>
        <v/>
      </c>
    </row>
    <row r="221">
      <c r="A221">
        <f>INDEX(resultados!$A$2:$ZZ$228, 215, MATCH($B$1, resultados!$A$1:$ZZ$1, 0))</f>
        <v/>
      </c>
      <c r="B221">
        <f>INDEX(resultados!$A$2:$ZZ$228, 215, MATCH($B$2, resultados!$A$1:$ZZ$1, 0))</f>
        <v/>
      </c>
      <c r="C221">
        <f>INDEX(resultados!$A$2:$ZZ$228, 215, MATCH($B$3, resultados!$A$1:$ZZ$1, 0))</f>
        <v/>
      </c>
    </row>
    <row r="222">
      <c r="A222">
        <f>INDEX(resultados!$A$2:$ZZ$228, 216, MATCH($B$1, resultados!$A$1:$ZZ$1, 0))</f>
        <v/>
      </c>
      <c r="B222">
        <f>INDEX(resultados!$A$2:$ZZ$228, 216, MATCH($B$2, resultados!$A$1:$ZZ$1, 0))</f>
        <v/>
      </c>
      <c r="C222">
        <f>INDEX(resultados!$A$2:$ZZ$228, 216, MATCH($B$3, resultados!$A$1:$ZZ$1, 0))</f>
        <v/>
      </c>
    </row>
    <row r="223">
      <c r="A223">
        <f>INDEX(resultados!$A$2:$ZZ$228, 217, MATCH($B$1, resultados!$A$1:$ZZ$1, 0))</f>
        <v/>
      </c>
      <c r="B223">
        <f>INDEX(resultados!$A$2:$ZZ$228, 217, MATCH($B$2, resultados!$A$1:$ZZ$1, 0))</f>
        <v/>
      </c>
      <c r="C223">
        <f>INDEX(resultados!$A$2:$ZZ$228, 217, MATCH($B$3, resultados!$A$1:$ZZ$1, 0))</f>
        <v/>
      </c>
    </row>
    <row r="224">
      <c r="A224">
        <f>INDEX(resultados!$A$2:$ZZ$228, 218, MATCH($B$1, resultados!$A$1:$ZZ$1, 0))</f>
        <v/>
      </c>
      <c r="B224">
        <f>INDEX(resultados!$A$2:$ZZ$228, 218, MATCH($B$2, resultados!$A$1:$ZZ$1, 0))</f>
        <v/>
      </c>
      <c r="C224">
        <f>INDEX(resultados!$A$2:$ZZ$228, 218, MATCH($B$3, resultados!$A$1:$ZZ$1, 0))</f>
        <v/>
      </c>
    </row>
    <row r="225">
      <c r="A225">
        <f>INDEX(resultados!$A$2:$ZZ$228, 219, MATCH($B$1, resultados!$A$1:$ZZ$1, 0))</f>
        <v/>
      </c>
      <c r="B225">
        <f>INDEX(resultados!$A$2:$ZZ$228, 219, MATCH($B$2, resultados!$A$1:$ZZ$1, 0))</f>
        <v/>
      </c>
      <c r="C225">
        <f>INDEX(resultados!$A$2:$ZZ$228, 219, MATCH($B$3, resultados!$A$1:$ZZ$1, 0))</f>
        <v/>
      </c>
    </row>
    <row r="226">
      <c r="A226">
        <f>INDEX(resultados!$A$2:$ZZ$228, 220, MATCH($B$1, resultados!$A$1:$ZZ$1, 0))</f>
        <v/>
      </c>
      <c r="B226">
        <f>INDEX(resultados!$A$2:$ZZ$228, 220, MATCH($B$2, resultados!$A$1:$ZZ$1, 0))</f>
        <v/>
      </c>
      <c r="C226">
        <f>INDEX(resultados!$A$2:$ZZ$228, 220, MATCH($B$3, resultados!$A$1:$ZZ$1, 0))</f>
        <v/>
      </c>
    </row>
    <row r="227">
      <c r="A227">
        <f>INDEX(resultados!$A$2:$ZZ$228, 221, MATCH($B$1, resultados!$A$1:$ZZ$1, 0))</f>
        <v/>
      </c>
      <c r="B227">
        <f>INDEX(resultados!$A$2:$ZZ$228, 221, MATCH($B$2, resultados!$A$1:$ZZ$1, 0))</f>
        <v/>
      </c>
      <c r="C227">
        <f>INDEX(resultados!$A$2:$ZZ$228, 221, MATCH($B$3, resultados!$A$1:$ZZ$1, 0))</f>
        <v/>
      </c>
    </row>
    <row r="228">
      <c r="A228">
        <f>INDEX(resultados!$A$2:$ZZ$228, 222, MATCH($B$1, resultados!$A$1:$ZZ$1, 0))</f>
        <v/>
      </c>
      <c r="B228">
        <f>INDEX(resultados!$A$2:$ZZ$228, 222, MATCH($B$2, resultados!$A$1:$ZZ$1, 0))</f>
        <v/>
      </c>
      <c r="C228">
        <f>INDEX(resultados!$A$2:$ZZ$228, 222, MATCH($B$3, resultados!$A$1:$ZZ$1, 0))</f>
        <v/>
      </c>
    </row>
    <row r="229">
      <c r="A229">
        <f>INDEX(resultados!$A$2:$ZZ$228, 223, MATCH($B$1, resultados!$A$1:$ZZ$1, 0))</f>
        <v/>
      </c>
      <c r="B229">
        <f>INDEX(resultados!$A$2:$ZZ$228, 223, MATCH($B$2, resultados!$A$1:$ZZ$1, 0))</f>
        <v/>
      </c>
      <c r="C229">
        <f>INDEX(resultados!$A$2:$ZZ$228, 223, MATCH($B$3, resultados!$A$1:$ZZ$1, 0))</f>
        <v/>
      </c>
    </row>
    <row r="230">
      <c r="A230">
        <f>INDEX(resultados!$A$2:$ZZ$228, 224, MATCH($B$1, resultados!$A$1:$ZZ$1, 0))</f>
        <v/>
      </c>
      <c r="B230">
        <f>INDEX(resultados!$A$2:$ZZ$228, 224, MATCH($B$2, resultados!$A$1:$ZZ$1, 0))</f>
        <v/>
      </c>
      <c r="C230">
        <f>INDEX(resultados!$A$2:$ZZ$228, 224, MATCH($B$3, resultados!$A$1:$ZZ$1, 0))</f>
        <v/>
      </c>
    </row>
    <row r="231">
      <c r="A231">
        <f>INDEX(resultados!$A$2:$ZZ$228, 225, MATCH($B$1, resultados!$A$1:$ZZ$1, 0))</f>
        <v/>
      </c>
      <c r="B231">
        <f>INDEX(resultados!$A$2:$ZZ$228, 225, MATCH($B$2, resultados!$A$1:$ZZ$1, 0))</f>
        <v/>
      </c>
      <c r="C231">
        <f>INDEX(resultados!$A$2:$ZZ$228, 225, MATCH($B$3, resultados!$A$1:$ZZ$1, 0))</f>
        <v/>
      </c>
    </row>
    <row r="232">
      <c r="A232">
        <f>INDEX(resultados!$A$2:$ZZ$228, 226, MATCH($B$1, resultados!$A$1:$ZZ$1, 0))</f>
        <v/>
      </c>
      <c r="B232">
        <f>INDEX(resultados!$A$2:$ZZ$228, 226, MATCH($B$2, resultados!$A$1:$ZZ$1, 0))</f>
        <v/>
      </c>
      <c r="C232">
        <f>INDEX(resultados!$A$2:$ZZ$228, 226, MATCH($B$3, resultados!$A$1:$ZZ$1, 0))</f>
        <v/>
      </c>
    </row>
    <row r="233">
      <c r="A233">
        <f>INDEX(resultados!$A$2:$ZZ$228, 227, MATCH($B$1, resultados!$A$1:$ZZ$1, 0))</f>
        <v/>
      </c>
      <c r="B233">
        <f>INDEX(resultados!$A$2:$ZZ$228, 227, MATCH($B$2, resultados!$A$1:$ZZ$1, 0))</f>
        <v/>
      </c>
      <c r="C233">
        <f>INDEX(resultados!$A$2:$ZZ$228, 227,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0.7158</v>
      </c>
      <c r="E2" t="n">
        <v>139.71</v>
      </c>
      <c r="F2" t="n">
        <v>127.49</v>
      </c>
      <c r="G2" t="n">
        <v>11.47</v>
      </c>
      <c r="H2" t="n">
        <v>0.24</v>
      </c>
      <c r="I2" t="n">
        <v>667</v>
      </c>
      <c r="J2" t="n">
        <v>71.52</v>
      </c>
      <c r="K2" t="n">
        <v>32.27</v>
      </c>
      <c r="L2" t="n">
        <v>1</v>
      </c>
      <c r="M2" t="n">
        <v>665</v>
      </c>
      <c r="N2" t="n">
        <v>8.25</v>
      </c>
      <c r="O2" t="n">
        <v>9054.6</v>
      </c>
      <c r="P2" t="n">
        <v>918.99</v>
      </c>
      <c r="Q2" t="n">
        <v>3368.74</v>
      </c>
      <c r="R2" t="n">
        <v>1338.14</v>
      </c>
      <c r="S2" t="n">
        <v>262.42</v>
      </c>
      <c r="T2" t="n">
        <v>531729.91</v>
      </c>
      <c r="U2" t="n">
        <v>0.2</v>
      </c>
      <c r="V2" t="n">
        <v>0.66</v>
      </c>
      <c r="W2" t="n">
        <v>57.95</v>
      </c>
      <c r="X2" t="n">
        <v>31.56</v>
      </c>
      <c r="Y2" t="n">
        <v>4</v>
      </c>
      <c r="Z2" t="n">
        <v>10</v>
      </c>
      <c r="AA2" t="n">
        <v>1357.299869050521</v>
      </c>
      <c r="AB2" t="n">
        <v>1857.117560679037</v>
      </c>
      <c r="AC2" t="n">
        <v>1679.876867168696</v>
      </c>
      <c r="AD2" t="n">
        <v>1357299.86905052</v>
      </c>
      <c r="AE2" t="n">
        <v>1857117.560679037</v>
      </c>
      <c r="AF2" t="n">
        <v>1.548639636594245e-06</v>
      </c>
      <c r="AG2" t="n">
        <v>15</v>
      </c>
      <c r="AH2" t="n">
        <v>1679876.867168696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0.8746</v>
      </c>
      <c r="E3" t="n">
        <v>114.34</v>
      </c>
      <c r="F3" t="n">
        <v>108.3</v>
      </c>
      <c r="G3" t="n">
        <v>24.07</v>
      </c>
      <c r="H3" t="n">
        <v>0.48</v>
      </c>
      <c r="I3" t="n">
        <v>270</v>
      </c>
      <c r="J3" t="n">
        <v>72.7</v>
      </c>
      <c r="K3" t="n">
        <v>32.27</v>
      </c>
      <c r="L3" t="n">
        <v>2</v>
      </c>
      <c r="M3" t="n">
        <v>268</v>
      </c>
      <c r="N3" t="n">
        <v>8.43</v>
      </c>
      <c r="O3" t="n">
        <v>9200.25</v>
      </c>
      <c r="P3" t="n">
        <v>747.79</v>
      </c>
      <c r="Q3" t="n">
        <v>3361.12</v>
      </c>
      <c r="R3" t="n">
        <v>691.11</v>
      </c>
      <c r="S3" t="n">
        <v>262.42</v>
      </c>
      <c r="T3" t="n">
        <v>210199.57</v>
      </c>
      <c r="U3" t="n">
        <v>0.38</v>
      </c>
      <c r="V3" t="n">
        <v>0.77</v>
      </c>
      <c r="W3" t="n">
        <v>57.27</v>
      </c>
      <c r="X3" t="n">
        <v>12.47</v>
      </c>
      <c r="Y3" t="n">
        <v>4</v>
      </c>
      <c r="Z3" t="n">
        <v>10</v>
      </c>
      <c r="AA3" t="n">
        <v>924.0355592097106</v>
      </c>
      <c r="AB3" t="n">
        <v>1264.306217682509</v>
      </c>
      <c r="AC3" t="n">
        <v>1143.642606731811</v>
      </c>
      <c r="AD3" t="n">
        <v>924035.5592097107</v>
      </c>
      <c r="AE3" t="n">
        <v>1264306.217682509</v>
      </c>
      <c r="AF3" t="n">
        <v>1.892204842365643e-06</v>
      </c>
      <c r="AG3" t="n">
        <v>12</v>
      </c>
      <c r="AH3" t="n">
        <v>1143642.606731811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0.9292</v>
      </c>
      <c r="E4" t="n">
        <v>107.62</v>
      </c>
      <c r="F4" t="n">
        <v>103.24</v>
      </c>
      <c r="G4" t="n">
        <v>38</v>
      </c>
      <c r="H4" t="n">
        <v>0.71</v>
      </c>
      <c r="I4" t="n">
        <v>163</v>
      </c>
      <c r="J4" t="n">
        <v>73.88</v>
      </c>
      <c r="K4" t="n">
        <v>32.27</v>
      </c>
      <c r="L4" t="n">
        <v>3</v>
      </c>
      <c r="M4" t="n">
        <v>161</v>
      </c>
      <c r="N4" t="n">
        <v>8.609999999999999</v>
      </c>
      <c r="O4" t="n">
        <v>9346.23</v>
      </c>
      <c r="P4" t="n">
        <v>675.29</v>
      </c>
      <c r="Q4" t="n">
        <v>3359.36</v>
      </c>
      <c r="R4" t="n">
        <v>520.45</v>
      </c>
      <c r="S4" t="n">
        <v>262.42</v>
      </c>
      <c r="T4" t="n">
        <v>125405.48</v>
      </c>
      <c r="U4" t="n">
        <v>0.5</v>
      </c>
      <c r="V4" t="n">
        <v>0.8100000000000001</v>
      </c>
      <c r="W4" t="n">
        <v>57.09</v>
      </c>
      <c r="X4" t="n">
        <v>7.43</v>
      </c>
      <c r="Y4" t="n">
        <v>4</v>
      </c>
      <c r="Z4" t="n">
        <v>10</v>
      </c>
      <c r="AA4" t="n">
        <v>803.9938583935929</v>
      </c>
      <c r="AB4" t="n">
        <v>1100.05986675982</v>
      </c>
      <c r="AC4" t="n">
        <v>995.0716970199824</v>
      </c>
      <c r="AD4" t="n">
        <v>803993.8583935929</v>
      </c>
      <c r="AE4" t="n">
        <v>1100059.86675982</v>
      </c>
      <c r="AF4" t="n">
        <v>2.010332425710216e-06</v>
      </c>
      <c r="AG4" t="n">
        <v>12</v>
      </c>
      <c r="AH4" t="n">
        <v>995071.6970199824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0.955</v>
      </c>
      <c r="E5" t="n">
        <v>104.71</v>
      </c>
      <c r="F5" t="n">
        <v>101.07</v>
      </c>
      <c r="G5" t="n">
        <v>52.73</v>
      </c>
      <c r="H5" t="n">
        <v>0.93</v>
      </c>
      <c r="I5" t="n">
        <v>115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624.03</v>
      </c>
      <c r="Q5" t="n">
        <v>3359.65</v>
      </c>
      <c r="R5" t="n">
        <v>444.67</v>
      </c>
      <c r="S5" t="n">
        <v>262.42</v>
      </c>
      <c r="T5" t="n">
        <v>87754.38</v>
      </c>
      <c r="U5" t="n">
        <v>0.59</v>
      </c>
      <c r="V5" t="n">
        <v>0.83</v>
      </c>
      <c r="W5" t="n">
        <v>57.1</v>
      </c>
      <c r="X5" t="n">
        <v>5.28</v>
      </c>
      <c r="Y5" t="n">
        <v>4</v>
      </c>
      <c r="Z5" t="n">
        <v>10</v>
      </c>
      <c r="AA5" t="n">
        <v>728.63602631012</v>
      </c>
      <c r="AB5" t="n">
        <v>996.9519563502965</v>
      </c>
      <c r="AC5" t="n">
        <v>901.8042608670822</v>
      </c>
      <c r="AD5" t="n">
        <v>728636.02631012</v>
      </c>
      <c r="AE5" t="n">
        <v>996951.9563502965</v>
      </c>
      <c r="AF5" t="n">
        <v>2.066150954103806e-06</v>
      </c>
      <c r="AG5" t="n">
        <v>11</v>
      </c>
      <c r="AH5" t="n">
        <v>901804.2608670823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0.9557</v>
      </c>
      <c r="E6" t="n">
        <v>104.64</v>
      </c>
      <c r="F6" t="n">
        <v>101.04</v>
      </c>
      <c r="G6" t="n">
        <v>53.65</v>
      </c>
      <c r="H6" t="n">
        <v>1.15</v>
      </c>
      <c r="I6" t="n">
        <v>113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630.21</v>
      </c>
      <c r="Q6" t="n">
        <v>3359.57</v>
      </c>
      <c r="R6" t="n">
        <v>440.81</v>
      </c>
      <c r="S6" t="n">
        <v>262.42</v>
      </c>
      <c r="T6" t="n">
        <v>85835.39</v>
      </c>
      <c r="U6" t="n">
        <v>0.6</v>
      </c>
      <c r="V6" t="n">
        <v>0.83</v>
      </c>
      <c r="W6" t="n">
        <v>57.17</v>
      </c>
      <c r="X6" t="n">
        <v>5.24</v>
      </c>
      <c r="Y6" t="n">
        <v>4</v>
      </c>
      <c r="Z6" t="n">
        <v>10</v>
      </c>
      <c r="AA6" t="n">
        <v>733.7781661950037</v>
      </c>
      <c r="AB6" t="n">
        <v>1003.987658995996</v>
      </c>
      <c r="AC6" t="n">
        <v>908.1684859269465</v>
      </c>
      <c r="AD6" t="n">
        <v>733778.1661950037</v>
      </c>
      <c r="AE6" t="n">
        <v>1003987.658995996</v>
      </c>
      <c r="AF6" t="n">
        <v>2.067665410300531e-06</v>
      </c>
      <c r="AG6" t="n">
        <v>11</v>
      </c>
      <c r="AH6" t="n">
        <v>908168.4859269465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0.8488</v>
      </c>
      <c r="E2" t="n">
        <v>117.82</v>
      </c>
      <c r="F2" t="n">
        <v>112.21</v>
      </c>
      <c r="G2" t="n">
        <v>19.13</v>
      </c>
      <c r="H2" t="n">
        <v>0.43</v>
      </c>
      <c r="I2" t="n">
        <v>352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486.06</v>
      </c>
      <c r="Q2" t="n">
        <v>3363.06</v>
      </c>
      <c r="R2" t="n">
        <v>822.5700000000001</v>
      </c>
      <c r="S2" t="n">
        <v>262.42</v>
      </c>
      <c r="T2" t="n">
        <v>275517.04</v>
      </c>
      <c r="U2" t="n">
        <v>0.32</v>
      </c>
      <c r="V2" t="n">
        <v>0.75</v>
      </c>
      <c r="W2" t="n">
        <v>57.42</v>
      </c>
      <c r="X2" t="n">
        <v>16.36</v>
      </c>
      <c r="Y2" t="n">
        <v>4</v>
      </c>
      <c r="Z2" t="n">
        <v>10</v>
      </c>
      <c r="AA2" t="n">
        <v>668.018262844579</v>
      </c>
      <c r="AB2" t="n">
        <v>914.0120581097596</v>
      </c>
      <c r="AC2" t="n">
        <v>826.7800301077438</v>
      </c>
      <c r="AD2" t="n">
        <v>668018.2628445789</v>
      </c>
      <c r="AE2" t="n">
        <v>914012.0581097596</v>
      </c>
      <c r="AF2" t="n">
        <v>1.878227250912085e-06</v>
      </c>
      <c r="AG2" t="n">
        <v>13</v>
      </c>
      <c r="AH2" t="n">
        <v>826780.0301077438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0.9045</v>
      </c>
      <c r="E3" t="n">
        <v>110.56</v>
      </c>
      <c r="F3" t="n">
        <v>106.36</v>
      </c>
      <c r="G3" t="n">
        <v>28.36</v>
      </c>
      <c r="H3" t="n">
        <v>0.84</v>
      </c>
      <c r="I3" t="n">
        <v>225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437.32</v>
      </c>
      <c r="Q3" t="n">
        <v>3363.17</v>
      </c>
      <c r="R3" t="n">
        <v>614.13</v>
      </c>
      <c r="S3" t="n">
        <v>262.42</v>
      </c>
      <c r="T3" t="n">
        <v>171931.14</v>
      </c>
      <c r="U3" t="n">
        <v>0.43</v>
      </c>
      <c r="V3" t="n">
        <v>0.79</v>
      </c>
      <c r="W3" t="n">
        <v>57.53</v>
      </c>
      <c r="X3" t="n">
        <v>10.54</v>
      </c>
      <c r="Y3" t="n">
        <v>4</v>
      </c>
      <c r="Z3" t="n">
        <v>10</v>
      </c>
      <c r="AA3" t="n">
        <v>575.2692965801382</v>
      </c>
      <c r="AB3" t="n">
        <v>787.1088306711447</v>
      </c>
      <c r="AC3" t="n">
        <v>711.988268586072</v>
      </c>
      <c r="AD3" t="n">
        <v>575269.2965801382</v>
      </c>
      <c r="AE3" t="n">
        <v>787108.8306711446</v>
      </c>
      <c r="AF3" t="n">
        <v>2.001480382245501e-06</v>
      </c>
      <c r="AG3" t="n">
        <v>12</v>
      </c>
      <c r="AH3" t="n">
        <v>711988.268586072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0.4828</v>
      </c>
      <c r="E2" t="n">
        <v>207.11</v>
      </c>
      <c r="F2" t="n">
        <v>164.58</v>
      </c>
      <c r="G2" t="n">
        <v>7.08</v>
      </c>
      <c r="H2" t="n">
        <v>0.12</v>
      </c>
      <c r="I2" t="n">
        <v>1395</v>
      </c>
      <c r="J2" t="n">
        <v>141.81</v>
      </c>
      <c r="K2" t="n">
        <v>47.83</v>
      </c>
      <c r="L2" t="n">
        <v>1</v>
      </c>
      <c r="M2" t="n">
        <v>1393</v>
      </c>
      <c r="N2" t="n">
        <v>22.98</v>
      </c>
      <c r="O2" t="n">
        <v>17723.39</v>
      </c>
      <c r="P2" t="n">
        <v>1905.78</v>
      </c>
      <c r="Q2" t="n">
        <v>3382.35</v>
      </c>
      <c r="R2" t="n">
        <v>2597.4</v>
      </c>
      <c r="S2" t="n">
        <v>262.42</v>
      </c>
      <c r="T2" t="n">
        <v>1157718.15</v>
      </c>
      <c r="U2" t="n">
        <v>0.1</v>
      </c>
      <c r="V2" t="n">
        <v>0.51</v>
      </c>
      <c r="W2" t="n">
        <v>59.08</v>
      </c>
      <c r="X2" t="n">
        <v>68.48</v>
      </c>
      <c r="Y2" t="n">
        <v>4</v>
      </c>
      <c r="Z2" t="n">
        <v>10</v>
      </c>
      <c r="AA2" t="n">
        <v>3938.260579780849</v>
      </c>
      <c r="AB2" t="n">
        <v>5388.501869051024</v>
      </c>
      <c r="AC2" t="n">
        <v>4874.230813478463</v>
      </c>
      <c r="AD2" t="n">
        <v>3938260.579780849</v>
      </c>
      <c r="AE2" t="n">
        <v>5388501.869051024</v>
      </c>
      <c r="AF2" t="n">
        <v>1.007065621521054e-06</v>
      </c>
      <c r="AG2" t="n">
        <v>22</v>
      </c>
      <c r="AH2" t="n">
        <v>4874230.813478463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0.7376</v>
      </c>
      <c r="E3" t="n">
        <v>135.58</v>
      </c>
      <c r="F3" t="n">
        <v>119.03</v>
      </c>
      <c r="G3" t="n">
        <v>14.4</v>
      </c>
      <c r="H3" t="n">
        <v>0.25</v>
      </c>
      <c r="I3" t="n">
        <v>496</v>
      </c>
      <c r="J3" t="n">
        <v>143.17</v>
      </c>
      <c r="K3" t="n">
        <v>47.83</v>
      </c>
      <c r="L3" t="n">
        <v>2</v>
      </c>
      <c r="M3" t="n">
        <v>494</v>
      </c>
      <c r="N3" t="n">
        <v>23.34</v>
      </c>
      <c r="O3" t="n">
        <v>17891.86</v>
      </c>
      <c r="P3" t="n">
        <v>1370.84</v>
      </c>
      <c r="Q3" t="n">
        <v>3365.69</v>
      </c>
      <c r="R3" t="n">
        <v>1053.04</v>
      </c>
      <c r="S3" t="n">
        <v>262.42</v>
      </c>
      <c r="T3" t="n">
        <v>390032.78</v>
      </c>
      <c r="U3" t="n">
        <v>0.25</v>
      </c>
      <c r="V3" t="n">
        <v>0.7</v>
      </c>
      <c r="W3" t="n">
        <v>57.63</v>
      </c>
      <c r="X3" t="n">
        <v>23.14</v>
      </c>
      <c r="Y3" t="n">
        <v>4</v>
      </c>
      <c r="Z3" t="n">
        <v>10</v>
      </c>
      <c r="AA3" t="n">
        <v>1894.746921446626</v>
      </c>
      <c r="AB3" t="n">
        <v>2592.476328257938</v>
      </c>
      <c r="AC3" t="n">
        <v>2345.054026052379</v>
      </c>
      <c r="AD3" t="n">
        <v>1894746.921446626</v>
      </c>
      <c r="AE3" t="n">
        <v>2592476.328257938</v>
      </c>
      <c r="AF3" t="n">
        <v>1.538549300815927e-06</v>
      </c>
      <c r="AG3" t="n">
        <v>15</v>
      </c>
      <c r="AH3" t="n">
        <v>2345054.026052379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0.8289</v>
      </c>
      <c r="E4" t="n">
        <v>120.64</v>
      </c>
      <c r="F4" t="n">
        <v>109.72</v>
      </c>
      <c r="G4" t="n">
        <v>21.87</v>
      </c>
      <c r="H4" t="n">
        <v>0.37</v>
      </c>
      <c r="I4" t="n">
        <v>301</v>
      </c>
      <c r="J4" t="n">
        <v>144.54</v>
      </c>
      <c r="K4" t="n">
        <v>47.83</v>
      </c>
      <c r="L4" t="n">
        <v>3</v>
      </c>
      <c r="M4" t="n">
        <v>299</v>
      </c>
      <c r="N4" t="n">
        <v>23.71</v>
      </c>
      <c r="O4" t="n">
        <v>18060.85</v>
      </c>
      <c r="P4" t="n">
        <v>1249.95</v>
      </c>
      <c r="Q4" t="n">
        <v>3362.26</v>
      </c>
      <c r="R4" t="n">
        <v>738.91</v>
      </c>
      <c r="S4" t="n">
        <v>262.42</v>
      </c>
      <c r="T4" t="n">
        <v>233944.7</v>
      </c>
      <c r="U4" t="n">
        <v>0.36</v>
      </c>
      <c r="V4" t="n">
        <v>0.76</v>
      </c>
      <c r="W4" t="n">
        <v>57.31</v>
      </c>
      <c r="X4" t="n">
        <v>13.88</v>
      </c>
      <c r="Y4" t="n">
        <v>4</v>
      </c>
      <c r="Z4" t="n">
        <v>10</v>
      </c>
      <c r="AA4" t="n">
        <v>1545.915728066229</v>
      </c>
      <c r="AB4" t="n">
        <v>2115.190100128752</v>
      </c>
      <c r="AC4" t="n">
        <v>1913.319325660415</v>
      </c>
      <c r="AD4" t="n">
        <v>1545915.728066229</v>
      </c>
      <c r="AE4" t="n">
        <v>2115190.100128753</v>
      </c>
      <c r="AF4" t="n">
        <v>1.728990666277551e-06</v>
      </c>
      <c r="AG4" t="n">
        <v>13</v>
      </c>
      <c r="AH4" t="n">
        <v>1913319.325660415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0.8763</v>
      </c>
      <c r="E5" t="n">
        <v>114.12</v>
      </c>
      <c r="F5" t="n">
        <v>105.68</v>
      </c>
      <c r="G5" t="n">
        <v>29.49</v>
      </c>
      <c r="H5" t="n">
        <v>0.49</v>
      </c>
      <c r="I5" t="n">
        <v>215</v>
      </c>
      <c r="J5" t="n">
        <v>145.92</v>
      </c>
      <c r="K5" t="n">
        <v>47.83</v>
      </c>
      <c r="L5" t="n">
        <v>4</v>
      </c>
      <c r="M5" t="n">
        <v>213</v>
      </c>
      <c r="N5" t="n">
        <v>24.09</v>
      </c>
      <c r="O5" t="n">
        <v>18230.35</v>
      </c>
      <c r="P5" t="n">
        <v>1189.26</v>
      </c>
      <c r="Q5" t="n">
        <v>3360.35</v>
      </c>
      <c r="R5" t="n">
        <v>602.66</v>
      </c>
      <c r="S5" t="n">
        <v>262.42</v>
      </c>
      <c r="T5" t="n">
        <v>166249.81</v>
      </c>
      <c r="U5" t="n">
        <v>0.44</v>
      </c>
      <c r="V5" t="n">
        <v>0.79</v>
      </c>
      <c r="W5" t="n">
        <v>57.18</v>
      </c>
      <c r="X5" t="n">
        <v>9.859999999999999</v>
      </c>
      <c r="Y5" t="n">
        <v>4</v>
      </c>
      <c r="Z5" t="n">
        <v>10</v>
      </c>
      <c r="AA5" t="n">
        <v>1395.318197085993</v>
      </c>
      <c r="AB5" t="n">
        <v>1909.135914347429</v>
      </c>
      <c r="AC5" t="n">
        <v>1726.930662171195</v>
      </c>
      <c r="AD5" t="n">
        <v>1395318.197085993</v>
      </c>
      <c r="AE5" t="n">
        <v>1909135.91434743</v>
      </c>
      <c r="AF5" t="n">
        <v>1.82786164900352e-06</v>
      </c>
      <c r="AG5" t="n">
        <v>12</v>
      </c>
      <c r="AH5" t="n">
        <v>1726930.662171195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0.9056</v>
      </c>
      <c r="E6" t="n">
        <v>110.42</v>
      </c>
      <c r="F6" t="n">
        <v>103.4</v>
      </c>
      <c r="G6" t="n">
        <v>37.37</v>
      </c>
      <c r="H6" t="n">
        <v>0.6</v>
      </c>
      <c r="I6" t="n">
        <v>166</v>
      </c>
      <c r="J6" t="n">
        <v>147.3</v>
      </c>
      <c r="K6" t="n">
        <v>47.83</v>
      </c>
      <c r="L6" t="n">
        <v>5</v>
      </c>
      <c r="M6" t="n">
        <v>164</v>
      </c>
      <c r="N6" t="n">
        <v>24.47</v>
      </c>
      <c r="O6" t="n">
        <v>18400.38</v>
      </c>
      <c r="P6" t="n">
        <v>1148.27</v>
      </c>
      <c r="Q6" t="n">
        <v>3360.1</v>
      </c>
      <c r="R6" t="n">
        <v>525.13</v>
      </c>
      <c r="S6" t="n">
        <v>262.42</v>
      </c>
      <c r="T6" t="n">
        <v>127730.51</v>
      </c>
      <c r="U6" t="n">
        <v>0.5</v>
      </c>
      <c r="V6" t="n">
        <v>0.8100000000000001</v>
      </c>
      <c r="W6" t="n">
        <v>57.12</v>
      </c>
      <c r="X6" t="n">
        <v>7.59</v>
      </c>
      <c r="Y6" t="n">
        <v>4</v>
      </c>
      <c r="Z6" t="n">
        <v>10</v>
      </c>
      <c r="AA6" t="n">
        <v>1311.737420256301</v>
      </c>
      <c r="AB6" t="n">
        <v>1794.77700816541</v>
      </c>
      <c r="AC6" t="n">
        <v>1623.486009491455</v>
      </c>
      <c r="AD6" t="n">
        <v>1311737.420256302</v>
      </c>
      <c r="AE6" t="n">
        <v>1794777.00816541</v>
      </c>
      <c r="AF6" t="n">
        <v>1.888978100351007e-06</v>
      </c>
      <c r="AG6" t="n">
        <v>12</v>
      </c>
      <c r="AH6" t="n">
        <v>1623486.009491455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0.9254</v>
      </c>
      <c r="E7" t="n">
        <v>108.06</v>
      </c>
      <c r="F7" t="n">
        <v>101.93</v>
      </c>
      <c r="G7" t="n">
        <v>45.3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1116.42</v>
      </c>
      <c r="Q7" t="n">
        <v>3358.8</v>
      </c>
      <c r="R7" t="n">
        <v>476.79</v>
      </c>
      <c r="S7" t="n">
        <v>262.42</v>
      </c>
      <c r="T7" t="n">
        <v>103711.26</v>
      </c>
      <c r="U7" t="n">
        <v>0.55</v>
      </c>
      <c r="V7" t="n">
        <v>0.82</v>
      </c>
      <c r="W7" t="n">
        <v>57.04</v>
      </c>
      <c r="X7" t="n">
        <v>6.13</v>
      </c>
      <c r="Y7" t="n">
        <v>4</v>
      </c>
      <c r="Z7" t="n">
        <v>10</v>
      </c>
      <c r="AA7" t="n">
        <v>1254.418702360957</v>
      </c>
      <c r="AB7" t="n">
        <v>1716.351009617634</v>
      </c>
      <c r="AC7" t="n">
        <v>1552.544878173498</v>
      </c>
      <c r="AD7" t="n">
        <v>1254418.702360956</v>
      </c>
      <c r="AE7" t="n">
        <v>1716351.009617634</v>
      </c>
      <c r="AF7" t="n">
        <v>1.930278637439071e-06</v>
      </c>
      <c r="AG7" t="n">
        <v>12</v>
      </c>
      <c r="AH7" t="n">
        <v>1552544.878173498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0.9399</v>
      </c>
      <c r="E8" t="n">
        <v>106.39</v>
      </c>
      <c r="F8" t="n">
        <v>100.9</v>
      </c>
      <c r="G8" t="n">
        <v>53.58</v>
      </c>
      <c r="H8" t="n">
        <v>0.83</v>
      </c>
      <c r="I8" t="n">
        <v>113</v>
      </c>
      <c r="J8" t="n">
        <v>150.07</v>
      </c>
      <c r="K8" t="n">
        <v>47.83</v>
      </c>
      <c r="L8" t="n">
        <v>7</v>
      </c>
      <c r="M8" t="n">
        <v>111</v>
      </c>
      <c r="N8" t="n">
        <v>25.24</v>
      </c>
      <c r="O8" t="n">
        <v>18742.03</v>
      </c>
      <c r="P8" t="n">
        <v>1088.63</v>
      </c>
      <c r="Q8" t="n">
        <v>3358.45</v>
      </c>
      <c r="R8" t="n">
        <v>441.81</v>
      </c>
      <c r="S8" t="n">
        <v>262.42</v>
      </c>
      <c r="T8" t="n">
        <v>86331.7</v>
      </c>
      <c r="U8" t="n">
        <v>0.59</v>
      </c>
      <c r="V8" t="n">
        <v>0.83</v>
      </c>
      <c r="W8" t="n">
        <v>57.01</v>
      </c>
      <c r="X8" t="n">
        <v>5.11</v>
      </c>
      <c r="Y8" t="n">
        <v>4</v>
      </c>
      <c r="Z8" t="n">
        <v>10</v>
      </c>
      <c r="AA8" t="n">
        <v>1209.883685126725</v>
      </c>
      <c r="AB8" t="n">
        <v>1655.416234291462</v>
      </c>
      <c r="AC8" t="n">
        <v>1497.425632281962</v>
      </c>
      <c r="AD8" t="n">
        <v>1209883.685126725</v>
      </c>
      <c r="AE8" t="n">
        <v>1655416.234291462</v>
      </c>
      <c r="AF8" t="n">
        <v>1.960523980256086e-06</v>
      </c>
      <c r="AG8" t="n">
        <v>12</v>
      </c>
      <c r="AH8" t="n">
        <v>1497425.632281962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0.9505</v>
      </c>
      <c r="E9" t="n">
        <v>105.2</v>
      </c>
      <c r="F9" t="n">
        <v>100.17</v>
      </c>
      <c r="G9" t="n">
        <v>61.96</v>
      </c>
      <c r="H9" t="n">
        <v>0.9399999999999999</v>
      </c>
      <c r="I9" t="n">
        <v>97</v>
      </c>
      <c r="J9" t="n">
        <v>151.46</v>
      </c>
      <c r="K9" t="n">
        <v>47.83</v>
      </c>
      <c r="L9" t="n">
        <v>8</v>
      </c>
      <c r="M9" t="n">
        <v>95</v>
      </c>
      <c r="N9" t="n">
        <v>25.63</v>
      </c>
      <c r="O9" t="n">
        <v>18913.66</v>
      </c>
      <c r="P9" t="n">
        <v>1063.45</v>
      </c>
      <c r="Q9" t="n">
        <v>3358.6</v>
      </c>
      <c r="R9" t="n">
        <v>416.8</v>
      </c>
      <c r="S9" t="n">
        <v>262.42</v>
      </c>
      <c r="T9" t="n">
        <v>73907.19</v>
      </c>
      <c r="U9" t="n">
        <v>0.63</v>
      </c>
      <c r="V9" t="n">
        <v>0.84</v>
      </c>
      <c r="W9" t="n">
        <v>57</v>
      </c>
      <c r="X9" t="n">
        <v>4.38</v>
      </c>
      <c r="Y9" t="n">
        <v>4</v>
      </c>
      <c r="Z9" t="n">
        <v>10</v>
      </c>
      <c r="AA9" t="n">
        <v>1165.366717822402</v>
      </c>
      <c r="AB9" t="n">
        <v>1594.506155675699</v>
      </c>
      <c r="AC9" t="n">
        <v>1442.328726081455</v>
      </c>
      <c r="AD9" t="n">
        <v>1165366.717822402</v>
      </c>
      <c r="AE9" t="n">
        <v>1594506.155675699</v>
      </c>
      <c r="AF9" t="n">
        <v>1.982634368798181e-06</v>
      </c>
      <c r="AG9" t="n">
        <v>11</v>
      </c>
      <c r="AH9" t="n">
        <v>1442328.726081455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0.9595</v>
      </c>
      <c r="E10" t="n">
        <v>104.22</v>
      </c>
      <c r="F10" t="n">
        <v>99.56</v>
      </c>
      <c r="G10" t="n">
        <v>71.12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82</v>
      </c>
      <c r="N10" t="n">
        <v>26.03</v>
      </c>
      <c r="O10" t="n">
        <v>19085.83</v>
      </c>
      <c r="P10" t="n">
        <v>1040.63</v>
      </c>
      <c r="Q10" t="n">
        <v>3357.94</v>
      </c>
      <c r="R10" t="n">
        <v>396.94</v>
      </c>
      <c r="S10" t="n">
        <v>262.42</v>
      </c>
      <c r="T10" t="n">
        <v>64044.77</v>
      </c>
      <c r="U10" t="n">
        <v>0.66</v>
      </c>
      <c r="V10" t="n">
        <v>0.84</v>
      </c>
      <c r="W10" t="n">
        <v>56.95</v>
      </c>
      <c r="X10" t="n">
        <v>3.78</v>
      </c>
      <c r="Y10" t="n">
        <v>4</v>
      </c>
      <c r="Z10" t="n">
        <v>10</v>
      </c>
      <c r="AA10" t="n">
        <v>1134.018320548754</v>
      </c>
      <c r="AB10" t="n">
        <v>1551.613895532214</v>
      </c>
      <c r="AC10" t="n">
        <v>1403.530043046398</v>
      </c>
      <c r="AD10" t="n">
        <v>1134018.320548754</v>
      </c>
      <c r="AE10" t="n">
        <v>1551613.895532214</v>
      </c>
      <c r="AF10" t="n">
        <v>2.001407340201846e-06</v>
      </c>
      <c r="AG10" t="n">
        <v>11</v>
      </c>
      <c r="AH10" t="n">
        <v>1403530.043046398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0.9665</v>
      </c>
      <c r="E11" t="n">
        <v>103.46</v>
      </c>
      <c r="F11" t="n">
        <v>99.09999999999999</v>
      </c>
      <c r="G11" t="n">
        <v>80.34999999999999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1017.77</v>
      </c>
      <c r="Q11" t="n">
        <v>3357.87</v>
      </c>
      <c r="R11" t="n">
        <v>381.15</v>
      </c>
      <c r="S11" t="n">
        <v>262.42</v>
      </c>
      <c r="T11" t="n">
        <v>56200.23</v>
      </c>
      <c r="U11" t="n">
        <v>0.6899999999999999</v>
      </c>
      <c r="V11" t="n">
        <v>0.84</v>
      </c>
      <c r="W11" t="n">
        <v>56.94</v>
      </c>
      <c r="X11" t="n">
        <v>3.31</v>
      </c>
      <c r="Y11" t="n">
        <v>4</v>
      </c>
      <c r="Z11" t="n">
        <v>10</v>
      </c>
      <c r="AA11" t="n">
        <v>1105.449126234263</v>
      </c>
      <c r="AB11" t="n">
        <v>1512.524263487227</v>
      </c>
      <c r="AC11" t="n">
        <v>1368.171070621142</v>
      </c>
      <c r="AD11" t="n">
        <v>1105449.126234263</v>
      </c>
      <c r="AE11" t="n">
        <v>1512524.263487227</v>
      </c>
      <c r="AF11" t="n">
        <v>2.016008540182475e-06</v>
      </c>
      <c r="AG11" t="n">
        <v>11</v>
      </c>
      <c r="AH11" t="n">
        <v>1368171.070621142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0.972</v>
      </c>
      <c r="E12" t="n">
        <v>102.88</v>
      </c>
      <c r="F12" t="n">
        <v>98.75</v>
      </c>
      <c r="G12" t="n">
        <v>89.77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996.79</v>
      </c>
      <c r="Q12" t="n">
        <v>3357.62</v>
      </c>
      <c r="R12" t="n">
        <v>369.55</v>
      </c>
      <c r="S12" t="n">
        <v>262.42</v>
      </c>
      <c r="T12" t="n">
        <v>50438.01</v>
      </c>
      <c r="U12" t="n">
        <v>0.71</v>
      </c>
      <c r="V12" t="n">
        <v>0.85</v>
      </c>
      <c r="W12" t="n">
        <v>56.92</v>
      </c>
      <c r="X12" t="n">
        <v>2.97</v>
      </c>
      <c r="Y12" t="n">
        <v>4</v>
      </c>
      <c r="Z12" t="n">
        <v>10</v>
      </c>
      <c r="AA12" t="n">
        <v>1080.597427139796</v>
      </c>
      <c r="AB12" t="n">
        <v>1478.521072406592</v>
      </c>
      <c r="AC12" t="n">
        <v>1337.413096373464</v>
      </c>
      <c r="AD12" t="n">
        <v>1080597.427139796</v>
      </c>
      <c r="AE12" t="n">
        <v>1478521.072406592</v>
      </c>
      <c r="AF12" t="n">
        <v>2.027480911595825e-06</v>
      </c>
      <c r="AG12" t="n">
        <v>11</v>
      </c>
      <c r="AH12" t="n">
        <v>1337413.096373464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0.9762</v>
      </c>
      <c r="E13" t="n">
        <v>102.44</v>
      </c>
      <c r="F13" t="n">
        <v>98.48</v>
      </c>
      <c r="G13" t="n">
        <v>98.48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973.89</v>
      </c>
      <c r="Q13" t="n">
        <v>3357.81</v>
      </c>
      <c r="R13" t="n">
        <v>360.3</v>
      </c>
      <c r="S13" t="n">
        <v>262.42</v>
      </c>
      <c r="T13" t="n">
        <v>45843.9</v>
      </c>
      <c r="U13" t="n">
        <v>0.73</v>
      </c>
      <c r="V13" t="n">
        <v>0.85</v>
      </c>
      <c r="W13" t="n">
        <v>56.92</v>
      </c>
      <c r="X13" t="n">
        <v>2.69</v>
      </c>
      <c r="Y13" t="n">
        <v>4</v>
      </c>
      <c r="Z13" t="n">
        <v>10</v>
      </c>
      <c r="AA13" t="n">
        <v>1055.670168269949</v>
      </c>
      <c r="AB13" t="n">
        <v>1444.41449710782</v>
      </c>
      <c r="AC13" t="n">
        <v>1306.561604752328</v>
      </c>
      <c r="AD13" t="n">
        <v>1055670.168269949</v>
      </c>
      <c r="AE13" t="n">
        <v>1444414.49710782</v>
      </c>
      <c r="AF13" t="n">
        <v>2.036241631584202e-06</v>
      </c>
      <c r="AG13" t="n">
        <v>11</v>
      </c>
      <c r="AH13" t="n">
        <v>1306561.604752328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0.9805</v>
      </c>
      <c r="E14" t="n">
        <v>101.99</v>
      </c>
      <c r="F14" t="n">
        <v>98.2</v>
      </c>
      <c r="G14" t="n">
        <v>109.11</v>
      </c>
      <c r="H14" t="n">
        <v>1.45</v>
      </c>
      <c r="I14" t="n">
        <v>54</v>
      </c>
      <c r="J14" t="n">
        <v>158.48</v>
      </c>
      <c r="K14" t="n">
        <v>47.83</v>
      </c>
      <c r="L14" t="n">
        <v>13</v>
      </c>
      <c r="M14" t="n">
        <v>50</v>
      </c>
      <c r="N14" t="n">
        <v>27.65</v>
      </c>
      <c r="O14" t="n">
        <v>19780.06</v>
      </c>
      <c r="P14" t="n">
        <v>953.21</v>
      </c>
      <c r="Q14" t="n">
        <v>3357.55</v>
      </c>
      <c r="R14" t="n">
        <v>350.65</v>
      </c>
      <c r="S14" t="n">
        <v>262.42</v>
      </c>
      <c r="T14" t="n">
        <v>41049.83</v>
      </c>
      <c r="U14" t="n">
        <v>0.75</v>
      </c>
      <c r="V14" t="n">
        <v>0.85</v>
      </c>
      <c r="W14" t="n">
        <v>56.92</v>
      </c>
      <c r="X14" t="n">
        <v>2.42</v>
      </c>
      <c r="Y14" t="n">
        <v>4</v>
      </c>
      <c r="Z14" t="n">
        <v>10</v>
      </c>
      <c r="AA14" t="n">
        <v>1032.822889213757</v>
      </c>
      <c r="AB14" t="n">
        <v>1413.153841952324</v>
      </c>
      <c r="AC14" t="n">
        <v>1278.284422650267</v>
      </c>
      <c r="AD14" t="n">
        <v>1032822.889213757</v>
      </c>
      <c r="AE14" t="n">
        <v>1413153.841952324</v>
      </c>
      <c r="AF14" t="n">
        <v>2.045210940143731e-06</v>
      </c>
      <c r="AG14" t="n">
        <v>11</v>
      </c>
      <c r="AH14" t="n">
        <v>1278284.422650267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0.9828</v>
      </c>
      <c r="E15" t="n">
        <v>101.76</v>
      </c>
      <c r="F15" t="n">
        <v>98.08</v>
      </c>
      <c r="G15" t="n">
        <v>117.7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16</v>
      </c>
      <c r="N15" t="n">
        <v>28.07</v>
      </c>
      <c r="O15" t="n">
        <v>19955.16</v>
      </c>
      <c r="P15" t="n">
        <v>938.97</v>
      </c>
      <c r="Q15" t="n">
        <v>3357.99</v>
      </c>
      <c r="R15" t="n">
        <v>344.92</v>
      </c>
      <c r="S15" t="n">
        <v>262.42</v>
      </c>
      <c r="T15" t="n">
        <v>38202.7</v>
      </c>
      <c r="U15" t="n">
        <v>0.76</v>
      </c>
      <c r="V15" t="n">
        <v>0.85</v>
      </c>
      <c r="W15" t="n">
        <v>56.96</v>
      </c>
      <c r="X15" t="n">
        <v>2.3</v>
      </c>
      <c r="Y15" t="n">
        <v>4</v>
      </c>
      <c r="Z15" t="n">
        <v>10</v>
      </c>
      <c r="AA15" t="n">
        <v>1017.896243371384</v>
      </c>
      <c r="AB15" t="n">
        <v>1392.73054659365</v>
      </c>
      <c r="AC15" t="n">
        <v>1259.81029793635</v>
      </c>
      <c r="AD15" t="n">
        <v>1017896.243371384</v>
      </c>
      <c r="AE15" t="n">
        <v>1392730.54659365</v>
      </c>
      <c r="AF15" t="n">
        <v>2.050008477280223e-06</v>
      </c>
      <c r="AG15" t="n">
        <v>11</v>
      </c>
      <c r="AH15" t="n">
        <v>1259810.29793635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98.03</v>
      </c>
      <c r="G16" t="n">
        <v>120.03</v>
      </c>
      <c r="H16" t="n">
        <v>1.65</v>
      </c>
      <c r="I16" t="n">
        <v>49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941.62</v>
      </c>
      <c r="Q16" t="n">
        <v>3357.78</v>
      </c>
      <c r="R16" t="n">
        <v>342.93</v>
      </c>
      <c r="S16" t="n">
        <v>262.42</v>
      </c>
      <c r="T16" t="n">
        <v>37213.67</v>
      </c>
      <c r="U16" t="n">
        <v>0.77</v>
      </c>
      <c r="V16" t="n">
        <v>0.85</v>
      </c>
      <c r="W16" t="n">
        <v>56.97</v>
      </c>
      <c r="X16" t="n">
        <v>2.25</v>
      </c>
      <c r="Y16" t="n">
        <v>4</v>
      </c>
      <c r="Z16" t="n">
        <v>10</v>
      </c>
      <c r="AA16" t="n">
        <v>1019.443412704765</v>
      </c>
      <c r="AB16" t="n">
        <v>1394.847451931875</v>
      </c>
      <c r="AC16" t="n">
        <v>1261.725168800191</v>
      </c>
      <c r="AD16" t="n">
        <v>1019443.412704765</v>
      </c>
      <c r="AE16" t="n">
        <v>1394847.451931875</v>
      </c>
      <c r="AF16" t="n">
        <v>2.051677185849438e-06</v>
      </c>
      <c r="AG16" t="n">
        <v>11</v>
      </c>
      <c r="AH16" t="n">
        <v>1261725.168800191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0.3868</v>
      </c>
      <c r="E2" t="n">
        <v>258.52</v>
      </c>
      <c r="F2" t="n">
        <v>189.93</v>
      </c>
      <c r="G2" t="n">
        <v>6.12</v>
      </c>
      <c r="H2" t="n">
        <v>0.1</v>
      </c>
      <c r="I2" t="n">
        <v>1861</v>
      </c>
      <c r="J2" t="n">
        <v>176.73</v>
      </c>
      <c r="K2" t="n">
        <v>52.44</v>
      </c>
      <c r="L2" t="n">
        <v>1</v>
      </c>
      <c r="M2" t="n">
        <v>1859</v>
      </c>
      <c r="N2" t="n">
        <v>33.29</v>
      </c>
      <c r="O2" t="n">
        <v>22031.19</v>
      </c>
      <c r="P2" t="n">
        <v>2531.25</v>
      </c>
      <c r="Q2" t="n">
        <v>3389.3</v>
      </c>
      <c r="R2" t="n">
        <v>3457.42</v>
      </c>
      <c r="S2" t="n">
        <v>262.42</v>
      </c>
      <c r="T2" t="n">
        <v>1585398.81</v>
      </c>
      <c r="U2" t="n">
        <v>0.08</v>
      </c>
      <c r="V2" t="n">
        <v>0.44</v>
      </c>
      <c r="W2" t="n">
        <v>59.91</v>
      </c>
      <c r="X2" t="n">
        <v>93.73</v>
      </c>
      <c r="Y2" t="n">
        <v>4</v>
      </c>
      <c r="Z2" t="n">
        <v>10</v>
      </c>
      <c r="AA2" t="n">
        <v>6431.762360888984</v>
      </c>
      <c r="AB2" t="n">
        <v>8800.221011498154</v>
      </c>
      <c r="AC2" t="n">
        <v>7960.340269348198</v>
      </c>
      <c r="AD2" t="n">
        <v>6431762.360888984</v>
      </c>
      <c r="AE2" t="n">
        <v>8800221.011498153</v>
      </c>
      <c r="AF2" t="n">
        <v>7.96291397583288e-07</v>
      </c>
      <c r="AG2" t="n">
        <v>27</v>
      </c>
      <c r="AH2" t="n">
        <v>7960340.269348198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0.6766</v>
      </c>
      <c r="E3" t="n">
        <v>147.79</v>
      </c>
      <c r="F3" t="n">
        <v>124.07</v>
      </c>
      <c r="G3" t="n">
        <v>12.43</v>
      </c>
      <c r="H3" t="n">
        <v>0.2</v>
      </c>
      <c r="I3" t="n">
        <v>599</v>
      </c>
      <c r="J3" t="n">
        <v>178.21</v>
      </c>
      <c r="K3" t="n">
        <v>52.44</v>
      </c>
      <c r="L3" t="n">
        <v>2</v>
      </c>
      <c r="M3" t="n">
        <v>597</v>
      </c>
      <c r="N3" t="n">
        <v>33.77</v>
      </c>
      <c r="O3" t="n">
        <v>22213.89</v>
      </c>
      <c r="P3" t="n">
        <v>1653.12</v>
      </c>
      <c r="Q3" t="n">
        <v>3368.42</v>
      </c>
      <c r="R3" t="n">
        <v>1223.34</v>
      </c>
      <c r="S3" t="n">
        <v>262.42</v>
      </c>
      <c r="T3" t="n">
        <v>474668.86</v>
      </c>
      <c r="U3" t="n">
        <v>0.21</v>
      </c>
      <c r="V3" t="n">
        <v>0.68</v>
      </c>
      <c r="W3" t="n">
        <v>57.81</v>
      </c>
      <c r="X3" t="n">
        <v>28.16</v>
      </c>
      <c r="Y3" t="n">
        <v>4</v>
      </c>
      <c r="Z3" t="n">
        <v>10</v>
      </c>
      <c r="AA3" t="n">
        <v>2452.652211254525</v>
      </c>
      <c r="AB3" t="n">
        <v>3355.826958817583</v>
      </c>
      <c r="AC3" t="n">
        <v>3035.551543800624</v>
      </c>
      <c r="AD3" t="n">
        <v>2452652.211254525</v>
      </c>
      <c r="AE3" t="n">
        <v>3355826.958817583</v>
      </c>
      <c r="AF3" t="n">
        <v>1.39289234644481e-06</v>
      </c>
      <c r="AG3" t="n">
        <v>16</v>
      </c>
      <c r="AH3" t="n">
        <v>3035551.543800624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0.7835</v>
      </c>
      <c r="E4" t="n">
        <v>127.63</v>
      </c>
      <c r="F4" t="n">
        <v>112.44</v>
      </c>
      <c r="G4" t="n">
        <v>18.79</v>
      </c>
      <c r="H4" t="n">
        <v>0.3</v>
      </c>
      <c r="I4" t="n">
        <v>359</v>
      </c>
      <c r="J4" t="n">
        <v>179.7</v>
      </c>
      <c r="K4" t="n">
        <v>52.44</v>
      </c>
      <c r="L4" t="n">
        <v>3</v>
      </c>
      <c r="M4" t="n">
        <v>357</v>
      </c>
      <c r="N4" t="n">
        <v>34.26</v>
      </c>
      <c r="O4" t="n">
        <v>22397.24</v>
      </c>
      <c r="P4" t="n">
        <v>1489.25</v>
      </c>
      <c r="Q4" t="n">
        <v>3363.14</v>
      </c>
      <c r="R4" t="n">
        <v>830.86</v>
      </c>
      <c r="S4" t="n">
        <v>262.42</v>
      </c>
      <c r="T4" t="n">
        <v>279628.99</v>
      </c>
      <c r="U4" t="n">
        <v>0.32</v>
      </c>
      <c r="V4" t="n">
        <v>0.74</v>
      </c>
      <c r="W4" t="n">
        <v>57.41</v>
      </c>
      <c r="X4" t="n">
        <v>16.59</v>
      </c>
      <c r="Y4" t="n">
        <v>4</v>
      </c>
      <c r="Z4" t="n">
        <v>10</v>
      </c>
      <c r="AA4" t="n">
        <v>1922.46613637226</v>
      </c>
      <c r="AB4" t="n">
        <v>2630.402981004645</v>
      </c>
      <c r="AC4" t="n">
        <v>2379.361012291332</v>
      </c>
      <c r="AD4" t="n">
        <v>1922466.13637226</v>
      </c>
      <c r="AE4" t="n">
        <v>2630402.981004646</v>
      </c>
      <c r="AF4" t="n">
        <v>1.612963572922715e-06</v>
      </c>
      <c r="AG4" t="n">
        <v>14</v>
      </c>
      <c r="AH4" t="n">
        <v>2379361.012291332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0.8395</v>
      </c>
      <c r="E5" t="n">
        <v>119.12</v>
      </c>
      <c r="F5" t="n">
        <v>107.59</v>
      </c>
      <c r="G5" t="n">
        <v>25.22</v>
      </c>
      <c r="H5" t="n">
        <v>0.39</v>
      </c>
      <c r="I5" t="n">
        <v>256</v>
      </c>
      <c r="J5" t="n">
        <v>181.19</v>
      </c>
      <c r="K5" t="n">
        <v>52.44</v>
      </c>
      <c r="L5" t="n">
        <v>4</v>
      </c>
      <c r="M5" t="n">
        <v>254</v>
      </c>
      <c r="N5" t="n">
        <v>34.75</v>
      </c>
      <c r="O5" t="n">
        <v>22581.25</v>
      </c>
      <c r="P5" t="n">
        <v>1414.49</v>
      </c>
      <c r="Q5" t="n">
        <v>3361.35</v>
      </c>
      <c r="R5" t="n">
        <v>666.33</v>
      </c>
      <c r="S5" t="n">
        <v>262.42</v>
      </c>
      <c r="T5" t="n">
        <v>197876.78</v>
      </c>
      <c r="U5" t="n">
        <v>0.39</v>
      </c>
      <c r="V5" t="n">
        <v>0.78</v>
      </c>
      <c r="W5" t="n">
        <v>57.27</v>
      </c>
      <c r="X5" t="n">
        <v>11.76</v>
      </c>
      <c r="Y5" t="n">
        <v>4</v>
      </c>
      <c r="Z5" t="n">
        <v>10</v>
      </c>
      <c r="AA5" t="n">
        <v>1710.307321882464</v>
      </c>
      <c r="AB5" t="n">
        <v>2340.117931233392</v>
      </c>
      <c r="AC5" t="n">
        <v>2116.780360252621</v>
      </c>
      <c r="AD5" t="n">
        <v>1710307.321882464</v>
      </c>
      <c r="AE5" t="n">
        <v>2340117.931233392</v>
      </c>
      <c r="AF5" t="n">
        <v>1.728248780432188e-06</v>
      </c>
      <c r="AG5" t="n">
        <v>13</v>
      </c>
      <c r="AH5" t="n">
        <v>2116780.360252621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0.8746</v>
      </c>
      <c r="E6" t="n">
        <v>114.33</v>
      </c>
      <c r="F6" t="n">
        <v>104.87</v>
      </c>
      <c r="G6" t="n">
        <v>31.78</v>
      </c>
      <c r="H6" t="n">
        <v>0.49</v>
      </c>
      <c r="I6" t="n">
        <v>198</v>
      </c>
      <c r="J6" t="n">
        <v>182.69</v>
      </c>
      <c r="K6" t="n">
        <v>52.44</v>
      </c>
      <c r="L6" t="n">
        <v>5</v>
      </c>
      <c r="M6" t="n">
        <v>196</v>
      </c>
      <c r="N6" t="n">
        <v>35.25</v>
      </c>
      <c r="O6" t="n">
        <v>22766.06</v>
      </c>
      <c r="P6" t="n">
        <v>1367.84</v>
      </c>
      <c r="Q6" t="n">
        <v>3360.35</v>
      </c>
      <c r="R6" t="n">
        <v>575.3200000000001</v>
      </c>
      <c r="S6" t="n">
        <v>262.42</v>
      </c>
      <c r="T6" t="n">
        <v>152664.96</v>
      </c>
      <c r="U6" t="n">
        <v>0.46</v>
      </c>
      <c r="V6" t="n">
        <v>0.8</v>
      </c>
      <c r="W6" t="n">
        <v>57.16</v>
      </c>
      <c r="X6" t="n">
        <v>9.06</v>
      </c>
      <c r="Y6" t="n">
        <v>4</v>
      </c>
      <c r="Z6" t="n">
        <v>10</v>
      </c>
      <c r="AA6" t="n">
        <v>1588.032552004094</v>
      </c>
      <c r="AB6" t="n">
        <v>2172.816196703676</v>
      </c>
      <c r="AC6" t="n">
        <v>1965.445668456962</v>
      </c>
      <c r="AD6" t="n">
        <v>1588032.552004094</v>
      </c>
      <c r="AE6" t="n">
        <v>2172816.196703676</v>
      </c>
      <c r="AF6" t="n">
        <v>1.80050790156759e-06</v>
      </c>
      <c r="AG6" t="n">
        <v>12</v>
      </c>
      <c r="AH6" t="n">
        <v>1965445.668456962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103.17</v>
      </c>
      <c r="G7" t="n">
        <v>38.45</v>
      </c>
      <c r="H7" t="n">
        <v>0.58</v>
      </c>
      <c r="I7" t="n">
        <v>161</v>
      </c>
      <c r="J7" t="n">
        <v>184.19</v>
      </c>
      <c r="K7" t="n">
        <v>52.44</v>
      </c>
      <c r="L7" t="n">
        <v>6</v>
      </c>
      <c r="M7" t="n">
        <v>159</v>
      </c>
      <c r="N7" t="n">
        <v>35.75</v>
      </c>
      <c r="O7" t="n">
        <v>22951.43</v>
      </c>
      <c r="P7" t="n">
        <v>1334.17</v>
      </c>
      <c r="Q7" t="n">
        <v>3359.64</v>
      </c>
      <c r="R7" t="n">
        <v>518.11</v>
      </c>
      <c r="S7" t="n">
        <v>262.42</v>
      </c>
      <c r="T7" t="n">
        <v>124242.26</v>
      </c>
      <c r="U7" t="n">
        <v>0.51</v>
      </c>
      <c r="V7" t="n">
        <v>0.8100000000000001</v>
      </c>
      <c r="W7" t="n">
        <v>57.09</v>
      </c>
      <c r="X7" t="n">
        <v>7.36</v>
      </c>
      <c r="Y7" t="n">
        <v>4</v>
      </c>
      <c r="Z7" t="n">
        <v>10</v>
      </c>
      <c r="AA7" t="n">
        <v>1514.13661689735</v>
      </c>
      <c r="AB7" t="n">
        <v>2071.708518232056</v>
      </c>
      <c r="AC7" t="n">
        <v>1873.987564913155</v>
      </c>
      <c r="AD7" t="n">
        <v>1514136.61689735</v>
      </c>
      <c r="AE7" t="n">
        <v>2071708.518232056</v>
      </c>
      <c r="AF7" t="n">
        <v>1.849504114759116e-06</v>
      </c>
      <c r="AG7" t="n">
        <v>12</v>
      </c>
      <c r="AH7" t="n">
        <v>1873987.564913155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0.9162</v>
      </c>
      <c r="E8" t="n">
        <v>109.15</v>
      </c>
      <c r="F8" t="n">
        <v>101.93</v>
      </c>
      <c r="G8" t="n">
        <v>45.3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1306.87</v>
      </c>
      <c r="Q8" t="n">
        <v>3358.55</v>
      </c>
      <c r="R8" t="n">
        <v>475.77</v>
      </c>
      <c r="S8" t="n">
        <v>262.42</v>
      </c>
      <c r="T8" t="n">
        <v>103203.31</v>
      </c>
      <c r="U8" t="n">
        <v>0.55</v>
      </c>
      <c r="V8" t="n">
        <v>0.82</v>
      </c>
      <c r="W8" t="n">
        <v>57.06</v>
      </c>
      <c r="X8" t="n">
        <v>6.13</v>
      </c>
      <c r="Y8" t="n">
        <v>4</v>
      </c>
      <c r="Z8" t="n">
        <v>10</v>
      </c>
      <c r="AA8" t="n">
        <v>1459.401332106943</v>
      </c>
      <c r="AB8" t="n">
        <v>1996.81728683148</v>
      </c>
      <c r="AC8" t="n">
        <v>1806.243847526947</v>
      </c>
      <c r="AD8" t="n">
        <v>1459401.332106943</v>
      </c>
      <c r="AE8" t="n">
        <v>1996817.28683148</v>
      </c>
      <c r="AF8" t="n">
        <v>1.88614834143177e-06</v>
      </c>
      <c r="AG8" t="n">
        <v>12</v>
      </c>
      <c r="AH8" t="n">
        <v>1806243.847526947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0.9297</v>
      </c>
      <c r="E9" t="n">
        <v>107.56</v>
      </c>
      <c r="F9" t="n">
        <v>101.02</v>
      </c>
      <c r="G9" t="n">
        <v>52.25</v>
      </c>
      <c r="H9" t="n">
        <v>0.76</v>
      </c>
      <c r="I9" t="n">
        <v>116</v>
      </c>
      <c r="J9" t="n">
        <v>187.22</v>
      </c>
      <c r="K9" t="n">
        <v>52.44</v>
      </c>
      <c r="L9" t="n">
        <v>8</v>
      </c>
      <c r="M9" t="n">
        <v>114</v>
      </c>
      <c r="N9" t="n">
        <v>36.78</v>
      </c>
      <c r="O9" t="n">
        <v>23324.24</v>
      </c>
      <c r="P9" t="n">
        <v>1283.11</v>
      </c>
      <c r="Q9" t="n">
        <v>3358.55</v>
      </c>
      <c r="R9" t="n">
        <v>446.1</v>
      </c>
      <c r="S9" t="n">
        <v>262.42</v>
      </c>
      <c r="T9" t="n">
        <v>88462.86</v>
      </c>
      <c r="U9" t="n">
        <v>0.59</v>
      </c>
      <c r="V9" t="n">
        <v>0.83</v>
      </c>
      <c r="W9" t="n">
        <v>57</v>
      </c>
      <c r="X9" t="n">
        <v>5.22</v>
      </c>
      <c r="Y9" t="n">
        <v>4</v>
      </c>
      <c r="Z9" t="n">
        <v>10</v>
      </c>
      <c r="AA9" t="n">
        <v>1416.4586234448</v>
      </c>
      <c r="AB9" t="n">
        <v>1938.061178341337</v>
      </c>
      <c r="AC9" t="n">
        <v>1753.095339566387</v>
      </c>
      <c r="AD9" t="n">
        <v>1416458.6234448</v>
      </c>
      <c r="AE9" t="n">
        <v>1938061.178341337</v>
      </c>
      <c r="AF9" t="n">
        <v>1.913940311099232e-06</v>
      </c>
      <c r="AG9" t="n">
        <v>12</v>
      </c>
      <c r="AH9" t="n">
        <v>1753095.339566387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0.9394</v>
      </c>
      <c r="E10" t="n">
        <v>106.45</v>
      </c>
      <c r="F10" t="n">
        <v>100.4</v>
      </c>
      <c r="G10" t="n">
        <v>59.06</v>
      </c>
      <c r="H10" t="n">
        <v>0.85</v>
      </c>
      <c r="I10" t="n">
        <v>102</v>
      </c>
      <c r="J10" t="n">
        <v>188.74</v>
      </c>
      <c r="K10" t="n">
        <v>52.44</v>
      </c>
      <c r="L10" t="n">
        <v>9</v>
      </c>
      <c r="M10" t="n">
        <v>100</v>
      </c>
      <c r="N10" t="n">
        <v>37.3</v>
      </c>
      <c r="O10" t="n">
        <v>23511.69</v>
      </c>
      <c r="P10" t="n">
        <v>1263.98</v>
      </c>
      <c r="Q10" t="n">
        <v>3358.39</v>
      </c>
      <c r="R10" t="n">
        <v>425.21</v>
      </c>
      <c r="S10" t="n">
        <v>262.42</v>
      </c>
      <c r="T10" t="n">
        <v>78085.92999999999</v>
      </c>
      <c r="U10" t="n">
        <v>0.62</v>
      </c>
      <c r="V10" t="n">
        <v>0.83</v>
      </c>
      <c r="W10" t="n">
        <v>56.99</v>
      </c>
      <c r="X10" t="n">
        <v>4.61</v>
      </c>
      <c r="Y10" t="n">
        <v>4</v>
      </c>
      <c r="Z10" t="n">
        <v>10</v>
      </c>
      <c r="AA10" t="n">
        <v>1384.494871532627</v>
      </c>
      <c r="AB10" t="n">
        <v>1894.326962833891</v>
      </c>
      <c r="AC10" t="n">
        <v>1713.535056205614</v>
      </c>
      <c r="AD10" t="n">
        <v>1384494.871532627</v>
      </c>
      <c r="AE10" t="n">
        <v>1894326.962833891</v>
      </c>
      <c r="AF10" t="n">
        <v>1.933909355971409e-06</v>
      </c>
      <c r="AG10" t="n">
        <v>12</v>
      </c>
      <c r="AH10" t="n">
        <v>1713535.056205614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0.9471000000000001</v>
      </c>
      <c r="E11" t="n">
        <v>105.58</v>
      </c>
      <c r="F11" t="n">
        <v>99.92</v>
      </c>
      <c r="G11" t="n">
        <v>65.88</v>
      </c>
      <c r="H11" t="n">
        <v>0.93</v>
      </c>
      <c r="I11" t="n">
        <v>91</v>
      </c>
      <c r="J11" t="n">
        <v>190.26</v>
      </c>
      <c r="K11" t="n">
        <v>52.44</v>
      </c>
      <c r="L11" t="n">
        <v>10</v>
      </c>
      <c r="M11" t="n">
        <v>89</v>
      </c>
      <c r="N11" t="n">
        <v>37.82</v>
      </c>
      <c r="O11" t="n">
        <v>23699.85</v>
      </c>
      <c r="P11" t="n">
        <v>1246.04</v>
      </c>
      <c r="Q11" t="n">
        <v>3357.92</v>
      </c>
      <c r="R11" t="n">
        <v>408.9</v>
      </c>
      <c r="S11" t="n">
        <v>262.42</v>
      </c>
      <c r="T11" t="n">
        <v>69986.24000000001</v>
      </c>
      <c r="U11" t="n">
        <v>0.64</v>
      </c>
      <c r="V11" t="n">
        <v>0.84</v>
      </c>
      <c r="W11" t="n">
        <v>56.98</v>
      </c>
      <c r="X11" t="n">
        <v>4.14</v>
      </c>
      <c r="Y11" t="n">
        <v>4</v>
      </c>
      <c r="Z11" t="n">
        <v>10</v>
      </c>
      <c r="AA11" t="n">
        <v>1348.56269467332</v>
      </c>
      <c r="AB11" t="n">
        <v>1845.162973239223</v>
      </c>
      <c r="AC11" t="n">
        <v>1669.063208775769</v>
      </c>
      <c r="AD11" t="n">
        <v>1348562.69467332</v>
      </c>
      <c r="AE11" t="n">
        <v>1845162.973239223</v>
      </c>
      <c r="AF11" t="n">
        <v>1.949761072003961e-06</v>
      </c>
      <c r="AG11" t="n">
        <v>11</v>
      </c>
      <c r="AH11" t="n">
        <v>1669063.208775769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0.9547</v>
      </c>
      <c r="E12" t="n">
        <v>104.75</v>
      </c>
      <c r="F12" t="n">
        <v>99.45</v>
      </c>
      <c r="G12" t="n">
        <v>73.66</v>
      </c>
      <c r="H12" t="n">
        <v>1.02</v>
      </c>
      <c r="I12" t="n">
        <v>81</v>
      </c>
      <c r="J12" t="n">
        <v>191.79</v>
      </c>
      <c r="K12" t="n">
        <v>52.44</v>
      </c>
      <c r="L12" t="n">
        <v>11</v>
      </c>
      <c r="M12" t="n">
        <v>79</v>
      </c>
      <c r="N12" t="n">
        <v>38.35</v>
      </c>
      <c r="O12" t="n">
        <v>23888.73</v>
      </c>
      <c r="P12" t="n">
        <v>1228.04</v>
      </c>
      <c r="Q12" t="n">
        <v>3358.14</v>
      </c>
      <c r="R12" t="n">
        <v>392.5</v>
      </c>
      <c r="S12" t="n">
        <v>262.42</v>
      </c>
      <c r="T12" t="n">
        <v>61838.18</v>
      </c>
      <c r="U12" t="n">
        <v>0.67</v>
      </c>
      <c r="V12" t="n">
        <v>0.84</v>
      </c>
      <c r="W12" t="n">
        <v>56.97</v>
      </c>
      <c r="X12" t="n">
        <v>3.66</v>
      </c>
      <c r="Y12" t="n">
        <v>4</v>
      </c>
      <c r="Z12" t="n">
        <v>10</v>
      </c>
      <c r="AA12" t="n">
        <v>1321.663357680292</v>
      </c>
      <c r="AB12" t="n">
        <v>1808.358113650368</v>
      </c>
      <c r="AC12" t="n">
        <v>1635.770953330129</v>
      </c>
      <c r="AD12" t="n">
        <v>1321663.357680292</v>
      </c>
      <c r="AE12" t="n">
        <v>1808358.113650368</v>
      </c>
      <c r="AF12" t="n">
        <v>1.965406921594532e-06</v>
      </c>
      <c r="AG12" t="n">
        <v>11</v>
      </c>
      <c r="AH12" t="n">
        <v>1635770.953330129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0.9603</v>
      </c>
      <c r="E13" t="n">
        <v>104.13</v>
      </c>
      <c r="F13" t="n">
        <v>99.08</v>
      </c>
      <c r="G13" t="n">
        <v>80.34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72</v>
      </c>
      <c r="N13" t="n">
        <v>38.89</v>
      </c>
      <c r="O13" t="n">
        <v>24078.33</v>
      </c>
      <c r="P13" t="n">
        <v>1211.06</v>
      </c>
      <c r="Q13" t="n">
        <v>3357.8</v>
      </c>
      <c r="R13" t="n">
        <v>380.56</v>
      </c>
      <c r="S13" t="n">
        <v>262.42</v>
      </c>
      <c r="T13" t="n">
        <v>55904.77</v>
      </c>
      <c r="U13" t="n">
        <v>0.6899999999999999</v>
      </c>
      <c r="V13" t="n">
        <v>0.84</v>
      </c>
      <c r="W13" t="n">
        <v>56.94</v>
      </c>
      <c r="X13" t="n">
        <v>3.3</v>
      </c>
      <c r="Y13" t="n">
        <v>4</v>
      </c>
      <c r="Z13" t="n">
        <v>10</v>
      </c>
      <c r="AA13" t="n">
        <v>1298.719898674362</v>
      </c>
      <c r="AB13" t="n">
        <v>1776.96586084448</v>
      </c>
      <c r="AC13" t="n">
        <v>1607.374733072732</v>
      </c>
      <c r="AD13" t="n">
        <v>1298719.898674362</v>
      </c>
      <c r="AE13" t="n">
        <v>1776965.86084448</v>
      </c>
      <c r="AF13" t="n">
        <v>1.97693544234548e-06</v>
      </c>
      <c r="AG13" t="n">
        <v>11</v>
      </c>
      <c r="AH13" t="n">
        <v>1607374.733072732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0.9651999999999999</v>
      </c>
      <c r="E14" t="n">
        <v>103.6</v>
      </c>
      <c r="F14" t="n">
        <v>98.8</v>
      </c>
      <c r="G14" t="n">
        <v>88.48</v>
      </c>
      <c r="H14" t="n">
        <v>1.18</v>
      </c>
      <c r="I14" t="n">
        <v>67</v>
      </c>
      <c r="J14" t="n">
        <v>194.88</v>
      </c>
      <c r="K14" t="n">
        <v>52.44</v>
      </c>
      <c r="L14" t="n">
        <v>13</v>
      </c>
      <c r="M14" t="n">
        <v>65</v>
      </c>
      <c r="N14" t="n">
        <v>39.43</v>
      </c>
      <c r="O14" t="n">
        <v>24268.67</v>
      </c>
      <c r="P14" t="n">
        <v>1195.67</v>
      </c>
      <c r="Q14" t="n">
        <v>3357.66</v>
      </c>
      <c r="R14" t="n">
        <v>370.82</v>
      </c>
      <c r="S14" t="n">
        <v>262.42</v>
      </c>
      <c r="T14" t="n">
        <v>51066.55</v>
      </c>
      <c r="U14" t="n">
        <v>0.71</v>
      </c>
      <c r="V14" t="n">
        <v>0.85</v>
      </c>
      <c r="W14" t="n">
        <v>56.94</v>
      </c>
      <c r="X14" t="n">
        <v>3.02</v>
      </c>
      <c r="Y14" t="n">
        <v>4</v>
      </c>
      <c r="Z14" t="n">
        <v>10</v>
      </c>
      <c r="AA14" t="n">
        <v>1278.428790748915</v>
      </c>
      <c r="AB14" t="n">
        <v>1749.202671800381</v>
      </c>
      <c r="AC14" t="n">
        <v>1582.261223825121</v>
      </c>
      <c r="AD14" t="n">
        <v>1278428.790748915</v>
      </c>
      <c r="AE14" t="n">
        <v>1749202.671800381</v>
      </c>
      <c r="AF14" t="n">
        <v>1.987022898002559e-06</v>
      </c>
      <c r="AG14" t="n">
        <v>11</v>
      </c>
      <c r="AH14" t="n">
        <v>1582261.223825121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0.9692</v>
      </c>
      <c r="E15" t="n">
        <v>103.18</v>
      </c>
      <c r="F15" t="n">
        <v>98.56</v>
      </c>
      <c r="G15" t="n">
        <v>95.38</v>
      </c>
      <c r="H15" t="n">
        <v>1.27</v>
      </c>
      <c r="I15" t="n">
        <v>62</v>
      </c>
      <c r="J15" t="n">
        <v>196.42</v>
      </c>
      <c r="K15" t="n">
        <v>52.44</v>
      </c>
      <c r="L15" t="n">
        <v>14</v>
      </c>
      <c r="M15" t="n">
        <v>60</v>
      </c>
      <c r="N15" t="n">
        <v>39.98</v>
      </c>
      <c r="O15" t="n">
        <v>24459.75</v>
      </c>
      <c r="P15" t="n">
        <v>1179.99</v>
      </c>
      <c r="Q15" t="n">
        <v>3357.75</v>
      </c>
      <c r="R15" t="n">
        <v>362.94</v>
      </c>
      <c r="S15" t="n">
        <v>262.42</v>
      </c>
      <c r="T15" t="n">
        <v>47150.84</v>
      </c>
      <c r="U15" t="n">
        <v>0.72</v>
      </c>
      <c r="V15" t="n">
        <v>0.85</v>
      </c>
      <c r="W15" t="n">
        <v>56.92</v>
      </c>
      <c r="X15" t="n">
        <v>2.77</v>
      </c>
      <c r="Y15" t="n">
        <v>4</v>
      </c>
      <c r="Z15" t="n">
        <v>10</v>
      </c>
      <c r="AA15" t="n">
        <v>1259.204633583398</v>
      </c>
      <c r="AB15" t="n">
        <v>1722.899331856563</v>
      </c>
      <c r="AC15" t="n">
        <v>1558.468237728571</v>
      </c>
      <c r="AD15" t="n">
        <v>1259204.633583398</v>
      </c>
      <c r="AE15" t="n">
        <v>1722899.331856563</v>
      </c>
      <c r="AF15" t="n">
        <v>1.995257555681807e-06</v>
      </c>
      <c r="AG15" t="n">
        <v>11</v>
      </c>
      <c r="AH15" t="n">
        <v>1558468.237728571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0.9729</v>
      </c>
      <c r="E16" t="n">
        <v>102.79</v>
      </c>
      <c r="F16" t="n">
        <v>98.34</v>
      </c>
      <c r="G16" t="n">
        <v>103.51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1164.58</v>
      </c>
      <c r="Q16" t="n">
        <v>3357.51</v>
      </c>
      <c r="R16" t="n">
        <v>355.53</v>
      </c>
      <c r="S16" t="n">
        <v>262.42</v>
      </c>
      <c r="T16" t="n">
        <v>43474.08</v>
      </c>
      <c r="U16" t="n">
        <v>0.74</v>
      </c>
      <c r="V16" t="n">
        <v>0.85</v>
      </c>
      <c r="W16" t="n">
        <v>56.92</v>
      </c>
      <c r="X16" t="n">
        <v>2.56</v>
      </c>
      <c r="Y16" t="n">
        <v>4</v>
      </c>
      <c r="Z16" t="n">
        <v>10</v>
      </c>
      <c r="AA16" t="n">
        <v>1240.754290423483</v>
      </c>
      <c r="AB16" t="n">
        <v>1697.654758373474</v>
      </c>
      <c r="AC16" t="n">
        <v>1535.632970907727</v>
      </c>
      <c r="AD16" t="n">
        <v>1240754.290423483</v>
      </c>
      <c r="AE16" t="n">
        <v>1697654.758373474</v>
      </c>
      <c r="AF16" t="n">
        <v>2.002874614035111e-06</v>
      </c>
      <c r="AG16" t="n">
        <v>11</v>
      </c>
      <c r="AH16" t="n">
        <v>1535632.970907727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0.976</v>
      </c>
      <c r="E17" t="n">
        <v>102.46</v>
      </c>
      <c r="F17" t="n">
        <v>98.16</v>
      </c>
      <c r="G17" t="n">
        <v>111.12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1149.49</v>
      </c>
      <c r="Q17" t="n">
        <v>3357.56</v>
      </c>
      <c r="R17" t="n">
        <v>349.55</v>
      </c>
      <c r="S17" t="n">
        <v>262.42</v>
      </c>
      <c r="T17" t="n">
        <v>40505.41</v>
      </c>
      <c r="U17" t="n">
        <v>0.75</v>
      </c>
      <c r="V17" t="n">
        <v>0.85</v>
      </c>
      <c r="W17" t="n">
        <v>56.91</v>
      </c>
      <c r="X17" t="n">
        <v>2.38</v>
      </c>
      <c r="Y17" t="n">
        <v>4</v>
      </c>
      <c r="Z17" t="n">
        <v>10</v>
      </c>
      <c r="AA17" t="n">
        <v>1223.464265355562</v>
      </c>
      <c r="AB17" t="n">
        <v>1673.997783293474</v>
      </c>
      <c r="AC17" t="n">
        <v>1514.233784326589</v>
      </c>
      <c r="AD17" t="n">
        <v>1223464.265355563</v>
      </c>
      <c r="AE17" t="n">
        <v>1673997.783293474</v>
      </c>
      <c r="AF17" t="n">
        <v>2.009256473736528e-06</v>
      </c>
      <c r="AG17" t="n">
        <v>11</v>
      </c>
      <c r="AH17" t="n">
        <v>1514233.784326589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0.9792999999999999</v>
      </c>
      <c r="E18" t="n">
        <v>102.12</v>
      </c>
      <c r="F18" t="n">
        <v>97.95</v>
      </c>
      <c r="G18" t="n">
        <v>119.94</v>
      </c>
      <c r="H18" t="n">
        <v>1.5</v>
      </c>
      <c r="I18" t="n">
        <v>49</v>
      </c>
      <c r="J18" t="n">
        <v>201.11</v>
      </c>
      <c r="K18" t="n">
        <v>52.44</v>
      </c>
      <c r="L18" t="n">
        <v>17</v>
      </c>
      <c r="M18" t="n">
        <v>47</v>
      </c>
      <c r="N18" t="n">
        <v>41.67</v>
      </c>
      <c r="O18" t="n">
        <v>25037.53</v>
      </c>
      <c r="P18" t="n">
        <v>1134.11</v>
      </c>
      <c r="Q18" t="n">
        <v>3357.49</v>
      </c>
      <c r="R18" t="n">
        <v>342.44</v>
      </c>
      <c r="S18" t="n">
        <v>262.42</v>
      </c>
      <c r="T18" t="n">
        <v>36966.87</v>
      </c>
      <c r="U18" t="n">
        <v>0.77</v>
      </c>
      <c r="V18" t="n">
        <v>0.85</v>
      </c>
      <c r="W18" t="n">
        <v>56.91</v>
      </c>
      <c r="X18" t="n">
        <v>2.17</v>
      </c>
      <c r="Y18" t="n">
        <v>4</v>
      </c>
      <c r="Z18" t="n">
        <v>10</v>
      </c>
      <c r="AA18" t="n">
        <v>1205.767576243559</v>
      </c>
      <c r="AB18" t="n">
        <v>1649.784392527608</v>
      </c>
      <c r="AC18" t="n">
        <v>1492.33128559171</v>
      </c>
      <c r="AD18" t="n">
        <v>1205767.576243559</v>
      </c>
      <c r="AE18" t="n">
        <v>1649784.392527608</v>
      </c>
      <c r="AF18" t="n">
        <v>2.016050066321908e-06</v>
      </c>
      <c r="AG18" t="n">
        <v>11</v>
      </c>
      <c r="AH18" t="n">
        <v>1492331.28559171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0.9814000000000001</v>
      </c>
      <c r="E19" t="n">
        <v>101.9</v>
      </c>
      <c r="F19" t="n">
        <v>97.84</v>
      </c>
      <c r="G19" t="n">
        <v>127.62</v>
      </c>
      <c r="H19" t="n">
        <v>1.58</v>
      </c>
      <c r="I19" t="n">
        <v>46</v>
      </c>
      <c r="J19" t="n">
        <v>202.68</v>
      </c>
      <c r="K19" t="n">
        <v>52.44</v>
      </c>
      <c r="L19" t="n">
        <v>18</v>
      </c>
      <c r="M19" t="n">
        <v>44</v>
      </c>
      <c r="N19" t="n">
        <v>42.24</v>
      </c>
      <c r="O19" t="n">
        <v>25231.66</v>
      </c>
      <c r="P19" t="n">
        <v>1118.27</v>
      </c>
      <c r="Q19" t="n">
        <v>3357.45</v>
      </c>
      <c r="R19" t="n">
        <v>338.73</v>
      </c>
      <c r="S19" t="n">
        <v>262.42</v>
      </c>
      <c r="T19" t="n">
        <v>35130.03</v>
      </c>
      <c r="U19" t="n">
        <v>0.77</v>
      </c>
      <c r="V19" t="n">
        <v>0.86</v>
      </c>
      <c r="W19" t="n">
        <v>56.9</v>
      </c>
      <c r="X19" t="n">
        <v>2.06</v>
      </c>
      <c r="Y19" t="n">
        <v>4</v>
      </c>
      <c r="Z19" t="n">
        <v>10</v>
      </c>
      <c r="AA19" t="n">
        <v>1189.22259054536</v>
      </c>
      <c r="AB19" t="n">
        <v>1627.146813182078</v>
      </c>
      <c r="AC19" t="n">
        <v>1471.854205046875</v>
      </c>
      <c r="AD19" t="n">
        <v>1189222.59054536</v>
      </c>
      <c r="AE19" t="n">
        <v>1627146.813182078</v>
      </c>
      <c r="AF19" t="n">
        <v>2.020373261603513e-06</v>
      </c>
      <c r="AG19" t="n">
        <v>11</v>
      </c>
      <c r="AH19" t="n">
        <v>1471854.205046875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0.984</v>
      </c>
      <c r="E20" t="n">
        <v>101.63</v>
      </c>
      <c r="F20" t="n">
        <v>97.68000000000001</v>
      </c>
      <c r="G20" t="n">
        <v>136.3</v>
      </c>
      <c r="H20" t="n">
        <v>1.65</v>
      </c>
      <c r="I20" t="n">
        <v>43</v>
      </c>
      <c r="J20" t="n">
        <v>204.26</v>
      </c>
      <c r="K20" t="n">
        <v>52.44</v>
      </c>
      <c r="L20" t="n">
        <v>19</v>
      </c>
      <c r="M20" t="n">
        <v>41</v>
      </c>
      <c r="N20" t="n">
        <v>42.82</v>
      </c>
      <c r="O20" t="n">
        <v>25426.72</v>
      </c>
      <c r="P20" t="n">
        <v>1103.47</v>
      </c>
      <c r="Q20" t="n">
        <v>3357.37</v>
      </c>
      <c r="R20" t="n">
        <v>333.39</v>
      </c>
      <c r="S20" t="n">
        <v>262.42</v>
      </c>
      <c r="T20" t="n">
        <v>32471.27</v>
      </c>
      <c r="U20" t="n">
        <v>0.79</v>
      </c>
      <c r="V20" t="n">
        <v>0.86</v>
      </c>
      <c r="W20" t="n">
        <v>56.9</v>
      </c>
      <c r="X20" t="n">
        <v>1.9</v>
      </c>
      <c r="Y20" t="n">
        <v>4</v>
      </c>
      <c r="Z20" t="n">
        <v>10</v>
      </c>
      <c r="AA20" t="n">
        <v>1173.068891309678</v>
      </c>
      <c r="AB20" t="n">
        <v>1605.044609236903</v>
      </c>
      <c r="AC20" t="n">
        <v>1451.86140442559</v>
      </c>
      <c r="AD20" t="n">
        <v>1173068.891309678</v>
      </c>
      <c r="AE20" t="n">
        <v>1605044.609236903</v>
      </c>
      <c r="AF20" t="n">
        <v>2.025725789095025e-06</v>
      </c>
      <c r="AG20" t="n">
        <v>11</v>
      </c>
      <c r="AH20" t="n">
        <v>1451861.40442559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0.9861</v>
      </c>
      <c r="E21" t="n">
        <v>101.41</v>
      </c>
      <c r="F21" t="n">
        <v>97.56</v>
      </c>
      <c r="G21" t="n">
        <v>146.35</v>
      </c>
      <c r="H21" t="n">
        <v>1.73</v>
      </c>
      <c r="I21" t="n">
        <v>40</v>
      </c>
      <c r="J21" t="n">
        <v>205.85</v>
      </c>
      <c r="K21" t="n">
        <v>52.44</v>
      </c>
      <c r="L21" t="n">
        <v>20</v>
      </c>
      <c r="M21" t="n">
        <v>34</v>
      </c>
      <c r="N21" t="n">
        <v>43.41</v>
      </c>
      <c r="O21" t="n">
        <v>25622.45</v>
      </c>
      <c r="P21" t="n">
        <v>1087.03</v>
      </c>
      <c r="Q21" t="n">
        <v>3357.29</v>
      </c>
      <c r="R21" t="n">
        <v>329.31</v>
      </c>
      <c r="S21" t="n">
        <v>262.42</v>
      </c>
      <c r="T21" t="n">
        <v>30450.59</v>
      </c>
      <c r="U21" t="n">
        <v>0.8</v>
      </c>
      <c r="V21" t="n">
        <v>0.86</v>
      </c>
      <c r="W21" t="n">
        <v>56.89</v>
      </c>
      <c r="X21" t="n">
        <v>1.79</v>
      </c>
      <c r="Y21" t="n">
        <v>4</v>
      </c>
      <c r="Z21" t="n">
        <v>10</v>
      </c>
      <c r="AA21" t="n">
        <v>1156.132225848841</v>
      </c>
      <c r="AB21" t="n">
        <v>1581.87111636044</v>
      </c>
      <c r="AC21" t="n">
        <v>1430.899557185055</v>
      </c>
      <c r="AD21" t="n">
        <v>1156132.225848841</v>
      </c>
      <c r="AE21" t="n">
        <v>1581871.11636044</v>
      </c>
      <c r="AF21" t="n">
        <v>2.03004898437663e-06</v>
      </c>
      <c r="AG21" t="n">
        <v>11</v>
      </c>
      <c r="AH21" t="n">
        <v>1430899.557185055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0.9868</v>
      </c>
      <c r="E22" t="n">
        <v>101.34</v>
      </c>
      <c r="F22" t="n">
        <v>97.53</v>
      </c>
      <c r="G22" t="n">
        <v>150.05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9</v>
      </c>
      <c r="N22" t="n">
        <v>44</v>
      </c>
      <c r="O22" t="n">
        <v>25818.99</v>
      </c>
      <c r="P22" t="n">
        <v>1083.66</v>
      </c>
      <c r="Q22" t="n">
        <v>3357.49</v>
      </c>
      <c r="R22" t="n">
        <v>327.18</v>
      </c>
      <c r="S22" t="n">
        <v>262.42</v>
      </c>
      <c r="T22" t="n">
        <v>29388.19</v>
      </c>
      <c r="U22" t="n">
        <v>0.8</v>
      </c>
      <c r="V22" t="n">
        <v>0.86</v>
      </c>
      <c r="W22" t="n">
        <v>56.92</v>
      </c>
      <c r="X22" t="n">
        <v>1.76</v>
      </c>
      <c r="Y22" t="n">
        <v>4</v>
      </c>
      <c r="Z22" t="n">
        <v>10</v>
      </c>
      <c r="AA22" t="n">
        <v>1152.374843404276</v>
      </c>
      <c r="AB22" t="n">
        <v>1576.730099935771</v>
      </c>
      <c r="AC22" t="n">
        <v>1426.249192152495</v>
      </c>
      <c r="AD22" t="n">
        <v>1152374.843404276</v>
      </c>
      <c r="AE22" t="n">
        <v>1576730.099935771</v>
      </c>
      <c r="AF22" t="n">
        <v>2.031490049470498e-06</v>
      </c>
      <c r="AG22" t="n">
        <v>11</v>
      </c>
      <c r="AH22" t="n">
        <v>1426249.192152495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97.56</v>
      </c>
      <c r="G23" t="n">
        <v>150.09</v>
      </c>
      <c r="H23" t="n">
        <v>1.87</v>
      </c>
      <c r="I23" t="n">
        <v>39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1089.23</v>
      </c>
      <c r="Q23" t="n">
        <v>3357.78</v>
      </c>
      <c r="R23" t="n">
        <v>327.51</v>
      </c>
      <c r="S23" t="n">
        <v>262.42</v>
      </c>
      <c r="T23" t="n">
        <v>29553.43</v>
      </c>
      <c r="U23" t="n">
        <v>0.8</v>
      </c>
      <c r="V23" t="n">
        <v>0.86</v>
      </c>
      <c r="W23" t="n">
        <v>56.94</v>
      </c>
      <c r="X23" t="n">
        <v>1.78</v>
      </c>
      <c r="Y23" t="n">
        <v>4</v>
      </c>
      <c r="Z23" t="n">
        <v>10</v>
      </c>
      <c r="AA23" t="n">
        <v>1157.643759396425</v>
      </c>
      <c r="AB23" t="n">
        <v>1583.939263244399</v>
      </c>
      <c r="AC23" t="n">
        <v>1432.770323033071</v>
      </c>
      <c r="AD23" t="n">
        <v>1157643.759396425</v>
      </c>
      <c r="AE23" t="n">
        <v>1583939.263244399</v>
      </c>
      <c r="AF23" t="n">
        <v>2.030872450144555e-06</v>
      </c>
      <c r="AG23" t="n">
        <v>11</v>
      </c>
      <c r="AH23" t="n">
        <v>1432770.323033071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0.8552999999999999</v>
      </c>
      <c r="E2" t="n">
        <v>116.92</v>
      </c>
      <c r="F2" t="n">
        <v>111.53</v>
      </c>
      <c r="G2" t="n">
        <v>19.86</v>
      </c>
      <c r="H2" t="n">
        <v>0.64</v>
      </c>
      <c r="I2" t="n">
        <v>337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324.9</v>
      </c>
      <c r="Q2" t="n">
        <v>3366.55</v>
      </c>
      <c r="R2" t="n">
        <v>784.64</v>
      </c>
      <c r="S2" t="n">
        <v>262.42</v>
      </c>
      <c r="T2" t="n">
        <v>256629.61</v>
      </c>
      <c r="U2" t="n">
        <v>0.33</v>
      </c>
      <c r="V2" t="n">
        <v>0.75</v>
      </c>
      <c r="W2" t="n">
        <v>57.81</v>
      </c>
      <c r="X2" t="n">
        <v>15.68</v>
      </c>
      <c r="Y2" t="n">
        <v>4</v>
      </c>
      <c r="Z2" t="n">
        <v>10</v>
      </c>
      <c r="AA2" t="n">
        <v>488.3114571659101</v>
      </c>
      <c r="AB2" t="n">
        <v>668.129278475476</v>
      </c>
      <c r="AC2" t="n">
        <v>604.3639578631077</v>
      </c>
      <c r="AD2" t="n">
        <v>488311.4571659101</v>
      </c>
      <c r="AE2" t="n">
        <v>668129.278475476</v>
      </c>
      <c r="AF2" t="n">
        <v>1.912995631171807e-06</v>
      </c>
      <c r="AG2" t="n">
        <v>13</v>
      </c>
      <c r="AH2" t="n">
        <v>604363.9578631077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0.6183</v>
      </c>
      <c r="E2" t="n">
        <v>161.73</v>
      </c>
      <c r="F2" t="n">
        <v>140.6</v>
      </c>
      <c r="G2" t="n">
        <v>9.06</v>
      </c>
      <c r="H2" t="n">
        <v>0.18</v>
      </c>
      <c r="I2" t="n">
        <v>931</v>
      </c>
      <c r="J2" t="n">
        <v>98.70999999999999</v>
      </c>
      <c r="K2" t="n">
        <v>39.72</v>
      </c>
      <c r="L2" t="n">
        <v>1</v>
      </c>
      <c r="M2" t="n">
        <v>929</v>
      </c>
      <c r="N2" t="n">
        <v>12.99</v>
      </c>
      <c r="O2" t="n">
        <v>12407.75</v>
      </c>
      <c r="P2" t="n">
        <v>1278.42</v>
      </c>
      <c r="Q2" t="n">
        <v>3374.22</v>
      </c>
      <c r="R2" t="n">
        <v>1782.75</v>
      </c>
      <c r="S2" t="n">
        <v>262.42</v>
      </c>
      <c r="T2" t="n">
        <v>752715.48</v>
      </c>
      <c r="U2" t="n">
        <v>0.15</v>
      </c>
      <c r="V2" t="n">
        <v>0.6</v>
      </c>
      <c r="W2" t="n">
        <v>58.36</v>
      </c>
      <c r="X2" t="n">
        <v>44.61</v>
      </c>
      <c r="Y2" t="n">
        <v>4</v>
      </c>
      <c r="Z2" t="n">
        <v>10</v>
      </c>
      <c r="AA2" t="n">
        <v>2117.218574439461</v>
      </c>
      <c r="AB2" t="n">
        <v>2896.871858639372</v>
      </c>
      <c r="AC2" t="n">
        <v>2620.39847423602</v>
      </c>
      <c r="AD2" t="n">
        <v>2117218.57443946</v>
      </c>
      <c r="AE2" t="n">
        <v>2896871.858639373</v>
      </c>
      <c r="AF2" t="n">
        <v>1.316334968438839e-06</v>
      </c>
      <c r="AG2" t="n">
        <v>17</v>
      </c>
      <c r="AH2" t="n">
        <v>2620398.47423602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0.819</v>
      </c>
      <c r="E3" t="n">
        <v>122.1</v>
      </c>
      <c r="F3" t="n">
        <v>112.65</v>
      </c>
      <c r="G3" t="n">
        <v>18.62</v>
      </c>
      <c r="H3" t="n">
        <v>0.35</v>
      </c>
      <c r="I3" t="n">
        <v>363</v>
      </c>
      <c r="J3" t="n">
        <v>99.95</v>
      </c>
      <c r="K3" t="n">
        <v>39.72</v>
      </c>
      <c r="L3" t="n">
        <v>2</v>
      </c>
      <c r="M3" t="n">
        <v>361</v>
      </c>
      <c r="N3" t="n">
        <v>13.24</v>
      </c>
      <c r="O3" t="n">
        <v>12561.45</v>
      </c>
      <c r="P3" t="n">
        <v>1004.71</v>
      </c>
      <c r="Q3" t="n">
        <v>3363.15</v>
      </c>
      <c r="R3" t="n">
        <v>838.17</v>
      </c>
      <c r="S3" t="n">
        <v>262.42</v>
      </c>
      <c r="T3" t="n">
        <v>283263.75</v>
      </c>
      <c r="U3" t="n">
        <v>0.31</v>
      </c>
      <c r="V3" t="n">
        <v>0.74</v>
      </c>
      <c r="W3" t="n">
        <v>57.41</v>
      </c>
      <c r="X3" t="n">
        <v>16.8</v>
      </c>
      <c r="Y3" t="n">
        <v>4</v>
      </c>
      <c r="Z3" t="n">
        <v>10</v>
      </c>
      <c r="AA3" t="n">
        <v>1282.698894211197</v>
      </c>
      <c r="AB3" t="n">
        <v>1755.045215741143</v>
      </c>
      <c r="AC3" t="n">
        <v>1587.546163572239</v>
      </c>
      <c r="AD3" t="n">
        <v>1282698.894211197</v>
      </c>
      <c r="AE3" t="n">
        <v>1755045.215741144</v>
      </c>
      <c r="AF3" t="n">
        <v>1.743616915981577e-06</v>
      </c>
      <c r="AG3" t="n">
        <v>13</v>
      </c>
      <c r="AH3" t="n">
        <v>1587546.163572239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0.8888</v>
      </c>
      <c r="E4" t="n">
        <v>112.51</v>
      </c>
      <c r="F4" t="n">
        <v>105.96</v>
      </c>
      <c r="G4" t="n">
        <v>28.64</v>
      </c>
      <c r="H4" t="n">
        <v>0.52</v>
      </c>
      <c r="I4" t="n">
        <v>222</v>
      </c>
      <c r="J4" t="n">
        <v>101.2</v>
      </c>
      <c r="K4" t="n">
        <v>39.72</v>
      </c>
      <c r="L4" t="n">
        <v>3</v>
      </c>
      <c r="M4" t="n">
        <v>220</v>
      </c>
      <c r="N4" t="n">
        <v>13.49</v>
      </c>
      <c r="O4" t="n">
        <v>12715.54</v>
      </c>
      <c r="P4" t="n">
        <v>921.8099999999999</v>
      </c>
      <c r="Q4" t="n">
        <v>3360.5</v>
      </c>
      <c r="R4" t="n">
        <v>612.4299999999999</v>
      </c>
      <c r="S4" t="n">
        <v>262.42</v>
      </c>
      <c r="T4" t="n">
        <v>171098.91</v>
      </c>
      <c r="U4" t="n">
        <v>0.43</v>
      </c>
      <c r="V4" t="n">
        <v>0.79</v>
      </c>
      <c r="W4" t="n">
        <v>57.18</v>
      </c>
      <c r="X4" t="n">
        <v>10.14</v>
      </c>
      <c r="Y4" t="n">
        <v>4</v>
      </c>
      <c r="Z4" t="n">
        <v>10</v>
      </c>
      <c r="AA4" t="n">
        <v>1095.213041475473</v>
      </c>
      <c r="AB4" t="n">
        <v>1498.518800736062</v>
      </c>
      <c r="AC4" t="n">
        <v>1355.502269578158</v>
      </c>
      <c r="AD4" t="n">
        <v>1095213.041475473</v>
      </c>
      <c r="AE4" t="n">
        <v>1498518.800736062</v>
      </c>
      <c r="AF4" t="n">
        <v>1.892218211140935e-06</v>
      </c>
      <c r="AG4" t="n">
        <v>12</v>
      </c>
      <c r="AH4" t="n">
        <v>1355502.269578158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0.9239000000000001</v>
      </c>
      <c r="E5" t="n">
        <v>108.23</v>
      </c>
      <c r="F5" t="n">
        <v>103</v>
      </c>
      <c r="G5" t="n">
        <v>39.11</v>
      </c>
      <c r="H5" t="n">
        <v>0.6899999999999999</v>
      </c>
      <c r="I5" t="n">
        <v>158</v>
      </c>
      <c r="J5" t="n">
        <v>102.45</v>
      </c>
      <c r="K5" t="n">
        <v>39.72</v>
      </c>
      <c r="L5" t="n">
        <v>4</v>
      </c>
      <c r="M5" t="n">
        <v>156</v>
      </c>
      <c r="N5" t="n">
        <v>13.74</v>
      </c>
      <c r="O5" t="n">
        <v>12870.03</v>
      </c>
      <c r="P5" t="n">
        <v>871.0599999999999</v>
      </c>
      <c r="Q5" t="n">
        <v>3359.18</v>
      </c>
      <c r="R5" t="n">
        <v>512.15</v>
      </c>
      <c r="S5" t="n">
        <v>262.42</v>
      </c>
      <c r="T5" t="n">
        <v>121279.66</v>
      </c>
      <c r="U5" t="n">
        <v>0.51</v>
      </c>
      <c r="V5" t="n">
        <v>0.8100000000000001</v>
      </c>
      <c r="W5" t="n">
        <v>57.09</v>
      </c>
      <c r="X5" t="n">
        <v>7.19</v>
      </c>
      <c r="Y5" t="n">
        <v>4</v>
      </c>
      <c r="Z5" t="n">
        <v>10</v>
      </c>
      <c r="AA5" t="n">
        <v>1007.091907658757</v>
      </c>
      <c r="AB5" t="n">
        <v>1377.947577817983</v>
      </c>
      <c r="AC5" t="n">
        <v>1246.438194952606</v>
      </c>
      <c r="AD5" t="n">
        <v>1007091.907658757</v>
      </c>
      <c r="AE5" t="n">
        <v>1377947.577817983</v>
      </c>
      <c r="AF5" t="n">
        <v>1.966944650397289e-06</v>
      </c>
      <c r="AG5" t="n">
        <v>12</v>
      </c>
      <c r="AH5" t="n">
        <v>1246438.194952606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0.9461000000000001</v>
      </c>
      <c r="E6" t="n">
        <v>105.7</v>
      </c>
      <c r="F6" t="n">
        <v>101.24</v>
      </c>
      <c r="G6" t="n">
        <v>50.62</v>
      </c>
      <c r="H6" t="n">
        <v>0.85</v>
      </c>
      <c r="I6" t="n">
        <v>120</v>
      </c>
      <c r="J6" t="n">
        <v>103.71</v>
      </c>
      <c r="K6" t="n">
        <v>39.72</v>
      </c>
      <c r="L6" t="n">
        <v>5</v>
      </c>
      <c r="M6" t="n">
        <v>118</v>
      </c>
      <c r="N6" t="n">
        <v>14</v>
      </c>
      <c r="O6" t="n">
        <v>13024.91</v>
      </c>
      <c r="P6" t="n">
        <v>829.51</v>
      </c>
      <c r="Q6" t="n">
        <v>3358.81</v>
      </c>
      <c r="R6" t="n">
        <v>453.5</v>
      </c>
      <c r="S6" t="n">
        <v>262.42</v>
      </c>
      <c r="T6" t="n">
        <v>92142.78999999999</v>
      </c>
      <c r="U6" t="n">
        <v>0.58</v>
      </c>
      <c r="V6" t="n">
        <v>0.83</v>
      </c>
      <c r="W6" t="n">
        <v>57.01</v>
      </c>
      <c r="X6" t="n">
        <v>5.45</v>
      </c>
      <c r="Y6" t="n">
        <v>4</v>
      </c>
      <c r="Z6" t="n">
        <v>10</v>
      </c>
      <c r="AA6" t="n">
        <v>946.1258613962131</v>
      </c>
      <c r="AB6" t="n">
        <v>1294.531143689434</v>
      </c>
      <c r="AC6" t="n">
        <v>1170.982908221585</v>
      </c>
      <c r="AD6" t="n">
        <v>946125.8613962131</v>
      </c>
      <c r="AE6" t="n">
        <v>1294531.143689434</v>
      </c>
      <c r="AF6" t="n">
        <v>2.014207526508144e-06</v>
      </c>
      <c r="AG6" t="n">
        <v>12</v>
      </c>
      <c r="AH6" t="n">
        <v>1170982.908221585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0.9607</v>
      </c>
      <c r="E7" t="n">
        <v>104.09</v>
      </c>
      <c r="F7" t="n">
        <v>100.12</v>
      </c>
      <c r="G7" t="n">
        <v>62.58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793.36</v>
      </c>
      <c r="Q7" t="n">
        <v>3358.48</v>
      </c>
      <c r="R7" t="n">
        <v>415.46</v>
      </c>
      <c r="S7" t="n">
        <v>262.42</v>
      </c>
      <c r="T7" t="n">
        <v>73242.64</v>
      </c>
      <c r="U7" t="n">
        <v>0.63</v>
      </c>
      <c r="V7" t="n">
        <v>0.84</v>
      </c>
      <c r="W7" t="n">
        <v>56.99</v>
      </c>
      <c r="X7" t="n">
        <v>4.33</v>
      </c>
      <c r="Y7" t="n">
        <v>4</v>
      </c>
      <c r="Z7" t="n">
        <v>10</v>
      </c>
      <c r="AA7" t="n">
        <v>891.3964646059906</v>
      </c>
      <c r="AB7" t="n">
        <v>1219.647968510471</v>
      </c>
      <c r="AC7" t="n">
        <v>1103.246478182506</v>
      </c>
      <c r="AD7" t="n">
        <v>891396.4646059906</v>
      </c>
      <c r="AE7" t="n">
        <v>1219647.968510471</v>
      </c>
      <c r="AF7" t="n">
        <v>2.045290318905374e-06</v>
      </c>
      <c r="AG7" t="n">
        <v>11</v>
      </c>
      <c r="AH7" t="n">
        <v>1103246.478182506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0.9712</v>
      </c>
      <c r="E8" t="n">
        <v>102.97</v>
      </c>
      <c r="F8" t="n">
        <v>99.34999999999999</v>
      </c>
      <c r="G8" t="n">
        <v>75.45999999999999</v>
      </c>
      <c r="H8" t="n">
        <v>1.16</v>
      </c>
      <c r="I8" t="n">
        <v>79</v>
      </c>
      <c r="J8" t="n">
        <v>106.23</v>
      </c>
      <c r="K8" t="n">
        <v>39.72</v>
      </c>
      <c r="L8" t="n">
        <v>7</v>
      </c>
      <c r="M8" t="n">
        <v>60</v>
      </c>
      <c r="N8" t="n">
        <v>14.52</v>
      </c>
      <c r="O8" t="n">
        <v>13335.87</v>
      </c>
      <c r="P8" t="n">
        <v>758.38</v>
      </c>
      <c r="Q8" t="n">
        <v>3358.36</v>
      </c>
      <c r="R8" t="n">
        <v>388.9</v>
      </c>
      <c r="S8" t="n">
        <v>262.42</v>
      </c>
      <c r="T8" t="n">
        <v>60050.12</v>
      </c>
      <c r="U8" t="n">
        <v>0.67</v>
      </c>
      <c r="V8" t="n">
        <v>0.84</v>
      </c>
      <c r="W8" t="n">
        <v>56.98</v>
      </c>
      <c r="X8" t="n">
        <v>3.57</v>
      </c>
      <c r="Y8" t="n">
        <v>4</v>
      </c>
      <c r="Z8" t="n">
        <v>10</v>
      </c>
      <c r="AA8" t="n">
        <v>850.7762513368492</v>
      </c>
      <c r="AB8" t="n">
        <v>1164.069600678298</v>
      </c>
      <c r="AC8" t="n">
        <v>1052.972431771507</v>
      </c>
      <c r="AD8" t="n">
        <v>850776.2513368492</v>
      </c>
      <c r="AE8" t="n">
        <v>1164069.600678298</v>
      </c>
      <c r="AF8" t="n">
        <v>2.067644381930779e-06</v>
      </c>
      <c r="AG8" t="n">
        <v>11</v>
      </c>
      <c r="AH8" t="n">
        <v>1052972.431771507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99.31</v>
      </c>
      <c r="G9" t="n">
        <v>78.40000000000001</v>
      </c>
      <c r="H9" t="n">
        <v>1.31</v>
      </c>
      <c r="I9" t="n">
        <v>76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758.09</v>
      </c>
      <c r="Q9" t="n">
        <v>3358.99</v>
      </c>
      <c r="R9" t="n">
        <v>384.83</v>
      </c>
      <c r="S9" t="n">
        <v>262.42</v>
      </c>
      <c r="T9" t="n">
        <v>58029.33</v>
      </c>
      <c r="U9" t="n">
        <v>0.68</v>
      </c>
      <c r="V9" t="n">
        <v>0.84</v>
      </c>
      <c r="W9" t="n">
        <v>57.05</v>
      </c>
      <c r="X9" t="n">
        <v>3.52</v>
      </c>
      <c r="Y9" t="n">
        <v>4</v>
      </c>
      <c r="Z9" t="n">
        <v>10</v>
      </c>
      <c r="AA9" t="n">
        <v>849.7038936461445</v>
      </c>
      <c r="AB9" t="n">
        <v>1162.602353576793</v>
      </c>
      <c r="AC9" t="n">
        <v>1051.645216674075</v>
      </c>
      <c r="AD9" t="n">
        <v>849703.8936461444</v>
      </c>
      <c r="AE9" t="n">
        <v>1162602.353576793</v>
      </c>
      <c r="AF9" t="n">
        <v>2.06977334031415e-06</v>
      </c>
      <c r="AG9" t="n">
        <v>11</v>
      </c>
      <c r="AH9" t="n">
        <v>1051645.216674075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0.5343</v>
      </c>
      <c r="E2" t="n">
        <v>187.16</v>
      </c>
      <c r="F2" t="n">
        <v>154.36</v>
      </c>
      <c r="G2" t="n">
        <v>7.72</v>
      </c>
      <c r="H2" t="n">
        <v>0.14</v>
      </c>
      <c r="I2" t="n">
        <v>1200</v>
      </c>
      <c r="J2" t="n">
        <v>124.63</v>
      </c>
      <c r="K2" t="n">
        <v>45</v>
      </c>
      <c r="L2" t="n">
        <v>1</v>
      </c>
      <c r="M2" t="n">
        <v>1198</v>
      </c>
      <c r="N2" t="n">
        <v>18.64</v>
      </c>
      <c r="O2" t="n">
        <v>15605.44</v>
      </c>
      <c r="P2" t="n">
        <v>1642.82</v>
      </c>
      <c r="Q2" t="n">
        <v>3378.87</v>
      </c>
      <c r="R2" t="n">
        <v>2249.89</v>
      </c>
      <c r="S2" t="n">
        <v>262.42</v>
      </c>
      <c r="T2" t="n">
        <v>984938.77</v>
      </c>
      <c r="U2" t="n">
        <v>0.12</v>
      </c>
      <c r="V2" t="n">
        <v>0.54</v>
      </c>
      <c r="W2" t="n">
        <v>58.78</v>
      </c>
      <c r="X2" t="n">
        <v>58.31</v>
      </c>
      <c r="Y2" t="n">
        <v>4</v>
      </c>
      <c r="Z2" t="n">
        <v>10</v>
      </c>
      <c r="AA2" t="n">
        <v>3096.127597125635</v>
      </c>
      <c r="AB2" t="n">
        <v>4236.258369896976</v>
      </c>
      <c r="AC2" t="n">
        <v>3831.955816699813</v>
      </c>
      <c r="AD2" t="n">
        <v>3096127.597125635</v>
      </c>
      <c r="AE2" t="n">
        <v>4236258.369896975</v>
      </c>
      <c r="AF2" t="n">
        <v>1.122878511519935e-06</v>
      </c>
      <c r="AG2" t="n">
        <v>20</v>
      </c>
      <c r="AH2" t="n">
        <v>3831955.816699813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0.7685999999999999</v>
      </c>
      <c r="E3" t="n">
        <v>130.1</v>
      </c>
      <c r="F3" t="n">
        <v>116.6</v>
      </c>
      <c r="G3" t="n">
        <v>15.72</v>
      </c>
      <c r="H3" t="n">
        <v>0.28</v>
      </c>
      <c r="I3" t="n">
        <v>445</v>
      </c>
      <c r="J3" t="n">
        <v>125.95</v>
      </c>
      <c r="K3" t="n">
        <v>45</v>
      </c>
      <c r="L3" t="n">
        <v>2</v>
      </c>
      <c r="M3" t="n">
        <v>443</v>
      </c>
      <c r="N3" t="n">
        <v>18.95</v>
      </c>
      <c r="O3" t="n">
        <v>15767.7</v>
      </c>
      <c r="P3" t="n">
        <v>1229.46</v>
      </c>
      <c r="Q3" t="n">
        <v>3364.8</v>
      </c>
      <c r="R3" t="n">
        <v>970.92</v>
      </c>
      <c r="S3" t="n">
        <v>262.42</v>
      </c>
      <c r="T3" t="n">
        <v>349227.87</v>
      </c>
      <c r="U3" t="n">
        <v>0.27</v>
      </c>
      <c r="V3" t="n">
        <v>0.72</v>
      </c>
      <c r="W3" t="n">
        <v>57.55</v>
      </c>
      <c r="X3" t="n">
        <v>20.72</v>
      </c>
      <c r="Y3" t="n">
        <v>4</v>
      </c>
      <c r="Z3" t="n">
        <v>10</v>
      </c>
      <c r="AA3" t="n">
        <v>1642.577492231384</v>
      </c>
      <c r="AB3" t="n">
        <v>2247.446990275585</v>
      </c>
      <c r="AC3" t="n">
        <v>2032.953803835345</v>
      </c>
      <c r="AD3" t="n">
        <v>1642577.492231384</v>
      </c>
      <c r="AE3" t="n">
        <v>2247446.990275585</v>
      </c>
      <c r="AF3" t="n">
        <v>1.615280598828788e-06</v>
      </c>
      <c r="AG3" t="n">
        <v>14</v>
      </c>
      <c r="AH3" t="n">
        <v>2032953.803835345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0.852</v>
      </c>
      <c r="E4" t="n">
        <v>117.36</v>
      </c>
      <c r="F4" t="n">
        <v>108.31</v>
      </c>
      <c r="G4" t="n">
        <v>23.98</v>
      </c>
      <c r="H4" t="n">
        <v>0.42</v>
      </c>
      <c r="I4" t="n">
        <v>271</v>
      </c>
      <c r="J4" t="n">
        <v>127.27</v>
      </c>
      <c r="K4" t="n">
        <v>45</v>
      </c>
      <c r="L4" t="n">
        <v>3</v>
      </c>
      <c r="M4" t="n">
        <v>269</v>
      </c>
      <c r="N4" t="n">
        <v>19.27</v>
      </c>
      <c r="O4" t="n">
        <v>15930.42</v>
      </c>
      <c r="P4" t="n">
        <v>1125.19</v>
      </c>
      <c r="Q4" t="n">
        <v>3361.45</v>
      </c>
      <c r="R4" t="n">
        <v>691.47</v>
      </c>
      <c r="S4" t="n">
        <v>262.42</v>
      </c>
      <c r="T4" t="n">
        <v>210373.15</v>
      </c>
      <c r="U4" t="n">
        <v>0.38</v>
      </c>
      <c r="V4" t="n">
        <v>0.77</v>
      </c>
      <c r="W4" t="n">
        <v>57.26</v>
      </c>
      <c r="X4" t="n">
        <v>12.48</v>
      </c>
      <c r="Y4" t="n">
        <v>4</v>
      </c>
      <c r="Z4" t="n">
        <v>10</v>
      </c>
      <c r="AA4" t="n">
        <v>1369.997348477337</v>
      </c>
      <c r="AB4" t="n">
        <v>1874.490812204064</v>
      </c>
      <c r="AC4" t="n">
        <v>1695.592039951687</v>
      </c>
      <c r="AD4" t="n">
        <v>1369997.348477337</v>
      </c>
      <c r="AE4" t="n">
        <v>1874490.812204065</v>
      </c>
      <c r="AF4" t="n">
        <v>1.790553044759469e-06</v>
      </c>
      <c r="AG4" t="n">
        <v>13</v>
      </c>
      <c r="AH4" t="n">
        <v>1695592.039951687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0.8951</v>
      </c>
      <c r="E5" t="n">
        <v>111.72</v>
      </c>
      <c r="F5" t="n">
        <v>104.65</v>
      </c>
      <c r="G5" t="n">
        <v>32.53</v>
      </c>
      <c r="H5" t="n">
        <v>0.55</v>
      </c>
      <c r="I5" t="n">
        <v>193</v>
      </c>
      <c r="J5" t="n">
        <v>128.59</v>
      </c>
      <c r="K5" t="n">
        <v>45</v>
      </c>
      <c r="L5" t="n">
        <v>4</v>
      </c>
      <c r="M5" t="n">
        <v>191</v>
      </c>
      <c r="N5" t="n">
        <v>19.59</v>
      </c>
      <c r="O5" t="n">
        <v>16093.6</v>
      </c>
      <c r="P5" t="n">
        <v>1069.01</v>
      </c>
      <c r="Q5" t="n">
        <v>3360.16</v>
      </c>
      <c r="R5" t="n">
        <v>568.4299999999999</v>
      </c>
      <c r="S5" t="n">
        <v>262.42</v>
      </c>
      <c r="T5" t="n">
        <v>149243.01</v>
      </c>
      <c r="U5" t="n">
        <v>0.46</v>
      </c>
      <c r="V5" t="n">
        <v>0.8</v>
      </c>
      <c r="W5" t="n">
        <v>57.13</v>
      </c>
      <c r="X5" t="n">
        <v>8.84</v>
      </c>
      <c r="Y5" t="n">
        <v>4</v>
      </c>
      <c r="Z5" t="n">
        <v>10</v>
      </c>
      <c r="AA5" t="n">
        <v>1242.786215855334</v>
      </c>
      <c r="AB5" t="n">
        <v>1700.434928391556</v>
      </c>
      <c r="AC5" t="n">
        <v>1538.147805401276</v>
      </c>
      <c r="AD5" t="n">
        <v>1242786.215855334</v>
      </c>
      <c r="AE5" t="n">
        <v>1700434.928391556</v>
      </c>
      <c r="AF5" t="n">
        <v>1.881131491037794e-06</v>
      </c>
      <c r="AG5" t="n">
        <v>12</v>
      </c>
      <c r="AH5" t="n">
        <v>1538147.805401276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0.9214</v>
      </c>
      <c r="E6" t="n">
        <v>108.54</v>
      </c>
      <c r="F6" t="n">
        <v>102.59</v>
      </c>
      <c r="G6" t="n">
        <v>41.31</v>
      </c>
      <c r="H6" t="n">
        <v>0.68</v>
      </c>
      <c r="I6" t="n">
        <v>149</v>
      </c>
      <c r="J6" t="n">
        <v>129.92</v>
      </c>
      <c r="K6" t="n">
        <v>45</v>
      </c>
      <c r="L6" t="n">
        <v>5</v>
      </c>
      <c r="M6" t="n">
        <v>147</v>
      </c>
      <c r="N6" t="n">
        <v>19.92</v>
      </c>
      <c r="O6" t="n">
        <v>16257.24</v>
      </c>
      <c r="P6" t="n">
        <v>1030.1</v>
      </c>
      <c r="Q6" t="n">
        <v>3358.97</v>
      </c>
      <c r="R6" t="n">
        <v>498.81</v>
      </c>
      <c r="S6" t="n">
        <v>262.42</v>
      </c>
      <c r="T6" t="n">
        <v>114650.77</v>
      </c>
      <c r="U6" t="n">
        <v>0.53</v>
      </c>
      <c r="V6" t="n">
        <v>0.82</v>
      </c>
      <c r="W6" t="n">
        <v>57.07</v>
      </c>
      <c r="X6" t="n">
        <v>6.79</v>
      </c>
      <c r="Y6" t="n">
        <v>4</v>
      </c>
      <c r="Z6" t="n">
        <v>10</v>
      </c>
      <c r="AA6" t="n">
        <v>1171.490988865999</v>
      </c>
      <c r="AB6" t="n">
        <v>1602.885653501319</v>
      </c>
      <c r="AC6" t="n">
        <v>1449.908496395296</v>
      </c>
      <c r="AD6" t="n">
        <v>1171490.988865999</v>
      </c>
      <c r="AE6" t="n">
        <v>1602885.653501319</v>
      </c>
      <c r="AF6" t="n">
        <v>1.936403257560299e-06</v>
      </c>
      <c r="AG6" t="n">
        <v>12</v>
      </c>
      <c r="AH6" t="n">
        <v>1449908.496395296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0.9389999999999999</v>
      </c>
      <c r="E7" t="n">
        <v>106.49</v>
      </c>
      <c r="F7" t="n">
        <v>101.27</v>
      </c>
      <c r="G7" t="n">
        <v>50.22</v>
      </c>
      <c r="H7" t="n">
        <v>0.8100000000000001</v>
      </c>
      <c r="I7" t="n">
        <v>121</v>
      </c>
      <c r="J7" t="n">
        <v>131.25</v>
      </c>
      <c r="K7" t="n">
        <v>45</v>
      </c>
      <c r="L7" t="n">
        <v>6</v>
      </c>
      <c r="M7" t="n">
        <v>119</v>
      </c>
      <c r="N7" t="n">
        <v>20.25</v>
      </c>
      <c r="O7" t="n">
        <v>16421.36</v>
      </c>
      <c r="P7" t="n">
        <v>997.0700000000001</v>
      </c>
      <c r="Q7" t="n">
        <v>3358.58</v>
      </c>
      <c r="R7" t="n">
        <v>454.1</v>
      </c>
      <c r="S7" t="n">
        <v>262.42</v>
      </c>
      <c r="T7" t="n">
        <v>92439.37</v>
      </c>
      <c r="U7" t="n">
        <v>0.58</v>
      </c>
      <c r="V7" t="n">
        <v>0.83</v>
      </c>
      <c r="W7" t="n">
        <v>57.02</v>
      </c>
      <c r="X7" t="n">
        <v>5.47</v>
      </c>
      <c r="Y7" t="n">
        <v>4</v>
      </c>
      <c r="Z7" t="n">
        <v>10</v>
      </c>
      <c r="AA7" t="n">
        <v>1119.581949051674</v>
      </c>
      <c r="AB7" t="n">
        <v>1531.861415162147</v>
      </c>
      <c r="AC7" t="n">
        <v>1385.66271168007</v>
      </c>
      <c r="AD7" t="n">
        <v>1119581.949051674</v>
      </c>
      <c r="AE7" t="n">
        <v>1531861.415162147</v>
      </c>
      <c r="AF7" t="n">
        <v>1.973391207780682e-06</v>
      </c>
      <c r="AG7" t="n">
        <v>12</v>
      </c>
      <c r="AH7" t="n">
        <v>1385662.71168007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0.9518</v>
      </c>
      <c r="E8" t="n">
        <v>105.07</v>
      </c>
      <c r="F8" t="n">
        <v>100.35</v>
      </c>
      <c r="G8" t="n">
        <v>59.62</v>
      </c>
      <c r="H8" t="n">
        <v>0.93</v>
      </c>
      <c r="I8" t="n">
        <v>101</v>
      </c>
      <c r="J8" t="n">
        <v>132.58</v>
      </c>
      <c r="K8" t="n">
        <v>45</v>
      </c>
      <c r="L8" t="n">
        <v>7</v>
      </c>
      <c r="M8" t="n">
        <v>99</v>
      </c>
      <c r="N8" t="n">
        <v>20.59</v>
      </c>
      <c r="O8" t="n">
        <v>16585.95</v>
      </c>
      <c r="P8" t="n">
        <v>968.4400000000001</v>
      </c>
      <c r="Q8" t="n">
        <v>3358.31</v>
      </c>
      <c r="R8" t="n">
        <v>423.05</v>
      </c>
      <c r="S8" t="n">
        <v>262.42</v>
      </c>
      <c r="T8" t="n">
        <v>77015.61</v>
      </c>
      <c r="U8" t="n">
        <v>0.62</v>
      </c>
      <c r="V8" t="n">
        <v>0.83</v>
      </c>
      <c r="W8" t="n">
        <v>57</v>
      </c>
      <c r="X8" t="n">
        <v>4.56</v>
      </c>
      <c r="Y8" t="n">
        <v>4</v>
      </c>
      <c r="Z8" t="n">
        <v>10</v>
      </c>
      <c r="AA8" t="n">
        <v>1070.538133256629</v>
      </c>
      <c r="AB8" t="n">
        <v>1464.757502730917</v>
      </c>
      <c r="AC8" t="n">
        <v>1324.963102470344</v>
      </c>
      <c r="AD8" t="n">
        <v>1070538.133256629</v>
      </c>
      <c r="AE8" t="n">
        <v>1464757.502730917</v>
      </c>
      <c r="AF8" t="n">
        <v>2.000291535213688e-06</v>
      </c>
      <c r="AG8" t="n">
        <v>11</v>
      </c>
      <c r="AH8" t="n">
        <v>1324963.102470344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0.9618</v>
      </c>
      <c r="E9" t="n">
        <v>103.98</v>
      </c>
      <c r="F9" t="n">
        <v>99.64</v>
      </c>
      <c r="G9" t="n">
        <v>69.52</v>
      </c>
      <c r="H9" t="n">
        <v>1.06</v>
      </c>
      <c r="I9" t="n">
        <v>86</v>
      </c>
      <c r="J9" t="n">
        <v>133.92</v>
      </c>
      <c r="K9" t="n">
        <v>45</v>
      </c>
      <c r="L9" t="n">
        <v>8</v>
      </c>
      <c r="M9" t="n">
        <v>84</v>
      </c>
      <c r="N9" t="n">
        <v>20.93</v>
      </c>
      <c r="O9" t="n">
        <v>16751.02</v>
      </c>
      <c r="P9" t="n">
        <v>941.37</v>
      </c>
      <c r="Q9" t="n">
        <v>3358.14</v>
      </c>
      <c r="R9" t="n">
        <v>400.01</v>
      </c>
      <c r="S9" t="n">
        <v>262.42</v>
      </c>
      <c r="T9" t="n">
        <v>65568.38</v>
      </c>
      <c r="U9" t="n">
        <v>0.66</v>
      </c>
      <c r="V9" t="n">
        <v>0.84</v>
      </c>
      <c r="W9" t="n">
        <v>56.95</v>
      </c>
      <c r="X9" t="n">
        <v>3.86</v>
      </c>
      <c r="Y9" t="n">
        <v>4</v>
      </c>
      <c r="Z9" t="n">
        <v>10</v>
      </c>
      <c r="AA9" t="n">
        <v>1035.226180457435</v>
      </c>
      <c r="AB9" t="n">
        <v>1416.442131057651</v>
      </c>
      <c r="AC9" t="n">
        <v>1281.258882058524</v>
      </c>
      <c r="AD9" t="n">
        <v>1035226.180457435</v>
      </c>
      <c r="AE9" t="n">
        <v>1416442.131057651</v>
      </c>
      <c r="AF9" t="n">
        <v>2.021307416020725e-06</v>
      </c>
      <c r="AG9" t="n">
        <v>11</v>
      </c>
      <c r="AH9" t="n">
        <v>1281258.882058524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99.12</v>
      </c>
      <c r="G10" t="n">
        <v>80.37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914.42</v>
      </c>
      <c r="Q10" t="n">
        <v>3357.85</v>
      </c>
      <c r="R10" t="n">
        <v>381.62</v>
      </c>
      <c r="S10" t="n">
        <v>262.42</v>
      </c>
      <c r="T10" t="n">
        <v>56433.1</v>
      </c>
      <c r="U10" t="n">
        <v>0.6899999999999999</v>
      </c>
      <c r="V10" t="n">
        <v>0.84</v>
      </c>
      <c r="W10" t="n">
        <v>56.95</v>
      </c>
      <c r="X10" t="n">
        <v>3.34</v>
      </c>
      <c r="Y10" t="n">
        <v>4</v>
      </c>
      <c r="Z10" t="n">
        <v>10</v>
      </c>
      <c r="AA10" t="n">
        <v>1003.072397798857</v>
      </c>
      <c r="AB10" t="n">
        <v>1372.447907099407</v>
      </c>
      <c r="AC10" t="n">
        <v>1241.463405088574</v>
      </c>
      <c r="AD10" t="n">
        <v>1003072.397798857</v>
      </c>
      <c r="AE10" t="n">
        <v>1372447.907099407</v>
      </c>
      <c r="AF10" t="n">
        <v>2.037489644242142e-06</v>
      </c>
      <c r="AG10" t="n">
        <v>11</v>
      </c>
      <c r="AH10" t="n">
        <v>1241463.405088574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0.9758</v>
      </c>
      <c r="E11" t="n">
        <v>102.48</v>
      </c>
      <c r="F11" t="n">
        <v>98.68000000000001</v>
      </c>
      <c r="G11" t="n">
        <v>91.09</v>
      </c>
      <c r="H11" t="n">
        <v>1.29</v>
      </c>
      <c r="I11" t="n">
        <v>65</v>
      </c>
      <c r="J11" t="n">
        <v>136.61</v>
      </c>
      <c r="K11" t="n">
        <v>45</v>
      </c>
      <c r="L11" t="n">
        <v>10</v>
      </c>
      <c r="M11" t="n">
        <v>63</v>
      </c>
      <c r="N11" t="n">
        <v>21.61</v>
      </c>
      <c r="O11" t="n">
        <v>17082.76</v>
      </c>
      <c r="P11" t="n">
        <v>888</v>
      </c>
      <c r="Q11" t="n">
        <v>3357.81</v>
      </c>
      <c r="R11" t="n">
        <v>367.77</v>
      </c>
      <c r="S11" t="n">
        <v>262.42</v>
      </c>
      <c r="T11" t="n">
        <v>49554.99</v>
      </c>
      <c r="U11" t="n">
        <v>0.71</v>
      </c>
      <c r="V11" t="n">
        <v>0.85</v>
      </c>
      <c r="W11" t="n">
        <v>56.91</v>
      </c>
      <c r="X11" t="n">
        <v>2.9</v>
      </c>
      <c r="Y11" t="n">
        <v>4</v>
      </c>
      <c r="Z11" t="n">
        <v>10</v>
      </c>
      <c r="AA11" t="n">
        <v>973.2298601946675</v>
      </c>
      <c r="AB11" t="n">
        <v>1331.616030589514</v>
      </c>
      <c r="AC11" t="n">
        <v>1204.528465564887</v>
      </c>
      <c r="AD11" t="n">
        <v>973229.8601946675</v>
      </c>
      <c r="AE11" t="n">
        <v>1331616.030589514</v>
      </c>
      <c r="AF11" t="n">
        <v>2.050729649150575e-06</v>
      </c>
      <c r="AG11" t="n">
        <v>11</v>
      </c>
      <c r="AH11" t="n">
        <v>1204528.465564887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0.9804</v>
      </c>
      <c r="E12" t="n">
        <v>102</v>
      </c>
      <c r="F12" t="n">
        <v>98.39</v>
      </c>
      <c r="G12" t="n">
        <v>101.78</v>
      </c>
      <c r="H12" t="n">
        <v>1.41</v>
      </c>
      <c r="I12" t="n">
        <v>58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866.86</v>
      </c>
      <c r="Q12" t="n">
        <v>3357.81</v>
      </c>
      <c r="R12" t="n">
        <v>355.78</v>
      </c>
      <c r="S12" t="n">
        <v>262.42</v>
      </c>
      <c r="T12" t="n">
        <v>43590.73</v>
      </c>
      <c r="U12" t="n">
        <v>0.74</v>
      </c>
      <c r="V12" t="n">
        <v>0.85</v>
      </c>
      <c r="W12" t="n">
        <v>56.96</v>
      </c>
      <c r="X12" t="n">
        <v>2.61</v>
      </c>
      <c r="Y12" t="n">
        <v>4</v>
      </c>
      <c r="Z12" t="n">
        <v>10</v>
      </c>
      <c r="AA12" t="n">
        <v>950.0677313592453</v>
      </c>
      <c r="AB12" t="n">
        <v>1299.924584075884</v>
      </c>
      <c r="AC12" t="n">
        <v>1175.861606227293</v>
      </c>
      <c r="AD12" t="n">
        <v>950067.7313592453</v>
      </c>
      <c r="AE12" t="n">
        <v>1299924.584075884</v>
      </c>
      <c r="AF12" t="n">
        <v>2.060396954321811e-06</v>
      </c>
      <c r="AG12" t="n">
        <v>11</v>
      </c>
      <c r="AH12" t="n">
        <v>1175861.606227293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0.9804</v>
      </c>
      <c r="E13" t="n">
        <v>102</v>
      </c>
      <c r="F13" t="n">
        <v>98.41</v>
      </c>
      <c r="G13" t="n">
        <v>103.59</v>
      </c>
      <c r="H13" t="n">
        <v>1.52</v>
      </c>
      <c r="I13" t="n">
        <v>57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870.0700000000001</v>
      </c>
      <c r="Q13" t="n">
        <v>3358.02</v>
      </c>
      <c r="R13" t="n">
        <v>355.21</v>
      </c>
      <c r="S13" t="n">
        <v>262.42</v>
      </c>
      <c r="T13" t="n">
        <v>43311.35</v>
      </c>
      <c r="U13" t="n">
        <v>0.74</v>
      </c>
      <c r="V13" t="n">
        <v>0.85</v>
      </c>
      <c r="W13" t="n">
        <v>57</v>
      </c>
      <c r="X13" t="n">
        <v>2.63</v>
      </c>
      <c r="Y13" t="n">
        <v>4</v>
      </c>
      <c r="Z13" t="n">
        <v>10</v>
      </c>
      <c r="AA13" t="n">
        <v>952.9363289108048</v>
      </c>
      <c r="AB13" t="n">
        <v>1303.84952579952</v>
      </c>
      <c r="AC13" t="n">
        <v>1179.411957021515</v>
      </c>
      <c r="AD13" t="n">
        <v>952936.3289108048</v>
      </c>
      <c r="AE13" t="n">
        <v>1303849.52579952</v>
      </c>
      <c r="AF13" t="n">
        <v>2.060396954321811e-06</v>
      </c>
      <c r="AG13" t="n">
        <v>11</v>
      </c>
      <c r="AH13" t="n">
        <v>1179411.957021516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2024-09-26T13:42:48Z</dcterms:created>
  <dcterms:modified xmlns:dcterms="http://purl.org/dc/terms/" xmlns:xsi="http://www.w3.org/2001/XMLSchema-instance" xsi:type="dcterms:W3CDTF">2024-09-26T13:42:48Z</dcterms:modified>
</cp:coreProperties>
</file>