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gráficos!$A$7:$A$234</f>
              <numCache>
                <formatCode>General</formatCode>
                <ptCount val="2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</numCache>
            </numRef>
          </xVal>
          <yVal>
            <numRef>
              <f>gráficos!$B$7:$B$234</f>
              <numCache>
                <formatCode>General</formatCode>
                <ptCount val="2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2.9125</v>
      </c>
      <c r="E2" t="n">
        <v>34.33</v>
      </c>
      <c r="F2" t="n">
        <v>22.87</v>
      </c>
      <c r="G2" t="n">
        <v>5.97</v>
      </c>
      <c r="H2" t="n">
        <v>0.09</v>
      </c>
      <c r="I2" t="n">
        <v>230</v>
      </c>
      <c r="J2" t="n">
        <v>194.77</v>
      </c>
      <c r="K2" t="n">
        <v>54.38</v>
      </c>
      <c r="L2" t="n">
        <v>1</v>
      </c>
      <c r="M2" t="n">
        <v>228</v>
      </c>
      <c r="N2" t="n">
        <v>39.4</v>
      </c>
      <c r="O2" t="n">
        <v>24256.19</v>
      </c>
      <c r="P2" t="n">
        <v>318.97</v>
      </c>
      <c r="Q2" t="n">
        <v>592.83</v>
      </c>
      <c r="R2" t="n">
        <v>179.96</v>
      </c>
      <c r="S2" t="n">
        <v>30.64</v>
      </c>
      <c r="T2" t="n">
        <v>72432.46000000001</v>
      </c>
      <c r="U2" t="n">
        <v>0.17</v>
      </c>
      <c r="V2" t="n">
        <v>0.71</v>
      </c>
      <c r="W2" t="n">
        <v>2.73</v>
      </c>
      <c r="X2" t="n">
        <v>4.71</v>
      </c>
      <c r="Y2" t="n">
        <v>0.5</v>
      </c>
      <c r="Z2" t="n">
        <v>10</v>
      </c>
      <c r="AA2" t="n">
        <v>1480.242695678679</v>
      </c>
      <c r="AB2" t="n">
        <v>2025.333359926399</v>
      </c>
      <c r="AC2" t="n">
        <v>1832.038386628247</v>
      </c>
      <c r="AD2" t="n">
        <v>1480242.69567868</v>
      </c>
      <c r="AE2" t="n">
        <v>2025333.359926399</v>
      </c>
      <c r="AF2" t="n">
        <v>6.792341770385975e-06</v>
      </c>
      <c r="AG2" t="n">
        <v>90</v>
      </c>
      <c r="AH2" t="n">
        <v>1832038.386628247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3.755</v>
      </c>
      <c r="E3" t="n">
        <v>26.63</v>
      </c>
      <c r="F3" t="n">
        <v>20.19</v>
      </c>
      <c r="G3" t="n">
        <v>11.99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279.46</v>
      </c>
      <c r="Q3" t="n">
        <v>592.73</v>
      </c>
      <c r="R3" t="n">
        <v>96.27</v>
      </c>
      <c r="S3" t="n">
        <v>30.64</v>
      </c>
      <c r="T3" t="n">
        <v>31230.01</v>
      </c>
      <c r="U3" t="n">
        <v>0.32</v>
      </c>
      <c r="V3" t="n">
        <v>0.8</v>
      </c>
      <c r="W3" t="n">
        <v>2.52</v>
      </c>
      <c r="X3" t="n">
        <v>2.03</v>
      </c>
      <c r="Y3" t="n">
        <v>0.5</v>
      </c>
      <c r="Z3" t="n">
        <v>10</v>
      </c>
      <c r="AA3" t="n">
        <v>1085.782162212676</v>
      </c>
      <c r="AB3" t="n">
        <v>1485.615055667674</v>
      </c>
      <c r="AC3" t="n">
        <v>1343.830039828577</v>
      </c>
      <c r="AD3" t="n">
        <v>1085782.162212676</v>
      </c>
      <c r="AE3" t="n">
        <v>1485615.055667674</v>
      </c>
      <c r="AF3" t="n">
        <v>8.757165097956854e-06</v>
      </c>
      <c r="AG3" t="n">
        <v>70</v>
      </c>
      <c r="AH3" t="n">
        <v>1343830.039828577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4.0811</v>
      </c>
      <c r="E4" t="n">
        <v>24.5</v>
      </c>
      <c r="F4" t="n">
        <v>19.46</v>
      </c>
      <c r="G4" t="n">
        <v>17.96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267.55</v>
      </c>
      <c r="Q4" t="n">
        <v>592.67</v>
      </c>
      <c r="R4" t="n">
        <v>73.69</v>
      </c>
      <c r="S4" t="n">
        <v>30.64</v>
      </c>
      <c r="T4" t="n">
        <v>20120.78</v>
      </c>
      <c r="U4" t="n">
        <v>0.42</v>
      </c>
      <c r="V4" t="n">
        <v>0.83</v>
      </c>
      <c r="W4" t="n">
        <v>2.46</v>
      </c>
      <c r="X4" t="n">
        <v>1.3</v>
      </c>
      <c r="Y4" t="n">
        <v>0.5</v>
      </c>
      <c r="Z4" t="n">
        <v>10</v>
      </c>
      <c r="AA4" t="n">
        <v>977.8116503763075</v>
      </c>
      <c r="AB4" t="n">
        <v>1337.885038050351</v>
      </c>
      <c r="AC4" t="n">
        <v>1210.19916775227</v>
      </c>
      <c r="AD4" t="n">
        <v>977811.6503763075</v>
      </c>
      <c r="AE4" t="n">
        <v>1337885.038050351</v>
      </c>
      <c r="AF4" t="n">
        <v>9.517674162788739e-06</v>
      </c>
      <c r="AG4" t="n">
        <v>64</v>
      </c>
      <c r="AH4" t="n">
        <v>1210199.16775227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4.2552</v>
      </c>
      <c r="E5" t="n">
        <v>23.5</v>
      </c>
      <c r="F5" t="n">
        <v>19.12</v>
      </c>
      <c r="G5" t="n">
        <v>23.9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261.08</v>
      </c>
      <c r="Q5" t="n">
        <v>592.72</v>
      </c>
      <c r="R5" t="n">
        <v>63.06</v>
      </c>
      <c r="S5" t="n">
        <v>30.64</v>
      </c>
      <c r="T5" t="n">
        <v>14890</v>
      </c>
      <c r="U5" t="n">
        <v>0.49</v>
      </c>
      <c r="V5" t="n">
        <v>0.85</v>
      </c>
      <c r="W5" t="n">
        <v>2.43</v>
      </c>
      <c r="X5" t="n">
        <v>0.96</v>
      </c>
      <c r="Y5" t="n">
        <v>0.5</v>
      </c>
      <c r="Z5" t="n">
        <v>10</v>
      </c>
      <c r="AA5" t="n">
        <v>934.3228712520522</v>
      </c>
      <c r="AB5" t="n">
        <v>1278.381771863018</v>
      </c>
      <c r="AC5" t="n">
        <v>1156.374809776496</v>
      </c>
      <c r="AD5" t="n">
        <v>934322.8712520523</v>
      </c>
      <c r="AE5" t="n">
        <v>1278381.771863018</v>
      </c>
      <c r="AF5" t="n">
        <v>9.923698781578164e-06</v>
      </c>
      <c r="AG5" t="n">
        <v>62</v>
      </c>
      <c r="AH5" t="n">
        <v>1156374.809776496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4.3688</v>
      </c>
      <c r="E6" t="n">
        <v>22.89</v>
      </c>
      <c r="F6" t="n">
        <v>18.89</v>
      </c>
      <c r="G6" t="n">
        <v>29.83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256.26</v>
      </c>
      <c r="Q6" t="n">
        <v>592.73</v>
      </c>
      <c r="R6" t="n">
        <v>56.44</v>
      </c>
      <c r="S6" t="n">
        <v>30.64</v>
      </c>
      <c r="T6" t="n">
        <v>11630.19</v>
      </c>
      <c r="U6" t="n">
        <v>0.54</v>
      </c>
      <c r="V6" t="n">
        <v>0.86</v>
      </c>
      <c r="W6" t="n">
        <v>2.4</v>
      </c>
      <c r="X6" t="n">
        <v>0.74</v>
      </c>
      <c r="Y6" t="n">
        <v>0.5</v>
      </c>
      <c r="Z6" t="n">
        <v>10</v>
      </c>
      <c r="AA6" t="n">
        <v>900.055264142141</v>
      </c>
      <c r="AB6" t="n">
        <v>1231.495320035107</v>
      </c>
      <c r="AC6" t="n">
        <v>1113.963135105493</v>
      </c>
      <c r="AD6" t="n">
        <v>900055.264142141</v>
      </c>
      <c r="AE6" t="n">
        <v>1231495.320035107</v>
      </c>
      <c r="AF6" t="n">
        <v>1.018862926230464e-05</v>
      </c>
      <c r="AG6" t="n">
        <v>60</v>
      </c>
      <c r="AH6" t="n">
        <v>1113963.135105493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4.4315</v>
      </c>
      <c r="E7" t="n">
        <v>22.57</v>
      </c>
      <c r="F7" t="n">
        <v>18.8</v>
      </c>
      <c r="G7" t="n">
        <v>35.26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253.16</v>
      </c>
      <c r="Q7" t="n">
        <v>592.6799999999999</v>
      </c>
      <c r="R7" t="n">
        <v>53.36</v>
      </c>
      <c r="S7" t="n">
        <v>30.64</v>
      </c>
      <c r="T7" t="n">
        <v>10119.68</v>
      </c>
      <c r="U7" t="n">
        <v>0.57</v>
      </c>
      <c r="V7" t="n">
        <v>0.86</v>
      </c>
      <c r="W7" t="n">
        <v>2.41</v>
      </c>
      <c r="X7" t="n">
        <v>0.65</v>
      </c>
      <c r="Y7" t="n">
        <v>0.5</v>
      </c>
      <c r="Z7" t="n">
        <v>10</v>
      </c>
      <c r="AA7" t="n">
        <v>881.9732401698241</v>
      </c>
      <c r="AB7" t="n">
        <v>1206.754697113586</v>
      </c>
      <c r="AC7" t="n">
        <v>1091.58372251192</v>
      </c>
      <c r="AD7" t="n">
        <v>881973.2401698241</v>
      </c>
      <c r="AE7" t="n">
        <v>1206754.697113586</v>
      </c>
      <c r="AF7" t="n">
        <v>1.033485409629715e-05</v>
      </c>
      <c r="AG7" t="n">
        <v>59</v>
      </c>
      <c r="AH7" t="n">
        <v>1091583.72251192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4.4929</v>
      </c>
      <c r="E8" t="n">
        <v>22.26</v>
      </c>
      <c r="F8" t="n">
        <v>18.69</v>
      </c>
      <c r="G8" t="n">
        <v>41.53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249.81</v>
      </c>
      <c r="Q8" t="n">
        <v>592.6900000000001</v>
      </c>
      <c r="R8" t="n">
        <v>49.79</v>
      </c>
      <c r="S8" t="n">
        <v>30.64</v>
      </c>
      <c r="T8" t="n">
        <v>8363.08</v>
      </c>
      <c r="U8" t="n">
        <v>0.62</v>
      </c>
      <c r="V8" t="n">
        <v>0.87</v>
      </c>
      <c r="W8" t="n">
        <v>2.4</v>
      </c>
      <c r="X8" t="n">
        <v>0.53</v>
      </c>
      <c r="Y8" t="n">
        <v>0.5</v>
      </c>
      <c r="Z8" t="n">
        <v>10</v>
      </c>
      <c r="AA8" t="n">
        <v>863.8987050409453</v>
      </c>
      <c r="AB8" t="n">
        <v>1182.024320758042</v>
      </c>
      <c r="AC8" t="n">
        <v>1069.213578566447</v>
      </c>
      <c r="AD8" t="n">
        <v>863898.7050409453</v>
      </c>
      <c r="AE8" t="n">
        <v>1182024.320758042</v>
      </c>
      <c r="AF8" t="n">
        <v>1.047804715542219e-05</v>
      </c>
      <c r="AG8" t="n">
        <v>58</v>
      </c>
      <c r="AH8" t="n">
        <v>1069213.578566447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4.5269</v>
      </c>
      <c r="E9" t="n">
        <v>22.09</v>
      </c>
      <c r="F9" t="n">
        <v>18.64</v>
      </c>
      <c r="G9" t="n">
        <v>46.6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246.63</v>
      </c>
      <c r="Q9" t="n">
        <v>592.71</v>
      </c>
      <c r="R9" t="n">
        <v>48.06</v>
      </c>
      <c r="S9" t="n">
        <v>30.64</v>
      </c>
      <c r="T9" t="n">
        <v>7511.94</v>
      </c>
      <c r="U9" t="n">
        <v>0.64</v>
      </c>
      <c r="V9" t="n">
        <v>0.87</v>
      </c>
      <c r="W9" t="n">
        <v>2.4</v>
      </c>
      <c r="X9" t="n">
        <v>0.48</v>
      </c>
      <c r="Y9" t="n">
        <v>0.5</v>
      </c>
      <c r="Z9" t="n">
        <v>10</v>
      </c>
      <c r="AA9" t="n">
        <v>857.3881700643678</v>
      </c>
      <c r="AB9" t="n">
        <v>1173.116319578556</v>
      </c>
      <c r="AC9" t="n">
        <v>1061.155744517074</v>
      </c>
      <c r="AD9" t="n">
        <v>857388.1700643678</v>
      </c>
      <c r="AE9" t="n">
        <v>1173116.319578556</v>
      </c>
      <c r="AF9" t="n">
        <v>1.055733972887906e-05</v>
      </c>
      <c r="AG9" t="n">
        <v>58</v>
      </c>
      <c r="AH9" t="n">
        <v>1061155.744517074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4.5675</v>
      </c>
      <c r="E10" t="n">
        <v>21.89</v>
      </c>
      <c r="F10" t="n">
        <v>18.56</v>
      </c>
      <c r="G10" t="n">
        <v>53.03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243.94</v>
      </c>
      <c r="Q10" t="n">
        <v>592.6799999999999</v>
      </c>
      <c r="R10" t="n">
        <v>45.86</v>
      </c>
      <c r="S10" t="n">
        <v>30.64</v>
      </c>
      <c r="T10" t="n">
        <v>6424.14</v>
      </c>
      <c r="U10" t="n">
        <v>0.67</v>
      </c>
      <c r="V10" t="n">
        <v>0.87</v>
      </c>
      <c r="W10" t="n">
        <v>2.38</v>
      </c>
      <c r="X10" t="n">
        <v>0.4</v>
      </c>
      <c r="Y10" t="n">
        <v>0.5</v>
      </c>
      <c r="Z10" t="n">
        <v>10</v>
      </c>
      <c r="AA10" t="n">
        <v>851.0164693048253</v>
      </c>
      <c r="AB10" t="n">
        <v>1164.398277499752</v>
      </c>
      <c r="AC10" t="n">
        <v>1053.269740138421</v>
      </c>
      <c r="AD10" t="n">
        <v>851016.4693048253</v>
      </c>
      <c r="AE10" t="n">
        <v>1164398.277499752</v>
      </c>
      <c r="AF10" t="n">
        <v>1.065202439012462e-05</v>
      </c>
      <c r="AG10" t="n">
        <v>58</v>
      </c>
      <c r="AH10" t="n">
        <v>1053269.740138421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4.5934</v>
      </c>
      <c r="E11" t="n">
        <v>21.77</v>
      </c>
      <c r="F11" t="n">
        <v>18.52</v>
      </c>
      <c r="G11" t="n">
        <v>58.47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241.65</v>
      </c>
      <c r="Q11" t="n">
        <v>592.67</v>
      </c>
      <c r="R11" t="n">
        <v>44.45</v>
      </c>
      <c r="S11" t="n">
        <v>30.64</v>
      </c>
      <c r="T11" t="n">
        <v>5733.09</v>
      </c>
      <c r="U11" t="n">
        <v>0.6899999999999999</v>
      </c>
      <c r="V11" t="n">
        <v>0.87</v>
      </c>
      <c r="W11" t="n">
        <v>2.38</v>
      </c>
      <c r="X11" t="n">
        <v>0.36</v>
      </c>
      <c r="Y11" t="n">
        <v>0.5</v>
      </c>
      <c r="Z11" t="n">
        <v>10</v>
      </c>
      <c r="AA11" t="n">
        <v>837.3954012815533</v>
      </c>
      <c r="AB11" t="n">
        <v>1145.761331311201</v>
      </c>
      <c r="AC11" t="n">
        <v>1036.411477936987</v>
      </c>
      <c r="AD11" t="n">
        <v>837395.4012815533</v>
      </c>
      <c r="AE11" t="n">
        <v>1145761.331311201</v>
      </c>
      <c r="AF11" t="n">
        <v>1.071242667402264e-05</v>
      </c>
      <c r="AG11" t="n">
        <v>57</v>
      </c>
      <c r="AH11" t="n">
        <v>1036411.477936987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4.6158</v>
      </c>
      <c r="E12" t="n">
        <v>21.66</v>
      </c>
      <c r="F12" t="n">
        <v>18.49</v>
      </c>
      <c r="G12" t="n">
        <v>65.25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239.38</v>
      </c>
      <c r="Q12" t="n">
        <v>592.6900000000001</v>
      </c>
      <c r="R12" t="n">
        <v>43.25</v>
      </c>
      <c r="S12" t="n">
        <v>30.64</v>
      </c>
      <c r="T12" t="n">
        <v>5141.6</v>
      </c>
      <c r="U12" t="n">
        <v>0.71</v>
      </c>
      <c r="V12" t="n">
        <v>0.88</v>
      </c>
      <c r="W12" t="n">
        <v>2.39</v>
      </c>
      <c r="X12" t="n">
        <v>0.33</v>
      </c>
      <c r="Y12" t="n">
        <v>0.5</v>
      </c>
      <c r="Z12" t="n">
        <v>10</v>
      </c>
      <c r="AA12" t="n">
        <v>833.073863554717</v>
      </c>
      <c r="AB12" t="n">
        <v>1139.848412740555</v>
      </c>
      <c r="AC12" t="n">
        <v>1031.06288001589</v>
      </c>
      <c r="AD12" t="n">
        <v>833073.863554717</v>
      </c>
      <c r="AE12" t="n">
        <v>1139848.412740554</v>
      </c>
      <c r="AF12" t="n">
        <v>1.076466648712363e-05</v>
      </c>
      <c r="AG12" t="n">
        <v>57</v>
      </c>
      <c r="AH12" t="n">
        <v>1031062.88001589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4.6272</v>
      </c>
      <c r="E13" t="n">
        <v>21.61</v>
      </c>
      <c r="F13" t="n">
        <v>18.47</v>
      </c>
      <c r="G13" t="n">
        <v>69.27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237.13</v>
      </c>
      <c r="Q13" t="n">
        <v>592.6900000000001</v>
      </c>
      <c r="R13" t="n">
        <v>43.05</v>
      </c>
      <c r="S13" t="n">
        <v>30.64</v>
      </c>
      <c r="T13" t="n">
        <v>5044.95</v>
      </c>
      <c r="U13" t="n">
        <v>0.71</v>
      </c>
      <c r="V13" t="n">
        <v>0.88</v>
      </c>
      <c r="W13" t="n">
        <v>2.38</v>
      </c>
      <c r="X13" t="n">
        <v>0.31</v>
      </c>
      <c r="Y13" t="n">
        <v>0.5</v>
      </c>
      <c r="Z13" t="n">
        <v>10</v>
      </c>
      <c r="AA13" t="n">
        <v>829.5930419360196</v>
      </c>
      <c r="AB13" t="n">
        <v>1135.085799038841</v>
      </c>
      <c r="AC13" t="n">
        <v>1026.754803481498</v>
      </c>
      <c r="AD13" t="n">
        <v>829593.0419360197</v>
      </c>
      <c r="AE13" t="n">
        <v>1135085.799038841</v>
      </c>
      <c r="AF13" t="n">
        <v>1.079125282057682e-05</v>
      </c>
      <c r="AG13" t="n">
        <v>57</v>
      </c>
      <c r="AH13" t="n">
        <v>1026754.803481498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4.6566</v>
      </c>
      <c r="E14" t="n">
        <v>21.47</v>
      </c>
      <c r="F14" t="n">
        <v>18.41</v>
      </c>
      <c r="G14" t="n">
        <v>78.92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234.39</v>
      </c>
      <c r="Q14" t="n">
        <v>592.6900000000001</v>
      </c>
      <c r="R14" t="n">
        <v>41.25</v>
      </c>
      <c r="S14" t="n">
        <v>30.64</v>
      </c>
      <c r="T14" t="n">
        <v>4158.04</v>
      </c>
      <c r="U14" t="n">
        <v>0.74</v>
      </c>
      <c r="V14" t="n">
        <v>0.88</v>
      </c>
      <c r="W14" t="n">
        <v>2.37</v>
      </c>
      <c r="X14" t="n">
        <v>0.26</v>
      </c>
      <c r="Y14" t="n">
        <v>0.5</v>
      </c>
      <c r="Z14" t="n">
        <v>10</v>
      </c>
      <c r="AA14" t="n">
        <v>815.2974486814231</v>
      </c>
      <c r="AB14" t="n">
        <v>1115.525937670838</v>
      </c>
      <c r="AC14" t="n">
        <v>1009.06170783002</v>
      </c>
      <c r="AD14" t="n">
        <v>815297.4486814231</v>
      </c>
      <c r="AE14" t="n">
        <v>1115525.937670838</v>
      </c>
      <c r="AF14" t="n">
        <v>1.085981757527187e-05</v>
      </c>
      <c r="AG14" t="n">
        <v>56</v>
      </c>
      <c r="AH14" t="n">
        <v>1009061.70783002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4.6679</v>
      </c>
      <c r="E15" t="n">
        <v>21.42</v>
      </c>
      <c r="F15" t="n">
        <v>18.4</v>
      </c>
      <c r="G15" t="n">
        <v>84.93000000000001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232.48</v>
      </c>
      <c r="Q15" t="n">
        <v>592.67</v>
      </c>
      <c r="R15" t="n">
        <v>40.73</v>
      </c>
      <c r="S15" t="n">
        <v>30.64</v>
      </c>
      <c r="T15" t="n">
        <v>3899.45</v>
      </c>
      <c r="U15" t="n">
        <v>0.75</v>
      </c>
      <c r="V15" t="n">
        <v>0.88</v>
      </c>
      <c r="W15" t="n">
        <v>2.38</v>
      </c>
      <c r="X15" t="n">
        <v>0.24</v>
      </c>
      <c r="Y15" t="n">
        <v>0.5</v>
      </c>
      <c r="Z15" t="n">
        <v>10</v>
      </c>
      <c r="AA15" t="n">
        <v>812.2926238169258</v>
      </c>
      <c r="AB15" t="n">
        <v>1111.414603727716</v>
      </c>
      <c r="AC15" t="n">
        <v>1005.342753828135</v>
      </c>
      <c r="AD15" t="n">
        <v>812292.6238169258</v>
      </c>
      <c r="AE15" t="n">
        <v>1111414.603727716</v>
      </c>
      <c r="AF15" t="n">
        <v>1.088617069527372e-05</v>
      </c>
      <c r="AG15" t="n">
        <v>56</v>
      </c>
      <c r="AH15" t="n">
        <v>1005342.753828135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4.6816</v>
      </c>
      <c r="E16" t="n">
        <v>21.36</v>
      </c>
      <c r="F16" t="n">
        <v>18.38</v>
      </c>
      <c r="G16" t="n">
        <v>91.88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229.69</v>
      </c>
      <c r="Q16" t="n">
        <v>592.67</v>
      </c>
      <c r="R16" t="n">
        <v>39.88</v>
      </c>
      <c r="S16" t="n">
        <v>30.64</v>
      </c>
      <c r="T16" t="n">
        <v>3481.38</v>
      </c>
      <c r="U16" t="n">
        <v>0.77</v>
      </c>
      <c r="V16" t="n">
        <v>0.88</v>
      </c>
      <c r="W16" t="n">
        <v>2.38</v>
      </c>
      <c r="X16" t="n">
        <v>0.22</v>
      </c>
      <c r="Y16" t="n">
        <v>0.5</v>
      </c>
      <c r="Z16" t="n">
        <v>10</v>
      </c>
      <c r="AA16" t="n">
        <v>808.1011681223517</v>
      </c>
      <c r="AB16" t="n">
        <v>1105.679669132425</v>
      </c>
      <c r="AC16" t="n">
        <v>1000.155153341588</v>
      </c>
      <c r="AD16" t="n">
        <v>808101.1681223518</v>
      </c>
      <c r="AE16" t="n">
        <v>1105679.669132425</v>
      </c>
      <c r="AF16" t="n">
        <v>1.09181209381078e-05</v>
      </c>
      <c r="AG16" t="n">
        <v>56</v>
      </c>
      <c r="AH16" t="n">
        <v>1000155.153341588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4.6785</v>
      </c>
      <c r="E17" t="n">
        <v>21.37</v>
      </c>
      <c r="F17" t="n">
        <v>18.39</v>
      </c>
      <c r="G17" t="n">
        <v>91.95999999999999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228.43</v>
      </c>
      <c r="Q17" t="n">
        <v>592.67</v>
      </c>
      <c r="R17" t="n">
        <v>40.41</v>
      </c>
      <c r="S17" t="n">
        <v>30.64</v>
      </c>
      <c r="T17" t="n">
        <v>3746.01</v>
      </c>
      <c r="U17" t="n">
        <v>0.76</v>
      </c>
      <c r="V17" t="n">
        <v>0.88</v>
      </c>
      <c r="W17" t="n">
        <v>2.38</v>
      </c>
      <c r="X17" t="n">
        <v>0.23</v>
      </c>
      <c r="Y17" t="n">
        <v>0.5</v>
      </c>
      <c r="Z17" t="n">
        <v>10</v>
      </c>
      <c r="AA17" t="n">
        <v>806.8589917405014</v>
      </c>
      <c r="AB17" t="n">
        <v>1103.980068605823</v>
      </c>
      <c r="AC17" t="n">
        <v>998.6177603038406</v>
      </c>
      <c r="AD17" t="n">
        <v>806858.9917405015</v>
      </c>
      <c r="AE17" t="n">
        <v>1103980.068605823</v>
      </c>
      <c r="AF17" t="n">
        <v>1.091089132111615e-05</v>
      </c>
      <c r="AG17" t="n">
        <v>56</v>
      </c>
      <c r="AH17" t="n">
        <v>998617.7603038405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4.6947</v>
      </c>
      <c r="E18" t="n">
        <v>21.3</v>
      </c>
      <c r="F18" t="n">
        <v>18.36</v>
      </c>
      <c r="G18" t="n">
        <v>100.12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226.42</v>
      </c>
      <c r="Q18" t="n">
        <v>592.67</v>
      </c>
      <c r="R18" t="n">
        <v>39.57</v>
      </c>
      <c r="S18" t="n">
        <v>30.64</v>
      </c>
      <c r="T18" t="n">
        <v>3330.88</v>
      </c>
      <c r="U18" t="n">
        <v>0.77</v>
      </c>
      <c r="V18" t="n">
        <v>0.88</v>
      </c>
      <c r="W18" t="n">
        <v>2.37</v>
      </c>
      <c r="X18" t="n">
        <v>0.2</v>
      </c>
      <c r="Y18" t="n">
        <v>0.5</v>
      </c>
      <c r="Z18" t="n">
        <v>10</v>
      </c>
      <c r="AA18" t="n">
        <v>803.4162866788619</v>
      </c>
      <c r="AB18" t="n">
        <v>1099.26960765906</v>
      </c>
      <c r="AC18" t="n">
        <v>994.3568591386627</v>
      </c>
      <c r="AD18" t="n">
        <v>803416.2866788618</v>
      </c>
      <c r="AE18" t="n">
        <v>1099269.60765906</v>
      </c>
      <c r="AF18" t="n">
        <v>1.094867190023383e-05</v>
      </c>
      <c r="AG18" t="n">
        <v>56</v>
      </c>
      <c r="AH18" t="n">
        <v>994356.8591386627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4.7064</v>
      </c>
      <c r="E19" t="n">
        <v>21.25</v>
      </c>
      <c r="F19" t="n">
        <v>18.34</v>
      </c>
      <c r="G19" t="n">
        <v>110.05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223.45</v>
      </c>
      <c r="Q19" t="n">
        <v>592.67</v>
      </c>
      <c r="R19" t="n">
        <v>38.95</v>
      </c>
      <c r="S19" t="n">
        <v>30.64</v>
      </c>
      <c r="T19" t="n">
        <v>3024.84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  <c r="AA19" t="n">
        <v>799.1924727207978</v>
      </c>
      <c r="AB19" t="n">
        <v>1093.490399060116</v>
      </c>
      <c r="AC19" t="n">
        <v>989.129210097232</v>
      </c>
      <c r="AD19" t="n">
        <v>799192.4727207978</v>
      </c>
      <c r="AE19" t="n">
        <v>1093490.399060116</v>
      </c>
      <c r="AF19" t="n">
        <v>1.097595787404105e-05</v>
      </c>
      <c r="AG19" t="n">
        <v>56</v>
      </c>
      <c r="AH19" t="n">
        <v>989129.210097232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4.7091</v>
      </c>
      <c r="E20" t="n">
        <v>21.24</v>
      </c>
      <c r="F20" t="n">
        <v>18.33</v>
      </c>
      <c r="G20" t="n">
        <v>109.98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221.6</v>
      </c>
      <c r="Q20" t="n">
        <v>592.67</v>
      </c>
      <c r="R20" t="n">
        <v>38.7</v>
      </c>
      <c r="S20" t="n">
        <v>30.64</v>
      </c>
      <c r="T20" t="n">
        <v>2901.3</v>
      </c>
      <c r="U20" t="n">
        <v>0.79</v>
      </c>
      <c r="V20" t="n">
        <v>0.88</v>
      </c>
      <c r="W20" t="n">
        <v>2.36</v>
      </c>
      <c r="X20" t="n">
        <v>0.17</v>
      </c>
      <c r="Y20" t="n">
        <v>0.5</v>
      </c>
      <c r="Z20" t="n">
        <v>10</v>
      </c>
      <c r="AA20" t="n">
        <v>796.8636413151271</v>
      </c>
      <c r="AB20" t="n">
        <v>1090.303989190087</v>
      </c>
      <c r="AC20" t="n">
        <v>986.2469067130443</v>
      </c>
      <c r="AD20" t="n">
        <v>796863.6413151271</v>
      </c>
      <c r="AE20" t="n">
        <v>1090303.989190087</v>
      </c>
      <c r="AF20" t="n">
        <v>1.098225463722733e-05</v>
      </c>
      <c r="AG20" t="n">
        <v>56</v>
      </c>
      <c r="AH20" t="n">
        <v>986246.9067130443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4.7191</v>
      </c>
      <c r="E21" t="n">
        <v>21.19</v>
      </c>
      <c r="F21" t="n">
        <v>18.32</v>
      </c>
      <c r="G21" t="n">
        <v>122.16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218.73</v>
      </c>
      <c r="Q21" t="n">
        <v>592.67</v>
      </c>
      <c r="R21" t="n">
        <v>38.36</v>
      </c>
      <c r="S21" t="n">
        <v>30.64</v>
      </c>
      <c r="T21" t="n">
        <v>2735.87</v>
      </c>
      <c r="U21" t="n">
        <v>0.8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  <c r="AA21" t="n">
        <v>792.9095804505523</v>
      </c>
      <c r="AB21" t="n">
        <v>1084.893868674322</v>
      </c>
      <c r="AC21" t="n">
        <v>981.3531205061516</v>
      </c>
      <c r="AD21" t="n">
        <v>792909.5804505523</v>
      </c>
      <c r="AE21" t="n">
        <v>1084893.868674322</v>
      </c>
      <c r="AF21" t="n">
        <v>1.10055759823617e-05</v>
      </c>
      <c r="AG21" t="n">
        <v>56</v>
      </c>
      <c r="AH21" t="n">
        <v>981353.1205061517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4.721</v>
      </c>
      <c r="E22" t="n">
        <v>21.18</v>
      </c>
      <c r="F22" t="n">
        <v>18.32</v>
      </c>
      <c r="G22" t="n">
        <v>122.1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217.7</v>
      </c>
      <c r="Q22" t="n">
        <v>592.67</v>
      </c>
      <c r="R22" t="n">
        <v>38.24</v>
      </c>
      <c r="S22" t="n">
        <v>30.64</v>
      </c>
      <c r="T22" t="n">
        <v>2676.18</v>
      </c>
      <c r="U22" t="n">
        <v>0.8</v>
      </c>
      <c r="V22" t="n">
        <v>0.88</v>
      </c>
      <c r="W22" t="n">
        <v>2.36</v>
      </c>
      <c r="X22" t="n">
        <v>0.16</v>
      </c>
      <c r="Y22" t="n">
        <v>0.5</v>
      </c>
      <c r="Z22" t="n">
        <v>10</v>
      </c>
      <c r="AA22" t="n">
        <v>791.6054336832693</v>
      </c>
      <c r="AB22" t="n">
        <v>1083.10947753243</v>
      </c>
      <c r="AC22" t="n">
        <v>979.7390291504338</v>
      </c>
      <c r="AD22" t="n">
        <v>791605.4336832693</v>
      </c>
      <c r="AE22" t="n">
        <v>1083109.477532431</v>
      </c>
      <c r="AF22" t="n">
        <v>1.101000703793723e-05</v>
      </c>
      <c r="AG22" t="n">
        <v>56</v>
      </c>
      <c r="AH22" t="n">
        <v>979739.0291504338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4.7317</v>
      </c>
      <c r="E23" t="n">
        <v>21.13</v>
      </c>
      <c r="F23" t="n">
        <v>18.31</v>
      </c>
      <c r="G23" t="n">
        <v>137.3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214.01</v>
      </c>
      <c r="Q23" t="n">
        <v>592.73</v>
      </c>
      <c r="R23" t="n">
        <v>37.91</v>
      </c>
      <c r="S23" t="n">
        <v>30.64</v>
      </c>
      <c r="T23" t="n">
        <v>2517.4</v>
      </c>
      <c r="U23" t="n">
        <v>0.8100000000000001</v>
      </c>
      <c r="V23" t="n">
        <v>0.88</v>
      </c>
      <c r="W23" t="n">
        <v>2.36</v>
      </c>
      <c r="X23" t="n">
        <v>0.15</v>
      </c>
      <c r="Y23" t="n">
        <v>0.5</v>
      </c>
      <c r="Z23" t="n">
        <v>10</v>
      </c>
      <c r="AA23" t="n">
        <v>786.6871669568777</v>
      </c>
      <c r="AB23" t="n">
        <v>1076.380088018767</v>
      </c>
      <c r="AC23" t="n">
        <v>973.6518831271969</v>
      </c>
      <c r="AD23" t="n">
        <v>786687.1669568777</v>
      </c>
      <c r="AE23" t="n">
        <v>1076380.088018767</v>
      </c>
      <c r="AF23" t="n">
        <v>1.103496087723101e-05</v>
      </c>
      <c r="AG23" t="n">
        <v>56</v>
      </c>
      <c r="AH23" t="n">
        <v>973651.8831271969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4.7343</v>
      </c>
      <c r="E24" t="n">
        <v>21.12</v>
      </c>
      <c r="F24" t="n">
        <v>18.29</v>
      </c>
      <c r="G24" t="n">
        <v>137.21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212.4</v>
      </c>
      <c r="Q24" t="n">
        <v>592.7</v>
      </c>
      <c r="R24" t="n">
        <v>37.45</v>
      </c>
      <c r="S24" t="n">
        <v>30.64</v>
      </c>
      <c r="T24" t="n">
        <v>2285.03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775.6802058690652</v>
      </c>
      <c r="AB24" t="n">
        <v>1061.31987826557</v>
      </c>
      <c r="AC24" t="n">
        <v>960.0289986557082</v>
      </c>
      <c r="AD24" t="n">
        <v>775680.2058690651</v>
      </c>
      <c r="AE24" t="n">
        <v>1061319.87826557</v>
      </c>
      <c r="AF24" t="n">
        <v>1.104102442696595e-05</v>
      </c>
      <c r="AG24" t="n">
        <v>55</v>
      </c>
      <c r="AH24" t="n">
        <v>960028.9986557082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4.7352</v>
      </c>
      <c r="E25" t="n">
        <v>21.12</v>
      </c>
      <c r="F25" t="n">
        <v>18.29</v>
      </c>
      <c r="G25" t="n">
        <v>137.18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209.93</v>
      </c>
      <c r="Q25" t="n">
        <v>592.6799999999999</v>
      </c>
      <c r="R25" t="n">
        <v>37.31</v>
      </c>
      <c r="S25" t="n">
        <v>30.64</v>
      </c>
      <c r="T25" t="n">
        <v>2216.3</v>
      </c>
      <c r="U25" t="n">
        <v>0.82</v>
      </c>
      <c r="V25" t="n">
        <v>0.88</v>
      </c>
      <c r="W25" t="n">
        <v>2.37</v>
      </c>
      <c r="X25" t="n">
        <v>0.13</v>
      </c>
      <c r="Y25" t="n">
        <v>0.5</v>
      </c>
      <c r="Z25" t="n">
        <v>10</v>
      </c>
      <c r="AA25" t="n">
        <v>772.7879296051767</v>
      </c>
      <c r="AB25" t="n">
        <v>1057.362538283095</v>
      </c>
      <c r="AC25" t="n">
        <v>956.4493416469985</v>
      </c>
      <c r="AD25" t="n">
        <v>772787.9296051767</v>
      </c>
      <c r="AE25" t="n">
        <v>1057362.538283095</v>
      </c>
      <c r="AF25" t="n">
        <v>1.104312334802804e-05</v>
      </c>
      <c r="AG25" t="n">
        <v>55</v>
      </c>
      <c r="AH25" t="n">
        <v>956449.3416469985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4.7334</v>
      </c>
      <c r="E26" t="n">
        <v>21.13</v>
      </c>
      <c r="F26" t="n">
        <v>18.3</v>
      </c>
      <c r="G26" t="n">
        <v>137.24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208.12</v>
      </c>
      <c r="Q26" t="n">
        <v>592.67</v>
      </c>
      <c r="R26" t="n">
        <v>37.47</v>
      </c>
      <c r="S26" t="n">
        <v>30.64</v>
      </c>
      <c r="T26" t="n">
        <v>2294.83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  <c r="AA26" t="n">
        <v>779.7926886681756</v>
      </c>
      <c r="AB26" t="n">
        <v>1066.94675866125</v>
      </c>
      <c r="AC26" t="n">
        <v>965.1188574838001</v>
      </c>
      <c r="AD26" t="n">
        <v>779792.6886681756</v>
      </c>
      <c r="AE26" t="n">
        <v>1066946.75866125</v>
      </c>
      <c r="AF26" t="n">
        <v>1.103892550590385e-05</v>
      </c>
      <c r="AG26" t="n">
        <v>56</v>
      </c>
      <c r="AH26" t="n">
        <v>965118.8574838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4.7465</v>
      </c>
      <c r="E27" t="n">
        <v>21.07</v>
      </c>
      <c r="F27" t="n">
        <v>18.28</v>
      </c>
      <c r="G27" t="n">
        <v>156.68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1</v>
      </c>
      <c r="N27" t="n">
        <v>55.14</v>
      </c>
      <c r="O27" t="n">
        <v>29280.69</v>
      </c>
      <c r="P27" t="n">
        <v>207.24</v>
      </c>
      <c r="Q27" t="n">
        <v>592.67</v>
      </c>
      <c r="R27" t="n">
        <v>36.86</v>
      </c>
      <c r="S27" t="n">
        <v>30.64</v>
      </c>
      <c r="T27" t="n">
        <v>1997.48</v>
      </c>
      <c r="U27" t="n">
        <v>0.83</v>
      </c>
      <c r="V27" t="n">
        <v>0.89</v>
      </c>
      <c r="W27" t="n">
        <v>2.37</v>
      </c>
      <c r="X27" t="n">
        <v>0.12</v>
      </c>
      <c r="Y27" t="n">
        <v>0.5</v>
      </c>
      <c r="Z27" t="n">
        <v>10</v>
      </c>
      <c r="AA27" t="n">
        <v>769.0184517805005</v>
      </c>
      <c r="AB27" t="n">
        <v>1052.204972425748</v>
      </c>
      <c r="AC27" t="n">
        <v>951.7840066363876</v>
      </c>
      <c r="AD27" t="n">
        <v>769018.4517805005</v>
      </c>
      <c r="AE27" t="n">
        <v>1052204.972425748</v>
      </c>
      <c r="AF27" t="n">
        <v>1.106947646802988e-05</v>
      </c>
      <c r="AG27" t="n">
        <v>55</v>
      </c>
      <c r="AH27" t="n">
        <v>951784.0066363877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4.746</v>
      </c>
      <c r="E28" t="n">
        <v>21.07</v>
      </c>
      <c r="F28" t="n">
        <v>18.28</v>
      </c>
      <c r="G28" t="n">
        <v>156.7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208.86</v>
      </c>
      <c r="Q28" t="n">
        <v>592.67</v>
      </c>
      <c r="R28" t="n">
        <v>36.94</v>
      </c>
      <c r="S28" t="n">
        <v>30.64</v>
      </c>
      <c r="T28" t="n">
        <v>2036.13</v>
      </c>
      <c r="U28" t="n">
        <v>0.83</v>
      </c>
      <c r="V28" t="n">
        <v>0.89</v>
      </c>
      <c r="W28" t="n">
        <v>2.37</v>
      </c>
      <c r="X28" t="n">
        <v>0.12</v>
      </c>
      <c r="Y28" t="n">
        <v>0.5</v>
      </c>
      <c r="Z28" t="n">
        <v>10</v>
      </c>
      <c r="AA28" t="n">
        <v>770.905025796859</v>
      </c>
      <c r="AB28" t="n">
        <v>1054.786266224701</v>
      </c>
      <c r="AC28" t="n">
        <v>954.1189453780377</v>
      </c>
      <c r="AD28" t="n">
        <v>770905.0257968591</v>
      </c>
      <c r="AE28" t="n">
        <v>1054786.266224701</v>
      </c>
      <c r="AF28" t="n">
        <v>1.106831040077316e-05</v>
      </c>
      <c r="AG28" t="n">
        <v>55</v>
      </c>
      <c r="AH28" t="n">
        <v>954118.9453780376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3.2524</v>
      </c>
      <c r="E2" t="n">
        <v>30.75</v>
      </c>
      <c r="F2" t="n">
        <v>22.14</v>
      </c>
      <c r="G2" t="n">
        <v>6.81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270.65</v>
      </c>
      <c r="Q2" t="n">
        <v>592.8099999999999</v>
      </c>
      <c r="R2" t="n">
        <v>157.11</v>
      </c>
      <c r="S2" t="n">
        <v>30.64</v>
      </c>
      <c r="T2" t="n">
        <v>61182.21</v>
      </c>
      <c r="U2" t="n">
        <v>0.2</v>
      </c>
      <c r="V2" t="n">
        <v>0.73</v>
      </c>
      <c r="W2" t="n">
        <v>2.67</v>
      </c>
      <c r="X2" t="n">
        <v>3.98</v>
      </c>
      <c r="Y2" t="n">
        <v>0.5</v>
      </c>
      <c r="Z2" t="n">
        <v>10</v>
      </c>
      <c r="AA2" t="n">
        <v>1238.204956852173</v>
      </c>
      <c r="AB2" t="n">
        <v>1694.166647712548</v>
      </c>
      <c r="AC2" t="n">
        <v>1532.477760632685</v>
      </c>
      <c r="AD2" t="n">
        <v>1238204.956852173</v>
      </c>
      <c r="AE2" t="n">
        <v>1694166.647712548</v>
      </c>
      <c r="AF2" t="n">
        <v>8.299483154763888e-06</v>
      </c>
      <c r="AG2" t="n">
        <v>81</v>
      </c>
      <c r="AH2" t="n">
        <v>1532477.760632685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3.9859</v>
      </c>
      <c r="E3" t="n">
        <v>25.09</v>
      </c>
      <c r="F3" t="n">
        <v>19.93</v>
      </c>
      <c r="G3" t="n">
        <v>13.59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240.94</v>
      </c>
      <c r="Q3" t="n">
        <v>592.75</v>
      </c>
      <c r="R3" t="n">
        <v>88.25</v>
      </c>
      <c r="S3" t="n">
        <v>30.64</v>
      </c>
      <c r="T3" t="n">
        <v>27285.32</v>
      </c>
      <c r="U3" t="n">
        <v>0.35</v>
      </c>
      <c r="V3" t="n">
        <v>0.8100000000000001</v>
      </c>
      <c r="W3" t="n">
        <v>2.5</v>
      </c>
      <c r="X3" t="n">
        <v>1.77</v>
      </c>
      <c r="Y3" t="n">
        <v>0.5</v>
      </c>
      <c r="Z3" t="n">
        <v>10</v>
      </c>
      <c r="AA3" t="n">
        <v>964.1278314947626</v>
      </c>
      <c r="AB3" t="n">
        <v>1319.162233369139</v>
      </c>
      <c r="AC3" t="n">
        <v>1193.26324127221</v>
      </c>
      <c r="AD3" t="n">
        <v>964127.8314947627</v>
      </c>
      <c r="AE3" t="n">
        <v>1319162.233369139</v>
      </c>
      <c r="AF3" t="n">
        <v>1.017123044723078e-05</v>
      </c>
      <c r="AG3" t="n">
        <v>66</v>
      </c>
      <c r="AH3" t="n">
        <v>1193263.24127221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4.2764</v>
      </c>
      <c r="E4" t="n">
        <v>23.38</v>
      </c>
      <c r="F4" t="n">
        <v>19.26</v>
      </c>
      <c r="G4" t="n">
        <v>20.63</v>
      </c>
      <c r="H4" t="n">
        <v>0.33</v>
      </c>
      <c r="I4" t="n">
        <v>56</v>
      </c>
      <c r="J4" t="n">
        <v>161.97</v>
      </c>
      <c r="K4" t="n">
        <v>50.28</v>
      </c>
      <c r="L4" t="n">
        <v>3</v>
      </c>
      <c r="M4" t="n">
        <v>54</v>
      </c>
      <c r="N4" t="n">
        <v>28.69</v>
      </c>
      <c r="O4" t="n">
        <v>20210.21</v>
      </c>
      <c r="P4" t="n">
        <v>230.42</v>
      </c>
      <c r="Q4" t="n">
        <v>592.67</v>
      </c>
      <c r="R4" t="n">
        <v>67.43000000000001</v>
      </c>
      <c r="S4" t="n">
        <v>30.64</v>
      </c>
      <c r="T4" t="n">
        <v>17035.57</v>
      </c>
      <c r="U4" t="n">
        <v>0.45</v>
      </c>
      <c r="V4" t="n">
        <v>0.84</v>
      </c>
      <c r="W4" t="n">
        <v>2.44</v>
      </c>
      <c r="X4" t="n">
        <v>1.1</v>
      </c>
      <c r="Y4" t="n">
        <v>0.5</v>
      </c>
      <c r="Z4" t="n">
        <v>10</v>
      </c>
      <c r="AA4" t="n">
        <v>879.2864457344436</v>
      </c>
      <c r="AB4" t="n">
        <v>1203.078506434094</v>
      </c>
      <c r="AC4" t="n">
        <v>1088.258382311312</v>
      </c>
      <c r="AD4" t="n">
        <v>879286.4457344436</v>
      </c>
      <c r="AE4" t="n">
        <v>1203078.506434094</v>
      </c>
      <c r="AF4" t="n">
        <v>1.091252913634002e-05</v>
      </c>
      <c r="AG4" t="n">
        <v>61</v>
      </c>
      <c r="AH4" t="n">
        <v>1088258.382311312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4.4153</v>
      </c>
      <c r="E5" t="n">
        <v>22.65</v>
      </c>
      <c r="F5" t="n">
        <v>18.97</v>
      </c>
      <c r="G5" t="n">
        <v>27.1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224.52</v>
      </c>
      <c r="Q5" t="n">
        <v>592.6799999999999</v>
      </c>
      <c r="R5" t="n">
        <v>58.78</v>
      </c>
      <c r="S5" t="n">
        <v>30.64</v>
      </c>
      <c r="T5" t="n">
        <v>12779.58</v>
      </c>
      <c r="U5" t="n">
        <v>0.52</v>
      </c>
      <c r="V5" t="n">
        <v>0.85</v>
      </c>
      <c r="W5" t="n">
        <v>2.41</v>
      </c>
      <c r="X5" t="n">
        <v>0.8100000000000001</v>
      </c>
      <c r="Y5" t="n">
        <v>0.5</v>
      </c>
      <c r="Z5" t="n">
        <v>10</v>
      </c>
      <c r="AA5" t="n">
        <v>843.0677969574987</v>
      </c>
      <c r="AB5" t="n">
        <v>1153.522553323465</v>
      </c>
      <c r="AC5" t="n">
        <v>1043.431979813344</v>
      </c>
      <c r="AD5" t="n">
        <v>843067.7969574986</v>
      </c>
      <c r="AE5" t="n">
        <v>1153522.553323465</v>
      </c>
      <c r="AF5" t="n">
        <v>1.126697453364561e-05</v>
      </c>
      <c r="AG5" t="n">
        <v>59</v>
      </c>
      <c r="AH5" t="n">
        <v>1043431.979813344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4.5047</v>
      </c>
      <c r="E6" t="n">
        <v>22.2</v>
      </c>
      <c r="F6" t="n">
        <v>18.81</v>
      </c>
      <c r="G6" t="n">
        <v>34.2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220.18</v>
      </c>
      <c r="Q6" t="n">
        <v>592.6799999999999</v>
      </c>
      <c r="R6" t="n">
        <v>53.44</v>
      </c>
      <c r="S6" t="n">
        <v>30.64</v>
      </c>
      <c r="T6" t="n">
        <v>10156.45</v>
      </c>
      <c r="U6" t="n">
        <v>0.57</v>
      </c>
      <c r="V6" t="n">
        <v>0.86</v>
      </c>
      <c r="W6" t="n">
        <v>2.41</v>
      </c>
      <c r="X6" t="n">
        <v>0.65</v>
      </c>
      <c r="Y6" t="n">
        <v>0.5</v>
      </c>
      <c r="Z6" t="n">
        <v>10</v>
      </c>
      <c r="AA6" t="n">
        <v>822.3182931349198</v>
      </c>
      <c r="AB6" t="n">
        <v>1125.13216678991</v>
      </c>
      <c r="AC6" t="n">
        <v>1017.751131924394</v>
      </c>
      <c r="AD6" t="n">
        <v>822318.2931349198</v>
      </c>
      <c r="AE6" t="n">
        <v>1125132.16678991</v>
      </c>
      <c r="AF6" t="n">
        <v>1.149510569649025e-05</v>
      </c>
      <c r="AG6" t="n">
        <v>58</v>
      </c>
      <c r="AH6" t="n">
        <v>1017751.131924394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4.5706</v>
      </c>
      <c r="E7" t="n">
        <v>21.88</v>
      </c>
      <c r="F7" t="n">
        <v>18.68</v>
      </c>
      <c r="G7" t="n">
        <v>41.52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216.07</v>
      </c>
      <c r="Q7" t="n">
        <v>592.6799999999999</v>
      </c>
      <c r="R7" t="n">
        <v>49.63</v>
      </c>
      <c r="S7" t="n">
        <v>30.64</v>
      </c>
      <c r="T7" t="n">
        <v>8280.780000000001</v>
      </c>
      <c r="U7" t="n">
        <v>0.62</v>
      </c>
      <c r="V7" t="n">
        <v>0.87</v>
      </c>
      <c r="W7" t="n">
        <v>2.4</v>
      </c>
      <c r="X7" t="n">
        <v>0.53</v>
      </c>
      <c r="Y7" t="n">
        <v>0.5</v>
      </c>
      <c r="Z7" t="n">
        <v>10</v>
      </c>
      <c r="AA7" t="n">
        <v>803.8633432155018</v>
      </c>
      <c r="AB7" t="n">
        <v>1099.881290135233</v>
      </c>
      <c r="AC7" t="n">
        <v>994.9101634978117</v>
      </c>
      <c r="AD7" t="n">
        <v>803863.3432155018</v>
      </c>
      <c r="AE7" t="n">
        <v>1099881.290135233</v>
      </c>
      <c r="AF7" t="n">
        <v>1.166326949549988e-05</v>
      </c>
      <c r="AG7" t="n">
        <v>57</v>
      </c>
      <c r="AH7" t="n">
        <v>994910.1634978118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4.6155</v>
      </c>
      <c r="E8" t="n">
        <v>21.67</v>
      </c>
      <c r="F8" t="n">
        <v>18.6</v>
      </c>
      <c r="G8" t="n">
        <v>48.52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212.37</v>
      </c>
      <c r="Q8" t="n">
        <v>592.7</v>
      </c>
      <c r="R8" t="n">
        <v>47</v>
      </c>
      <c r="S8" t="n">
        <v>30.64</v>
      </c>
      <c r="T8" t="n">
        <v>6986.83</v>
      </c>
      <c r="U8" t="n">
        <v>0.65</v>
      </c>
      <c r="V8" t="n">
        <v>0.87</v>
      </c>
      <c r="W8" t="n">
        <v>2.39</v>
      </c>
      <c r="X8" t="n">
        <v>0.44</v>
      </c>
      <c r="Y8" t="n">
        <v>0.5</v>
      </c>
      <c r="Z8" t="n">
        <v>10</v>
      </c>
      <c r="AA8" t="n">
        <v>796.4858934140799</v>
      </c>
      <c r="AB8" t="n">
        <v>1089.787137846813</v>
      </c>
      <c r="AC8" t="n">
        <v>985.7793829365669</v>
      </c>
      <c r="AD8" t="n">
        <v>796485.8934140799</v>
      </c>
      <c r="AE8" t="n">
        <v>1089787.137846813</v>
      </c>
      <c r="AF8" t="n">
        <v>1.177784543746548e-05</v>
      </c>
      <c r="AG8" t="n">
        <v>57</v>
      </c>
      <c r="AH8" t="n">
        <v>985779.3829365668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4.6492</v>
      </c>
      <c r="E9" t="n">
        <v>21.51</v>
      </c>
      <c r="F9" t="n">
        <v>18.54</v>
      </c>
      <c r="G9" t="n">
        <v>55.62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209.39</v>
      </c>
      <c r="Q9" t="n">
        <v>592.6799999999999</v>
      </c>
      <c r="R9" t="n">
        <v>45.01</v>
      </c>
      <c r="S9" t="n">
        <v>30.64</v>
      </c>
      <c r="T9" t="n">
        <v>6007.04</v>
      </c>
      <c r="U9" t="n">
        <v>0.68</v>
      </c>
      <c r="V9" t="n">
        <v>0.87</v>
      </c>
      <c r="W9" t="n">
        <v>2.39</v>
      </c>
      <c r="X9" t="n">
        <v>0.38</v>
      </c>
      <c r="Y9" t="n">
        <v>0.5</v>
      </c>
      <c r="Z9" t="n">
        <v>10</v>
      </c>
      <c r="AA9" t="n">
        <v>790.8048527114523</v>
      </c>
      <c r="AB9" t="n">
        <v>1082.014087327651</v>
      </c>
      <c r="AC9" t="n">
        <v>978.7481814494084</v>
      </c>
      <c r="AD9" t="n">
        <v>790804.8527114523</v>
      </c>
      <c r="AE9" t="n">
        <v>1082014.087327651</v>
      </c>
      <c r="AF9" t="n">
        <v>1.186384118900758e-05</v>
      </c>
      <c r="AG9" t="n">
        <v>57</v>
      </c>
      <c r="AH9" t="n">
        <v>978748.1814494084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4.6741</v>
      </c>
      <c r="E10" t="n">
        <v>21.39</v>
      </c>
      <c r="F10" t="n">
        <v>18.49</v>
      </c>
      <c r="G10" t="n">
        <v>61.63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205.51</v>
      </c>
      <c r="Q10" t="n">
        <v>592.67</v>
      </c>
      <c r="R10" t="n">
        <v>43.58</v>
      </c>
      <c r="S10" t="n">
        <v>30.64</v>
      </c>
      <c r="T10" t="n">
        <v>5300.34</v>
      </c>
      <c r="U10" t="n">
        <v>0.7</v>
      </c>
      <c r="V10" t="n">
        <v>0.88</v>
      </c>
      <c r="W10" t="n">
        <v>2.38</v>
      </c>
      <c r="X10" t="n">
        <v>0.33</v>
      </c>
      <c r="Y10" t="n">
        <v>0.5</v>
      </c>
      <c r="Z10" t="n">
        <v>10</v>
      </c>
      <c r="AA10" t="n">
        <v>775.7642965431518</v>
      </c>
      <c r="AB10" t="n">
        <v>1061.434934835674</v>
      </c>
      <c r="AC10" t="n">
        <v>960.1330743882442</v>
      </c>
      <c r="AD10" t="n">
        <v>775764.2965431517</v>
      </c>
      <c r="AE10" t="n">
        <v>1061434.934835674</v>
      </c>
      <c r="AF10" t="n">
        <v>1.192738107664552e-05</v>
      </c>
      <c r="AG10" t="n">
        <v>56</v>
      </c>
      <c r="AH10" t="n">
        <v>960133.0743882442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4.6959</v>
      </c>
      <c r="E11" t="n">
        <v>21.3</v>
      </c>
      <c r="F11" t="n">
        <v>18.45</v>
      </c>
      <c r="G11" t="n">
        <v>69.20999999999999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202.87</v>
      </c>
      <c r="Q11" t="n">
        <v>592.67</v>
      </c>
      <c r="R11" t="n">
        <v>42.32</v>
      </c>
      <c r="S11" t="n">
        <v>30.64</v>
      </c>
      <c r="T11" t="n">
        <v>4682.74</v>
      </c>
      <c r="U11" t="n">
        <v>0.72</v>
      </c>
      <c r="V11" t="n">
        <v>0.88</v>
      </c>
      <c r="W11" t="n">
        <v>2.38</v>
      </c>
      <c r="X11" t="n">
        <v>0.3</v>
      </c>
      <c r="Y11" t="n">
        <v>0.5</v>
      </c>
      <c r="Z11" t="n">
        <v>10</v>
      </c>
      <c r="AA11" t="n">
        <v>771.3528876597045</v>
      </c>
      <c r="AB11" t="n">
        <v>1055.399050583717</v>
      </c>
      <c r="AC11" t="n">
        <v>954.6732464578772</v>
      </c>
      <c r="AD11" t="n">
        <v>771352.8876597045</v>
      </c>
      <c r="AE11" t="n">
        <v>1055399.050583717</v>
      </c>
      <c r="AF11" t="n">
        <v>1.198301037586267e-05</v>
      </c>
      <c r="AG11" t="n">
        <v>56</v>
      </c>
      <c r="AH11" t="n">
        <v>954673.2464578772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4.718</v>
      </c>
      <c r="E12" t="n">
        <v>21.2</v>
      </c>
      <c r="F12" t="n">
        <v>18.42</v>
      </c>
      <c r="G12" t="n">
        <v>78.94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199.16</v>
      </c>
      <c r="Q12" t="n">
        <v>592.67</v>
      </c>
      <c r="R12" t="n">
        <v>41.34</v>
      </c>
      <c r="S12" t="n">
        <v>30.64</v>
      </c>
      <c r="T12" t="n">
        <v>4200.2</v>
      </c>
      <c r="U12" t="n">
        <v>0.74</v>
      </c>
      <c r="V12" t="n">
        <v>0.88</v>
      </c>
      <c r="W12" t="n">
        <v>2.38</v>
      </c>
      <c r="X12" t="n">
        <v>0.26</v>
      </c>
      <c r="Y12" t="n">
        <v>0.5</v>
      </c>
      <c r="Z12" t="n">
        <v>10</v>
      </c>
      <c r="AA12" t="n">
        <v>765.7501653975673</v>
      </c>
      <c r="AB12" t="n">
        <v>1047.73315881</v>
      </c>
      <c r="AC12" t="n">
        <v>947.7389766358966</v>
      </c>
      <c r="AD12" t="n">
        <v>765750.1653975673</v>
      </c>
      <c r="AE12" t="n">
        <v>1047733.15881</v>
      </c>
      <c r="AF12" t="n">
        <v>1.203940521589473e-05</v>
      </c>
      <c r="AG12" t="n">
        <v>56</v>
      </c>
      <c r="AH12" t="n">
        <v>947738.9766358966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4.7296</v>
      </c>
      <c r="E13" t="n">
        <v>21.14</v>
      </c>
      <c r="F13" t="n">
        <v>18.4</v>
      </c>
      <c r="G13" t="n">
        <v>84.92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196.88</v>
      </c>
      <c r="Q13" t="n">
        <v>592.67</v>
      </c>
      <c r="R13" t="n">
        <v>40.83</v>
      </c>
      <c r="S13" t="n">
        <v>30.64</v>
      </c>
      <c r="T13" t="n">
        <v>3950.04</v>
      </c>
      <c r="U13" t="n">
        <v>0.75</v>
      </c>
      <c r="V13" t="n">
        <v>0.88</v>
      </c>
      <c r="W13" t="n">
        <v>2.37</v>
      </c>
      <c r="X13" t="n">
        <v>0.24</v>
      </c>
      <c r="Y13" t="n">
        <v>0.5</v>
      </c>
      <c r="Z13" t="n">
        <v>10</v>
      </c>
      <c r="AA13" t="n">
        <v>762.4394797196147</v>
      </c>
      <c r="AB13" t="n">
        <v>1043.203332608281</v>
      </c>
      <c r="AC13" t="n">
        <v>943.6414706892189</v>
      </c>
      <c r="AD13" t="n">
        <v>762439.4797196147</v>
      </c>
      <c r="AE13" t="n">
        <v>1043203.332608281</v>
      </c>
      <c r="AF13" t="n">
        <v>1.206900612740477e-05</v>
      </c>
      <c r="AG13" t="n">
        <v>56</v>
      </c>
      <c r="AH13" t="n">
        <v>943641.4706892188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4.7411</v>
      </c>
      <c r="E14" t="n">
        <v>21.09</v>
      </c>
      <c r="F14" t="n">
        <v>18.38</v>
      </c>
      <c r="G14" t="n">
        <v>91.90000000000001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193</v>
      </c>
      <c r="Q14" t="n">
        <v>592.71</v>
      </c>
      <c r="R14" t="n">
        <v>40.09</v>
      </c>
      <c r="S14" t="n">
        <v>30.64</v>
      </c>
      <c r="T14" t="n">
        <v>3587.39</v>
      </c>
      <c r="U14" t="n">
        <v>0.76</v>
      </c>
      <c r="V14" t="n">
        <v>0.88</v>
      </c>
      <c r="W14" t="n">
        <v>2.37</v>
      </c>
      <c r="X14" t="n">
        <v>0.22</v>
      </c>
      <c r="Y14" t="n">
        <v>0.5</v>
      </c>
      <c r="Z14" t="n">
        <v>10</v>
      </c>
      <c r="AA14" t="n">
        <v>748.3830267118424</v>
      </c>
      <c r="AB14" t="n">
        <v>1023.970673476107</v>
      </c>
      <c r="AC14" t="n">
        <v>926.2443495514126</v>
      </c>
      <c r="AD14" t="n">
        <v>748383.0267118424</v>
      </c>
      <c r="AE14" t="n">
        <v>1023970.673476106</v>
      </c>
      <c r="AF14" t="n">
        <v>1.209835185864318e-05</v>
      </c>
      <c r="AG14" t="n">
        <v>55</v>
      </c>
      <c r="AH14" t="n">
        <v>926244.3495514126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4.7539</v>
      </c>
      <c r="E15" t="n">
        <v>21.04</v>
      </c>
      <c r="F15" t="n">
        <v>18.36</v>
      </c>
      <c r="G15" t="n">
        <v>100.13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190.07</v>
      </c>
      <c r="Q15" t="n">
        <v>592.67</v>
      </c>
      <c r="R15" t="n">
        <v>39.42</v>
      </c>
      <c r="S15" t="n">
        <v>30.64</v>
      </c>
      <c r="T15" t="n">
        <v>3256.21</v>
      </c>
      <c r="U15" t="n">
        <v>0.78</v>
      </c>
      <c r="V15" t="n">
        <v>0.88</v>
      </c>
      <c r="W15" t="n">
        <v>2.37</v>
      </c>
      <c r="X15" t="n">
        <v>0.2</v>
      </c>
      <c r="Y15" t="n">
        <v>0.5</v>
      </c>
      <c r="Z15" t="n">
        <v>10</v>
      </c>
      <c r="AA15" t="n">
        <v>744.3010711412358</v>
      </c>
      <c r="AB15" t="n">
        <v>1018.385561781232</v>
      </c>
      <c r="AC15" t="n">
        <v>921.1922730779438</v>
      </c>
      <c r="AD15" t="n">
        <v>744301.0711412358</v>
      </c>
      <c r="AE15" t="n">
        <v>1018385.561781232</v>
      </c>
      <c r="AF15" t="n">
        <v>1.213101493341288e-05</v>
      </c>
      <c r="AG15" t="n">
        <v>55</v>
      </c>
      <c r="AH15" t="n">
        <v>921192.2730779438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4.7651</v>
      </c>
      <c r="E16" t="n">
        <v>20.99</v>
      </c>
      <c r="F16" t="n">
        <v>18.34</v>
      </c>
      <c r="G16" t="n">
        <v>110.04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186.28</v>
      </c>
      <c r="Q16" t="n">
        <v>592.67</v>
      </c>
      <c r="R16" t="n">
        <v>38.92</v>
      </c>
      <c r="S16" t="n">
        <v>30.64</v>
      </c>
      <c r="T16" t="n">
        <v>3011.74</v>
      </c>
      <c r="U16" t="n">
        <v>0.79</v>
      </c>
      <c r="V16" t="n">
        <v>0.88</v>
      </c>
      <c r="W16" t="n">
        <v>2.37</v>
      </c>
      <c r="X16" t="n">
        <v>0.18</v>
      </c>
      <c r="Y16" t="n">
        <v>0.5</v>
      </c>
      <c r="Z16" t="n">
        <v>10</v>
      </c>
      <c r="AA16" t="n">
        <v>739.3422093409905</v>
      </c>
      <c r="AB16" t="n">
        <v>1011.600628296594</v>
      </c>
      <c r="AC16" t="n">
        <v>915.0548841223655</v>
      </c>
      <c r="AD16" t="n">
        <v>739342.2093409905</v>
      </c>
      <c r="AE16" t="n">
        <v>1011600.628296594</v>
      </c>
      <c r="AF16" t="n">
        <v>1.215959512383637e-05</v>
      </c>
      <c r="AG16" t="n">
        <v>55</v>
      </c>
      <c r="AH16" t="n">
        <v>915054.8841223655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4.7661</v>
      </c>
      <c r="E17" t="n">
        <v>20.98</v>
      </c>
      <c r="F17" t="n">
        <v>18.33</v>
      </c>
      <c r="G17" t="n">
        <v>110.01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182.96</v>
      </c>
      <c r="Q17" t="n">
        <v>592.67</v>
      </c>
      <c r="R17" t="n">
        <v>38.72</v>
      </c>
      <c r="S17" t="n">
        <v>30.64</v>
      </c>
      <c r="T17" t="n">
        <v>2909.15</v>
      </c>
      <c r="U17" t="n">
        <v>0.79</v>
      </c>
      <c r="V17" t="n">
        <v>0.88</v>
      </c>
      <c r="W17" t="n">
        <v>2.37</v>
      </c>
      <c r="X17" t="n">
        <v>0.18</v>
      </c>
      <c r="Y17" t="n">
        <v>0.5</v>
      </c>
      <c r="Z17" t="n">
        <v>10</v>
      </c>
      <c r="AA17" t="n">
        <v>735.4807083137248</v>
      </c>
      <c r="AB17" t="n">
        <v>1006.317152233687</v>
      </c>
      <c r="AC17" t="n">
        <v>910.2756555994971</v>
      </c>
      <c r="AD17" t="n">
        <v>735480.7083137248</v>
      </c>
      <c r="AE17" t="n">
        <v>1006317.152233687</v>
      </c>
      <c r="AF17" t="n">
        <v>1.216214692655275e-05</v>
      </c>
      <c r="AG17" t="n">
        <v>55</v>
      </c>
      <c r="AH17" t="n">
        <v>910275.6555994971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4.7752</v>
      </c>
      <c r="E18" t="n">
        <v>20.94</v>
      </c>
      <c r="F18" t="n">
        <v>18.33</v>
      </c>
      <c r="G18" t="n">
        <v>122.18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181.57</v>
      </c>
      <c r="Q18" t="n">
        <v>592.7</v>
      </c>
      <c r="R18" t="n">
        <v>38.44</v>
      </c>
      <c r="S18" t="n">
        <v>30.64</v>
      </c>
      <c r="T18" t="n">
        <v>2778.8</v>
      </c>
      <c r="U18" t="n">
        <v>0.8</v>
      </c>
      <c r="V18" t="n">
        <v>0.88</v>
      </c>
      <c r="W18" t="n">
        <v>2.37</v>
      </c>
      <c r="X18" t="n">
        <v>0.17</v>
      </c>
      <c r="Y18" t="n">
        <v>0.5</v>
      </c>
      <c r="Z18" t="n">
        <v>10</v>
      </c>
      <c r="AA18" t="n">
        <v>733.432758416678</v>
      </c>
      <c r="AB18" t="n">
        <v>1003.515056835375</v>
      </c>
      <c r="AC18" t="n">
        <v>907.7409882532339</v>
      </c>
      <c r="AD18" t="n">
        <v>733432.7584166779</v>
      </c>
      <c r="AE18" t="n">
        <v>1003515.056835375</v>
      </c>
      <c r="AF18" t="n">
        <v>1.218536833127183e-05</v>
      </c>
      <c r="AG18" t="n">
        <v>55</v>
      </c>
      <c r="AH18" t="n">
        <v>907740.988253234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4.7745</v>
      </c>
      <c r="E19" t="n">
        <v>20.94</v>
      </c>
      <c r="F19" t="n">
        <v>18.33</v>
      </c>
      <c r="G19" t="n">
        <v>122.2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181.42</v>
      </c>
      <c r="Q19" t="n">
        <v>592.71</v>
      </c>
      <c r="R19" t="n">
        <v>38.29</v>
      </c>
      <c r="S19" t="n">
        <v>30.64</v>
      </c>
      <c r="T19" t="n">
        <v>2698.84</v>
      </c>
      <c r="U19" t="n">
        <v>0.8</v>
      </c>
      <c r="V19" t="n">
        <v>0.88</v>
      </c>
      <c r="W19" t="n">
        <v>2.38</v>
      </c>
      <c r="X19" t="n">
        <v>0.17</v>
      </c>
      <c r="Y19" t="n">
        <v>0.5</v>
      </c>
      <c r="Z19" t="n">
        <v>10</v>
      </c>
      <c r="AA19" t="n">
        <v>733.2971758327693</v>
      </c>
      <c r="AB19" t="n">
        <v>1003.329546762589</v>
      </c>
      <c r="AC19" t="n">
        <v>907.5731830014304</v>
      </c>
      <c r="AD19" t="n">
        <v>733297.1758327694</v>
      </c>
      <c r="AE19" t="n">
        <v>1003329.546762589</v>
      </c>
      <c r="AF19" t="n">
        <v>1.218358206937036e-05</v>
      </c>
      <c r="AG19" t="n">
        <v>55</v>
      </c>
      <c r="AH19" t="n">
        <v>907573.1830014304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4.1214</v>
      </c>
      <c r="E2" t="n">
        <v>24.26</v>
      </c>
      <c r="F2" t="n">
        <v>20.43</v>
      </c>
      <c r="G2" t="n">
        <v>10.85</v>
      </c>
      <c r="H2" t="n">
        <v>0.22</v>
      </c>
      <c r="I2" t="n">
        <v>113</v>
      </c>
      <c r="J2" t="n">
        <v>80.84</v>
      </c>
      <c r="K2" t="n">
        <v>35.1</v>
      </c>
      <c r="L2" t="n">
        <v>1</v>
      </c>
      <c r="M2" t="n">
        <v>111</v>
      </c>
      <c r="N2" t="n">
        <v>9.74</v>
      </c>
      <c r="O2" t="n">
        <v>10204.21</v>
      </c>
      <c r="P2" t="n">
        <v>156.29</v>
      </c>
      <c r="Q2" t="n">
        <v>592.77</v>
      </c>
      <c r="R2" t="n">
        <v>103.56</v>
      </c>
      <c r="S2" t="n">
        <v>30.64</v>
      </c>
      <c r="T2" t="n">
        <v>34818.67</v>
      </c>
      <c r="U2" t="n">
        <v>0.3</v>
      </c>
      <c r="V2" t="n">
        <v>0.79</v>
      </c>
      <c r="W2" t="n">
        <v>2.54</v>
      </c>
      <c r="X2" t="n">
        <v>2.27</v>
      </c>
      <c r="Y2" t="n">
        <v>0.5</v>
      </c>
      <c r="Z2" t="n">
        <v>10</v>
      </c>
      <c r="AA2" t="n">
        <v>805.3020002366601</v>
      </c>
      <c r="AB2" t="n">
        <v>1101.84972414065</v>
      </c>
      <c r="AC2" t="n">
        <v>996.6907329244665</v>
      </c>
      <c r="AD2" t="n">
        <v>805302.0002366601</v>
      </c>
      <c r="AE2" t="n">
        <v>1101849.72414065</v>
      </c>
      <c r="AF2" t="n">
        <v>1.467983972028592e-05</v>
      </c>
      <c r="AG2" t="n">
        <v>64</v>
      </c>
      <c r="AH2" t="n">
        <v>996690.7329244665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4.5518</v>
      </c>
      <c r="E3" t="n">
        <v>21.97</v>
      </c>
      <c r="F3" t="n">
        <v>19.18</v>
      </c>
      <c r="G3" t="n">
        <v>22.13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141.03</v>
      </c>
      <c r="Q3" t="n">
        <v>592.6900000000001</v>
      </c>
      <c r="R3" t="n">
        <v>65.02</v>
      </c>
      <c r="S3" t="n">
        <v>30.64</v>
      </c>
      <c r="T3" t="n">
        <v>15850.78</v>
      </c>
      <c r="U3" t="n">
        <v>0.47</v>
      </c>
      <c r="V3" t="n">
        <v>0.84</v>
      </c>
      <c r="W3" t="n">
        <v>2.44</v>
      </c>
      <c r="X3" t="n">
        <v>1.02</v>
      </c>
      <c r="Y3" t="n">
        <v>0.5</v>
      </c>
      <c r="Z3" t="n">
        <v>10</v>
      </c>
      <c r="AA3" t="n">
        <v>709.6849452341729</v>
      </c>
      <c r="AB3" t="n">
        <v>971.0222511594951</v>
      </c>
      <c r="AC3" t="n">
        <v>878.3492503471211</v>
      </c>
      <c r="AD3" t="n">
        <v>709684.9452341729</v>
      </c>
      <c r="AE3" t="n">
        <v>971022.2511594951</v>
      </c>
      <c r="AF3" t="n">
        <v>1.621286321123828e-05</v>
      </c>
      <c r="AG3" t="n">
        <v>58</v>
      </c>
      <c r="AH3" t="n">
        <v>878349.2503471212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4.7032</v>
      </c>
      <c r="E4" t="n">
        <v>21.26</v>
      </c>
      <c r="F4" t="n">
        <v>18.8</v>
      </c>
      <c r="G4" t="n">
        <v>34.19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132.22</v>
      </c>
      <c r="Q4" t="n">
        <v>592.74</v>
      </c>
      <c r="R4" t="n">
        <v>53.4</v>
      </c>
      <c r="S4" t="n">
        <v>30.64</v>
      </c>
      <c r="T4" t="n">
        <v>10135.97</v>
      </c>
      <c r="U4" t="n">
        <v>0.57</v>
      </c>
      <c r="V4" t="n">
        <v>0.86</v>
      </c>
      <c r="W4" t="n">
        <v>2.4</v>
      </c>
      <c r="X4" t="n">
        <v>0.64</v>
      </c>
      <c r="Y4" t="n">
        <v>0.5</v>
      </c>
      <c r="Z4" t="n">
        <v>10</v>
      </c>
      <c r="AA4" t="n">
        <v>674.9783645777966</v>
      </c>
      <c r="AB4" t="n">
        <v>923.5351763591655</v>
      </c>
      <c r="AC4" t="n">
        <v>835.3942753172067</v>
      </c>
      <c r="AD4" t="n">
        <v>674978.3645777965</v>
      </c>
      <c r="AE4" t="n">
        <v>923535.1763591655</v>
      </c>
      <c r="AF4" t="n">
        <v>1.675212844481214e-05</v>
      </c>
      <c r="AG4" t="n">
        <v>56</v>
      </c>
      <c r="AH4" t="n">
        <v>835394.2753172067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4.7754</v>
      </c>
      <c r="E5" t="n">
        <v>20.94</v>
      </c>
      <c r="F5" t="n">
        <v>18.64</v>
      </c>
      <c r="G5" t="n">
        <v>46.59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123.7</v>
      </c>
      <c r="Q5" t="n">
        <v>592.6900000000001</v>
      </c>
      <c r="R5" t="n">
        <v>47.93</v>
      </c>
      <c r="S5" t="n">
        <v>30.64</v>
      </c>
      <c r="T5" t="n">
        <v>7446.57</v>
      </c>
      <c r="U5" t="n">
        <v>0.64</v>
      </c>
      <c r="V5" t="n">
        <v>0.87</v>
      </c>
      <c r="W5" t="n">
        <v>2.4</v>
      </c>
      <c r="X5" t="n">
        <v>0.48</v>
      </c>
      <c r="Y5" t="n">
        <v>0.5</v>
      </c>
      <c r="Z5" t="n">
        <v>10</v>
      </c>
      <c r="AA5" t="n">
        <v>653.5053372460186</v>
      </c>
      <c r="AB5" t="n">
        <v>894.1548330407196</v>
      </c>
      <c r="AC5" t="n">
        <v>808.8179507295027</v>
      </c>
      <c r="AD5" t="n">
        <v>653505.3372460186</v>
      </c>
      <c r="AE5" t="n">
        <v>894154.8330407196</v>
      </c>
      <c r="AF5" t="n">
        <v>1.700929456016242e-05</v>
      </c>
      <c r="AG5" t="n">
        <v>55</v>
      </c>
      <c r="AH5" t="n">
        <v>808817.9507295027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4.8195</v>
      </c>
      <c r="E6" t="n">
        <v>20.75</v>
      </c>
      <c r="F6" t="n">
        <v>18.53</v>
      </c>
      <c r="G6" t="n">
        <v>58.51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117.92</v>
      </c>
      <c r="Q6" t="n">
        <v>592.7</v>
      </c>
      <c r="R6" t="n">
        <v>44.49</v>
      </c>
      <c r="S6" t="n">
        <v>30.64</v>
      </c>
      <c r="T6" t="n">
        <v>5753.4</v>
      </c>
      <c r="U6" t="n">
        <v>0.6899999999999999</v>
      </c>
      <c r="V6" t="n">
        <v>0.87</v>
      </c>
      <c r="W6" t="n">
        <v>2.39</v>
      </c>
      <c r="X6" t="n">
        <v>0.37</v>
      </c>
      <c r="Y6" t="n">
        <v>0.5</v>
      </c>
      <c r="Z6" t="n">
        <v>10</v>
      </c>
      <c r="AA6" t="n">
        <v>645.3126348539247</v>
      </c>
      <c r="AB6" t="n">
        <v>882.9452161913363</v>
      </c>
      <c r="AC6" t="n">
        <v>798.6781639794284</v>
      </c>
      <c r="AD6" t="n">
        <v>645312.6348539247</v>
      </c>
      <c r="AE6" t="n">
        <v>882945.2161913363</v>
      </c>
      <c r="AF6" t="n">
        <v>1.716637247826418e-05</v>
      </c>
      <c r="AG6" t="n">
        <v>55</v>
      </c>
      <c r="AH6" t="n">
        <v>798678.1639794284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4.8258</v>
      </c>
      <c r="E7" t="n">
        <v>20.72</v>
      </c>
      <c r="F7" t="n">
        <v>18.52</v>
      </c>
      <c r="G7" t="n">
        <v>61.73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118.19</v>
      </c>
      <c r="Q7" t="n">
        <v>592.7</v>
      </c>
      <c r="R7" t="n">
        <v>44.04</v>
      </c>
      <c r="S7" t="n">
        <v>30.64</v>
      </c>
      <c r="T7" t="n">
        <v>5530.42</v>
      </c>
      <c r="U7" t="n">
        <v>0.7</v>
      </c>
      <c r="V7" t="n">
        <v>0.87</v>
      </c>
      <c r="W7" t="n">
        <v>2.4</v>
      </c>
      <c r="X7" t="n">
        <v>0.36</v>
      </c>
      <c r="Y7" t="n">
        <v>0.5</v>
      </c>
      <c r="Z7" t="n">
        <v>10</v>
      </c>
      <c r="AA7" t="n">
        <v>636.5508208842479</v>
      </c>
      <c r="AB7" t="n">
        <v>870.9569157740729</v>
      </c>
      <c r="AC7" t="n">
        <v>787.8340101283035</v>
      </c>
      <c r="AD7" t="n">
        <v>636550.8208842479</v>
      </c>
      <c r="AE7" t="n">
        <v>870956.9157740729</v>
      </c>
      <c r="AF7" t="n">
        <v>1.718881218085015e-05</v>
      </c>
      <c r="AG7" t="n">
        <v>54</v>
      </c>
      <c r="AH7" t="n">
        <v>787834.0101283034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3.8055</v>
      </c>
      <c r="E2" t="n">
        <v>26.28</v>
      </c>
      <c r="F2" t="n">
        <v>21.06</v>
      </c>
      <c r="G2" t="n">
        <v>8.84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197.44</v>
      </c>
      <c r="Q2" t="n">
        <v>592.78</v>
      </c>
      <c r="R2" t="n">
        <v>123.55</v>
      </c>
      <c r="S2" t="n">
        <v>30.64</v>
      </c>
      <c r="T2" t="n">
        <v>44661.2</v>
      </c>
      <c r="U2" t="n">
        <v>0.25</v>
      </c>
      <c r="V2" t="n">
        <v>0.77</v>
      </c>
      <c r="W2" t="n">
        <v>2.59</v>
      </c>
      <c r="X2" t="n">
        <v>2.9</v>
      </c>
      <c r="Y2" t="n">
        <v>0.5</v>
      </c>
      <c r="Z2" t="n">
        <v>10</v>
      </c>
      <c r="AA2" t="n">
        <v>936.9933177312552</v>
      </c>
      <c r="AB2" t="n">
        <v>1282.035594547647</v>
      </c>
      <c r="AC2" t="n">
        <v>1159.679916752277</v>
      </c>
      <c r="AD2" t="n">
        <v>936993.3177312552</v>
      </c>
      <c r="AE2" t="n">
        <v>1282035.594547647</v>
      </c>
      <c r="AF2" t="n">
        <v>1.173818156042912e-05</v>
      </c>
      <c r="AG2" t="n">
        <v>69</v>
      </c>
      <c r="AH2" t="n">
        <v>1159679.916752277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4.3588</v>
      </c>
      <c r="E3" t="n">
        <v>22.94</v>
      </c>
      <c r="F3" t="n">
        <v>19.46</v>
      </c>
      <c r="G3" t="n">
        <v>17.96</v>
      </c>
      <c r="H3" t="n">
        <v>0.32</v>
      </c>
      <c r="I3" t="n">
        <v>65</v>
      </c>
      <c r="J3" t="n">
        <v>108.68</v>
      </c>
      <c r="K3" t="n">
        <v>41.65</v>
      </c>
      <c r="L3" t="n">
        <v>2</v>
      </c>
      <c r="M3" t="n">
        <v>63</v>
      </c>
      <c r="N3" t="n">
        <v>15.03</v>
      </c>
      <c r="O3" t="n">
        <v>13638.32</v>
      </c>
      <c r="P3" t="n">
        <v>178.4</v>
      </c>
      <c r="Q3" t="n">
        <v>592.73</v>
      </c>
      <c r="R3" t="n">
        <v>73.77</v>
      </c>
      <c r="S3" t="n">
        <v>30.64</v>
      </c>
      <c r="T3" t="n">
        <v>20162.51</v>
      </c>
      <c r="U3" t="n">
        <v>0.42</v>
      </c>
      <c r="V3" t="n">
        <v>0.83</v>
      </c>
      <c r="W3" t="n">
        <v>2.46</v>
      </c>
      <c r="X3" t="n">
        <v>1.3</v>
      </c>
      <c r="Y3" t="n">
        <v>0.5</v>
      </c>
      <c r="Z3" t="n">
        <v>10</v>
      </c>
      <c r="AA3" t="n">
        <v>789.5248624705463</v>
      </c>
      <c r="AB3" t="n">
        <v>1080.262748210859</v>
      </c>
      <c r="AC3" t="n">
        <v>977.1639876799031</v>
      </c>
      <c r="AD3" t="n">
        <v>789524.8624705463</v>
      </c>
      <c r="AE3" t="n">
        <v>1080262.748210859</v>
      </c>
      <c r="AF3" t="n">
        <v>1.344485239406082e-05</v>
      </c>
      <c r="AG3" t="n">
        <v>60</v>
      </c>
      <c r="AH3" t="n">
        <v>977163.9876799032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4.5552</v>
      </c>
      <c r="E4" t="n">
        <v>21.95</v>
      </c>
      <c r="F4" t="n">
        <v>18.98</v>
      </c>
      <c r="G4" t="n">
        <v>27.12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169.95</v>
      </c>
      <c r="Q4" t="n">
        <v>592.72</v>
      </c>
      <c r="R4" t="n">
        <v>58.86</v>
      </c>
      <c r="S4" t="n">
        <v>30.64</v>
      </c>
      <c r="T4" t="n">
        <v>12819.98</v>
      </c>
      <c r="U4" t="n">
        <v>0.52</v>
      </c>
      <c r="V4" t="n">
        <v>0.85</v>
      </c>
      <c r="W4" t="n">
        <v>2.42</v>
      </c>
      <c r="X4" t="n">
        <v>0.82</v>
      </c>
      <c r="Y4" t="n">
        <v>0.5</v>
      </c>
      <c r="Z4" t="n">
        <v>10</v>
      </c>
      <c r="AA4" t="n">
        <v>749.8562406800844</v>
      </c>
      <c r="AB4" t="n">
        <v>1025.986389821068</v>
      </c>
      <c r="AC4" t="n">
        <v>928.0676887574871</v>
      </c>
      <c r="AD4" t="n">
        <v>749856.2406800844</v>
      </c>
      <c r="AE4" t="n">
        <v>1025986.389821068</v>
      </c>
      <c r="AF4" t="n">
        <v>1.405065422259013e-05</v>
      </c>
      <c r="AG4" t="n">
        <v>58</v>
      </c>
      <c r="AH4" t="n">
        <v>928067.6887574871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4.658</v>
      </c>
      <c r="E5" t="n">
        <v>21.47</v>
      </c>
      <c r="F5" t="n">
        <v>18.74</v>
      </c>
      <c r="G5" t="n">
        <v>36.28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163.38</v>
      </c>
      <c r="Q5" t="n">
        <v>592.71</v>
      </c>
      <c r="R5" t="n">
        <v>51.49</v>
      </c>
      <c r="S5" t="n">
        <v>30.64</v>
      </c>
      <c r="T5" t="n">
        <v>9189.57</v>
      </c>
      <c r="U5" t="n">
        <v>0.6</v>
      </c>
      <c r="V5" t="n">
        <v>0.86</v>
      </c>
      <c r="W5" t="n">
        <v>2.4</v>
      </c>
      <c r="X5" t="n">
        <v>0.58</v>
      </c>
      <c r="Y5" t="n">
        <v>0.5</v>
      </c>
      <c r="Z5" t="n">
        <v>10</v>
      </c>
      <c r="AA5" t="n">
        <v>718.8751375600895</v>
      </c>
      <c r="AB5" t="n">
        <v>983.596677742485</v>
      </c>
      <c r="AC5" t="n">
        <v>889.723591305349</v>
      </c>
      <c r="AD5" t="n">
        <v>718875.1375600895</v>
      </c>
      <c r="AE5" t="n">
        <v>983596.677742485</v>
      </c>
      <c r="AF5" t="n">
        <v>1.436774397805251e-05</v>
      </c>
      <c r="AG5" t="n">
        <v>56</v>
      </c>
      <c r="AH5" t="n">
        <v>889723.591305349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4.719</v>
      </c>
      <c r="E6" t="n">
        <v>21.19</v>
      </c>
      <c r="F6" t="n">
        <v>18.62</v>
      </c>
      <c r="G6" t="n">
        <v>46.55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157.96</v>
      </c>
      <c r="Q6" t="n">
        <v>592.67</v>
      </c>
      <c r="R6" t="n">
        <v>47.63</v>
      </c>
      <c r="S6" t="n">
        <v>30.64</v>
      </c>
      <c r="T6" t="n">
        <v>7295.91</v>
      </c>
      <c r="U6" t="n">
        <v>0.64</v>
      </c>
      <c r="V6" t="n">
        <v>0.87</v>
      </c>
      <c r="W6" t="n">
        <v>2.39</v>
      </c>
      <c r="X6" t="n">
        <v>0.46</v>
      </c>
      <c r="Y6" t="n">
        <v>0.5</v>
      </c>
      <c r="Z6" t="n">
        <v>10</v>
      </c>
      <c r="AA6" t="n">
        <v>709.5826310887371</v>
      </c>
      <c r="AB6" t="n">
        <v>970.8822604319284</v>
      </c>
      <c r="AC6" t="n">
        <v>878.2226201381153</v>
      </c>
      <c r="AD6" t="n">
        <v>709582.6310887372</v>
      </c>
      <c r="AE6" t="n">
        <v>970882.2604319284</v>
      </c>
      <c r="AF6" t="n">
        <v>1.455590035045724e-05</v>
      </c>
      <c r="AG6" t="n">
        <v>56</v>
      </c>
      <c r="AH6" t="n">
        <v>878222.6201381152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4.7584</v>
      </c>
      <c r="E7" t="n">
        <v>21.02</v>
      </c>
      <c r="F7" t="n">
        <v>18.53</v>
      </c>
      <c r="G7" t="n">
        <v>55.6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152.09</v>
      </c>
      <c r="Q7" t="n">
        <v>592.67</v>
      </c>
      <c r="R7" t="n">
        <v>44.84</v>
      </c>
      <c r="S7" t="n">
        <v>30.64</v>
      </c>
      <c r="T7" t="n">
        <v>5920.29</v>
      </c>
      <c r="U7" t="n">
        <v>0.68</v>
      </c>
      <c r="V7" t="n">
        <v>0.87</v>
      </c>
      <c r="W7" t="n">
        <v>2.39</v>
      </c>
      <c r="X7" t="n">
        <v>0.38</v>
      </c>
      <c r="Y7" t="n">
        <v>0.5</v>
      </c>
      <c r="Z7" t="n">
        <v>10</v>
      </c>
      <c r="AA7" t="n">
        <v>692.0984588466761</v>
      </c>
      <c r="AB7" t="n">
        <v>946.9596446231002</v>
      </c>
      <c r="AC7" t="n">
        <v>856.5831452064793</v>
      </c>
      <c r="AD7" t="n">
        <v>692098.458846676</v>
      </c>
      <c r="AE7" t="n">
        <v>946959.6446231002</v>
      </c>
      <c r="AF7" t="n">
        <v>1.467743085984652e-05</v>
      </c>
      <c r="AG7" t="n">
        <v>55</v>
      </c>
      <c r="AH7" t="n">
        <v>856583.1452064794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4.7982</v>
      </c>
      <c r="E8" t="n">
        <v>20.84</v>
      </c>
      <c r="F8" t="n">
        <v>18.45</v>
      </c>
      <c r="G8" t="n">
        <v>69.19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146.14</v>
      </c>
      <c r="Q8" t="n">
        <v>592.67</v>
      </c>
      <c r="R8" t="n">
        <v>42.35</v>
      </c>
      <c r="S8" t="n">
        <v>30.64</v>
      </c>
      <c r="T8" t="n">
        <v>4697.08</v>
      </c>
      <c r="U8" t="n">
        <v>0.72</v>
      </c>
      <c r="V8" t="n">
        <v>0.88</v>
      </c>
      <c r="W8" t="n">
        <v>2.38</v>
      </c>
      <c r="X8" t="n">
        <v>0.29</v>
      </c>
      <c r="Y8" t="n">
        <v>0.5</v>
      </c>
      <c r="Z8" t="n">
        <v>10</v>
      </c>
      <c r="AA8" t="n">
        <v>683.5438631535903</v>
      </c>
      <c r="AB8" t="n">
        <v>935.254869393694</v>
      </c>
      <c r="AC8" t="n">
        <v>845.9954572972126</v>
      </c>
      <c r="AD8" t="n">
        <v>683543.8631535904</v>
      </c>
      <c r="AE8" t="n">
        <v>935254.869393694</v>
      </c>
      <c r="AF8" t="n">
        <v>1.480019518151386e-05</v>
      </c>
      <c r="AG8" t="n">
        <v>55</v>
      </c>
      <c r="AH8" t="n">
        <v>845995.4572972127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4.8165</v>
      </c>
      <c r="E9" t="n">
        <v>20.76</v>
      </c>
      <c r="F9" t="n">
        <v>18.41</v>
      </c>
      <c r="G9" t="n">
        <v>78.92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8</v>
      </c>
      <c r="N9" t="n">
        <v>16.72</v>
      </c>
      <c r="O9" t="n">
        <v>14585.96</v>
      </c>
      <c r="P9" t="n">
        <v>141.61</v>
      </c>
      <c r="Q9" t="n">
        <v>592.6900000000001</v>
      </c>
      <c r="R9" t="n">
        <v>41</v>
      </c>
      <c r="S9" t="n">
        <v>30.64</v>
      </c>
      <c r="T9" t="n">
        <v>4029.47</v>
      </c>
      <c r="U9" t="n">
        <v>0.75</v>
      </c>
      <c r="V9" t="n">
        <v>0.88</v>
      </c>
      <c r="W9" t="n">
        <v>2.38</v>
      </c>
      <c r="X9" t="n">
        <v>0.26</v>
      </c>
      <c r="Y9" t="n">
        <v>0.5</v>
      </c>
      <c r="Z9" t="n">
        <v>10</v>
      </c>
      <c r="AA9" t="n">
        <v>677.6257738966891</v>
      </c>
      <c r="AB9" t="n">
        <v>927.1574785847303</v>
      </c>
      <c r="AC9" t="n">
        <v>838.670870102297</v>
      </c>
      <c r="AD9" t="n">
        <v>677625.7738966891</v>
      </c>
      <c r="AE9" t="n">
        <v>927157.4785847303</v>
      </c>
      <c r="AF9" t="n">
        <v>1.485664209323528e-05</v>
      </c>
      <c r="AG9" t="n">
        <v>55</v>
      </c>
      <c r="AH9" t="n">
        <v>838670.870102297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4.8234</v>
      </c>
      <c r="E10" t="n">
        <v>20.73</v>
      </c>
      <c r="F10" t="n">
        <v>18.41</v>
      </c>
      <c r="G10" t="n">
        <v>84.95999999999999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</v>
      </c>
      <c r="N10" t="n">
        <v>17.01</v>
      </c>
      <c r="O10" t="n">
        <v>14745.39</v>
      </c>
      <c r="P10" t="n">
        <v>139.48</v>
      </c>
      <c r="Q10" t="n">
        <v>592.6799999999999</v>
      </c>
      <c r="R10" t="n">
        <v>40.74</v>
      </c>
      <c r="S10" t="n">
        <v>30.64</v>
      </c>
      <c r="T10" t="n">
        <v>3905.23</v>
      </c>
      <c r="U10" t="n">
        <v>0.75</v>
      </c>
      <c r="V10" t="n">
        <v>0.88</v>
      </c>
      <c r="W10" t="n">
        <v>2.38</v>
      </c>
      <c r="X10" t="n">
        <v>0.25</v>
      </c>
      <c r="Y10" t="n">
        <v>0.5</v>
      </c>
      <c r="Z10" t="n">
        <v>10</v>
      </c>
      <c r="AA10" t="n">
        <v>666.0734270963309</v>
      </c>
      <c r="AB10" t="n">
        <v>911.351048038909</v>
      </c>
      <c r="AC10" t="n">
        <v>824.3729831033043</v>
      </c>
      <c r="AD10" t="n">
        <v>666073.4270963309</v>
      </c>
      <c r="AE10" t="n">
        <v>911351.048038909</v>
      </c>
      <c r="AF10" t="n">
        <v>1.487792535503188e-05</v>
      </c>
      <c r="AG10" t="n">
        <v>54</v>
      </c>
      <c r="AH10" t="n">
        <v>824372.9831033043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4.8228</v>
      </c>
      <c r="E11" t="n">
        <v>20.74</v>
      </c>
      <c r="F11" t="n">
        <v>18.41</v>
      </c>
      <c r="G11" t="n">
        <v>84.97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140.82</v>
      </c>
      <c r="Q11" t="n">
        <v>592.67</v>
      </c>
      <c r="R11" t="n">
        <v>40.73</v>
      </c>
      <c r="S11" t="n">
        <v>30.64</v>
      </c>
      <c r="T11" t="n">
        <v>3901.63</v>
      </c>
      <c r="U11" t="n">
        <v>0.75</v>
      </c>
      <c r="V11" t="n">
        <v>0.88</v>
      </c>
      <c r="W11" t="n">
        <v>2.38</v>
      </c>
      <c r="X11" t="n">
        <v>0.25</v>
      </c>
      <c r="Y11" t="n">
        <v>0.5</v>
      </c>
      <c r="Z11" t="n">
        <v>10</v>
      </c>
      <c r="AA11" t="n">
        <v>676.4882841937392</v>
      </c>
      <c r="AB11" t="n">
        <v>925.6011149906503</v>
      </c>
      <c r="AC11" t="n">
        <v>837.2630436652659</v>
      </c>
      <c r="AD11" t="n">
        <v>676488.2841937392</v>
      </c>
      <c r="AE11" t="n">
        <v>925601.1149906503</v>
      </c>
      <c r="AF11" t="n">
        <v>1.487607463661478e-05</v>
      </c>
      <c r="AG11" t="n">
        <v>55</v>
      </c>
      <c r="AH11" t="n">
        <v>837263.0436652659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4.3451</v>
      </c>
      <c r="E2" t="n">
        <v>23.01</v>
      </c>
      <c r="F2" t="n">
        <v>19.97</v>
      </c>
      <c r="G2" t="n">
        <v>13.31</v>
      </c>
      <c r="H2" t="n">
        <v>0.28</v>
      </c>
      <c r="I2" t="n">
        <v>90</v>
      </c>
      <c r="J2" t="n">
        <v>61.76</v>
      </c>
      <c r="K2" t="n">
        <v>28.92</v>
      </c>
      <c r="L2" t="n">
        <v>1</v>
      </c>
      <c r="M2" t="n">
        <v>88</v>
      </c>
      <c r="N2" t="n">
        <v>6.84</v>
      </c>
      <c r="O2" t="n">
        <v>7851.41</v>
      </c>
      <c r="P2" t="n">
        <v>124.15</v>
      </c>
      <c r="Q2" t="n">
        <v>592.73</v>
      </c>
      <c r="R2" t="n">
        <v>89</v>
      </c>
      <c r="S2" t="n">
        <v>30.64</v>
      </c>
      <c r="T2" t="n">
        <v>27651.05</v>
      </c>
      <c r="U2" t="n">
        <v>0.34</v>
      </c>
      <c r="V2" t="n">
        <v>0.8100000000000001</v>
      </c>
      <c r="W2" t="n">
        <v>2.51</v>
      </c>
      <c r="X2" t="n">
        <v>1.81</v>
      </c>
      <c r="Y2" t="n">
        <v>0.5</v>
      </c>
      <c r="Z2" t="n">
        <v>10</v>
      </c>
      <c r="AA2" t="n">
        <v>711.3495971183547</v>
      </c>
      <c r="AB2" t="n">
        <v>973.2999013066909</v>
      </c>
      <c r="AC2" t="n">
        <v>880.4095247609706</v>
      </c>
      <c r="AD2" t="n">
        <v>711349.5971183548</v>
      </c>
      <c r="AE2" t="n">
        <v>973299.9013066909</v>
      </c>
      <c r="AF2" t="n">
        <v>1.772655622886392e-05</v>
      </c>
      <c r="AG2" t="n">
        <v>60</v>
      </c>
      <c r="AH2" t="n">
        <v>880409.5247609706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4.6855</v>
      </c>
      <c r="E3" t="n">
        <v>21.34</v>
      </c>
      <c r="F3" t="n">
        <v>18.98</v>
      </c>
      <c r="G3" t="n">
        <v>27.77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109.74</v>
      </c>
      <c r="Q3" t="n">
        <v>592.75</v>
      </c>
      <c r="R3" t="n">
        <v>58.53</v>
      </c>
      <c r="S3" t="n">
        <v>30.64</v>
      </c>
      <c r="T3" t="n">
        <v>12661.63</v>
      </c>
      <c r="U3" t="n">
        <v>0.52</v>
      </c>
      <c r="V3" t="n">
        <v>0.85</v>
      </c>
      <c r="W3" t="n">
        <v>2.42</v>
      </c>
      <c r="X3" t="n">
        <v>0.82</v>
      </c>
      <c r="Y3" t="n">
        <v>0.5</v>
      </c>
      <c r="Z3" t="n">
        <v>10</v>
      </c>
      <c r="AA3" t="n">
        <v>644.9774166484231</v>
      </c>
      <c r="AB3" t="n">
        <v>882.4865558537854</v>
      </c>
      <c r="AC3" t="n">
        <v>798.2632775407595</v>
      </c>
      <c r="AD3" t="n">
        <v>644977.4166484231</v>
      </c>
      <c r="AE3" t="n">
        <v>882486.5558537854</v>
      </c>
      <c r="AF3" t="n">
        <v>1.91152744954873e-05</v>
      </c>
      <c r="AG3" t="n">
        <v>56</v>
      </c>
      <c r="AH3" t="n">
        <v>798263.2775407595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4.798</v>
      </c>
      <c r="E4" t="n">
        <v>20.84</v>
      </c>
      <c r="F4" t="n">
        <v>18.69</v>
      </c>
      <c r="G4" t="n">
        <v>43.12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12</v>
      </c>
      <c r="N4" t="n">
        <v>7.16</v>
      </c>
      <c r="O4" t="n">
        <v>8137.65</v>
      </c>
      <c r="P4" t="n">
        <v>99.79000000000001</v>
      </c>
      <c r="Q4" t="n">
        <v>592.6799999999999</v>
      </c>
      <c r="R4" t="n">
        <v>49.01</v>
      </c>
      <c r="S4" t="n">
        <v>30.64</v>
      </c>
      <c r="T4" t="n">
        <v>7975.59</v>
      </c>
      <c r="U4" t="n">
        <v>0.63</v>
      </c>
      <c r="V4" t="n">
        <v>0.87</v>
      </c>
      <c r="W4" t="n">
        <v>2.42</v>
      </c>
      <c r="X4" t="n">
        <v>0.53</v>
      </c>
      <c r="Y4" t="n">
        <v>0.5</v>
      </c>
      <c r="Z4" t="n">
        <v>10</v>
      </c>
      <c r="AA4" t="n">
        <v>621.0112695829116</v>
      </c>
      <c r="AB4" t="n">
        <v>849.6950161269654</v>
      </c>
      <c r="AC4" t="n">
        <v>768.6013163422522</v>
      </c>
      <c r="AD4" t="n">
        <v>621011.2695829116</v>
      </c>
      <c r="AE4" t="n">
        <v>849695.0161269654</v>
      </c>
      <c r="AF4" t="n">
        <v>1.957423690734139e-05</v>
      </c>
      <c r="AG4" t="n">
        <v>55</v>
      </c>
      <c r="AH4" t="n">
        <v>768601.3163422522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4.8053</v>
      </c>
      <c r="E5" t="n">
        <v>20.81</v>
      </c>
      <c r="F5" t="n">
        <v>18.67</v>
      </c>
      <c r="G5" t="n">
        <v>44.8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100.83</v>
      </c>
      <c r="Q5" t="n">
        <v>592.6799999999999</v>
      </c>
      <c r="R5" t="n">
        <v>48.1</v>
      </c>
      <c r="S5" t="n">
        <v>30.64</v>
      </c>
      <c r="T5" t="n">
        <v>7525.85</v>
      </c>
      <c r="U5" t="n">
        <v>0.64</v>
      </c>
      <c r="V5" t="n">
        <v>0.87</v>
      </c>
      <c r="W5" t="n">
        <v>2.42</v>
      </c>
      <c r="X5" t="n">
        <v>0.51</v>
      </c>
      <c r="Y5" t="n">
        <v>0.5</v>
      </c>
      <c r="Z5" t="n">
        <v>10</v>
      </c>
      <c r="AA5" t="n">
        <v>621.9605477190761</v>
      </c>
      <c r="AB5" t="n">
        <v>850.9938603520613</v>
      </c>
      <c r="AC5" t="n">
        <v>769.7762006974442</v>
      </c>
      <c r="AD5" t="n">
        <v>621960.547719076</v>
      </c>
      <c r="AE5" t="n">
        <v>850993.8603520613</v>
      </c>
      <c r="AF5" t="n">
        <v>1.960401846828836e-05</v>
      </c>
      <c r="AG5" t="n">
        <v>55</v>
      </c>
      <c r="AH5" t="n">
        <v>769776.2006974443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3.1623</v>
      </c>
      <c r="E2" t="n">
        <v>31.62</v>
      </c>
      <c r="F2" t="n">
        <v>22.34</v>
      </c>
      <c r="G2" t="n">
        <v>6.57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282.83</v>
      </c>
      <c r="Q2" t="n">
        <v>592.77</v>
      </c>
      <c r="R2" t="n">
        <v>163.13</v>
      </c>
      <c r="S2" t="n">
        <v>30.64</v>
      </c>
      <c r="T2" t="n">
        <v>64144.42</v>
      </c>
      <c r="U2" t="n">
        <v>0.19</v>
      </c>
      <c r="V2" t="n">
        <v>0.72</v>
      </c>
      <c r="W2" t="n">
        <v>2.69</v>
      </c>
      <c r="X2" t="n">
        <v>4.17</v>
      </c>
      <c r="Y2" t="n">
        <v>0.5</v>
      </c>
      <c r="Z2" t="n">
        <v>10</v>
      </c>
      <c r="AA2" t="n">
        <v>1294.415574542634</v>
      </c>
      <c r="AB2" t="n">
        <v>1771.076494674071</v>
      </c>
      <c r="AC2" t="n">
        <v>1602.047439743849</v>
      </c>
      <c r="AD2" t="n">
        <v>1294415.574542634</v>
      </c>
      <c r="AE2" t="n">
        <v>1771076.494674071</v>
      </c>
      <c r="AF2" t="n">
        <v>7.874610282165243e-06</v>
      </c>
      <c r="AG2" t="n">
        <v>83</v>
      </c>
      <c r="AH2" t="n">
        <v>1602047.439743849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3.9324</v>
      </c>
      <c r="E3" t="n">
        <v>25.43</v>
      </c>
      <c r="F3" t="n">
        <v>19.97</v>
      </c>
      <c r="G3" t="n">
        <v>13.17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250.44</v>
      </c>
      <c r="Q3" t="n">
        <v>592.71</v>
      </c>
      <c r="R3" t="n">
        <v>90.04000000000001</v>
      </c>
      <c r="S3" t="n">
        <v>30.64</v>
      </c>
      <c r="T3" t="n">
        <v>28165.74</v>
      </c>
      <c r="U3" t="n">
        <v>0.34</v>
      </c>
      <c r="V3" t="n">
        <v>0.8100000000000001</v>
      </c>
      <c r="W3" t="n">
        <v>2.49</v>
      </c>
      <c r="X3" t="n">
        <v>1.81</v>
      </c>
      <c r="Y3" t="n">
        <v>0.5</v>
      </c>
      <c r="Z3" t="n">
        <v>10</v>
      </c>
      <c r="AA3" t="n">
        <v>993.0020979911625</v>
      </c>
      <c r="AB3" t="n">
        <v>1358.669278632247</v>
      </c>
      <c r="AC3" t="n">
        <v>1228.999789583894</v>
      </c>
      <c r="AD3" t="n">
        <v>993002.0979911624</v>
      </c>
      <c r="AE3" t="n">
        <v>1358669.278632247</v>
      </c>
      <c r="AF3" t="n">
        <v>9.79227697359093e-06</v>
      </c>
      <c r="AG3" t="n">
        <v>67</v>
      </c>
      <c r="AH3" t="n">
        <v>1228999.789583894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4.2187</v>
      </c>
      <c r="E4" t="n">
        <v>23.7</v>
      </c>
      <c r="F4" t="n">
        <v>19.33</v>
      </c>
      <c r="G4" t="n">
        <v>19.66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240.05</v>
      </c>
      <c r="Q4" t="n">
        <v>592.71</v>
      </c>
      <c r="R4" t="n">
        <v>69.55</v>
      </c>
      <c r="S4" t="n">
        <v>30.64</v>
      </c>
      <c r="T4" t="n">
        <v>18082.31</v>
      </c>
      <c r="U4" t="n">
        <v>0.44</v>
      </c>
      <c r="V4" t="n">
        <v>0.84</v>
      </c>
      <c r="W4" t="n">
        <v>2.45</v>
      </c>
      <c r="X4" t="n">
        <v>1.17</v>
      </c>
      <c r="Y4" t="n">
        <v>0.5</v>
      </c>
      <c r="Z4" t="n">
        <v>10</v>
      </c>
      <c r="AA4" t="n">
        <v>906.8242596913049</v>
      </c>
      <c r="AB4" t="n">
        <v>1240.756958372481</v>
      </c>
      <c r="AC4" t="n">
        <v>1122.340855678739</v>
      </c>
      <c r="AD4" t="n">
        <v>906824.2596913049</v>
      </c>
      <c r="AE4" t="n">
        <v>1240756.958372481</v>
      </c>
      <c r="AF4" t="n">
        <v>1.050520772772049e-05</v>
      </c>
      <c r="AG4" t="n">
        <v>62</v>
      </c>
      <c r="AH4" t="n">
        <v>1122340.855678739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4.3795</v>
      </c>
      <c r="E5" t="n">
        <v>22.83</v>
      </c>
      <c r="F5" t="n">
        <v>19</v>
      </c>
      <c r="G5" t="n">
        <v>26.52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233.53</v>
      </c>
      <c r="Q5" t="n">
        <v>592.6900000000001</v>
      </c>
      <c r="R5" t="n">
        <v>59.69</v>
      </c>
      <c r="S5" t="n">
        <v>30.64</v>
      </c>
      <c r="T5" t="n">
        <v>13232.99</v>
      </c>
      <c r="U5" t="n">
        <v>0.51</v>
      </c>
      <c r="V5" t="n">
        <v>0.85</v>
      </c>
      <c r="W5" t="n">
        <v>2.42</v>
      </c>
      <c r="X5" t="n">
        <v>0.85</v>
      </c>
      <c r="Y5" t="n">
        <v>0.5</v>
      </c>
      <c r="Z5" t="n">
        <v>10</v>
      </c>
      <c r="AA5" t="n">
        <v>867.236949674895</v>
      </c>
      <c r="AB5" t="n">
        <v>1186.591854339171</v>
      </c>
      <c r="AC5" t="n">
        <v>1073.345193153167</v>
      </c>
      <c r="AD5" t="n">
        <v>867236.9496748949</v>
      </c>
      <c r="AE5" t="n">
        <v>1186591.854339171</v>
      </c>
      <c r="AF5" t="n">
        <v>1.090562430216699e-05</v>
      </c>
      <c r="AG5" t="n">
        <v>60</v>
      </c>
      <c r="AH5" t="n">
        <v>1073345.193153167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4.4773</v>
      </c>
      <c r="E6" t="n">
        <v>22.33</v>
      </c>
      <c r="F6" t="n">
        <v>18.81</v>
      </c>
      <c r="G6" t="n">
        <v>33.19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228.97</v>
      </c>
      <c r="Q6" t="n">
        <v>592.6799999999999</v>
      </c>
      <c r="R6" t="n">
        <v>53.33</v>
      </c>
      <c r="S6" t="n">
        <v>30.64</v>
      </c>
      <c r="T6" t="n">
        <v>10097.73</v>
      </c>
      <c r="U6" t="n">
        <v>0.57</v>
      </c>
      <c r="V6" t="n">
        <v>0.86</v>
      </c>
      <c r="W6" t="n">
        <v>2.41</v>
      </c>
      <c r="X6" t="n">
        <v>0.65</v>
      </c>
      <c r="Y6" t="n">
        <v>0.5</v>
      </c>
      <c r="Z6" t="n">
        <v>10</v>
      </c>
      <c r="AA6" t="n">
        <v>845.1560956750868</v>
      </c>
      <c r="AB6" t="n">
        <v>1156.379855758106</v>
      </c>
      <c r="AC6" t="n">
        <v>1046.016585313873</v>
      </c>
      <c r="AD6" t="n">
        <v>845156.0956750868</v>
      </c>
      <c r="AE6" t="n">
        <v>1156379.855758106</v>
      </c>
      <c r="AF6" t="n">
        <v>1.114916124856542e-05</v>
      </c>
      <c r="AG6" t="n">
        <v>59</v>
      </c>
      <c r="AH6" t="n">
        <v>1046016.585313873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4.5397</v>
      </c>
      <c r="E7" t="n">
        <v>22.03</v>
      </c>
      <c r="F7" t="n">
        <v>18.71</v>
      </c>
      <c r="G7" t="n">
        <v>40.09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225.57</v>
      </c>
      <c r="Q7" t="n">
        <v>592.67</v>
      </c>
      <c r="R7" t="n">
        <v>50.05</v>
      </c>
      <c r="S7" t="n">
        <v>30.64</v>
      </c>
      <c r="T7" t="n">
        <v>8485.620000000001</v>
      </c>
      <c r="U7" t="n">
        <v>0.61</v>
      </c>
      <c r="V7" t="n">
        <v>0.87</v>
      </c>
      <c r="W7" t="n">
        <v>2.41</v>
      </c>
      <c r="X7" t="n">
        <v>0.55</v>
      </c>
      <c r="Y7" t="n">
        <v>0.5</v>
      </c>
      <c r="Z7" t="n">
        <v>10</v>
      </c>
      <c r="AA7" t="n">
        <v>827.5832458762399</v>
      </c>
      <c r="AB7" t="n">
        <v>1132.335907403905</v>
      </c>
      <c r="AC7" t="n">
        <v>1024.267357644703</v>
      </c>
      <c r="AD7" t="n">
        <v>827583.2458762398</v>
      </c>
      <c r="AE7" t="n">
        <v>1132335.907403905</v>
      </c>
      <c r="AF7" t="n">
        <v>1.13045467849178e-05</v>
      </c>
      <c r="AG7" t="n">
        <v>58</v>
      </c>
      <c r="AH7" t="n">
        <v>1024267.357644703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4.587</v>
      </c>
      <c r="E8" t="n">
        <v>21.8</v>
      </c>
      <c r="F8" t="n">
        <v>18.61</v>
      </c>
      <c r="G8" t="n">
        <v>46.54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222.18</v>
      </c>
      <c r="Q8" t="n">
        <v>592.72</v>
      </c>
      <c r="R8" t="n">
        <v>47.5</v>
      </c>
      <c r="S8" t="n">
        <v>30.64</v>
      </c>
      <c r="T8" t="n">
        <v>7232.48</v>
      </c>
      <c r="U8" t="n">
        <v>0.65</v>
      </c>
      <c r="V8" t="n">
        <v>0.87</v>
      </c>
      <c r="W8" t="n">
        <v>2.39</v>
      </c>
      <c r="X8" t="n">
        <v>0.46</v>
      </c>
      <c r="Y8" t="n">
        <v>0.5</v>
      </c>
      <c r="Z8" t="n">
        <v>10</v>
      </c>
      <c r="AA8" t="n">
        <v>811.2436448866457</v>
      </c>
      <c r="AB8" t="n">
        <v>1109.979344477623</v>
      </c>
      <c r="AC8" t="n">
        <v>1004.044473706472</v>
      </c>
      <c r="AD8" t="n">
        <v>811243.6448866457</v>
      </c>
      <c r="AE8" t="n">
        <v>1109979.344477623</v>
      </c>
      <c r="AF8" t="n">
        <v>1.142233101359516e-05</v>
      </c>
      <c r="AG8" t="n">
        <v>57</v>
      </c>
      <c r="AH8" t="n">
        <v>1004044.473706472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4.6219</v>
      </c>
      <c r="E9" t="n">
        <v>21.64</v>
      </c>
      <c r="F9" t="n">
        <v>18.55</v>
      </c>
      <c r="G9" t="n">
        <v>53.01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218.72</v>
      </c>
      <c r="Q9" t="n">
        <v>592.6900000000001</v>
      </c>
      <c r="R9" t="n">
        <v>45.64</v>
      </c>
      <c r="S9" t="n">
        <v>30.64</v>
      </c>
      <c r="T9" t="n">
        <v>6314</v>
      </c>
      <c r="U9" t="n">
        <v>0.67</v>
      </c>
      <c r="V9" t="n">
        <v>0.87</v>
      </c>
      <c r="W9" t="n">
        <v>2.38</v>
      </c>
      <c r="X9" t="n">
        <v>0.39</v>
      </c>
      <c r="Y9" t="n">
        <v>0.5</v>
      </c>
      <c r="Z9" t="n">
        <v>10</v>
      </c>
      <c r="AA9" t="n">
        <v>804.7783203281698</v>
      </c>
      <c r="AB9" t="n">
        <v>1101.133202186727</v>
      </c>
      <c r="AC9" t="n">
        <v>996.0425948201806</v>
      </c>
      <c r="AD9" t="n">
        <v>804778.3203281699</v>
      </c>
      <c r="AE9" t="n">
        <v>1101133.202186727</v>
      </c>
      <c r="AF9" t="n">
        <v>1.150923734722814e-05</v>
      </c>
      <c r="AG9" t="n">
        <v>57</v>
      </c>
      <c r="AH9" t="n">
        <v>996042.5948201807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4.6406</v>
      </c>
      <c r="E10" t="n">
        <v>21.55</v>
      </c>
      <c r="F10" t="n">
        <v>18.53</v>
      </c>
      <c r="G10" t="n">
        <v>58.52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216.1</v>
      </c>
      <c r="Q10" t="n">
        <v>592.7</v>
      </c>
      <c r="R10" t="n">
        <v>44.84</v>
      </c>
      <c r="S10" t="n">
        <v>30.64</v>
      </c>
      <c r="T10" t="n">
        <v>5926.69</v>
      </c>
      <c r="U10" t="n">
        <v>0.68</v>
      </c>
      <c r="V10" t="n">
        <v>0.87</v>
      </c>
      <c r="W10" t="n">
        <v>2.39</v>
      </c>
      <c r="X10" t="n">
        <v>0.37</v>
      </c>
      <c r="Y10" t="n">
        <v>0.5</v>
      </c>
      <c r="Z10" t="n">
        <v>10</v>
      </c>
      <c r="AA10" t="n">
        <v>800.4798122834088</v>
      </c>
      <c r="AB10" t="n">
        <v>1095.251793843094</v>
      </c>
      <c r="AC10" t="n">
        <v>990.7224998342554</v>
      </c>
      <c r="AD10" t="n">
        <v>800479.8122834088</v>
      </c>
      <c r="AE10" t="n">
        <v>1095251.793843094</v>
      </c>
      <c r="AF10" t="n">
        <v>1.155580320507733e-05</v>
      </c>
      <c r="AG10" t="n">
        <v>57</v>
      </c>
      <c r="AH10" t="n">
        <v>990722.4998342553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4.6637</v>
      </c>
      <c r="E11" t="n">
        <v>21.44</v>
      </c>
      <c r="F11" t="n">
        <v>18.49</v>
      </c>
      <c r="G11" t="n">
        <v>65.27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213.21</v>
      </c>
      <c r="Q11" t="n">
        <v>592.67</v>
      </c>
      <c r="R11" t="n">
        <v>43.82</v>
      </c>
      <c r="S11" t="n">
        <v>30.64</v>
      </c>
      <c r="T11" t="n">
        <v>5427.61</v>
      </c>
      <c r="U11" t="n">
        <v>0.7</v>
      </c>
      <c r="V11" t="n">
        <v>0.88</v>
      </c>
      <c r="W11" t="n">
        <v>2.38</v>
      </c>
      <c r="X11" t="n">
        <v>0.34</v>
      </c>
      <c r="Y11" t="n">
        <v>0.5</v>
      </c>
      <c r="Z11" t="n">
        <v>10</v>
      </c>
      <c r="AA11" t="n">
        <v>786.6533929950265</v>
      </c>
      <c r="AB11" t="n">
        <v>1076.33387699416</v>
      </c>
      <c r="AC11" t="n">
        <v>973.6100824179207</v>
      </c>
      <c r="AD11" t="n">
        <v>786653.3929950264</v>
      </c>
      <c r="AE11" t="n">
        <v>1076333.87699416</v>
      </c>
      <c r="AF11" t="n">
        <v>1.161332573536162e-05</v>
      </c>
      <c r="AG11" t="n">
        <v>56</v>
      </c>
      <c r="AH11" t="n">
        <v>973610.0824179207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4.6889</v>
      </c>
      <c r="E12" t="n">
        <v>21.33</v>
      </c>
      <c r="F12" t="n">
        <v>18.45</v>
      </c>
      <c r="G12" t="n">
        <v>73.78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210.04</v>
      </c>
      <c r="Q12" t="n">
        <v>592.7</v>
      </c>
      <c r="R12" t="n">
        <v>42.3</v>
      </c>
      <c r="S12" t="n">
        <v>30.64</v>
      </c>
      <c r="T12" t="n">
        <v>4674.53</v>
      </c>
      <c r="U12" t="n">
        <v>0.72</v>
      </c>
      <c r="V12" t="n">
        <v>0.88</v>
      </c>
      <c r="W12" t="n">
        <v>2.37</v>
      </c>
      <c r="X12" t="n">
        <v>0.29</v>
      </c>
      <c r="Y12" t="n">
        <v>0.5</v>
      </c>
      <c r="Z12" t="n">
        <v>10</v>
      </c>
      <c r="AA12" t="n">
        <v>781.3628317922614</v>
      </c>
      <c r="AB12" t="n">
        <v>1069.09509775345</v>
      </c>
      <c r="AC12" t="n">
        <v>967.0621621082532</v>
      </c>
      <c r="AD12" t="n">
        <v>781362.8317922615</v>
      </c>
      <c r="AE12" t="n">
        <v>1069095.09775345</v>
      </c>
      <c r="AF12" t="n">
        <v>1.167607758658085e-05</v>
      </c>
      <c r="AG12" t="n">
        <v>56</v>
      </c>
      <c r="AH12" t="n">
        <v>967062.1621082532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4.7062</v>
      </c>
      <c r="E13" t="n">
        <v>21.25</v>
      </c>
      <c r="F13" t="n">
        <v>18.4</v>
      </c>
      <c r="G13" t="n">
        <v>78.86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206.57</v>
      </c>
      <c r="Q13" t="n">
        <v>592.67</v>
      </c>
      <c r="R13" t="n">
        <v>40.86</v>
      </c>
      <c r="S13" t="n">
        <v>30.64</v>
      </c>
      <c r="T13" t="n">
        <v>3959.12</v>
      </c>
      <c r="U13" t="n">
        <v>0.75</v>
      </c>
      <c r="V13" t="n">
        <v>0.88</v>
      </c>
      <c r="W13" t="n">
        <v>2.37</v>
      </c>
      <c r="X13" t="n">
        <v>0.24</v>
      </c>
      <c r="Y13" t="n">
        <v>0.5</v>
      </c>
      <c r="Z13" t="n">
        <v>10</v>
      </c>
      <c r="AA13" t="n">
        <v>776.2235474747841</v>
      </c>
      <c r="AB13" t="n">
        <v>1062.063302221055</v>
      </c>
      <c r="AC13" t="n">
        <v>960.7014712722832</v>
      </c>
      <c r="AD13" t="n">
        <v>776223.5474747842</v>
      </c>
      <c r="AE13" t="n">
        <v>1062063.302221055</v>
      </c>
      <c r="AF13" t="n">
        <v>1.171915723047341e-05</v>
      </c>
      <c r="AG13" t="n">
        <v>56</v>
      </c>
      <c r="AH13" t="n">
        <v>960701.4712722832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4.7135</v>
      </c>
      <c r="E14" t="n">
        <v>21.22</v>
      </c>
      <c r="F14" t="n">
        <v>18.4</v>
      </c>
      <c r="G14" t="n">
        <v>84.93000000000001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204.57</v>
      </c>
      <c r="Q14" t="n">
        <v>592.72</v>
      </c>
      <c r="R14" t="n">
        <v>40.88</v>
      </c>
      <c r="S14" t="n">
        <v>30.64</v>
      </c>
      <c r="T14" t="n">
        <v>3975.91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773.4888381228966</v>
      </c>
      <c r="AB14" t="n">
        <v>1058.32155223894</v>
      </c>
      <c r="AC14" t="n">
        <v>957.3168286568828</v>
      </c>
      <c r="AD14" t="n">
        <v>773488.8381228966</v>
      </c>
      <c r="AE14" t="n">
        <v>1058321.55223894</v>
      </c>
      <c r="AF14" t="n">
        <v>1.173733534610438e-05</v>
      </c>
      <c r="AG14" t="n">
        <v>56</v>
      </c>
      <c r="AH14" t="n">
        <v>957316.8286568827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4.725</v>
      </c>
      <c r="E15" t="n">
        <v>21.16</v>
      </c>
      <c r="F15" t="n">
        <v>18.38</v>
      </c>
      <c r="G15" t="n">
        <v>91.92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201.93</v>
      </c>
      <c r="Q15" t="n">
        <v>592.6799999999999</v>
      </c>
      <c r="R15" t="n">
        <v>40.28</v>
      </c>
      <c r="S15" t="n">
        <v>30.64</v>
      </c>
      <c r="T15" t="n">
        <v>3680.1</v>
      </c>
      <c r="U15" t="n">
        <v>0.76</v>
      </c>
      <c r="V15" t="n">
        <v>0.88</v>
      </c>
      <c r="W15" t="n">
        <v>2.37</v>
      </c>
      <c r="X15" t="n">
        <v>0.23</v>
      </c>
      <c r="Y15" t="n">
        <v>0.5</v>
      </c>
      <c r="Z15" t="n">
        <v>10</v>
      </c>
      <c r="AA15" t="n">
        <v>769.7471316860518</v>
      </c>
      <c r="AB15" t="n">
        <v>1053.201984419612</v>
      </c>
      <c r="AC15" t="n">
        <v>952.6858652048721</v>
      </c>
      <c r="AD15" t="n">
        <v>769747.1316860518</v>
      </c>
      <c r="AE15" t="n">
        <v>1053201.984419612</v>
      </c>
      <c r="AF15" t="n">
        <v>1.176597210360521e-05</v>
      </c>
      <c r="AG15" t="n">
        <v>56</v>
      </c>
      <c r="AH15" t="n">
        <v>952685.8652048721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4.7385</v>
      </c>
      <c r="E16" t="n">
        <v>21.1</v>
      </c>
      <c r="F16" t="n">
        <v>18.36</v>
      </c>
      <c r="G16" t="n">
        <v>100.14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199.18</v>
      </c>
      <c r="Q16" t="n">
        <v>592.67</v>
      </c>
      <c r="R16" t="n">
        <v>39.43</v>
      </c>
      <c r="S16" t="n">
        <v>30.64</v>
      </c>
      <c r="T16" t="n">
        <v>3262.07</v>
      </c>
      <c r="U16" t="n">
        <v>0.78</v>
      </c>
      <c r="V16" t="n">
        <v>0.88</v>
      </c>
      <c r="W16" t="n">
        <v>2.37</v>
      </c>
      <c r="X16" t="n">
        <v>0.2</v>
      </c>
      <c r="Y16" t="n">
        <v>0.5</v>
      </c>
      <c r="Z16" t="n">
        <v>10</v>
      </c>
      <c r="AA16" t="n">
        <v>756.847352912573</v>
      </c>
      <c r="AB16" t="n">
        <v>1035.551938003664</v>
      </c>
      <c r="AC16" t="n">
        <v>936.7203144468663</v>
      </c>
      <c r="AD16" t="n">
        <v>756847.352912573</v>
      </c>
      <c r="AE16" t="n">
        <v>1035551.938003663</v>
      </c>
      <c r="AF16" t="n">
        <v>1.179958916675837e-05</v>
      </c>
      <c r="AG16" t="n">
        <v>55</v>
      </c>
      <c r="AH16" t="n">
        <v>936720.3144468663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4.7514</v>
      </c>
      <c r="E17" t="n">
        <v>21.05</v>
      </c>
      <c r="F17" t="n">
        <v>18.34</v>
      </c>
      <c r="G17" t="n">
        <v>110.01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195</v>
      </c>
      <c r="Q17" t="n">
        <v>592.67</v>
      </c>
      <c r="R17" t="n">
        <v>38.72</v>
      </c>
      <c r="S17" t="n">
        <v>30.64</v>
      </c>
      <c r="T17" t="n">
        <v>2913.18</v>
      </c>
      <c r="U17" t="n">
        <v>0.79</v>
      </c>
      <c r="V17" t="n">
        <v>0.88</v>
      </c>
      <c r="W17" t="n">
        <v>2.37</v>
      </c>
      <c r="X17" t="n">
        <v>0.18</v>
      </c>
      <c r="Y17" t="n">
        <v>0.5</v>
      </c>
      <c r="Z17" t="n">
        <v>10</v>
      </c>
      <c r="AA17" t="n">
        <v>751.3033623510593</v>
      </c>
      <c r="AB17" t="n">
        <v>1027.966405533798</v>
      </c>
      <c r="AC17" t="n">
        <v>929.8587345495636</v>
      </c>
      <c r="AD17" t="n">
        <v>751303.3623510592</v>
      </c>
      <c r="AE17" t="n">
        <v>1027966.405533799</v>
      </c>
      <c r="AF17" t="n">
        <v>1.183171213821584e-05</v>
      </c>
      <c r="AG17" t="n">
        <v>55</v>
      </c>
      <c r="AH17" t="n">
        <v>929858.7345495636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4.7494</v>
      </c>
      <c r="E18" t="n">
        <v>21.06</v>
      </c>
      <c r="F18" t="n">
        <v>18.34</v>
      </c>
      <c r="G18" t="n">
        <v>110.06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190.76</v>
      </c>
      <c r="Q18" t="n">
        <v>592.67</v>
      </c>
      <c r="R18" t="n">
        <v>38.96</v>
      </c>
      <c r="S18" t="n">
        <v>30.64</v>
      </c>
      <c r="T18" t="n">
        <v>3030.87</v>
      </c>
      <c r="U18" t="n">
        <v>0.79</v>
      </c>
      <c r="V18" t="n">
        <v>0.88</v>
      </c>
      <c r="W18" t="n">
        <v>2.37</v>
      </c>
      <c r="X18" t="n">
        <v>0.19</v>
      </c>
      <c r="Y18" t="n">
        <v>0.5</v>
      </c>
      <c r="Z18" t="n">
        <v>10</v>
      </c>
      <c r="AA18" t="n">
        <v>746.5540798926463</v>
      </c>
      <c r="AB18" t="n">
        <v>1021.468227750643</v>
      </c>
      <c r="AC18" t="n">
        <v>923.980733733783</v>
      </c>
      <c r="AD18" t="n">
        <v>746554.0798926463</v>
      </c>
      <c r="AE18" t="n">
        <v>1021468.227750643</v>
      </c>
      <c r="AF18" t="n">
        <v>1.182673183256351e-05</v>
      </c>
      <c r="AG18" t="n">
        <v>55</v>
      </c>
      <c r="AH18" t="n">
        <v>923980.733733783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4.761</v>
      </c>
      <c r="E19" t="n">
        <v>21</v>
      </c>
      <c r="F19" t="n">
        <v>18.33</v>
      </c>
      <c r="G19" t="n">
        <v>122.18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190.37</v>
      </c>
      <c r="Q19" t="n">
        <v>592.67</v>
      </c>
      <c r="R19" t="n">
        <v>38.44</v>
      </c>
      <c r="S19" t="n">
        <v>30.64</v>
      </c>
      <c r="T19" t="n">
        <v>2775.16</v>
      </c>
      <c r="U19" t="n">
        <v>0.8</v>
      </c>
      <c r="V19" t="n">
        <v>0.88</v>
      </c>
      <c r="W19" t="n">
        <v>2.37</v>
      </c>
      <c r="X19" t="n">
        <v>0.17</v>
      </c>
      <c r="Y19" t="n">
        <v>0.5</v>
      </c>
      <c r="Z19" t="n">
        <v>10</v>
      </c>
      <c r="AA19" t="n">
        <v>745.4699255965933</v>
      </c>
      <c r="AB19" t="n">
        <v>1019.984840013272</v>
      </c>
      <c r="AC19" t="n">
        <v>922.6389184401182</v>
      </c>
      <c r="AD19" t="n">
        <v>745469.9255965933</v>
      </c>
      <c r="AE19" t="n">
        <v>1019984.840013272</v>
      </c>
      <c r="AF19" t="n">
        <v>1.185561760534697e-05</v>
      </c>
      <c r="AG19" t="n">
        <v>55</v>
      </c>
      <c r="AH19" t="n">
        <v>922638.9184401182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4.7605</v>
      </c>
      <c r="E20" t="n">
        <v>21.01</v>
      </c>
      <c r="F20" t="n">
        <v>18.33</v>
      </c>
      <c r="G20" t="n">
        <v>122.19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5</v>
      </c>
      <c r="N20" t="n">
        <v>39.41</v>
      </c>
      <c r="O20" t="n">
        <v>24259.23</v>
      </c>
      <c r="P20" t="n">
        <v>186.45</v>
      </c>
      <c r="Q20" t="n">
        <v>592.6799999999999</v>
      </c>
      <c r="R20" t="n">
        <v>38.41</v>
      </c>
      <c r="S20" t="n">
        <v>30.64</v>
      </c>
      <c r="T20" t="n">
        <v>2761.03</v>
      </c>
      <c r="U20" t="n">
        <v>0.8</v>
      </c>
      <c r="V20" t="n">
        <v>0.88</v>
      </c>
      <c r="W20" t="n">
        <v>2.37</v>
      </c>
      <c r="X20" t="n">
        <v>0.17</v>
      </c>
      <c r="Y20" t="n">
        <v>0.5</v>
      </c>
      <c r="Z20" t="n">
        <v>10</v>
      </c>
      <c r="AA20" t="n">
        <v>741.0153559617072</v>
      </c>
      <c r="AB20" t="n">
        <v>1013.889901317078</v>
      </c>
      <c r="AC20" t="n">
        <v>917.1256721387892</v>
      </c>
      <c r="AD20" t="n">
        <v>741015.3559617072</v>
      </c>
      <c r="AE20" t="n">
        <v>1013889.901317078</v>
      </c>
      <c r="AF20" t="n">
        <v>1.185437252893389e-05</v>
      </c>
      <c r="AG20" t="n">
        <v>55</v>
      </c>
      <c r="AH20" t="n">
        <v>917125.6721387892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4.7721</v>
      </c>
      <c r="E21" t="n">
        <v>20.96</v>
      </c>
      <c r="F21" t="n">
        <v>18.31</v>
      </c>
      <c r="G21" t="n">
        <v>137.34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186.49</v>
      </c>
      <c r="Q21" t="n">
        <v>592.71</v>
      </c>
      <c r="R21" t="n">
        <v>37.67</v>
      </c>
      <c r="S21" t="n">
        <v>30.64</v>
      </c>
      <c r="T21" t="n">
        <v>2398.83</v>
      </c>
      <c r="U21" t="n">
        <v>0.8100000000000001</v>
      </c>
      <c r="V21" t="n">
        <v>0.88</v>
      </c>
      <c r="W21" t="n">
        <v>2.38</v>
      </c>
      <c r="X21" t="n">
        <v>0.15</v>
      </c>
      <c r="Y21" t="n">
        <v>0.5</v>
      </c>
      <c r="Z21" t="n">
        <v>10</v>
      </c>
      <c r="AA21" t="n">
        <v>740.4182786144798</v>
      </c>
      <c r="AB21" t="n">
        <v>1013.072953749408</v>
      </c>
      <c r="AC21" t="n">
        <v>916.3866929003844</v>
      </c>
      <c r="AD21" t="n">
        <v>740418.2786144798</v>
      </c>
      <c r="AE21" t="n">
        <v>1013072.953749408</v>
      </c>
      <c r="AF21" t="n">
        <v>1.188325830171734e-05</v>
      </c>
      <c r="AG21" t="n">
        <v>55</v>
      </c>
      <c r="AH21" t="n">
        <v>916386.6929003844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4.4779</v>
      </c>
      <c r="E2" t="n">
        <v>22.33</v>
      </c>
      <c r="F2" t="n">
        <v>19.66</v>
      </c>
      <c r="G2" t="n">
        <v>15.52</v>
      </c>
      <c r="H2" t="n">
        <v>0.34</v>
      </c>
      <c r="I2" t="n">
        <v>76</v>
      </c>
      <c r="J2" t="n">
        <v>51.33</v>
      </c>
      <c r="K2" t="n">
        <v>24.83</v>
      </c>
      <c r="L2" t="n">
        <v>1</v>
      </c>
      <c r="M2" t="n">
        <v>74</v>
      </c>
      <c r="N2" t="n">
        <v>5.51</v>
      </c>
      <c r="O2" t="n">
        <v>6564.78</v>
      </c>
      <c r="P2" t="n">
        <v>104.7</v>
      </c>
      <c r="Q2" t="n">
        <v>592.71</v>
      </c>
      <c r="R2" t="n">
        <v>80.18000000000001</v>
      </c>
      <c r="S2" t="n">
        <v>30.64</v>
      </c>
      <c r="T2" t="n">
        <v>23310.2</v>
      </c>
      <c r="U2" t="n">
        <v>0.38</v>
      </c>
      <c r="V2" t="n">
        <v>0.82</v>
      </c>
      <c r="W2" t="n">
        <v>2.47</v>
      </c>
      <c r="X2" t="n">
        <v>1.5</v>
      </c>
      <c r="Y2" t="n">
        <v>0.5</v>
      </c>
      <c r="Z2" t="n">
        <v>10</v>
      </c>
      <c r="AA2" t="n">
        <v>670.0651387688076</v>
      </c>
      <c r="AB2" t="n">
        <v>916.8126840510818</v>
      </c>
      <c r="AC2" t="n">
        <v>829.3133682399296</v>
      </c>
      <c r="AD2" t="n">
        <v>670065.1387688076</v>
      </c>
      <c r="AE2" t="n">
        <v>916812.6840510818</v>
      </c>
      <c r="AF2" t="n">
        <v>1.998906529533981e-05</v>
      </c>
      <c r="AG2" t="n">
        <v>59</v>
      </c>
      <c r="AH2" t="n">
        <v>829313.3682399296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4.7675</v>
      </c>
      <c r="E3" t="n">
        <v>20.98</v>
      </c>
      <c r="F3" t="n">
        <v>18.81</v>
      </c>
      <c r="G3" t="n">
        <v>33.2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89.76000000000001</v>
      </c>
      <c r="Q3" t="n">
        <v>592.6799999999999</v>
      </c>
      <c r="R3" t="n">
        <v>53.2</v>
      </c>
      <c r="S3" t="n">
        <v>30.64</v>
      </c>
      <c r="T3" t="n">
        <v>10029.56</v>
      </c>
      <c r="U3" t="n">
        <v>0.58</v>
      </c>
      <c r="V3" t="n">
        <v>0.86</v>
      </c>
      <c r="W3" t="n">
        <v>2.42</v>
      </c>
      <c r="X3" t="n">
        <v>0.65</v>
      </c>
      <c r="Y3" t="n">
        <v>0.5</v>
      </c>
      <c r="Z3" t="n">
        <v>10</v>
      </c>
      <c r="AA3" t="n">
        <v>607.7840462924528</v>
      </c>
      <c r="AB3" t="n">
        <v>831.5969456770526</v>
      </c>
      <c r="AC3" t="n">
        <v>752.2305003352775</v>
      </c>
      <c r="AD3" t="n">
        <v>607784.0462924528</v>
      </c>
      <c r="AE3" t="n">
        <v>831596.9456770526</v>
      </c>
      <c r="AF3" t="n">
        <v>2.128182156714812e-05</v>
      </c>
      <c r="AG3" t="n">
        <v>55</v>
      </c>
      <c r="AH3" t="n">
        <v>752230.5003352775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4.7802</v>
      </c>
      <c r="E4" t="n">
        <v>20.92</v>
      </c>
      <c r="F4" t="n">
        <v>18.79</v>
      </c>
      <c r="G4" t="n">
        <v>36.37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89.43000000000001</v>
      </c>
      <c r="Q4" t="n">
        <v>592.72</v>
      </c>
      <c r="R4" t="n">
        <v>51.83</v>
      </c>
      <c r="S4" t="n">
        <v>30.64</v>
      </c>
      <c r="T4" t="n">
        <v>9360.780000000001</v>
      </c>
      <c r="U4" t="n">
        <v>0.59</v>
      </c>
      <c r="V4" t="n">
        <v>0.86</v>
      </c>
      <c r="W4" t="n">
        <v>2.44</v>
      </c>
      <c r="X4" t="n">
        <v>0.63</v>
      </c>
      <c r="Y4" t="n">
        <v>0.5</v>
      </c>
      <c r="Z4" t="n">
        <v>10</v>
      </c>
      <c r="AA4" t="n">
        <v>607.0609273252276</v>
      </c>
      <c r="AB4" t="n">
        <v>830.6075424043377</v>
      </c>
      <c r="AC4" t="n">
        <v>751.3355243222744</v>
      </c>
      <c r="AD4" t="n">
        <v>607060.9273252275</v>
      </c>
      <c r="AE4" t="n">
        <v>830607.5424043377</v>
      </c>
      <c r="AF4" t="n">
        <v>2.133851357216181e-05</v>
      </c>
      <c r="AG4" t="n">
        <v>55</v>
      </c>
      <c r="AH4" t="n">
        <v>751335.5243222744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3.5245</v>
      </c>
      <c r="E2" t="n">
        <v>28.37</v>
      </c>
      <c r="F2" t="n">
        <v>21.59</v>
      </c>
      <c r="G2" t="n">
        <v>7.67</v>
      </c>
      <c r="H2" t="n">
        <v>0.13</v>
      </c>
      <c r="I2" t="n">
        <v>169</v>
      </c>
      <c r="J2" t="n">
        <v>133.21</v>
      </c>
      <c r="K2" t="n">
        <v>46.47</v>
      </c>
      <c r="L2" t="n">
        <v>1</v>
      </c>
      <c r="M2" t="n">
        <v>167</v>
      </c>
      <c r="N2" t="n">
        <v>20.75</v>
      </c>
      <c r="O2" t="n">
        <v>16663.42</v>
      </c>
      <c r="P2" t="n">
        <v>234.52</v>
      </c>
      <c r="Q2" t="n">
        <v>592.79</v>
      </c>
      <c r="R2" t="n">
        <v>139.86</v>
      </c>
      <c r="S2" t="n">
        <v>30.64</v>
      </c>
      <c r="T2" t="n">
        <v>52686.92</v>
      </c>
      <c r="U2" t="n">
        <v>0.22</v>
      </c>
      <c r="V2" t="n">
        <v>0.75</v>
      </c>
      <c r="W2" t="n">
        <v>2.63</v>
      </c>
      <c r="X2" t="n">
        <v>3.43</v>
      </c>
      <c r="Y2" t="n">
        <v>0.5</v>
      </c>
      <c r="Z2" t="n">
        <v>10</v>
      </c>
      <c r="AA2" t="n">
        <v>1072.647901722246</v>
      </c>
      <c r="AB2" t="n">
        <v>1467.64418102199</v>
      </c>
      <c r="AC2" t="n">
        <v>1327.574280236796</v>
      </c>
      <c r="AD2" t="n">
        <v>1072647.901722246</v>
      </c>
      <c r="AE2" t="n">
        <v>1467644.18102199</v>
      </c>
      <c r="AF2" t="n">
        <v>9.779617364382476e-06</v>
      </c>
      <c r="AG2" t="n">
        <v>74</v>
      </c>
      <c r="AH2" t="n">
        <v>1327574.280236796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4.1719</v>
      </c>
      <c r="E3" t="n">
        <v>23.97</v>
      </c>
      <c r="F3" t="n">
        <v>19.69</v>
      </c>
      <c r="G3" t="n">
        <v>15.35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210.6</v>
      </c>
      <c r="Q3" t="n">
        <v>592.6900000000001</v>
      </c>
      <c r="R3" t="n">
        <v>80.67</v>
      </c>
      <c r="S3" t="n">
        <v>30.64</v>
      </c>
      <c r="T3" t="n">
        <v>23549.33</v>
      </c>
      <c r="U3" t="n">
        <v>0.38</v>
      </c>
      <c r="V3" t="n">
        <v>0.82</v>
      </c>
      <c r="W3" t="n">
        <v>2.49</v>
      </c>
      <c r="X3" t="n">
        <v>1.53</v>
      </c>
      <c r="Y3" t="n">
        <v>0.5</v>
      </c>
      <c r="Z3" t="n">
        <v>10</v>
      </c>
      <c r="AA3" t="n">
        <v>875.6739423284328</v>
      </c>
      <c r="AB3" t="n">
        <v>1198.135719901588</v>
      </c>
      <c r="AC3" t="n">
        <v>1083.787328388223</v>
      </c>
      <c r="AD3" t="n">
        <v>875673.9423284328</v>
      </c>
      <c r="AE3" t="n">
        <v>1198135.719901588</v>
      </c>
      <c r="AF3" t="n">
        <v>1.157599253297411e-05</v>
      </c>
      <c r="AG3" t="n">
        <v>63</v>
      </c>
      <c r="AH3" t="n">
        <v>1083787.328388223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4.4164</v>
      </c>
      <c r="E4" t="n">
        <v>22.64</v>
      </c>
      <c r="F4" t="n">
        <v>19.13</v>
      </c>
      <c r="G4" t="n">
        <v>23.42</v>
      </c>
      <c r="H4" t="n">
        <v>0.39</v>
      </c>
      <c r="I4" t="n">
        <v>49</v>
      </c>
      <c r="J4" t="n">
        <v>135.9</v>
      </c>
      <c r="K4" t="n">
        <v>46.47</v>
      </c>
      <c r="L4" t="n">
        <v>3</v>
      </c>
      <c r="M4" t="n">
        <v>47</v>
      </c>
      <c r="N4" t="n">
        <v>21.43</v>
      </c>
      <c r="O4" t="n">
        <v>16994.64</v>
      </c>
      <c r="P4" t="n">
        <v>201.29</v>
      </c>
      <c r="Q4" t="n">
        <v>592.6799999999999</v>
      </c>
      <c r="R4" t="n">
        <v>62.98</v>
      </c>
      <c r="S4" t="n">
        <v>30.64</v>
      </c>
      <c r="T4" t="n">
        <v>14845.06</v>
      </c>
      <c r="U4" t="n">
        <v>0.49</v>
      </c>
      <c r="V4" t="n">
        <v>0.85</v>
      </c>
      <c r="W4" t="n">
        <v>2.44</v>
      </c>
      <c r="X4" t="n">
        <v>0.97</v>
      </c>
      <c r="Y4" t="n">
        <v>0.5</v>
      </c>
      <c r="Z4" t="n">
        <v>10</v>
      </c>
      <c r="AA4" t="n">
        <v>810.1627150092905</v>
      </c>
      <c r="AB4" t="n">
        <v>1108.500368532164</v>
      </c>
      <c r="AC4" t="n">
        <v>1002.706649149493</v>
      </c>
      <c r="AD4" t="n">
        <v>810162.7150092905</v>
      </c>
      <c r="AE4" t="n">
        <v>1108500.368532164</v>
      </c>
      <c r="AF4" t="n">
        <v>1.225441967032452e-05</v>
      </c>
      <c r="AG4" t="n">
        <v>59</v>
      </c>
      <c r="AH4" t="n">
        <v>1002706.649149493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4.541</v>
      </c>
      <c r="E5" t="n">
        <v>22.02</v>
      </c>
      <c r="F5" t="n">
        <v>18.86</v>
      </c>
      <c r="G5" t="n">
        <v>31.44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195.42</v>
      </c>
      <c r="Q5" t="n">
        <v>592.67</v>
      </c>
      <c r="R5" t="n">
        <v>54.81</v>
      </c>
      <c r="S5" t="n">
        <v>30.64</v>
      </c>
      <c r="T5" t="n">
        <v>10826.96</v>
      </c>
      <c r="U5" t="n">
        <v>0.5600000000000001</v>
      </c>
      <c r="V5" t="n">
        <v>0.86</v>
      </c>
      <c r="W5" t="n">
        <v>2.42</v>
      </c>
      <c r="X5" t="n">
        <v>0.7</v>
      </c>
      <c r="Y5" t="n">
        <v>0.5</v>
      </c>
      <c r="Z5" t="n">
        <v>10</v>
      </c>
      <c r="AA5" t="n">
        <v>785.9439055600194</v>
      </c>
      <c r="AB5" t="n">
        <v>1075.363124985207</v>
      </c>
      <c r="AC5" t="n">
        <v>972.7319776182433</v>
      </c>
      <c r="AD5" t="n">
        <v>785943.9055600194</v>
      </c>
      <c r="AE5" t="n">
        <v>1075363.124985207</v>
      </c>
      <c r="AF5" t="n">
        <v>1.260015390882702e-05</v>
      </c>
      <c r="AG5" t="n">
        <v>58</v>
      </c>
      <c r="AH5" t="n">
        <v>972731.9776182433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4.6088</v>
      </c>
      <c r="E6" t="n">
        <v>21.7</v>
      </c>
      <c r="F6" t="n">
        <v>18.73</v>
      </c>
      <c r="G6" t="n">
        <v>38.75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190.75</v>
      </c>
      <c r="Q6" t="n">
        <v>592.67</v>
      </c>
      <c r="R6" t="n">
        <v>51.08</v>
      </c>
      <c r="S6" t="n">
        <v>30.64</v>
      </c>
      <c r="T6" t="n">
        <v>8998.379999999999</v>
      </c>
      <c r="U6" t="n">
        <v>0.6</v>
      </c>
      <c r="V6" t="n">
        <v>0.86</v>
      </c>
      <c r="W6" t="n">
        <v>2.4</v>
      </c>
      <c r="X6" t="n">
        <v>0.57</v>
      </c>
      <c r="Y6" t="n">
        <v>0.5</v>
      </c>
      <c r="Z6" t="n">
        <v>10</v>
      </c>
      <c r="AA6" t="n">
        <v>767.3404918917055</v>
      </c>
      <c r="AB6" t="n">
        <v>1049.909113679533</v>
      </c>
      <c r="AC6" t="n">
        <v>949.7072614266531</v>
      </c>
      <c r="AD6" t="n">
        <v>767340.4918917054</v>
      </c>
      <c r="AE6" t="n">
        <v>1049909.113679532</v>
      </c>
      <c r="AF6" t="n">
        <v>1.278828217022725e-05</v>
      </c>
      <c r="AG6" t="n">
        <v>57</v>
      </c>
      <c r="AH6" t="n">
        <v>949707.2614266531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4.6601</v>
      </c>
      <c r="E7" t="n">
        <v>21.46</v>
      </c>
      <c r="F7" t="n">
        <v>18.62</v>
      </c>
      <c r="G7" t="n">
        <v>46.56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185.92</v>
      </c>
      <c r="Q7" t="n">
        <v>592.67</v>
      </c>
      <c r="R7" t="n">
        <v>47.78</v>
      </c>
      <c r="S7" t="n">
        <v>30.64</v>
      </c>
      <c r="T7" t="n">
        <v>7369.16</v>
      </c>
      <c r="U7" t="n">
        <v>0.64</v>
      </c>
      <c r="V7" t="n">
        <v>0.87</v>
      </c>
      <c r="W7" t="n">
        <v>2.39</v>
      </c>
      <c r="X7" t="n">
        <v>0.47</v>
      </c>
      <c r="Y7" t="n">
        <v>0.5</v>
      </c>
      <c r="Z7" t="n">
        <v>10</v>
      </c>
      <c r="AA7" t="n">
        <v>749.7496745234295</v>
      </c>
      <c r="AB7" t="n">
        <v>1025.840581304166</v>
      </c>
      <c r="AC7" t="n">
        <v>927.9357960007944</v>
      </c>
      <c r="AD7" t="n">
        <v>749749.6745234295</v>
      </c>
      <c r="AE7" t="n">
        <v>1025840.581304166</v>
      </c>
      <c r="AF7" t="n">
        <v>1.293062700518053e-05</v>
      </c>
      <c r="AG7" t="n">
        <v>56</v>
      </c>
      <c r="AH7" t="n">
        <v>927935.7960007944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4.7038</v>
      </c>
      <c r="E8" t="n">
        <v>21.26</v>
      </c>
      <c r="F8" t="n">
        <v>18.53</v>
      </c>
      <c r="G8" t="n">
        <v>55.6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182.55</v>
      </c>
      <c r="Q8" t="n">
        <v>592.6799999999999</v>
      </c>
      <c r="R8" t="n">
        <v>44.97</v>
      </c>
      <c r="S8" t="n">
        <v>30.64</v>
      </c>
      <c r="T8" t="n">
        <v>5986.82</v>
      </c>
      <c r="U8" t="n">
        <v>0.68</v>
      </c>
      <c r="V8" t="n">
        <v>0.87</v>
      </c>
      <c r="W8" t="n">
        <v>2.38</v>
      </c>
      <c r="X8" t="n">
        <v>0.38</v>
      </c>
      <c r="Y8" t="n">
        <v>0.5</v>
      </c>
      <c r="Z8" t="n">
        <v>10</v>
      </c>
      <c r="AA8" t="n">
        <v>743.3695857903259</v>
      </c>
      <c r="AB8" t="n">
        <v>1017.111062429884</v>
      </c>
      <c r="AC8" t="n">
        <v>920.0394101559169</v>
      </c>
      <c r="AD8" t="n">
        <v>743369.5857903259</v>
      </c>
      <c r="AE8" t="n">
        <v>1017111.062429884</v>
      </c>
      <c r="AF8" t="n">
        <v>1.305188371643702e-05</v>
      </c>
      <c r="AG8" t="n">
        <v>56</v>
      </c>
      <c r="AH8" t="n">
        <v>920039.4101559169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4.7343</v>
      </c>
      <c r="E9" t="n">
        <v>21.12</v>
      </c>
      <c r="F9" t="n">
        <v>18.48</v>
      </c>
      <c r="G9" t="n">
        <v>65.22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176.86</v>
      </c>
      <c r="Q9" t="n">
        <v>592.6799999999999</v>
      </c>
      <c r="R9" t="n">
        <v>43.08</v>
      </c>
      <c r="S9" t="n">
        <v>30.64</v>
      </c>
      <c r="T9" t="n">
        <v>5058.33</v>
      </c>
      <c r="U9" t="n">
        <v>0.71</v>
      </c>
      <c r="V9" t="n">
        <v>0.88</v>
      </c>
      <c r="W9" t="n">
        <v>2.38</v>
      </c>
      <c r="X9" t="n">
        <v>0.32</v>
      </c>
      <c r="Y9" t="n">
        <v>0.5</v>
      </c>
      <c r="Z9" t="n">
        <v>10</v>
      </c>
      <c r="AA9" t="n">
        <v>726.264823889321</v>
      </c>
      <c r="AB9" t="n">
        <v>993.7075725880917</v>
      </c>
      <c r="AC9" t="n">
        <v>898.8695165376209</v>
      </c>
      <c r="AD9" t="n">
        <v>726264.8238893209</v>
      </c>
      <c r="AE9" t="n">
        <v>993707.5725880917</v>
      </c>
      <c r="AF9" t="n">
        <v>1.313651368653595e-05</v>
      </c>
      <c r="AG9" t="n">
        <v>55</v>
      </c>
      <c r="AH9" t="n">
        <v>898869.5165376209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4.7552</v>
      </c>
      <c r="E10" t="n">
        <v>21.03</v>
      </c>
      <c r="F10" t="n">
        <v>18.44</v>
      </c>
      <c r="G10" t="n">
        <v>73.76000000000001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173.44</v>
      </c>
      <c r="Q10" t="n">
        <v>592.67</v>
      </c>
      <c r="R10" t="n">
        <v>42.08</v>
      </c>
      <c r="S10" t="n">
        <v>30.64</v>
      </c>
      <c r="T10" t="n">
        <v>4564.87</v>
      </c>
      <c r="U10" t="n">
        <v>0.73</v>
      </c>
      <c r="V10" t="n">
        <v>0.88</v>
      </c>
      <c r="W10" t="n">
        <v>2.38</v>
      </c>
      <c r="X10" t="n">
        <v>0.28</v>
      </c>
      <c r="Y10" t="n">
        <v>0.5</v>
      </c>
      <c r="Z10" t="n">
        <v>10</v>
      </c>
      <c r="AA10" t="n">
        <v>721.2463983305045</v>
      </c>
      <c r="AB10" t="n">
        <v>986.8411413412088</v>
      </c>
      <c r="AC10" t="n">
        <v>892.6584078518437</v>
      </c>
      <c r="AD10" t="n">
        <v>721246.3983305044</v>
      </c>
      <c r="AE10" t="n">
        <v>986841.1413412087</v>
      </c>
      <c r="AF10" t="n">
        <v>1.31945060267021e-05</v>
      </c>
      <c r="AG10" t="n">
        <v>55</v>
      </c>
      <c r="AH10" t="n">
        <v>892658.4078518436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4.7664</v>
      </c>
      <c r="E11" t="n">
        <v>20.98</v>
      </c>
      <c r="F11" t="n">
        <v>18.42</v>
      </c>
      <c r="G11" t="n">
        <v>78.94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169.14</v>
      </c>
      <c r="Q11" t="n">
        <v>592.67</v>
      </c>
      <c r="R11" t="n">
        <v>41.23</v>
      </c>
      <c r="S11" t="n">
        <v>30.64</v>
      </c>
      <c r="T11" t="n">
        <v>4144.53</v>
      </c>
      <c r="U11" t="n">
        <v>0.74</v>
      </c>
      <c r="V11" t="n">
        <v>0.88</v>
      </c>
      <c r="W11" t="n">
        <v>2.38</v>
      </c>
      <c r="X11" t="n">
        <v>0.26</v>
      </c>
      <c r="Y11" t="n">
        <v>0.5</v>
      </c>
      <c r="Z11" t="n">
        <v>10</v>
      </c>
      <c r="AA11" t="n">
        <v>715.7607269959017</v>
      </c>
      <c r="AB11" t="n">
        <v>979.3354038104661</v>
      </c>
      <c r="AC11" t="n">
        <v>885.8690073766664</v>
      </c>
      <c r="AD11" t="n">
        <v>715760.7269959017</v>
      </c>
      <c r="AE11" t="n">
        <v>979335.4038104662</v>
      </c>
      <c r="AF11" t="n">
        <v>1.322558326162367e-05</v>
      </c>
      <c r="AG11" t="n">
        <v>55</v>
      </c>
      <c r="AH11" t="n">
        <v>885869.0073766664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4.7879</v>
      </c>
      <c r="E12" t="n">
        <v>20.89</v>
      </c>
      <c r="F12" t="n">
        <v>18.38</v>
      </c>
      <c r="G12" t="n">
        <v>91.89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164.49</v>
      </c>
      <c r="Q12" t="n">
        <v>592.6799999999999</v>
      </c>
      <c r="R12" t="n">
        <v>40.12</v>
      </c>
      <c r="S12" t="n">
        <v>30.64</v>
      </c>
      <c r="T12" t="n">
        <v>3602.87</v>
      </c>
      <c r="U12" t="n">
        <v>0.76</v>
      </c>
      <c r="V12" t="n">
        <v>0.88</v>
      </c>
      <c r="W12" t="n">
        <v>2.37</v>
      </c>
      <c r="X12" t="n">
        <v>0.22</v>
      </c>
      <c r="Y12" t="n">
        <v>0.5</v>
      </c>
      <c r="Z12" t="n">
        <v>10</v>
      </c>
      <c r="AA12" t="n">
        <v>709.3962057431205</v>
      </c>
      <c r="AB12" t="n">
        <v>970.6271850495501</v>
      </c>
      <c r="AC12" t="n">
        <v>877.9918887922305</v>
      </c>
      <c r="AD12" t="n">
        <v>709396.2057431205</v>
      </c>
      <c r="AE12" t="n">
        <v>970627.1850495501</v>
      </c>
      <c r="AF12" t="n">
        <v>1.328524045366062e-05</v>
      </c>
      <c r="AG12" t="n">
        <v>55</v>
      </c>
      <c r="AH12" t="n">
        <v>877991.8887922305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4.7981</v>
      </c>
      <c r="E13" t="n">
        <v>20.84</v>
      </c>
      <c r="F13" t="n">
        <v>18.36</v>
      </c>
      <c r="G13" t="n">
        <v>100.15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6</v>
      </c>
      <c r="N13" t="n">
        <v>24.71</v>
      </c>
      <c r="O13" t="n">
        <v>18509.36</v>
      </c>
      <c r="P13" t="n">
        <v>161.65</v>
      </c>
      <c r="Q13" t="n">
        <v>592.6799999999999</v>
      </c>
      <c r="R13" t="n">
        <v>39.53</v>
      </c>
      <c r="S13" t="n">
        <v>30.64</v>
      </c>
      <c r="T13" t="n">
        <v>3310.32</v>
      </c>
      <c r="U13" t="n">
        <v>0.78</v>
      </c>
      <c r="V13" t="n">
        <v>0.88</v>
      </c>
      <c r="W13" t="n">
        <v>2.37</v>
      </c>
      <c r="X13" t="n">
        <v>0.2</v>
      </c>
      <c r="Y13" t="n">
        <v>0.5</v>
      </c>
      <c r="Z13" t="n">
        <v>10</v>
      </c>
      <c r="AA13" t="n">
        <v>705.6759236360227</v>
      </c>
      <c r="AB13" t="n">
        <v>965.5369309433559</v>
      </c>
      <c r="AC13" t="n">
        <v>873.3874413937149</v>
      </c>
      <c r="AD13" t="n">
        <v>705675.9236360227</v>
      </c>
      <c r="AE13" t="n">
        <v>965536.9309433559</v>
      </c>
      <c r="AF13" t="n">
        <v>1.331354293546419e-05</v>
      </c>
      <c r="AG13" t="n">
        <v>55</v>
      </c>
      <c r="AH13" t="n">
        <v>873387.4413937149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4.7992</v>
      </c>
      <c r="E14" t="n">
        <v>20.84</v>
      </c>
      <c r="F14" t="n">
        <v>18.36</v>
      </c>
      <c r="G14" t="n">
        <v>100.13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159.74</v>
      </c>
      <c r="Q14" t="n">
        <v>592.6799999999999</v>
      </c>
      <c r="R14" t="n">
        <v>39.22</v>
      </c>
      <c r="S14" t="n">
        <v>30.64</v>
      </c>
      <c r="T14" t="n">
        <v>3154.98</v>
      </c>
      <c r="U14" t="n">
        <v>0.78</v>
      </c>
      <c r="V14" t="n">
        <v>0.88</v>
      </c>
      <c r="W14" t="n">
        <v>2.38</v>
      </c>
      <c r="X14" t="n">
        <v>0.2</v>
      </c>
      <c r="Y14" t="n">
        <v>0.5</v>
      </c>
      <c r="Z14" t="n">
        <v>10</v>
      </c>
      <c r="AA14" t="n">
        <v>703.4608567874515</v>
      </c>
      <c r="AB14" t="n">
        <v>962.5061787592881</v>
      </c>
      <c r="AC14" t="n">
        <v>870.6459399444071</v>
      </c>
      <c r="AD14" t="n">
        <v>703460.8567874514</v>
      </c>
      <c r="AE14" t="n">
        <v>962506.1787592882</v>
      </c>
      <c r="AF14" t="n">
        <v>1.331659516389399e-05</v>
      </c>
      <c r="AG14" t="n">
        <v>55</v>
      </c>
      <c r="AH14" t="n">
        <v>870645.9399444071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4.7978</v>
      </c>
      <c r="E15" t="n">
        <v>20.84</v>
      </c>
      <c r="F15" t="n">
        <v>18.36</v>
      </c>
      <c r="G15" t="n">
        <v>100.16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160.39</v>
      </c>
      <c r="Q15" t="n">
        <v>592.67</v>
      </c>
      <c r="R15" t="n">
        <v>39.28</v>
      </c>
      <c r="S15" t="n">
        <v>30.64</v>
      </c>
      <c r="T15" t="n">
        <v>3187.1</v>
      </c>
      <c r="U15" t="n">
        <v>0.78</v>
      </c>
      <c r="V15" t="n">
        <v>0.88</v>
      </c>
      <c r="W15" t="n">
        <v>2.38</v>
      </c>
      <c r="X15" t="n">
        <v>0.21</v>
      </c>
      <c r="Y15" t="n">
        <v>0.5</v>
      </c>
      <c r="Z15" t="n">
        <v>10</v>
      </c>
      <c r="AA15" t="n">
        <v>704.2601929058826</v>
      </c>
      <c r="AB15" t="n">
        <v>963.5998657007465</v>
      </c>
      <c r="AC15" t="n">
        <v>871.6352469391718</v>
      </c>
      <c r="AD15" t="n">
        <v>704260.1929058826</v>
      </c>
      <c r="AE15" t="n">
        <v>963599.8657007464</v>
      </c>
      <c r="AF15" t="n">
        <v>1.331271050952879e-05</v>
      </c>
      <c r="AG15" t="n">
        <v>55</v>
      </c>
      <c r="AH15" t="n">
        <v>871635.2469391718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3.3376</v>
      </c>
      <c r="E2" t="n">
        <v>29.96</v>
      </c>
      <c r="F2" t="n">
        <v>21.97</v>
      </c>
      <c r="G2" t="n">
        <v>7.05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258.8</v>
      </c>
      <c r="Q2" t="n">
        <v>592.75</v>
      </c>
      <c r="R2" t="n">
        <v>151.82</v>
      </c>
      <c r="S2" t="n">
        <v>30.64</v>
      </c>
      <c r="T2" t="n">
        <v>58575.7</v>
      </c>
      <c r="U2" t="n">
        <v>0.2</v>
      </c>
      <c r="V2" t="n">
        <v>0.74</v>
      </c>
      <c r="W2" t="n">
        <v>2.66</v>
      </c>
      <c r="X2" t="n">
        <v>3.81</v>
      </c>
      <c r="Y2" t="n">
        <v>0.5</v>
      </c>
      <c r="Z2" t="n">
        <v>10</v>
      </c>
      <c r="AA2" t="n">
        <v>1185.326112827922</v>
      </c>
      <c r="AB2" t="n">
        <v>1621.815480468614</v>
      </c>
      <c r="AC2" t="n">
        <v>1467.031687245012</v>
      </c>
      <c r="AD2" t="n">
        <v>1185326.112827922</v>
      </c>
      <c r="AE2" t="n">
        <v>1621815.480468614</v>
      </c>
      <c r="AF2" t="n">
        <v>8.741544429637985e-06</v>
      </c>
      <c r="AG2" t="n">
        <v>79</v>
      </c>
      <c r="AH2" t="n">
        <v>1467031.687245012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4.0515</v>
      </c>
      <c r="E3" t="n">
        <v>24.68</v>
      </c>
      <c r="F3" t="n">
        <v>19.84</v>
      </c>
      <c r="G3" t="n">
        <v>14.17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230.92</v>
      </c>
      <c r="Q3" t="n">
        <v>592.7</v>
      </c>
      <c r="R3" t="n">
        <v>85.48</v>
      </c>
      <c r="S3" t="n">
        <v>30.64</v>
      </c>
      <c r="T3" t="n">
        <v>25920.27</v>
      </c>
      <c r="U3" t="n">
        <v>0.36</v>
      </c>
      <c r="V3" t="n">
        <v>0.82</v>
      </c>
      <c r="W3" t="n">
        <v>2.49</v>
      </c>
      <c r="X3" t="n">
        <v>1.68</v>
      </c>
      <c r="Y3" t="n">
        <v>0.5</v>
      </c>
      <c r="Z3" t="n">
        <v>10</v>
      </c>
      <c r="AA3" t="n">
        <v>933.8620708517215</v>
      </c>
      <c r="AB3" t="n">
        <v>1277.751284426206</v>
      </c>
      <c r="AC3" t="n">
        <v>1155.804495175759</v>
      </c>
      <c r="AD3" t="n">
        <v>933862.0708517215</v>
      </c>
      <c r="AE3" t="n">
        <v>1277751.284426206</v>
      </c>
      <c r="AF3" t="n">
        <v>1.061132767757619e-05</v>
      </c>
      <c r="AG3" t="n">
        <v>65</v>
      </c>
      <c r="AH3" t="n">
        <v>1155804.495175759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4.3201</v>
      </c>
      <c r="E4" t="n">
        <v>23.15</v>
      </c>
      <c r="F4" t="n">
        <v>19.22</v>
      </c>
      <c r="G4" t="n">
        <v>21.36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220.96</v>
      </c>
      <c r="Q4" t="n">
        <v>592.6900000000001</v>
      </c>
      <c r="R4" t="n">
        <v>66.34999999999999</v>
      </c>
      <c r="S4" t="n">
        <v>30.64</v>
      </c>
      <c r="T4" t="n">
        <v>16508.63</v>
      </c>
      <c r="U4" t="n">
        <v>0.46</v>
      </c>
      <c r="V4" t="n">
        <v>0.84</v>
      </c>
      <c r="W4" t="n">
        <v>2.44</v>
      </c>
      <c r="X4" t="n">
        <v>1.06</v>
      </c>
      <c r="Y4" t="n">
        <v>0.5</v>
      </c>
      <c r="Z4" t="n">
        <v>10</v>
      </c>
      <c r="AA4" t="n">
        <v>862.4216280285094</v>
      </c>
      <c r="AB4" t="n">
        <v>1180.003318825588</v>
      </c>
      <c r="AC4" t="n">
        <v>1067.385458221933</v>
      </c>
      <c r="AD4" t="n">
        <v>862421.6280285094</v>
      </c>
      <c r="AE4" t="n">
        <v>1180003.318825588</v>
      </c>
      <c r="AF4" t="n">
        <v>1.131482085644746e-05</v>
      </c>
      <c r="AG4" t="n">
        <v>61</v>
      </c>
      <c r="AH4" t="n">
        <v>1067385.458221933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4.4537</v>
      </c>
      <c r="E5" t="n">
        <v>22.45</v>
      </c>
      <c r="F5" t="n">
        <v>18.95</v>
      </c>
      <c r="G5" t="n">
        <v>28.43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215.18</v>
      </c>
      <c r="Q5" t="n">
        <v>592.6900000000001</v>
      </c>
      <c r="R5" t="n">
        <v>58.05</v>
      </c>
      <c r="S5" t="n">
        <v>30.64</v>
      </c>
      <c r="T5" t="n">
        <v>12428.65</v>
      </c>
      <c r="U5" t="n">
        <v>0.53</v>
      </c>
      <c r="V5" t="n">
        <v>0.85</v>
      </c>
      <c r="W5" t="n">
        <v>2.42</v>
      </c>
      <c r="X5" t="n">
        <v>0.8</v>
      </c>
      <c r="Y5" t="n">
        <v>0.5</v>
      </c>
      <c r="Z5" t="n">
        <v>10</v>
      </c>
      <c r="AA5" t="n">
        <v>827.4663791867949</v>
      </c>
      <c r="AB5" t="n">
        <v>1132.176005243613</v>
      </c>
      <c r="AC5" t="n">
        <v>1024.122716322165</v>
      </c>
      <c r="AD5" t="n">
        <v>827466.379186795</v>
      </c>
      <c r="AE5" t="n">
        <v>1132176.005243613</v>
      </c>
      <c r="AF5" t="n">
        <v>1.166473406827622e-05</v>
      </c>
      <c r="AG5" t="n">
        <v>59</v>
      </c>
      <c r="AH5" t="n">
        <v>1024122.716322165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4.5342</v>
      </c>
      <c r="E6" t="n">
        <v>22.05</v>
      </c>
      <c r="F6" t="n">
        <v>18.8</v>
      </c>
      <c r="G6" t="n">
        <v>35.25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210.91</v>
      </c>
      <c r="Q6" t="n">
        <v>592.6900000000001</v>
      </c>
      <c r="R6" t="n">
        <v>53.29</v>
      </c>
      <c r="S6" t="n">
        <v>30.64</v>
      </c>
      <c r="T6" t="n">
        <v>10087.77</v>
      </c>
      <c r="U6" t="n">
        <v>0.57</v>
      </c>
      <c r="V6" t="n">
        <v>0.86</v>
      </c>
      <c r="W6" t="n">
        <v>2.4</v>
      </c>
      <c r="X6" t="n">
        <v>0.64</v>
      </c>
      <c r="Y6" t="n">
        <v>0.5</v>
      </c>
      <c r="Z6" t="n">
        <v>10</v>
      </c>
      <c r="AA6" t="n">
        <v>807.8006659942507</v>
      </c>
      <c r="AB6" t="n">
        <v>1105.268508863539</v>
      </c>
      <c r="AC6" t="n">
        <v>999.783233631697</v>
      </c>
      <c r="AD6" t="n">
        <v>807800.6659942507</v>
      </c>
      <c r="AE6" t="n">
        <v>1105268.508863539</v>
      </c>
      <c r="AF6" t="n">
        <v>1.187557249306824e-05</v>
      </c>
      <c r="AG6" t="n">
        <v>58</v>
      </c>
      <c r="AH6" t="n">
        <v>999783.233631697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4.6038</v>
      </c>
      <c r="E7" t="n">
        <v>21.72</v>
      </c>
      <c r="F7" t="n">
        <v>18.65</v>
      </c>
      <c r="G7" t="n">
        <v>43.04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205.9</v>
      </c>
      <c r="Q7" t="n">
        <v>592.67</v>
      </c>
      <c r="R7" t="n">
        <v>48.72</v>
      </c>
      <c r="S7" t="n">
        <v>30.64</v>
      </c>
      <c r="T7" t="n">
        <v>7830.88</v>
      </c>
      <c r="U7" t="n">
        <v>0.63</v>
      </c>
      <c r="V7" t="n">
        <v>0.87</v>
      </c>
      <c r="W7" t="n">
        <v>2.39</v>
      </c>
      <c r="X7" t="n">
        <v>0.49</v>
      </c>
      <c r="Y7" t="n">
        <v>0.5</v>
      </c>
      <c r="Z7" t="n">
        <v>10</v>
      </c>
      <c r="AA7" t="n">
        <v>788.295611469411</v>
      </c>
      <c r="AB7" t="n">
        <v>1078.580832760379</v>
      </c>
      <c r="AC7" t="n">
        <v>975.6425918794342</v>
      </c>
      <c r="AD7" t="n">
        <v>788295.6114694111</v>
      </c>
      <c r="AE7" t="n">
        <v>1078580.832760379</v>
      </c>
      <c r="AF7" t="n">
        <v>1.205786260941016e-05</v>
      </c>
      <c r="AG7" t="n">
        <v>57</v>
      </c>
      <c r="AH7" t="n">
        <v>975642.5918794342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4.6454</v>
      </c>
      <c r="E8" t="n">
        <v>21.53</v>
      </c>
      <c r="F8" t="n">
        <v>18.58</v>
      </c>
      <c r="G8" t="n">
        <v>50.67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202.96</v>
      </c>
      <c r="Q8" t="n">
        <v>592.67</v>
      </c>
      <c r="R8" t="n">
        <v>46.35</v>
      </c>
      <c r="S8" t="n">
        <v>30.64</v>
      </c>
      <c r="T8" t="n">
        <v>6666.62</v>
      </c>
      <c r="U8" t="n">
        <v>0.66</v>
      </c>
      <c r="V8" t="n">
        <v>0.87</v>
      </c>
      <c r="W8" t="n">
        <v>2.39</v>
      </c>
      <c r="X8" t="n">
        <v>0.42</v>
      </c>
      <c r="Y8" t="n">
        <v>0.5</v>
      </c>
      <c r="Z8" t="n">
        <v>10</v>
      </c>
      <c r="AA8" t="n">
        <v>782.2230829782172</v>
      </c>
      <c r="AB8" t="n">
        <v>1070.272131377678</v>
      </c>
      <c r="AC8" t="n">
        <v>968.1268612953627</v>
      </c>
      <c r="AD8" t="n">
        <v>782223.0829782173</v>
      </c>
      <c r="AE8" t="n">
        <v>1070272.131377678</v>
      </c>
      <c r="AF8" t="n">
        <v>1.21668176214766e-05</v>
      </c>
      <c r="AG8" t="n">
        <v>57</v>
      </c>
      <c r="AH8" t="n">
        <v>968126.8612953627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4.6779</v>
      </c>
      <c r="E9" t="n">
        <v>21.38</v>
      </c>
      <c r="F9" t="n">
        <v>18.52</v>
      </c>
      <c r="G9" t="n">
        <v>58.49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199.13</v>
      </c>
      <c r="Q9" t="n">
        <v>592.6900000000001</v>
      </c>
      <c r="R9" t="n">
        <v>44.46</v>
      </c>
      <c r="S9" t="n">
        <v>30.64</v>
      </c>
      <c r="T9" t="n">
        <v>5738.82</v>
      </c>
      <c r="U9" t="n">
        <v>0.6899999999999999</v>
      </c>
      <c r="V9" t="n">
        <v>0.87</v>
      </c>
      <c r="W9" t="n">
        <v>2.39</v>
      </c>
      <c r="X9" t="n">
        <v>0.36</v>
      </c>
      <c r="Y9" t="n">
        <v>0.5</v>
      </c>
      <c r="Z9" t="n">
        <v>10</v>
      </c>
      <c r="AA9" t="n">
        <v>766.837329198319</v>
      </c>
      <c r="AB9" t="n">
        <v>1049.22066428447</v>
      </c>
      <c r="AC9" t="n">
        <v>949.0845166756103</v>
      </c>
      <c r="AD9" t="n">
        <v>766837.329198319</v>
      </c>
      <c r="AE9" t="n">
        <v>1049220.66428447</v>
      </c>
      <c r="AF9" t="n">
        <v>1.22519387246535e-05</v>
      </c>
      <c r="AG9" t="n">
        <v>56</v>
      </c>
      <c r="AH9" t="n">
        <v>949084.5166756103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4.7008</v>
      </c>
      <c r="E10" t="n">
        <v>21.27</v>
      </c>
      <c r="F10" t="n">
        <v>18.48</v>
      </c>
      <c r="G10" t="n">
        <v>65.20999999999999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195.61</v>
      </c>
      <c r="Q10" t="n">
        <v>592.7</v>
      </c>
      <c r="R10" t="n">
        <v>43.33</v>
      </c>
      <c r="S10" t="n">
        <v>30.64</v>
      </c>
      <c r="T10" t="n">
        <v>5183.13</v>
      </c>
      <c r="U10" t="n">
        <v>0.71</v>
      </c>
      <c r="V10" t="n">
        <v>0.88</v>
      </c>
      <c r="W10" t="n">
        <v>2.37</v>
      </c>
      <c r="X10" t="n">
        <v>0.32</v>
      </c>
      <c r="Y10" t="n">
        <v>0.5</v>
      </c>
      <c r="Z10" t="n">
        <v>10</v>
      </c>
      <c r="AA10" t="n">
        <v>761.3908493668856</v>
      </c>
      <c r="AB10" t="n">
        <v>1041.768550297371</v>
      </c>
      <c r="AC10" t="n">
        <v>942.3436219883325</v>
      </c>
      <c r="AD10" t="n">
        <v>761390.8493668856</v>
      </c>
      <c r="AE10" t="n">
        <v>1041768.550297371</v>
      </c>
      <c r="AF10" t="n">
        <v>1.231191636350738e-05</v>
      </c>
      <c r="AG10" t="n">
        <v>56</v>
      </c>
      <c r="AH10" t="n">
        <v>942343.6219883325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4.7209</v>
      </c>
      <c r="E11" t="n">
        <v>21.18</v>
      </c>
      <c r="F11" t="n">
        <v>18.45</v>
      </c>
      <c r="G11" t="n">
        <v>73.79000000000001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192.18</v>
      </c>
      <c r="Q11" t="n">
        <v>592.67</v>
      </c>
      <c r="R11" t="n">
        <v>42.21</v>
      </c>
      <c r="S11" t="n">
        <v>30.64</v>
      </c>
      <c r="T11" t="n">
        <v>4631.19</v>
      </c>
      <c r="U11" t="n">
        <v>0.73</v>
      </c>
      <c r="V11" t="n">
        <v>0.88</v>
      </c>
      <c r="W11" t="n">
        <v>2.38</v>
      </c>
      <c r="X11" t="n">
        <v>0.29</v>
      </c>
      <c r="Y11" t="n">
        <v>0.5</v>
      </c>
      <c r="Z11" t="n">
        <v>10</v>
      </c>
      <c r="AA11" t="n">
        <v>756.2709348637047</v>
      </c>
      <c r="AB11" t="n">
        <v>1034.763257399432</v>
      </c>
      <c r="AC11" t="n">
        <v>936.0069044125829</v>
      </c>
      <c r="AD11" t="n">
        <v>756270.9348637047</v>
      </c>
      <c r="AE11" t="n">
        <v>1034763.257399432</v>
      </c>
      <c r="AF11" t="n">
        <v>1.236456049193371e-05</v>
      </c>
      <c r="AG11" t="n">
        <v>56</v>
      </c>
      <c r="AH11" t="n">
        <v>936006.9044125829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4.7366</v>
      </c>
      <c r="E12" t="n">
        <v>21.11</v>
      </c>
      <c r="F12" t="n">
        <v>18.41</v>
      </c>
      <c r="G12" t="n">
        <v>78.89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188.4</v>
      </c>
      <c r="Q12" t="n">
        <v>592.67</v>
      </c>
      <c r="R12" t="n">
        <v>41.01</v>
      </c>
      <c r="S12" t="n">
        <v>30.64</v>
      </c>
      <c r="T12" t="n">
        <v>4037.21</v>
      </c>
      <c r="U12" t="n">
        <v>0.75</v>
      </c>
      <c r="V12" t="n">
        <v>0.88</v>
      </c>
      <c r="W12" t="n">
        <v>2.37</v>
      </c>
      <c r="X12" t="n">
        <v>0.25</v>
      </c>
      <c r="Y12" t="n">
        <v>0.5</v>
      </c>
      <c r="Z12" t="n">
        <v>10</v>
      </c>
      <c r="AA12" t="n">
        <v>742.0833906602369</v>
      </c>
      <c r="AB12" t="n">
        <v>1015.351233509972</v>
      </c>
      <c r="AC12" t="n">
        <v>918.447536838186</v>
      </c>
      <c r="AD12" t="n">
        <v>742083.3906602369</v>
      </c>
      <c r="AE12" t="n">
        <v>1015351.233509972</v>
      </c>
      <c r="AF12" t="n">
        <v>1.240568053254533e-05</v>
      </c>
      <c r="AG12" t="n">
        <v>55</v>
      </c>
      <c r="AH12" t="n">
        <v>918447.536838186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4.7585</v>
      </c>
      <c r="E13" t="n">
        <v>21.02</v>
      </c>
      <c r="F13" t="n">
        <v>18.37</v>
      </c>
      <c r="G13" t="n">
        <v>91.86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184.36</v>
      </c>
      <c r="Q13" t="n">
        <v>592.67</v>
      </c>
      <c r="R13" t="n">
        <v>39.91</v>
      </c>
      <c r="S13" t="n">
        <v>30.64</v>
      </c>
      <c r="T13" t="n">
        <v>3497.57</v>
      </c>
      <c r="U13" t="n">
        <v>0.77</v>
      </c>
      <c r="V13" t="n">
        <v>0.88</v>
      </c>
      <c r="W13" t="n">
        <v>2.37</v>
      </c>
      <c r="X13" t="n">
        <v>0.21</v>
      </c>
      <c r="Y13" t="n">
        <v>0.5</v>
      </c>
      <c r="Z13" t="n">
        <v>10</v>
      </c>
      <c r="AA13" t="n">
        <v>736.2370787125988</v>
      </c>
      <c r="AB13" t="n">
        <v>1007.352051582133</v>
      </c>
      <c r="AC13" t="n">
        <v>911.211785606618</v>
      </c>
      <c r="AD13" t="n">
        <v>736237.0787125988</v>
      </c>
      <c r="AE13" t="n">
        <v>1007352.051582133</v>
      </c>
      <c r="AF13" t="n">
        <v>1.246303906053222e-05</v>
      </c>
      <c r="AG13" t="n">
        <v>55</v>
      </c>
      <c r="AH13" t="n">
        <v>911211.785606618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4.7723</v>
      </c>
      <c r="E14" t="n">
        <v>20.95</v>
      </c>
      <c r="F14" t="n">
        <v>18.34</v>
      </c>
      <c r="G14" t="n">
        <v>100.05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180.48</v>
      </c>
      <c r="Q14" t="n">
        <v>592.67</v>
      </c>
      <c r="R14" t="n">
        <v>39.02</v>
      </c>
      <c r="S14" t="n">
        <v>30.64</v>
      </c>
      <c r="T14" t="n">
        <v>3054.43</v>
      </c>
      <c r="U14" t="n">
        <v>0.79</v>
      </c>
      <c r="V14" t="n">
        <v>0.88</v>
      </c>
      <c r="W14" t="n">
        <v>2.37</v>
      </c>
      <c r="X14" t="n">
        <v>0.18</v>
      </c>
      <c r="Y14" t="n">
        <v>0.5</v>
      </c>
      <c r="Z14" t="n">
        <v>10</v>
      </c>
      <c r="AA14" t="n">
        <v>731.0504067010361</v>
      </c>
      <c r="AB14" t="n">
        <v>1000.255418116094</v>
      </c>
      <c r="AC14" t="n">
        <v>904.7924448783893</v>
      </c>
      <c r="AD14" t="n">
        <v>731050.406701036</v>
      </c>
      <c r="AE14" t="n">
        <v>1000255.418116093</v>
      </c>
      <c r="AF14" t="n">
        <v>1.249918279049657e-05</v>
      </c>
      <c r="AG14" t="n">
        <v>55</v>
      </c>
      <c r="AH14" t="n">
        <v>904792.4448783894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4.7668</v>
      </c>
      <c r="E15" t="n">
        <v>20.98</v>
      </c>
      <c r="F15" t="n">
        <v>18.37</v>
      </c>
      <c r="G15" t="n">
        <v>100.18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176.96</v>
      </c>
      <c r="Q15" t="n">
        <v>592.6799999999999</v>
      </c>
      <c r="R15" t="n">
        <v>39.68</v>
      </c>
      <c r="S15" t="n">
        <v>30.64</v>
      </c>
      <c r="T15" t="n">
        <v>3387.16</v>
      </c>
      <c r="U15" t="n">
        <v>0.77</v>
      </c>
      <c r="V15" t="n">
        <v>0.88</v>
      </c>
      <c r="W15" t="n">
        <v>2.37</v>
      </c>
      <c r="X15" t="n">
        <v>0.21</v>
      </c>
      <c r="Y15" t="n">
        <v>0.5</v>
      </c>
      <c r="Z15" t="n">
        <v>10</v>
      </c>
      <c r="AA15" t="n">
        <v>727.3630824635269</v>
      </c>
      <c r="AB15" t="n">
        <v>995.2102584210689</v>
      </c>
      <c r="AC15" t="n">
        <v>900.2287881437318</v>
      </c>
      <c r="AD15" t="n">
        <v>727363.0824635269</v>
      </c>
      <c r="AE15" t="n">
        <v>995210.2584210689</v>
      </c>
      <c r="AF15" t="n">
        <v>1.248477768072817e-05</v>
      </c>
      <c r="AG15" t="n">
        <v>55</v>
      </c>
      <c r="AH15" t="n">
        <v>900228.7881437318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4.7794</v>
      </c>
      <c r="E16" t="n">
        <v>20.92</v>
      </c>
      <c r="F16" t="n">
        <v>18.34</v>
      </c>
      <c r="G16" t="n">
        <v>110.05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5</v>
      </c>
      <c r="N16" t="n">
        <v>31.26</v>
      </c>
      <c r="O16" t="n">
        <v>21244.37</v>
      </c>
      <c r="P16" t="n">
        <v>176.19</v>
      </c>
      <c r="Q16" t="n">
        <v>592.67</v>
      </c>
      <c r="R16" t="n">
        <v>38.88</v>
      </c>
      <c r="S16" t="n">
        <v>30.64</v>
      </c>
      <c r="T16" t="n">
        <v>2991.59</v>
      </c>
      <c r="U16" t="n">
        <v>0.79</v>
      </c>
      <c r="V16" t="n">
        <v>0.88</v>
      </c>
      <c r="W16" t="n">
        <v>2.37</v>
      </c>
      <c r="X16" t="n">
        <v>0.18</v>
      </c>
      <c r="Y16" t="n">
        <v>0.5</v>
      </c>
      <c r="Z16" t="n">
        <v>10</v>
      </c>
      <c r="AA16" t="n">
        <v>725.8100534284674</v>
      </c>
      <c r="AB16" t="n">
        <v>993.0853355804952</v>
      </c>
      <c r="AC16" t="n">
        <v>898.3066649567145</v>
      </c>
      <c r="AD16" t="n">
        <v>725810.0534284675</v>
      </c>
      <c r="AE16" t="n">
        <v>993085.3355804952</v>
      </c>
      <c r="AF16" t="n">
        <v>1.251777847765214e-05</v>
      </c>
      <c r="AG16" t="n">
        <v>55</v>
      </c>
      <c r="AH16" t="n">
        <v>898306.6649567145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4.7797</v>
      </c>
      <c r="E17" t="n">
        <v>20.92</v>
      </c>
      <c r="F17" t="n">
        <v>18.34</v>
      </c>
      <c r="G17" t="n">
        <v>110.04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2</v>
      </c>
      <c r="N17" t="n">
        <v>31.72</v>
      </c>
      <c r="O17" t="n">
        <v>21424.29</v>
      </c>
      <c r="P17" t="n">
        <v>172.92</v>
      </c>
      <c r="Q17" t="n">
        <v>592.6799999999999</v>
      </c>
      <c r="R17" t="n">
        <v>38.63</v>
      </c>
      <c r="S17" t="n">
        <v>30.64</v>
      </c>
      <c r="T17" t="n">
        <v>2864.27</v>
      </c>
      <c r="U17" t="n">
        <v>0.79</v>
      </c>
      <c r="V17" t="n">
        <v>0.88</v>
      </c>
      <c r="W17" t="n">
        <v>2.38</v>
      </c>
      <c r="X17" t="n">
        <v>0.18</v>
      </c>
      <c r="Y17" t="n">
        <v>0.5</v>
      </c>
      <c r="Z17" t="n">
        <v>10</v>
      </c>
      <c r="AA17" t="n">
        <v>722.0722764759331</v>
      </c>
      <c r="AB17" t="n">
        <v>987.9711442549564</v>
      </c>
      <c r="AC17" t="n">
        <v>893.6805648734726</v>
      </c>
      <c r="AD17" t="n">
        <v>722072.2764759331</v>
      </c>
      <c r="AE17" t="n">
        <v>987971.1442549564</v>
      </c>
      <c r="AF17" t="n">
        <v>1.251856421091223e-05</v>
      </c>
      <c r="AG17" t="n">
        <v>55</v>
      </c>
      <c r="AH17" t="n">
        <v>893680.5648734726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4.7903</v>
      </c>
      <c r="E18" t="n">
        <v>20.88</v>
      </c>
      <c r="F18" t="n">
        <v>18.32</v>
      </c>
      <c r="G18" t="n">
        <v>122.16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173.6</v>
      </c>
      <c r="Q18" t="n">
        <v>592.6799999999999</v>
      </c>
      <c r="R18" t="n">
        <v>38.09</v>
      </c>
      <c r="S18" t="n">
        <v>30.64</v>
      </c>
      <c r="T18" t="n">
        <v>2603.17</v>
      </c>
      <c r="U18" t="n">
        <v>0.8</v>
      </c>
      <c r="V18" t="n">
        <v>0.88</v>
      </c>
      <c r="W18" t="n">
        <v>2.38</v>
      </c>
      <c r="X18" t="n">
        <v>0.17</v>
      </c>
      <c r="Y18" t="n">
        <v>0.5</v>
      </c>
      <c r="Z18" t="n">
        <v>10</v>
      </c>
      <c r="AA18" t="n">
        <v>722.2984042532139</v>
      </c>
      <c r="AB18" t="n">
        <v>988.2805422558854</v>
      </c>
      <c r="AC18" t="n">
        <v>893.9604343634358</v>
      </c>
      <c r="AD18" t="n">
        <v>722298.4042532139</v>
      </c>
      <c r="AE18" t="n">
        <v>988280.5422558854</v>
      </c>
      <c r="AF18" t="n">
        <v>1.254632678610224e-05</v>
      </c>
      <c r="AG18" t="n">
        <v>55</v>
      </c>
      <c r="AH18" t="n">
        <v>893960.4343634357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2.9971</v>
      </c>
      <c r="E2" t="n">
        <v>33.37</v>
      </c>
      <c r="F2" t="n">
        <v>22.67</v>
      </c>
      <c r="G2" t="n">
        <v>6.16</v>
      </c>
      <c r="H2" t="n">
        <v>0.1</v>
      </c>
      <c r="I2" t="n">
        <v>221</v>
      </c>
      <c r="J2" t="n">
        <v>185.69</v>
      </c>
      <c r="K2" t="n">
        <v>53.44</v>
      </c>
      <c r="L2" t="n">
        <v>1</v>
      </c>
      <c r="M2" t="n">
        <v>219</v>
      </c>
      <c r="N2" t="n">
        <v>36.26</v>
      </c>
      <c r="O2" t="n">
        <v>23136.14</v>
      </c>
      <c r="P2" t="n">
        <v>306.53</v>
      </c>
      <c r="Q2" t="n">
        <v>592.83</v>
      </c>
      <c r="R2" t="n">
        <v>174.18</v>
      </c>
      <c r="S2" t="n">
        <v>30.64</v>
      </c>
      <c r="T2" t="n">
        <v>69587.22</v>
      </c>
      <c r="U2" t="n">
        <v>0.18</v>
      </c>
      <c r="V2" t="n">
        <v>0.71</v>
      </c>
      <c r="W2" t="n">
        <v>2.71</v>
      </c>
      <c r="X2" t="n">
        <v>4.51</v>
      </c>
      <c r="Y2" t="n">
        <v>0.5</v>
      </c>
      <c r="Z2" t="n">
        <v>10</v>
      </c>
      <c r="AA2" t="n">
        <v>1409.025756047846</v>
      </c>
      <c r="AB2" t="n">
        <v>1927.891201253858</v>
      </c>
      <c r="AC2" t="n">
        <v>1743.895970818484</v>
      </c>
      <c r="AD2" t="n">
        <v>1409025.756047846</v>
      </c>
      <c r="AE2" t="n">
        <v>1927891.201253858</v>
      </c>
      <c r="AF2" t="n">
        <v>7.13577466692966e-06</v>
      </c>
      <c r="AG2" t="n">
        <v>87</v>
      </c>
      <c r="AH2" t="n">
        <v>1743895.970818484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3.8084</v>
      </c>
      <c r="E3" t="n">
        <v>26.26</v>
      </c>
      <c r="F3" t="n">
        <v>20.14</v>
      </c>
      <c r="G3" t="n">
        <v>12.33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270.28</v>
      </c>
      <c r="Q3" t="n">
        <v>592.79</v>
      </c>
      <c r="R3" t="n">
        <v>94.65000000000001</v>
      </c>
      <c r="S3" t="n">
        <v>30.64</v>
      </c>
      <c r="T3" t="n">
        <v>30438.55</v>
      </c>
      <c r="U3" t="n">
        <v>0.32</v>
      </c>
      <c r="V3" t="n">
        <v>0.8</v>
      </c>
      <c r="W3" t="n">
        <v>2.52</v>
      </c>
      <c r="X3" t="n">
        <v>1.98</v>
      </c>
      <c r="Y3" t="n">
        <v>0.5</v>
      </c>
      <c r="Z3" t="n">
        <v>10</v>
      </c>
      <c r="AA3" t="n">
        <v>1055.636479664502</v>
      </c>
      <c r="AB3" t="n">
        <v>1444.368402871611</v>
      </c>
      <c r="AC3" t="n">
        <v>1306.519909685329</v>
      </c>
      <c r="AD3" t="n">
        <v>1055636.479664502</v>
      </c>
      <c r="AE3" t="n">
        <v>1444368.402871611</v>
      </c>
      <c r="AF3" t="n">
        <v>9.067393227298027e-06</v>
      </c>
      <c r="AG3" t="n">
        <v>69</v>
      </c>
      <c r="AH3" t="n">
        <v>1306519.909685329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4.1288</v>
      </c>
      <c r="E4" t="n">
        <v>24.22</v>
      </c>
      <c r="F4" t="n">
        <v>19.41</v>
      </c>
      <c r="G4" t="n">
        <v>18.48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258.31</v>
      </c>
      <c r="Q4" t="n">
        <v>592.72</v>
      </c>
      <c r="R4" t="n">
        <v>71.89</v>
      </c>
      <c r="S4" t="n">
        <v>30.64</v>
      </c>
      <c r="T4" t="n">
        <v>19231.51</v>
      </c>
      <c r="U4" t="n">
        <v>0.43</v>
      </c>
      <c r="V4" t="n">
        <v>0.83</v>
      </c>
      <c r="W4" t="n">
        <v>2.46</v>
      </c>
      <c r="X4" t="n">
        <v>1.25</v>
      </c>
      <c r="Y4" t="n">
        <v>0.5</v>
      </c>
      <c r="Z4" t="n">
        <v>10</v>
      </c>
      <c r="AA4" t="n">
        <v>959.4813905919567</v>
      </c>
      <c r="AB4" t="n">
        <v>1312.804767939414</v>
      </c>
      <c r="AC4" t="n">
        <v>1187.51252342034</v>
      </c>
      <c r="AD4" t="n">
        <v>959481.3905919567</v>
      </c>
      <c r="AE4" t="n">
        <v>1312804.767939414</v>
      </c>
      <c r="AF4" t="n">
        <v>9.830231371932595e-06</v>
      </c>
      <c r="AG4" t="n">
        <v>64</v>
      </c>
      <c r="AH4" t="n">
        <v>1187512.52342034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19.04</v>
      </c>
      <c r="G5" t="n">
        <v>24.83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251.41</v>
      </c>
      <c r="Q5" t="n">
        <v>592.76</v>
      </c>
      <c r="R5" t="n">
        <v>60.9</v>
      </c>
      <c r="S5" t="n">
        <v>30.64</v>
      </c>
      <c r="T5" t="n">
        <v>13822.68</v>
      </c>
      <c r="U5" t="n">
        <v>0.5</v>
      </c>
      <c r="V5" t="n">
        <v>0.85</v>
      </c>
      <c r="W5" t="n">
        <v>2.42</v>
      </c>
      <c r="X5" t="n">
        <v>0.88</v>
      </c>
      <c r="Y5" t="n">
        <v>0.5</v>
      </c>
      <c r="Z5" t="n">
        <v>10</v>
      </c>
      <c r="AA5" t="n">
        <v>907.1402217608952</v>
      </c>
      <c r="AB5" t="n">
        <v>1241.189271615357</v>
      </c>
      <c r="AC5" t="n">
        <v>1122.731909552471</v>
      </c>
      <c r="AD5" t="n">
        <v>907140.2217608952</v>
      </c>
      <c r="AE5" t="n">
        <v>1241189.271615357</v>
      </c>
      <c r="AF5" t="n">
        <v>1.025403034117402e-05</v>
      </c>
      <c r="AG5" t="n">
        <v>61</v>
      </c>
      <c r="AH5" t="n">
        <v>1122731.909552471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4.3976</v>
      </c>
      <c r="E6" t="n">
        <v>22.74</v>
      </c>
      <c r="F6" t="n">
        <v>18.89</v>
      </c>
      <c r="G6" t="n">
        <v>30.64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247.59</v>
      </c>
      <c r="Q6" t="n">
        <v>592.6900000000001</v>
      </c>
      <c r="R6" t="n">
        <v>55.95</v>
      </c>
      <c r="S6" t="n">
        <v>30.64</v>
      </c>
      <c r="T6" t="n">
        <v>11389.06</v>
      </c>
      <c r="U6" t="n">
        <v>0.55</v>
      </c>
      <c r="V6" t="n">
        <v>0.86</v>
      </c>
      <c r="W6" t="n">
        <v>2.42</v>
      </c>
      <c r="X6" t="n">
        <v>0.73</v>
      </c>
      <c r="Y6" t="n">
        <v>0.5</v>
      </c>
      <c r="Z6" t="n">
        <v>10</v>
      </c>
      <c r="AA6" t="n">
        <v>885.6958197186075</v>
      </c>
      <c r="AB6" t="n">
        <v>1211.848094680851</v>
      </c>
      <c r="AC6" t="n">
        <v>1096.191013363993</v>
      </c>
      <c r="AD6" t="n">
        <v>885695.8197186075</v>
      </c>
      <c r="AE6" t="n">
        <v>1211848.094680851</v>
      </c>
      <c r="AF6" t="n">
        <v>1.047021543334886e-05</v>
      </c>
      <c r="AG6" t="n">
        <v>60</v>
      </c>
      <c r="AH6" t="n">
        <v>1096191.013363993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4.48</v>
      </c>
      <c r="E7" t="n">
        <v>22.32</v>
      </c>
      <c r="F7" t="n">
        <v>18.74</v>
      </c>
      <c r="G7" t="n">
        <v>37.47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243.11</v>
      </c>
      <c r="Q7" t="n">
        <v>592.6900000000001</v>
      </c>
      <c r="R7" t="n">
        <v>51.19</v>
      </c>
      <c r="S7" t="n">
        <v>30.64</v>
      </c>
      <c r="T7" t="n">
        <v>9044.379999999999</v>
      </c>
      <c r="U7" t="n">
        <v>0.6</v>
      </c>
      <c r="V7" t="n">
        <v>0.86</v>
      </c>
      <c r="W7" t="n">
        <v>2.4</v>
      </c>
      <c r="X7" t="n">
        <v>0.58</v>
      </c>
      <c r="Y7" t="n">
        <v>0.5</v>
      </c>
      <c r="Z7" t="n">
        <v>10</v>
      </c>
      <c r="AA7" t="n">
        <v>864.5845906380185</v>
      </c>
      <c r="AB7" t="n">
        <v>1182.962779691094</v>
      </c>
      <c r="AC7" t="n">
        <v>1070.062472296064</v>
      </c>
      <c r="AD7" t="n">
        <v>864584.5906380186</v>
      </c>
      <c r="AE7" t="n">
        <v>1182962.779691094</v>
      </c>
      <c r="AF7" t="n">
        <v>1.066640102360444e-05</v>
      </c>
      <c r="AG7" t="n">
        <v>59</v>
      </c>
      <c r="AH7" t="n">
        <v>1070062.472296064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4.5272</v>
      </c>
      <c r="E8" t="n">
        <v>22.09</v>
      </c>
      <c r="F8" t="n">
        <v>18.65</v>
      </c>
      <c r="G8" t="n">
        <v>43.04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240.03</v>
      </c>
      <c r="Q8" t="n">
        <v>592.67</v>
      </c>
      <c r="R8" t="n">
        <v>48.7</v>
      </c>
      <c r="S8" t="n">
        <v>30.64</v>
      </c>
      <c r="T8" t="n">
        <v>7823.03</v>
      </c>
      <c r="U8" t="n">
        <v>0.63</v>
      </c>
      <c r="V8" t="n">
        <v>0.87</v>
      </c>
      <c r="W8" t="n">
        <v>2.39</v>
      </c>
      <c r="X8" t="n">
        <v>0.49</v>
      </c>
      <c r="Y8" t="n">
        <v>0.5</v>
      </c>
      <c r="Z8" t="n">
        <v>10</v>
      </c>
      <c r="AA8" t="n">
        <v>848.2406494209393</v>
      </c>
      <c r="AB8" t="n">
        <v>1160.600278274089</v>
      </c>
      <c r="AC8" t="n">
        <v>1049.83421662833</v>
      </c>
      <c r="AD8" t="n">
        <v>848240.6494209394</v>
      </c>
      <c r="AE8" t="n">
        <v>1160600.278274089</v>
      </c>
      <c r="AF8" t="n">
        <v>1.077877917724599e-05</v>
      </c>
      <c r="AG8" t="n">
        <v>58</v>
      </c>
      <c r="AH8" t="n">
        <v>1049834.21662833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4.5601</v>
      </c>
      <c r="E9" t="n">
        <v>21.93</v>
      </c>
      <c r="F9" t="n">
        <v>18.6</v>
      </c>
      <c r="G9" t="n">
        <v>48.53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237.81</v>
      </c>
      <c r="Q9" t="n">
        <v>592.67</v>
      </c>
      <c r="R9" t="n">
        <v>47.03</v>
      </c>
      <c r="S9" t="n">
        <v>30.64</v>
      </c>
      <c r="T9" t="n">
        <v>6999.98</v>
      </c>
      <c r="U9" t="n">
        <v>0.65</v>
      </c>
      <c r="V9" t="n">
        <v>0.87</v>
      </c>
      <c r="W9" t="n">
        <v>2.39</v>
      </c>
      <c r="X9" t="n">
        <v>0.45</v>
      </c>
      <c r="Y9" t="n">
        <v>0.5</v>
      </c>
      <c r="Z9" t="n">
        <v>10</v>
      </c>
      <c r="AA9" t="n">
        <v>843.1184009781431</v>
      </c>
      <c r="AB9" t="n">
        <v>1153.591791977002</v>
      </c>
      <c r="AC9" t="n">
        <v>1043.494610426965</v>
      </c>
      <c r="AD9" t="n">
        <v>843118.4009781431</v>
      </c>
      <c r="AE9" t="n">
        <v>1153591.791977002</v>
      </c>
      <c r="AF9" t="n">
        <v>1.085711055976309e-05</v>
      </c>
      <c r="AG9" t="n">
        <v>58</v>
      </c>
      <c r="AH9" t="n">
        <v>1043494.610426965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4.5979</v>
      </c>
      <c r="E10" t="n">
        <v>21.75</v>
      </c>
      <c r="F10" t="n">
        <v>18.54</v>
      </c>
      <c r="G10" t="n">
        <v>55.61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235.04</v>
      </c>
      <c r="Q10" t="n">
        <v>592.67</v>
      </c>
      <c r="R10" t="n">
        <v>44.94</v>
      </c>
      <c r="S10" t="n">
        <v>30.64</v>
      </c>
      <c r="T10" t="n">
        <v>5971.48</v>
      </c>
      <c r="U10" t="n">
        <v>0.68</v>
      </c>
      <c r="V10" t="n">
        <v>0.87</v>
      </c>
      <c r="W10" t="n">
        <v>2.39</v>
      </c>
      <c r="X10" t="n">
        <v>0.38</v>
      </c>
      <c r="Y10" t="n">
        <v>0.5</v>
      </c>
      <c r="Z10" t="n">
        <v>10</v>
      </c>
      <c r="AA10" t="n">
        <v>828.106629586552</v>
      </c>
      <c r="AB10" t="n">
        <v>1133.052024086415</v>
      </c>
      <c r="AC10" t="n">
        <v>1024.91512915611</v>
      </c>
      <c r="AD10" t="n">
        <v>828106.629586552</v>
      </c>
      <c r="AE10" t="n">
        <v>1133052.024086415</v>
      </c>
      <c r="AF10" t="n">
        <v>1.094710831839975e-05</v>
      </c>
      <c r="AG10" t="n">
        <v>57</v>
      </c>
      <c r="AH10" t="n">
        <v>1024915.12915611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4.623</v>
      </c>
      <c r="E11" t="n">
        <v>21.63</v>
      </c>
      <c r="F11" t="n">
        <v>18.49</v>
      </c>
      <c r="G11" t="n">
        <v>61.64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232.08</v>
      </c>
      <c r="Q11" t="n">
        <v>592.67</v>
      </c>
      <c r="R11" t="n">
        <v>43.65</v>
      </c>
      <c r="S11" t="n">
        <v>30.64</v>
      </c>
      <c r="T11" t="n">
        <v>5337.1</v>
      </c>
      <c r="U11" t="n">
        <v>0.7</v>
      </c>
      <c r="V11" t="n">
        <v>0.88</v>
      </c>
      <c r="W11" t="n">
        <v>2.38</v>
      </c>
      <c r="X11" t="n">
        <v>0.33</v>
      </c>
      <c r="Y11" t="n">
        <v>0.5</v>
      </c>
      <c r="Z11" t="n">
        <v>10</v>
      </c>
      <c r="AA11" t="n">
        <v>822.7973469608214</v>
      </c>
      <c r="AB11" t="n">
        <v>1125.787629368871</v>
      </c>
      <c r="AC11" t="n">
        <v>1018.344038074767</v>
      </c>
      <c r="AD11" t="n">
        <v>822797.3469608214</v>
      </c>
      <c r="AE11" t="n">
        <v>1125787.629368871</v>
      </c>
      <c r="AF11" t="n">
        <v>1.100686873484896e-05</v>
      </c>
      <c r="AG11" t="n">
        <v>57</v>
      </c>
      <c r="AH11" t="n">
        <v>1018344.038074767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4.6477</v>
      </c>
      <c r="E12" t="n">
        <v>21.52</v>
      </c>
      <c r="F12" t="n">
        <v>18.45</v>
      </c>
      <c r="G12" t="n">
        <v>69.19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229.57</v>
      </c>
      <c r="Q12" t="n">
        <v>592.6799999999999</v>
      </c>
      <c r="R12" t="n">
        <v>42.37</v>
      </c>
      <c r="S12" t="n">
        <v>30.64</v>
      </c>
      <c r="T12" t="n">
        <v>4707.39</v>
      </c>
      <c r="U12" t="n">
        <v>0.72</v>
      </c>
      <c r="V12" t="n">
        <v>0.88</v>
      </c>
      <c r="W12" t="n">
        <v>2.38</v>
      </c>
      <c r="X12" t="n">
        <v>0.29</v>
      </c>
      <c r="Y12" t="n">
        <v>0.5</v>
      </c>
      <c r="Z12" t="n">
        <v>10</v>
      </c>
      <c r="AA12" t="n">
        <v>818.1193680823363</v>
      </c>
      <c r="AB12" t="n">
        <v>1119.387012289466</v>
      </c>
      <c r="AC12" t="n">
        <v>1012.554286906097</v>
      </c>
      <c r="AD12" t="n">
        <v>818119.3680823364</v>
      </c>
      <c r="AE12" t="n">
        <v>1119387.012289466</v>
      </c>
      <c r="AF12" t="n">
        <v>1.106567679406392e-05</v>
      </c>
      <c r="AG12" t="n">
        <v>57</v>
      </c>
      <c r="AH12" t="n">
        <v>1012554.286906097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4.6565</v>
      </c>
      <c r="E13" t="n">
        <v>21.48</v>
      </c>
      <c r="F13" t="n">
        <v>18.45</v>
      </c>
      <c r="G13" t="n">
        <v>73.79000000000001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227.54</v>
      </c>
      <c r="Q13" t="n">
        <v>592.6900000000001</v>
      </c>
      <c r="R13" t="n">
        <v>42.24</v>
      </c>
      <c r="S13" t="n">
        <v>30.64</v>
      </c>
      <c r="T13" t="n">
        <v>4645.95</v>
      </c>
      <c r="U13" t="n">
        <v>0.73</v>
      </c>
      <c r="V13" t="n">
        <v>0.88</v>
      </c>
      <c r="W13" t="n">
        <v>2.38</v>
      </c>
      <c r="X13" t="n">
        <v>0.29</v>
      </c>
      <c r="Y13" t="n">
        <v>0.5</v>
      </c>
      <c r="Z13" t="n">
        <v>10</v>
      </c>
      <c r="AA13" t="n">
        <v>806.2146565129264</v>
      </c>
      <c r="AB13" t="n">
        <v>1103.098460721391</v>
      </c>
      <c r="AC13" t="n">
        <v>997.8202918385538</v>
      </c>
      <c r="AD13" t="n">
        <v>806214.6565129263</v>
      </c>
      <c r="AE13" t="n">
        <v>1103098.460721391</v>
      </c>
      <c r="AF13" t="n">
        <v>1.108662865321743e-05</v>
      </c>
      <c r="AG13" t="n">
        <v>56</v>
      </c>
      <c r="AH13" t="n">
        <v>997820.2918385537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4.6749</v>
      </c>
      <c r="E14" t="n">
        <v>21.39</v>
      </c>
      <c r="F14" t="n">
        <v>18.4</v>
      </c>
      <c r="G14" t="n">
        <v>78.86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224.53</v>
      </c>
      <c r="Q14" t="n">
        <v>592.6900000000001</v>
      </c>
      <c r="R14" t="n">
        <v>40.76</v>
      </c>
      <c r="S14" t="n">
        <v>30.64</v>
      </c>
      <c r="T14" t="n">
        <v>3910.13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801.4113106732764</v>
      </c>
      <c r="AB14" t="n">
        <v>1096.526311034919</v>
      </c>
      <c r="AC14" t="n">
        <v>991.8753788940891</v>
      </c>
      <c r="AD14" t="n">
        <v>801411.3106732764</v>
      </c>
      <c r="AE14" t="n">
        <v>1096526.311034919</v>
      </c>
      <c r="AF14" t="n">
        <v>1.113043708599295e-05</v>
      </c>
      <c r="AG14" t="n">
        <v>56</v>
      </c>
      <c r="AH14" t="n">
        <v>991875.378894089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4.6843</v>
      </c>
      <c r="E15" t="n">
        <v>21.35</v>
      </c>
      <c r="F15" t="n">
        <v>18.4</v>
      </c>
      <c r="G15" t="n">
        <v>84.90000000000001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223.23</v>
      </c>
      <c r="Q15" t="n">
        <v>592.67</v>
      </c>
      <c r="R15" t="n">
        <v>40.73</v>
      </c>
      <c r="S15" t="n">
        <v>30.64</v>
      </c>
      <c r="T15" t="n">
        <v>3901.84</v>
      </c>
      <c r="U15" t="n">
        <v>0.75</v>
      </c>
      <c r="V15" t="n">
        <v>0.88</v>
      </c>
      <c r="W15" t="n">
        <v>2.37</v>
      </c>
      <c r="X15" t="n">
        <v>0.24</v>
      </c>
      <c r="Y15" t="n">
        <v>0.5</v>
      </c>
      <c r="Z15" t="n">
        <v>10</v>
      </c>
      <c r="AA15" t="n">
        <v>799.3005961387601</v>
      </c>
      <c r="AB15" t="n">
        <v>1093.638338290641</v>
      </c>
      <c r="AC15" t="n">
        <v>989.2630302152293</v>
      </c>
      <c r="AD15" t="n">
        <v>799300.5961387601</v>
      </c>
      <c r="AE15" t="n">
        <v>1093638.338290641</v>
      </c>
      <c r="AF15" t="n">
        <v>1.115281748099783e-05</v>
      </c>
      <c r="AG15" t="n">
        <v>56</v>
      </c>
      <c r="AH15" t="n">
        <v>989263.0302152293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4.6924</v>
      </c>
      <c r="E16" t="n">
        <v>21.31</v>
      </c>
      <c r="F16" t="n">
        <v>18.4</v>
      </c>
      <c r="G16" t="n">
        <v>91.98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220.54</v>
      </c>
      <c r="Q16" t="n">
        <v>592.67</v>
      </c>
      <c r="R16" t="n">
        <v>40.54</v>
      </c>
      <c r="S16" t="n">
        <v>30.64</v>
      </c>
      <c r="T16" t="n">
        <v>3812.93</v>
      </c>
      <c r="U16" t="n">
        <v>0.76</v>
      </c>
      <c r="V16" t="n">
        <v>0.88</v>
      </c>
      <c r="W16" t="n">
        <v>2.38</v>
      </c>
      <c r="X16" t="n">
        <v>0.24</v>
      </c>
      <c r="Y16" t="n">
        <v>0.5</v>
      </c>
      <c r="Z16" t="n">
        <v>10</v>
      </c>
      <c r="AA16" t="n">
        <v>795.6680288191499</v>
      </c>
      <c r="AB16" t="n">
        <v>1088.66809942639</v>
      </c>
      <c r="AC16" t="n">
        <v>984.7671439724089</v>
      </c>
      <c r="AD16" t="n">
        <v>795668.0288191498</v>
      </c>
      <c r="AE16" t="n">
        <v>1088668.09942639</v>
      </c>
      <c r="AF16" t="n">
        <v>1.11721027149914e-05</v>
      </c>
      <c r="AG16" t="n">
        <v>56</v>
      </c>
      <c r="AH16" t="n">
        <v>984767.143972409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4.7093</v>
      </c>
      <c r="E17" t="n">
        <v>21.23</v>
      </c>
      <c r="F17" t="n">
        <v>18.36</v>
      </c>
      <c r="G17" t="n">
        <v>100.13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217.58</v>
      </c>
      <c r="Q17" t="n">
        <v>592.67</v>
      </c>
      <c r="R17" t="n">
        <v>39.28</v>
      </c>
      <c r="S17" t="n">
        <v>30.64</v>
      </c>
      <c r="T17" t="n">
        <v>3186.38</v>
      </c>
      <c r="U17" t="n">
        <v>0.78</v>
      </c>
      <c r="V17" t="n">
        <v>0.88</v>
      </c>
      <c r="W17" t="n">
        <v>2.37</v>
      </c>
      <c r="X17" t="n">
        <v>0.2</v>
      </c>
      <c r="Y17" t="n">
        <v>0.5</v>
      </c>
      <c r="Z17" t="n">
        <v>10</v>
      </c>
      <c r="AA17" t="n">
        <v>791.1126544388803</v>
      </c>
      <c r="AB17" t="n">
        <v>1082.435235230371</v>
      </c>
      <c r="AC17" t="n">
        <v>979.1291355873782</v>
      </c>
      <c r="AD17" t="n">
        <v>791112.6544388803</v>
      </c>
      <c r="AE17" t="n">
        <v>1082435.235230371</v>
      </c>
      <c r="AF17" t="n">
        <v>1.121233980813848e-05</v>
      </c>
      <c r="AG17" t="n">
        <v>56</v>
      </c>
      <c r="AH17" t="n">
        <v>979129.1355873782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4.7216</v>
      </c>
      <c r="E18" t="n">
        <v>21.18</v>
      </c>
      <c r="F18" t="n">
        <v>18.34</v>
      </c>
      <c r="G18" t="n">
        <v>110.03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213.73</v>
      </c>
      <c r="Q18" t="n">
        <v>592.67</v>
      </c>
      <c r="R18" t="n">
        <v>38.84</v>
      </c>
      <c r="S18" t="n">
        <v>30.64</v>
      </c>
      <c r="T18" t="n">
        <v>2972.83</v>
      </c>
      <c r="U18" t="n">
        <v>0.79</v>
      </c>
      <c r="V18" t="n">
        <v>0.88</v>
      </c>
      <c r="W18" t="n">
        <v>2.37</v>
      </c>
      <c r="X18" t="n">
        <v>0.18</v>
      </c>
      <c r="Y18" t="n">
        <v>0.5</v>
      </c>
      <c r="Z18" t="n">
        <v>10</v>
      </c>
      <c r="AA18" t="n">
        <v>785.8818829232904</v>
      </c>
      <c r="AB18" t="n">
        <v>1075.278262877389</v>
      </c>
      <c r="AC18" t="n">
        <v>972.6552146308904</v>
      </c>
      <c r="AD18" t="n">
        <v>785881.8829232904</v>
      </c>
      <c r="AE18" t="n">
        <v>1075278.262877389</v>
      </c>
      <c r="AF18" t="n">
        <v>1.124162479309168e-05</v>
      </c>
      <c r="AG18" t="n">
        <v>56</v>
      </c>
      <c r="AH18" t="n">
        <v>972655.2146308904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4.7216</v>
      </c>
      <c r="E19" t="n">
        <v>21.18</v>
      </c>
      <c r="F19" t="n">
        <v>18.34</v>
      </c>
      <c r="G19" t="n">
        <v>110.03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213.56</v>
      </c>
      <c r="Q19" t="n">
        <v>592.67</v>
      </c>
      <c r="R19" t="n">
        <v>38.79</v>
      </c>
      <c r="S19" t="n">
        <v>30.64</v>
      </c>
      <c r="T19" t="n">
        <v>2948.75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  <c r="AA19" t="n">
        <v>785.6859465973876</v>
      </c>
      <c r="AB19" t="n">
        <v>1075.010174152188</v>
      </c>
      <c r="AC19" t="n">
        <v>972.4127119173578</v>
      </c>
      <c r="AD19" t="n">
        <v>785685.9465973875</v>
      </c>
      <c r="AE19" t="n">
        <v>1075010.174152188</v>
      </c>
      <c r="AF19" t="n">
        <v>1.124162479309168e-05</v>
      </c>
      <c r="AG19" t="n">
        <v>56</v>
      </c>
      <c r="AH19" t="n">
        <v>972412.7119173578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4.735</v>
      </c>
      <c r="E20" t="n">
        <v>21.12</v>
      </c>
      <c r="F20" t="n">
        <v>18.32</v>
      </c>
      <c r="G20" t="n">
        <v>122.1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209.26</v>
      </c>
      <c r="Q20" t="n">
        <v>592.67</v>
      </c>
      <c r="R20" t="n">
        <v>38.16</v>
      </c>
      <c r="S20" t="n">
        <v>30.64</v>
      </c>
      <c r="T20" t="n">
        <v>2637.98</v>
      </c>
      <c r="U20" t="n">
        <v>0.8</v>
      </c>
      <c r="V20" t="n">
        <v>0.88</v>
      </c>
      <c r="W20" t="n">
        <v>2.37</v>
      </c>
      <c r="X20" t="n">
        <v>0.16</v>
      </c>
      <c r="Y20" t="n">
        <v>0.5</v>
      </c>
      <c r="Z20" t="n">
        <v>10</v>
      </c>
      <c r="AA20" t="n">
        <v>770.948871030855</v>
      </c>
      <c r="AB20" t="n">
        <v>1054.846257208169</v>
      </c>
      <c r="AC20" t="n">
        <v>954.1732109062414</v>
      </c>
      <c r="AD20" t="n">
        <v>770948.871030855</v>
      </c>
      <c r="AE20" t="n">
        <v>1054846.257208169</v>
      </c>
      <c r="AF20" t="n">
        <v>1.127352876043907e-05</v>
      </c>
      <c r="AG20" t="n">
        <v>55</v>
      </c>
      <c r="AH20" t="n">
        <v>954173.2109062413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4.7352</v>
      </c>
      <c r="E21" t="n">
        <v>21.12</v>
      </c>
      <c r="F21" t="n">
        <v>18.32</v>
      </c>
      <c r="G21" t="n">
        <v>122.1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208.77</v>
      </c>
      <c r="Q21" t="n">
        <v>592.67</v>
      </c>
      <c r="R21" t="n">
        <v>38.03</v>
      </c>
      <c r="S21" t="n">
        <v>30.64</v>
      </c>
      <c r="T21" t="n">
        <v>2573.45</v>
      </c>
      <c r="U21" t="n">
        <v>0.8100000000000001</v>
      </c>
      <c r="V21" t="n">
        <v>0.88</v>
      </c>
      <c r="W21" t="n">
        <v>2.37</v>
      </c>
      <c r="X21" t="n">
        <v>0.16</v>
      </c>
      <c r="Y21" t="n">
        <v>0.5</v>
      </c>
      <c r="Z21" t="n">
        <v>10</v>
      </c>
      <c r="AA21" t="n">
        <v>770.3740058154328</v>
      </c>
      <c r="AB21" t="n">
        <v>1054.059701259166</v>
      </c>
      <c r="AC21" t="n">
        <v>953.4617227530722</v>
      </c>
      <c r="AD21" t="n">
        <v>770374.0058154329</v>
      </c>
      <c r="AE21" t="n">
        <v>1054059.701259166</v>
      </c>
      <c r="AF21" t="n">
        <v>1.12740049390562e-05</v>
      </c>
      <c r="AG21" t="n">
        <v>55</v>
      </c>
      <c r="AH21" t="n">
        <v>953461.7227530722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4.745</v>
      </c>
      <c r="E22" t="n">
        <v>21.07</v>
      </c>
      <c r="F22" t="n">
        <v>18.31</v>
      </c>
      <c r="G22" t="n">
        <v>137.31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204.37</v>
      </c>
      <c r="Q22" t="n">
        <v>592.67</v>
      </c>
      <c r="R22" t="n">
        <v>37.97</v>
      </c>
      <c r="S22" t="n">
        <v>30.64</v>
      </c>
      <c r="T22" t="n">
        <v>2547.56</v>
      </c>
      <c r="U22" t="n">
        <v>0.8100000000000001</v>
      </c>
      <c r="V22" t="n">
        <v>0.88</v>
      </c>
      <c r="W22" t="n">
        <v>2.37</v>
      </c>
      <c r="X22" t="n">
        <v>0.15</v>
      </c>
      <c r="Y22" t="n">
        <v>0.5</v>
      </c>
      <c r="Z22" t="n">
        <v>10</v>
      </c>
      <c r="AA22" t="n">
        <v>764.7350784288839</v>
      </c>
      <c r="AB22" t="n">
        <v>1046.344272036971</v>
      </c>
      <c r="AC22" t="n">
        <v>946.4826432671704</v>
      </c>
      <c r="AD22" t="n">
        <v>764735.0784288839</v>
      </c>
      <c r="AE22" t="n">
        <v>1046344.27203697</v>
      </c>
      <c r="AF22" t="n">
        <v>1.129733769129533e-05</v>
      </c>
      <c r="AG22" t="n">
        <v>55</v>
      </c>
      <c r="AH22" t="n">
        <v>946482.6432671704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4.7463</v>
      </c>
      <c r="E23" t="n">
        <v>21.07</v>
      </c>
      <c r="F23" t="n">
        <v>18.3</v>
      </c>
      <c r="G23" t="n">
        <v>137.27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203.88</v>
      </c>
      <c r="Q23" t="n">
        <v>592.67</v>
      </c>
      <c r="R23" t="n">
        <v>37.7</v>
      </c>
      <c r="S23" t="n">
        <v>30.64</v>
      </c>
      <c r="T23" t="n">
        <v>2411.89</v>
      </c>
      <c r="U23" t="n">
        <v>0.8100000000000001</v>
      </c>
      <c r="V23" t="n">
        <v>0.88</v>
      </c>
      <c r="W23" t="n">
        <v>2.37</v>
      </c>
      <c r="X23" t="n">
        <v>0.14</v>
      </c>
      <c r="Y23" t="n">
        <v>0.5</v>
      </c>
      <c r="Z23" t="n">
        <v>10</v>
      </c>
      <c r="AA23" t="n">
        <v>764.078636523577</v>
      </c>
      <c r="AB23" t="n">
        <v>1045.446099261957</v>
      </c>
      <c r="AC23" t="n">
        <v>945.6701908412105</v>
      </c>
      <c r="AD23" t="n">
        <v>764078.6365235769</v>
      </c>
      <c r="AE23" t="n">
        <v>1045446.099261957</v>
      </c>
      <c r="AF23" t="n">
        <v>1.130043285230664e-05</v>
      </c>
      <c r="AG23" t="n">
        <v>55</v>
      </c>
      <c r="AH23" t="n">
        <v>945670.1908412104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4.7485</v>
      </c>
      <c r="E24" t="n">
        <v>21.06</v>
      </c>
      <c r="F24" t="n">
        <v>18.29</v>
      </c>
      <c r="G24" t="n">
        <v>137.2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202.49</v>
      </c>
      <c r="Q24" t="n">
        <v>592.6799999999999</v>
      </c>
      <c r="R24" t="n">
        <v>37.3</v>
      </c>
      <c r="S24" t="n">
        <v>30.64</v>
      </c>
      <c r="T24" t="n">
        <v>2210.33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762.339911524936</v>
      </c>
      <c r="AB24" t="n">
        <v>1043.067099011683</v>
      </c>
      <c r="AC24" t="n">
        <v>943.5182390358751</v>
      </c>
      <c r="AD24" t="n">
        <v>762339.9115249361</v>
      </c>
      <c r="AE24" t="n">
        <v>1043067.099011683</v>
      </c>
      <c r="AF24" t="n">
        <v>1.130567081709502e-05</v>
      </c>
      <c r="AG24" t="n">
        <v>55</v>
      </c>
      <c r="AH24" t="n">
        <v>943518.2390358751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4.7475</v>
      </c>
      <c r="E25" t="n">
        <v>21.06</v>
      </c>
      <c r="F25" t="n">
        <v>18.3</v>
      </c>
      <c r="G25" t="n">
        <v>137.23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202.62</v>
      </c>
      <c r="Q25" t="n">
        <v>592.67</v>
      </c>
      <c r="R25" t="n">
        <v>37.31</v>
      </c>
      <c r="S25" t="n">
        <v>30.64</v>
      </c>
      <c r="T25" t="n">
        <v>2216.05</v>
      </c>
      <c r="U25" t="n">
        <v>0.82</v>
      </c>
      <c r="V25" t="n">
        <v>0.88</v>
      </c>
      <c r="W25" t="n">
        <v>2.37</v>
      </c>
      <c r="X25" t="n">
        <v>0.14</v>
      </c>
      <c r="Y25" t="n">
        <v>0.5</v>
      </c>
      <c r="Z25" t="n">
        <v>10</v>
      </c>
      <c r="AA25" t="n">
        <v>762.5658664478522</v>
      </c>
      <c r="AB25" t="n">
        <v>1043.376260505644</v>
      </c>
      <c r="AC25" t="n">
        <v>943.7978945907636</v>
      </c>
      <c r="AD25" t="n">
        <v>762565.8664478521</v>
      </c>
      <c r="AE25" t="n">
        <v>1043376.260505644</v>
      </c>
      <c r="AF25" t="n">
        <v>1.130328992400939e-05</v>
      </c>
      <c r="AG25" t="n">
        <v>55</v>
      </c>
      <c r="AH25" t="n">
        <v>943797.8945907636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4.7475</v>
      </c>
      <c r="E26" t="n">
        <v>21.06</v>
      </c>
      <c r="F26" t="n">
        <v>18.3</v>
      </c>
      <c r="G26" t="n">
        <v>137.23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203.62</v>
      </c>
      <c r="Q26" t="n">
        <v>592.67</v>
      </c>
      <c r="R26" t="n">
        <v>37.3</v>
      </c>
      <c r="S26" t="n">
        <v>30.64</v>
      </c>
      <c r="T26" t="n">
        <v>2212.87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  <c r="AA26" t="n">
        <v>763.7121452402605</v>
      </c>
      <c r="AB26" t="n">
        <v>1044.944649719669</v>
      </c>
      <c r="AC26" t="n">
        <v>945.2165989394497</v>
      </c>
      <c r="AD26" t="n">
        <v>763712.1452402605</v>
      </c>
      <c r="AE26" t="n">
        <v>1044944.649719669</v>
      </c>
      <c r="AF26" t="n">
        <v>1.130328992400939e-05</v>
      </c>
      <c r="AG26" t="n">
        <v>55</v>
      </c>
      <c r="AH26" t="n">
        <v>945216.5989394496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3.7102</v>
      </c>
      <c r="E2" t="n">
        <v>26.95</v>
      </c>
      <c r="F2" t="n">
        <v>21.24</v>
      </c>
      <c r="G2" t="n">
        <v>8.380000000000001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210.04</v>
      </c>
      <c r="Q2" t="n">
        <v>592.75</v>
      </c>
      <c r="R2" t="n">
        <v>129.27</v>
      </c>
      <c r="S2" t="n">
        <v>30.64</v>
      </c>
      <c r="T2" t="n">
        <v>47476.89</v>
      </c>
      <c r="U2" t="n">
        <v>0.24</v>
      </c>
      <c r="V2" t="n">
        <v>0.76</v>
      </c>
      <c r="W2" t="n">
        <v>2.6</v>
      </c>
      <c r="X2" t="n">
        <v>3.08</v>
      </c>
      <c r="Y2" t="n">
        <v>0.5</v>
      </c>
      <c r="Z2" t="n">
        <v>10</v>
      </c>
      <c r="AA2" t="n">
        <v>984.2491326093965</v>
      </c>
      <c r="AB2" t="n">
        <v>1346.693085243336</v>
      </c>
      <c r="AC2" t="n">
        <v>1218.166587283327</v>
      </c>
      <c r="AD2" t="n">
        <v>984249.1326093965</v>
      </c>
      <c r="AE2" t="n">
        <v>1346693.085243336</v>
      </c>
      <c r="AF2" t="n">
        <v>1.101256813197404e-05</v>
      </c>
      <c r="AG2" t="n">
        <v>71</v>
      </c>
      <c r="AH2" t="n">
        <v>1218166.587283327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4.2971</v>
      </c>
      <c r="E3" t="n">
        <v>23.27</v>
      </c>
      <c r="F3" t="n">
        <v>19.54</v>
      </c>
      <c r="G3" t="n">
        <v>16.99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189.61</v>
      </c>
      <c r="Q3" t="n">
        <v>592.72</v>
      </c>
      <c r="R3" t="n">
        <v>76.3</v>
      </c>
      <c r="S3" t="n">
        <v>30.64</v>
      </c>
      <c r="T3" t="n">
        <v>21407.63</v>
      </c>
      <c r="U3" t="n">
        <v>0.4</v>
      </c>
      <c r="V3" t="n">
        <v>0.83</v>
      </c>
      <c r="W3" t="n">
        <v>2.46</v>
      </c>
      <c r="X3" t="n">
        <v>1.38</v>
      </c>
      <c r="Y3" t="n">
        <v>0.5</v>
      </c>
      <c r="Z3" t="n">
        <v>10</v>
      </c>
      <c r="AA3" t="n">
        <v>818.3223949206395</v>
      </c>
      <c r="AB3" t="n">
        <v>1119.664802566544</v>
      </c>
      <c r="AC3" t="n">
        <v>1012.805565269012</v>
      </c>
      <c r="AD3" t="n">
        <v>818322.3949206395</v>
      </c>
      <c r="AE3" t="n">
        <v>1119664.802566544</v>
      </c>
      <c r="AF3" t="n">
        <v>1.275459719689118e-05</v>
      </c>
      <c r="AG3" t="n">
        <v>61</v>
      </c>
      <c r="AH3" t="n">
        <v>1012805.565269012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4.5011</v>
      </c>
      <c r="E4" t="n">
        <v>22.22</v>
      </c>
      <c r="F4" t="n">
        <v>19.06</v>
      </c>
      <c r="G4" t="n">
        <v>25.41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181.09</v>
      </c>
      <c r="Q4" t="n">
        <v>592.67</v>
      </c>
      <c r="R4" t="n">
        <v>60.82</v>
      </c>
      <c r="S4" t="n">
        <v>30.64</v>
      </c>
      <c r="T4" t="n">
        <v>13785.89</v>
      </c>
      <c r="U4" t="n">
        <v>0.5</v>
      </c>
      <c r="V4" t="n">
        <v>0.85</v>
      </c>
      <c r="W4" t="n">
        <v>2.44</v>
      </c>
      <c r="X4" t="n">
        <v>0.9</v>
      </c>
      <c r="Y4" t="n">
        <v>0.5</v>
      </c>
      <c r="Z4" t="n">
        <v>10</v>
      </c>
      <c r="AA4" t="n">
        <v>768.0580441659085</v>
      </c>
      <c r="AB4" t="n">
        <v>1050.89090035727</v>
      </c>
      <c r="AC4" t="n">
        <v>950.5953477618132</v>
      </c>
      <c r="AD4" t="n">
        <v>768058.0441659086</v>
      </c>
      <c r="AE4" t="n">
        <v>1050890.90035727</v>
      </c>
      <c r="AF4" t="n">
        <v>1.336010738473084e-05</v>
      </c>
      <c r="AG4" t="n">
        <v>58</v>
      </c>
      <c r="AH4" t="n">
        <v>950595.3477618132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4.6132</v>
      </c>
      <c r="E5" t="n">
        <v>21.68</v>
      </c>
      <c r="F5" t="n">
        <v>18.8</v>
      </c>
      <c r="G5" t="n">
        <v>34.19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175.04</v>
      </c>
      <c r="Q5" t="n">
        <v>592.6900000000001</v>
      </c>
      <c r="R5" t="n">
        <v>53.49</v>
      </c>
      <c r="S5" t="n">
        <v>30.64</v>
      </c>
      <c r="T5" t="n">
        <v>10179</v>
      </c>
      <c r="U5" t="n">
        <v>0.57</v>
      </c>
      <c r="V5" t="n">
        <v>0.86</v>
      </c>
      <c r="W5" t="n">
        <v>2.4</v>
      </c>
      <c r="X5" t="n">
        <v>0.65</v>
      </c>
      <c r="Y5" t="n">
        <v>0.5</v>
      </c>
      <c r="Z5" t="n">
        <v>10</v>
      </c>
      <c r="AA5" t="n">
        <v>745.4830789473141</v>
      </c>
      <c r="AB5" t="n">
        <v>1020.002837008013</v>
      </c>
      <c r="AC5" t="n">
        <v>922.6551978269404</v>
      </c>
      <c r="AD5" t="n">
        <v>745483.0789473141</v>
      </c>
      <c r="AE5" t="n">
        <v>1020002.837008013</v>
      </c>
      <c r="AF5" t="n">
        <v>1.369284116932313e-05</v>
      </c>
      <c r="AG5" t="n">
        <v>57</v>
      </c>
      <c r="AH5" t="n">
        <v>922655.1978269403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4.6818</v>
      </c>
      <c r="E6" t="n">
        <v>21.36</v>
      </c>
      <c r="F6" t="n">
        <v>18.65</v>
      </c>
      <c r="G6" t="n">
        <v>43.05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169.29</v>
      </c>
      <c r="Q6" t="n">
        <v>592.67</v>
      </c>
      <c r="R6" t="n">
        <v>48.54</v>
      </c>
      <c r="S6" t="n">
        <v>30.64</v>
      </c>
      <c r="T6" t="n">
        <v>7739.6</v>
      </c>
      <c r="U6" t="n">
        <v>0.63</v>
      </c>
      <c r="V6" t="n">
        <v>0.87</v>
      </c>
      <c r="W6" t="n">
        <v>2.39</v>
      </c>
      <c r="X6" t="n">
        <v>0.5</v>
      </c>
      <c r="Y6" t="n">
        <v>0.5</v>
      </c>
      <c r="Z6" t="n">
        <v>10</v>
      </c>
      <c r="AA6" t="n">
        <v>726.1768724834467</v>
      </c>
      <c r="AB6" t="n">
        <v>993.5872335944324</v>
      </c>
      <c r="AC6" t="n">
        <v>898.7606625286196</v>
      </c>
      <c r="AD6" t="n">
        <v>726176.8724834467</v>
      </c>
      <c r="AE6" t="n">
        <v>993587.2335944324</v>
      </c>
      <c r="AF6" t="n">
        <v>1.389645881092019e-05</v>
      </c>
      <c r="AG6" t="n">
        <v>56</v>
      </c>
      <c r="AH6" t="n">
        <v>898760.6625286196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4.7293</v>
      </c>
      <c r="E7" t="n">
        <v>21.14</v>
      </c>
      <c r="F7" t="n">
        <v>18.56</v>
      </c>
      <c r="G7" t="n">
        <v>53.03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164.28</v>
      </c>
      <c r="Q7" t="n">
        <v>592.6799999999999</v>
      </c>
      <c r="R7" t="n">
        <v>45.71</v>
      </c>
      <c r="S7" t="n">
        <v>30.64</v>
      </c>
      <c r="T7" t="n">
        <v>6350.26</v>
      </c>
      <c r="U7" t="n">
        <v>0.67</v>
      </c>
      <c r="V7" t="n">
        <v>0.87</v>
      </c>
      <c r="W7" t="n">
        <v>2.39</v>
      </c>
      <c r="X7" t="n">
        <v>0.4</v>
      </c>
      <c r="Y7" t="n">
        <v>0.5</v>
      </c>
      <c r="Z7" t="n">
        <v>10</v>
      </c>
      <c r="AA7" t="n">
        <v>717.9801173105051</v>
      </c>
      <c r="AB7" t="n">
        <v>982.3720715514969</v>
      </c>
      <c r="AC7" t="n">
        <v>888.6158598104831</v>
      </c>
      <c r="AD7" t="n">
        <v>717980.1173105051</v>
      </c>
      <c r="AE7" t="n">
        <v>982372.0715514969</v>
      </c>
      <c r="AF7" t="n">
        <v>1.403744770269658e-05</v>
      </c>
      <c r="AG7" t="n">
        <v>56</v>
      </c>
      <c r="AH7" t="n">
        <v>888615.8598104832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4.7596</v>
      </c>
      <c r="E8" t="n">
        <v>21.01</v>
      </c>
      <c r="F8" t="n">
        <v>18.5</v>
      </c>
      <c r="G8" t="n">
        <v>61.65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157.48</v>
      </c>
      <c r="Q8" t="n">
        <v>592.6900000000001</v>
      </c>
      <c r="R8" t="n">
        <v>43.69</v>
      </c>
      <c r="S8" t="n">
        <v>30.64</v>
      </c>
      <c r="T8" t="n">
        <v>5357.95</v>
      </c>
      <c r="U8" t="n">
        <v>0.7</v>
      </c>
      <c r="V8" t="n">
        <v>0.87</v>
      </c>
      <c r="W8" t="n">
        <v>2.38</v>
      </c>
      <c r="X8" t="n">
        <v>0.34</v>
      </c>
      <c r="Y8" t="n">
        <v>0.5</v>
      </c>
      <c r="Z8" t="n">
        <v>10</v>
      </c>
      <c r="AA8" t="n">
        <v>699.8225359832651</v>
      </c>
      <c r="AB8" t="n">
        <v>957.5280677236146</v>
      </c>
      <c r="AC8" t="n">
        <v>866.1429328391557</v>
      </c>
      <c r="AD8" t="n">
        <v>699822.535983265</v>
      </c>
      <c r="AE8" t="n">
        <v>957528.0677236146</v>
      </c>
      <c r="AF8" t="n">
        <v>1.412738377471394e-05</v>
      </c>
      <c r="AG8" t="n">
        <v>55</v>
      </c>
      <c r="AH8" t="n">
        <v>866142.9328391557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4.7888</v>
      </c>
      <c r="E9" t="n">
        <v>20.88</v>
      </c>
      <c r="F9" t="n">
        <v>18.44</v>
      </c>
      <c r="G9" t="n">
        <v>73.76000000000001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153.91</v>
      </c>
      <c r="Q9" t="n">
        <v>592.67</v>
      </c>
      <c r="R9" t="n">
        <v>42.16</v>
      </c>
      <c r="S9" t="n">
        <v>30.64</v>
      </c>
      <c r="T9" t="n">
        <v>4608.75</v>
      </c>
      <c r="U9" t="n">
        <v>0.73</v>
      </c>
      <c r="V9" t="n">
        <v>0.88</v>
      </c>
      <c r="W9" t="n">
        <v>2.37</v>
      </c>
      <c r="X9" t="n">
        <v>0.28</v>
      </c>
      <c r="Y9" t="n">
        <v>0.5</v>
      </c>
      <c r="Z9" t="n">
        <v>10</v>
      </c>
      <c r="AA9" t="n">
        <v>694.3882370666272</v>
      </c>
      <c r="AB9" t="n">
        <v>950.092620201523</v>
      </c>
      <c r="AC9" t="n">
        <v>859.4171139928563</v>
      </c>
      <c r="AD9" t="n">
        <v>694388.2370666272</v>
      </c>
      <c r="AE9" t="n">
        <v>950092.620201523</v>
      </c>
      <c r="AF9" t="n">
        <v>1.421405484081648e-05</v>
      </c>
      <c r="AG9" t="n">
        <v>55</v>
      </c>
      <c r="AH9" t="n">
        <v>859417.1139928563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4.8072</v>
      </c>
      <c r="E10" t="n">
        <v>20.8</v>
      </c>
      <c r="F10" t="n">
        <v>18.41</v>
      </c>
      <c r="G10" t="n">
        <v>84.95999999999999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149.04</v>
      </c>
      <c r="Q10" t="n">
        <v>592.6900000000001</v>
      </c>
      <c r="R10" t="n">
        <v>40.82</v>
      </c>
      <c r="S10" t="n">
        <v>30.64</v>
      </c>
      <c r="T10" t="n">
        <v>3948.73</v>
      </c>
      <c r="U10" t="n">
        <v>0.75</v>
      </c>
      <c r="V10" t="n">
        <v>0.88</v>
      </c>
      <c r="W10" t="n">
        <v>2.38</v>
      </c>
      <c r="X10" t="n">
        <v>0.25</v>
      </c>
      <c r="Y10" t="n">
        <v>0.5</v>
      </c>
      <c r="Z10" t="n">
        <v>10</v>
      </c>
      <c r="AA10" t="n">
        <v>688.0439022103841</v>
      </c>
      <c r="AB10" t="n">
        <v>941.4120213589109</v>
      </c>
      <c r="AC10" t="n">
        <v>851.5649793204863</v>
      </c>
      <c r="AD10" t="n">
        <v>688043.9022103841</v>
      </c>
      <c r="AE10" t="n">
        <v>941412.0213589109</v>
      </c>
      <c r="AF10" t="n">
        <v>1.426866948520986e-05</v>
      </c>
      <c r="AG10" t="n">
        <v>55</v>
      </c>
      <c r="AH10" t="n">
        <v>851564.9793204863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4.8197</v>
      </c>
      <c r="E11" t="n">
        <v>20.75</v>
      </c>
      <c r="F11" t="n">
        <v>18.38</v>
      </c>
      <c r="G11" t="n">
        <v>91.89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3</v>
      </c>
      <c r="N11" t="n">
        <v>19.4</v>
      </c>
      <c r="O11" t="n">
        <v>15996.02</v>
      </c>
      <c r="P11" t="n">
        <v>146.14</v>
      </c>
      <c r="Q11" t="n">
        <v>592.67</v>
      </c>
      <c r="R11" t="n">
        <v>39.76</v>
      </c>
      <c r="S11" t="n">
        <v>30.64</v>
      </c>
      <c r="T11" t="n">
        <v>3422.58</v>
      </c>
      <c r="U11" t="n">
        <v>0.77</v>
      </c>
      <c r="V11" t="n">
        <v>0.88</v>
      </c>
      <c r="W11" t="n">
        <v>2.38</v>
      </c>
      <c r="X11" t="n">
        <v>0.22</v>
      </c>
      <c r="Y11" t="n">
        <v>0.5</v>
      </c>
      <c r="Z11" t="n">
        <v>10</v>
      </c>
      <c r="AA11" t="n">
        <v>684.2072830749213</v>
      </c>
      <c r="AB11" t="n">
        <v>936.1625897980805</v>
      </c>
      <c r="AC11" t="n">
        <v>846.8165461401978</v>
      </c>
      <c r="AD11" t="n">
        <v>684207.2830749213</v>
      </c>
      <c r="AE11" t="n">
        <v>936162.5897980805</v>
      </c>
      <c r="AF11" t="n">
        <v>1.430577182515102e-05</v>
      </c>
      <c r="AG11" t="n">
        <v>55</v>
      </c>
      <c r="AH11" t="n">
        <v>846816.5461401978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4.8175</v>
      </c>
      <c r="E12" t="n">
        <v>20.76</v>
      </c>
      <c r="F12" t="n">
        <v>18.39</v>
      </c>
      <c r="G12" t="n">
        <v>91.93000000000001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147.76</v>
      </c>
      <c r="Q12" t="n">
        <v>592.7</v>
      </c>
      <c r="R12" t="n">
        <v>39.93</v>
      </c>
      <c r="S12" t="n">
        <v>30.64</v>
      </c>
      <c r="T12" t="n">
        <v>3504.93</v>
      </c>
      <c r="U12" t="n">
        <v>0.77</v>
      </c>
      <c r="V12" t="n">
        <v>0.88</v>
      </c>
      <c r="W12" t="n">
        <v>2.38</v>
      </c>
      <c r="X12" t="n">
        <v>0.23</v>
      </c>
      <c r="Y12" t="n">
        <v>0.5</v>
      </c>
      <c r="Z12" t="n">
        <v>10</v>
      </c>
      <c r="AA12" t="n">
        <v>686.1420716040102</v>
      </c>
      <c r="AB12" t="n">
        <v>938.8098528204252</v>
      </c>
      <c r="AC12" t="n">
        <v>849.2111580951472</v>
      </c>
      <c r="AD12" t="n">
        <v>686142.0716040102</v>
      </c>
      <c r="AE12" t="n">
        <v>938809.8528204253</v>
      </c>
      <c r="AF12" t="n">
        <v>1.429924181332137e-05</v>
      </c>
      <c r="AG12" t="n">
        <v>55</v>
      </c>
      <c r="AH12" t="n">
        <v>849211.1580951472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4.0073</v>
      </c>
      <c r="E2" t="n">
        <v>24.95</v>
      </c>
      <c r="F2" t="n">
        <v>20.67</v>
      </c>
      <c r="G2" t="n">
        <v>10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170.77</v>
      </c>
      <c r="Q2" t="n">
        <v>592.7</v>
      </c>
      <c r="R2" t="n">
        <v>111.23</v>
      </c>
      <c r="S2" t="n">
        <v>30.64</v>
      </c>
      <c r="T2" t="n">
        <v>38596</v>
      </c>
      <c r="U2" t="n">
        <v>0.28</v>
      </c>
      <c r="V2" t="n">
        <v>0.78</v>
      </c>
      <c r="W2" t="n">
        <v>2.56</v>
      </c>
      <c r="X2" t="n">
        <v>2.51</v>
      </c>
      <c r="Y2" t="n">
        <v>0.5</v>
      </c>
      <c r="Z2" t="n">
        <v>10</v>
      </c>
      <c r="AA2" t="n">
        <v>843.5795893791973</v>
      </c>
      <c r="AB2" t="n">
        <v>1154.222810293521</v>
      </c>
      <c r="AC2" t="n">
        <v>1044.065405240995</v>
      </c>
      <c r="AD2" t="n">
        <v>843579.5893791972</v>
      </c>
      <c r="AE2" t="n">
        <v>1154222.810293521</v>
      </c>
      <c r="AF2" t="n">
        <v>1.352491212481464e-05</v>
      </c>
      <c r="AG2" t="n">
        <v>65</v>
      </c>
      <c r="AH2" t="n">
        <v>1044065.405240995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4.486</v>
      </c>
      <c r="E3" t="n">
        <v>22.29</v>
      </c>
      <c r="F3" t="n">
        <v>19.27</v>
      </c>
      <c r="G3" t="n">
        <v>20.29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154.24</v>
      </c>
      <c r="Q3" t="n">
        <v>592.75</v>
      </c>
      <c r="R3" t="n">
        <v>68.19</v>
      </c>
      <c r="S3" t="n">
        <v>30.64</v>
      </c>
      <c r="T3" t="n">
        <v>17409.97</v>
      </c>
      <c r="U3" t="n">
        <v>0.45</v>
      </c>
      <c r="V3" t="n">
        <v>0.84</v>
      </c>
      <c r="W3" t="n">
        <v>2.44</v>
      </c>
      <c r="X3" t="n">
        <v>1.12</v>
      </c>
      <c r="Y3" t="n">
        <v>0.5</v>
      </c>
      <c r="Z3" t="n">
        <v>10</v>
      </c>
      <c r="AA3" t="n">
        <v>739.7774784940636</v>
      </c>
      <c r="AB3" t="n">
        <v>1012.196182754548</v>
      </c>
      <c r="AC3" t="n">
        <v>915.5935996987185</v>
      </c>
      <c r="AD3" t="n">
        <v>739777.4784940636</v>
      </c>
      <c r="AE3" t="n">
        <v>1012196.182754548</v>
      </c>
      <c r="AF3" t="n">
        <v>1.514055743066865e-05</v>
      </c>
      <c r="AG3" t="n">
        <v>59</v>
      </c>
      <c r="AH3" t="n">
        <v>915593.5996987185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4.6555</v>
      </c>
      <c r="E4" t="n">
        <v>21.48</v>
      </c>
      <c r="F4" t="n">
        <v>18.86</v>
      </c>
      <c r="G4" t="n">
        <v>31.43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145.64</v>
      </c>
      <c r="Q4" t="n">
        <v>592.67</v>
      </c>
      <c r="R4" t="n">
        <v>54.8</v>
      </c>
      <c r="S4" t="n">
        <v>30.64</v>
      </c>
      <c r="T4" t="n">
        <v>10822.73</v>
      </c>
      <c r="U4" t="n">
        <v>0.5600000000000001</v>
      </c>
      <c r="V4" t="n">
        <v>0.86</v>
      </c>
      <c r="W4" t="n">
        <v>2.42</v>
      </c>
      <c r="X4" t="n">
        <v>0.7</v>
      </c>
      <c r="Y4" t="n">
        <v>0.5</v>
      </c>
      <c r="Z4" t="n">
        <v>10</v>
      </c>
      <c r="AA4" t="n">
        <v>694.6780575527505</v>
      </c>
      <c r="AB4" t="n">
        <v>950.4891653766141</v>
      </c>
      <c r="AC4" t="n">
        <v>859.7758134529913</v>
      </c>
      <c r="AD4" t="n">
        <v>694678.0575527505</v>
      </c>
      <c r="AE4" t="n">
        <v>950489.1653766141</v>
      </c>
      <c r="AF4" t="n">
        <v>1.571263154669593e-05</v>
      </c>
      <c r="AG4" t="n">
        <v>56</v>
      </c>
      <c r="AH4" t="n">
        <v>859775.8134529913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4.7413</v>
      </c>
      <c r="E5" t="n">
        <v>21.09</v>
      </c>
      <c r="F5" t="n">
        <v>18.66</v>
      </c>
      <c r="G5" t="n">
        <v>43.06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138.05</v>
      </c>
      <c r="Q5" t="n">
        <v>592.72</v>
      </c>
      <c r="R5" t="n">
        <v>48.68</v>
      </c>
      <c r="S5" t="n">
        <v>30.64</v>
      </c>
      <c r="T5" t="n">
        <v>7812.52</v>
      </c>
      <c r="U5" t="n">
        <v>0.63</v>
      </c>
      <c r="V5" t="n">
        <v>0.87</v>
      </c>
      <c r="W5" t="n">
        <v>2.4</v>
      </c>
      <c r="X5" t="n">
        <v>0.5</v>
      </c>
      <c r="Y5" t="n">
        <v>0.5</v>
      </c>
      <c r="Z5" t="n">
        <v>10</v>
      </c>
      <c r="AA5" t="n">
        <v>673.2435461337676</v>
      </c>
      <c r="AB5" t="n">
        <v>921.1615212292569</v>
      </c>
      <c r="AC5" t="n">
        <v>833.2471585014508</v>
      </c>
      <c r="AD5" t="n">
        <v>673243.5461337676</v>
      </c>
      <c r="AE5" t="n">
        <v>921161.5212292569</v>
      </c>
      <c r="AF5" t="n">
        <v>1.600221242666725e-05</v>
      </c>
      <c r="AG5" t="n">
        <v>55</v>
      </c>
      <c r="AH5" t="n">
        <v>833247.1585014508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4.7961</v>
      </c>
      <c r="E6" t="n">
        <v>20.85</v>
      </c>
      <c r="F6" t="n">
        <v>18.53</v>
      </c>
      <c r="G6" t="n">
        <v>55.6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131.5</v>
      </c>
      <c r="Q6" t="n">
        <v>592.67</v>
      </c>
      <c r="R6" t="n">
        <v>44.77</v>
      </c>
      <c r="S6" t="n">
        <v>30.64</v>
      </c>
      <c r="T6" t="n">
        <v>5887.96</v>
      </c>
      <c r="U6" t="n">
        <v>0.68</v>
      </c>
      <c r="V6" t="n">
        <v>0.87</v>
      </c>
      <c r="W6" t="n">
        <v>2.39</v>
      </c>
      <c r="X6" t="n">
        <v>0.37</v>
      </c>
      <c r="Y6" t="n">
        <v>0.5</v>
      </c>
      <c r="Z6" t="n">
        <v>10</v>
      </c>
      <c r="AA6" t="n">
        <v>663.5121169060574</v>
      </c>
      <c r="AB6" t="n">
        <v>907.8465504395459</v>
      </c>
      <c r="AC6" t="n">
        <v>821.202949836231</v>
      </c>
      <c r="AD6" t="n">
        <v>663512.1169060573</v>
      </c>
      <c r="AE6" t="n">
        <v>907846.5504395459</v>
      </c>
      <c r="AF6" t="n">
        <v>1.618716618217342e-05</v>
      </c>
      <c r="AG6" t="n">
        <v>55</v>
      </c>
      <c r="AH6" t="n">
        <v>821202.9498362311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4.8173</v>
      </c>
      <c r="E7" t="n">
        <v>20.76</v>
      </c>
      <c r="F7" t="n">
        <v>18.5</v>
      </c>
      <c r="G7" t="n">
        <v>65.28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7</v>
      </c>
      <c r="N7" t="n">
        <v>12.47</v>
      </c>
      <c r="O7" t="n">
        <v>12076.67</v>
      </c>
      <c r="P7" t="n">
        <v>125.94</v>
      </c>
      <c r="Q7" t="n">
        <v>592.71</v>
      </c>
      <c r="R7" t="n">
        <v>43.55</v>
      </c>
      <c r="S7" t="n">
        <v>30.64</v>
      </c>
      <c r="T7" t="n">
        <v>5290.9</v>
      </c>
      <c r="U7" t="n">
        <v>0.7</v>
      </c>
      <c r="V7" t="n">
        <v>0.87</v>
      </c>
      <c r="W7" t="n">
        <v>2.39</v>
      </c>
      <c r="X7" t="n">
        <v>0.34</v>
      </c>
      <c r="Y7" t="n">
        <v>0.5</v>
      </c>
      <c r="Z7" t="n">
        <v>10</v>
      </c>
      <c r="AA7" t="n">
        <v>656.4169259413001</v>
      </c>
      <c r="AB7" t="n">
        <v>898.1385971438315</v>
      </c>
      <c r="AC7" t="n">
        <v>812.4215099778615</v>
      </c>
      <c r="AD7" t="n">
        <v>656416.9259413001</v>
      </c>
      <c r="AE7" t="n">
        <v>898138.5971438314</v>
      </c>
      <c r="AF7" t="n">
        <v>1.625871763503346e-05</v>
      </c>
      <c r="AG7" t="n">
        <v>55</v>
      </c>
      <c r="AH7" t="n">
        <v>812421.5099778615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4.8278</v>
      </c>
      <c r="E8" t="n">
        <v>20.71</v>
      </c>
      <c r="F8" t="n">
        <v>18.47</v>
      </c>
      <c r="G8" t="n">
        <v>69.27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126.06</v>
      </c>
      <c r="Q8" t="n">
        <v>592.71</v>
      </c>
      <c r="R8" t="n">
        <v>42.41</v>
      </c>
      <c r="S8" t="n">
        <v>30.64</v>
      </c>
      <c r="T8" t="n">
        <v>4727.47</v>
      </c>
      <c r="U8" t="n">
        <v>0.72</v>
      </c>
      <c r="V8" t="n">
        <v>0.88</v>
      </c>
      <c r="W8" t="n">
        <v>2.4</v>
      </c>
      <c r="X8" t="n">
        <v>0.31</v>
      </c>
      <c r="Y8" t="n">
        <v>0.5</v>
      </c>
      <c r="Z8" t="n">
        <v>10</v>
      </c>
      <c r="AA8" t="n">
        <v>647.2853264562253</v>
      </c>
      <c r="AB8" t="n">
        <v>885.644339870615</v>
      </c>
      <c r="AC8" t="n">
        <v>801.1196870830009</v>
      </c>
      <c r="AD8" t="n">
        <v>647285.3264562254</v>
      </c>
      <c r="AE8" t="n">
        <v>885644.339870615</v>
      </c>
      <c r="AF8" t="n">
        <v>1.629415585461037e-05</v>
      </c>
      <c r="AG8" t="n">
        <v>54</v>
      </c>
      <c r="AH8" t="n">
        <v>801119.6870830009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2.9125</v>
      </c>
      <c r="E2" t="n">
        <v>34.33</v>
      </c>
      <c r="F2" t="n">
        <v>22.87</v>
      </c>
      <c r="G2" t="n">
        <v>5.97</v>
      </c>
      <c r="H2" t="n">
        <v>0.09</v>
      </c>
      <c r="I2" t="n">
        <v>230</v>
      </c>
      <c r="J2" t="n">
        <v>194.77</v>
      </c>
      <c r="K2" t="n">
        <v>54.38</v>
      </c>
      <c r="L2" t="n">
        <v>1</v>
      </c>
      <c r="M2" t="n">
        <v>228</v>
      </c>
      <c r="N2" t="n">
        <v>39.4</v>
      </c>
      <c r="O2" t="n">
        <v>24256.19</v>
      </c>
      <c r="P2" t="n">
        <v>318.97</v>
      </c>
      <c r="Q2" t="n">
        <v>592.83</v>
      </c>
      <c r="R2" t="n">
        <v>179.96</v>
      </c>
      <c r="S2" t="n">
        <v>30.64</v>
      </c>
      <c r="T2" t="n">
        <v>72432.46000000001</v>
      </c>
      <c r="U2" t="n">
        <v>0.17</v>
      </c>
      <c r="V2" t="n">
        <v>0.71</v>
      </c>
      <c r="W2" t="n">
        <v>2.73</v>
      </c>
      <c r="X2" t="n">
        <v>4.71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3.755</v>
      </c>
      <c r="E3" t="n">
        <v>26.63</v>
      </c>
      <c r="F3" t="n">
        <v>20.19</v>
      </c>
      <c r="G3" t="n">
        <v>11.99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279.46</v>
      </c>
      <c r="Q3" t="n">
        <v>592.73</v>
      </c>
      <c r="R3" t="n">
        <v>96.27</v>
      </c>
      <c r="S3" t="n">
        <v>30.64</v>
      </c>
      <c r="T3" t="n">
        <v>31230.01</v>
      </c>
      <c r="U3" t="n">
        <v>0.32</v>
      </c>
      <c r="V3" t="n">
        <v>0.8</v>
      </c>
      <c r="W3" t="n">
        <v>2.52</v>
      </c>
      <c r="X3" t="n">
        <v>2.03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4.0811</v>
      </c>
      <c r="E4" t="n">
        <v>24.5</v>
      </c>
      <c r="F4" t="n">
        <v>19.46</v>
      </c>
      <c r="G4" t="n">
        <v>17.96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267.55</v>
      </c>
      <c r="Q4" t="n">
        <v>592.67</v>
      </c>
      <c r="R4" t="n">
        <v>73.69</v>
      </c>
      <c r="S4" t="n">
        <v>30.64</v>
      </c>
      <c r="T4" t="n">
        <v>20120.78</v>
      </c>
      <c r="U4" t="n">
        <v>0.42</v>
      </c>
      <c r="V4" t="n">
        <v>0.83</v>
      </c>
      <c r="W4" t="n">
        <v>2.46</v>
      </c>
      <c r="X4" t="n">
        <v>1.3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4.2552</v>
      </c>
      <c r="E5" t="n">
        <v>23.5</v>
      </c>
      <c r="F5" t="n">
        <v>19.12</v>
      </c>
      <c r="G5" t="n">
        <v>23.9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261.08</v>
      </c>
      <c r="Q5" t="n">
        <v>592.72</v>
      </c>
      <c r="R5" t="n">
        <v>63.06</v>
      </c>
      <c r="S5" t="n">
        <v>30.64</v>
      </c>
      <c r="T5" t="n">
        <v>14890</v>
      </c>
      <c r="U5" t="n">
        <v>0.49</v>
      </c>
      <c r="V5" t="n">
        <v>0.85</v>
      </c>
      <c r="W5" t="n">
        <v>2.43</v>
      </c>
      <c r="X5" t="n">
        <v>0.96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4.3688</v>
      </c>
      <c r="E6" t="n">
        <v>22.89</v>
      </c>
      <c r="F6" t="n">
        <v>18.89</v>
      </c>
      <c r="G6" t="n">
        <v>29.83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256.26</v>
      </c>
      <c r="Q6" t="n">
        <v>592.73</v>
      </c>
      <c r="R6" t="n">
        <v>56.44</v>
      </c>
      <c r="S6" t="n">
        <v>30.64</v>
      </c>
      <c r="T6" t="n">
        <v>11630.19</v>
      </c>
      <c r="U6" t="n">
        <v>0.54</v>
      </c>
      <c r="V6" t="n">
        <v>0.86</v>
      </c>
      <c r="W6" t="n">
        <v>2.4</v>
      </c>
      <c r="X6" t="n">
        <v>0.74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4.4315</v>
      </c>
      <c r="E7" t="n">
        <v>22.57</v>
      </c>
      <c r="F7" t="n">
        <v>18.8</v>
      </c>
      <c r="G7" t="n">
        <v>35.26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253.16</v>
      </c>
      <c r="Q7" t="n">
        <v>592.6799999999999</v>
      </c>
      <c r="R7" t="n">
        <v>53.36</v>
      </c>
      <c r="S7" t="n">
        <v>30.64</v>
      </c>
      <c r="T7" t="n">
        <v>10119.68</v>
      </c>
      <c r="U7" t="n">
        <v>0.57</v>
      </c>
      <c r="V7" t="n">
        <v>0.86</v>
      </c>
      <c r="W7" t="n">
        <v>2.41</v>
      </c>
      <c r="X7" t="n">
        <v>0.65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4.4929</v>
      </c>
      <c r="E8" t="n">
        <v>22.26</v>
      </c>
      <c r="F8" t="n">
        <v>18.69</v>
      </c>
      <c r="G8" t="n">
        <v>41.53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249.81</v>
      </c>
      <c r="Q8" t="n">
        <v>592.6900000000001</v>
      </c>
      <c r="R8" t="n">
        <v>49.79</v>
      </c>
      <c r="S8" t="n">
        <v>30.64</v>
      </c>
      <c r="T8" t="n">
        <v>8363.08</v>
      </c>
      <c r="U8" t="n">
        <v>0.62</v>
      </c>
      <c r="V8" t="n">
        <v>0.87</v>
      </c>
      <c r="W8" t="n">
        <v>2.4</v>
      </c>
      <c r="X8" t="n">
        <v>0.53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4.5269</v>
      </c>
      <c r="E9" t="n">
        <v>22.09</v>
      </c>
      <c r="F9" t="n">
        <v>18.64</v>
      </c>
      <c r="G9" t="n">
        <v>46.6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246.63</v>
      </c>
      <c r="Q9" t="n">
        <v>592.71</v>
      </c>
      <c r="R9" t="n">
        <v>48.06</v>
      </c>
      <c r="S9" t="n">
        <v>30.64</v>
      </c>
      <c r="T9" t="n">
        <v>7511.94</v>
      </c>
      <c r="U9" t="n">
        <v>0.64</v>
      </c>
      <c r="V9" t="n">
        <v>0.87</v>
      </c>
      <c r="W9" t="n">
        <v>2.4</v>
      </c>
      <c r="X9" t="n">
        <v>0.48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4.5675</v>
      </c>
      <c r="E10" t="n">
        <v>21.89</v>
      </c>
      <c r="F10" t="n">
        <v>18.56</v>
      </c>
      <c r="G10" t="n">
        <v>53.03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243.94</v>
      </c>
      <c r="Q10" t="n">
        <v>592.6799999999999</v>
      </c>
      <c r="R10" t="n">
        <v>45.86</v>
      </c>
      <c r="S10" t="n">
        <v>30.64</v>
      </c>
      <c r="T10" t="n">
        <v>6424.14</v>
      </c>
      <c r="U10" t="n">
        <v>0.67</v>
      </c>
      <c r="V10" t="n">
        <v>0.87</v>
      </c>
      <c r="W10" t="n">
        <v>2.38</v>
      </c>
      <c r="X10" t="n">
        <v>0.4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4.5934</v>
      </c>
      <c r="E11" t="n">
        <v>21.77</v>
      </c>
      <c r="F11" t="n">
        <v>18.52</v>
      </c>
      <c r="G11" t="n">
        <v>58.47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241.65</v>
      </c>
      <c r="Q11" t="n">
        <v>592.67</v>
      </c>
      <c r="R11" t="n">
        <v>44.45</v>
      </c>
      <c r="S11" t="n">
        <v>30.64</v>
      </c>
      <c r="T11" t="n">
        <v>5733.09</v>
      </c>
      <c r="U11" t="n">
        <v>0.6899999999999999</v>
      </c>
      <c r="V11" t="n">
        <v>0.87</v>
      </c>
      <c r="W11" t="n">
        <v>2.38</v>
      </c>
      <c r="X11" t="n">
        <v>0.36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4.6158</v>
      </c>
      <c r="E12" t="n">
        <v>21.66</v>
      </c>
      <c r="F12" t="n">
        <v>18.49</v>
      </c>
      <c r="G12" t="n">
        <v>65.25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239.38</v>
      </c>
      <c r="Q12" t="n">
        <v>592.6900000000001</v>
      </c>
      <c r="R12" t="n">
        <v>43.25</v>
      </c>
      <c r="S12" t="n">
        <v>30.64</v>
      </c>
      <c r="T12" t="n">
        <v>5141.6</v>
      </c>
      <c r="U12" t="n">
        <v>0.71</v>
      </c>
      <c r="V12" t="n">
        <v>0.88</v>
      </c>
      <c r="W12" t="n">
        <v>2.39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4.6272</v>
      </c>
      <c r="E13" t="n">
        <v>21.61</v>
      </c>
      <c r="F13" t="n">
        <v>18.47</v>
      </c>
      <c r="G13" t="n">
        <v>69.27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237.13</v>
      </c>
      <c r="Q13" t="n">
        <v>592.6900000000001</v>
      </c>
      <c r="R13" t="n">
        <v>43.05</v>
      </c>
      <c r="S13" t="n">
        <v>30.64</v>
      </c>
      <c r="T13" t="n">
        <v>5044.95</v>
      </c>
      <c r="U13" t="n">
        <v>0.71</v>
      </c>
      <c r="V13" t="n">
        <v>0.88</v>
      </c>
      <c r="W13" t="n">
        <v>2.38</v>
      </c>
      <c r="X13" t="n">
        <v>0.31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4.6566</v>
      </c>
      <c r="E14" t="n">
        <v>21.47</v>
      </c>
      <c r="F14" t="n">
        <v>18.41</v>
      </c>
      <c r="G14" t="n">
        <v>78.92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234.39</v>
      </c>
      <c r="Q14" t="n">
        <v>592.6900000000001</v>
      </c>
      <c r="R14" t="n">
        <v>41.25</v>
      </c>
      <c r="S14" t="n">
        <v>30.64</v>
      </c>
      <c r="T14" t="n">
        <v>4158.04</v>
      </c>
      <c r="U14" t="n">
        <v>0.74</v>
      </c>
      <c r="V14" t="n">
        <v>0.88</v>
      </c>
      <c r="W14" t="n">
        <v>2.37</v>
      </c>
      <c r="X14" t="n">
        <v>0.26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4.6679</v>
      </c>
      <c r="E15" t="n">
        <v>21.42</v>
      </c>
      <c r="F15" t="n">
        <v>18.4</v>
      </c>
      <c r="G15" t="n">
        <v>84.93000000000001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232.48</v>
      </c>
      <c r="Q15" t="n">
        <v>592.67</v>
      </c>
      <c r="R15" t="n">
        <v>40.73</v>
      </c>
      <c r="S15" t="n">
        <v>30.64</v>
      </c>
      <c r="T15" t="n">
        <v>3899.45</v>
      </c>
      <c r="U15" t="n">
        <v>0.75</v>
      </c>
      <c r="V15" t="n">
        <v>0.88</v>
      </c>
      <c r="W15" t="n">
        <v>2.38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4.6816</v>
      </c>
      <c r="E16" t="n">
        <v>21.36</v>
      </c>
      <c r="F16" t="n">
        <v>18.38</v>
      </c>
      <c r="G16" t="n">
        <v>91.88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229.69</v>
      </c>
      <c r="Q16" t="n">
        <v>592.67</v>
      </c>
      <c r="R16" t="n">
        <v>39.88</v>
      </c>
      <c r="S16" t="n">
        <v>30.64</v>
      </c>
      <c r="T16" t="n">
        <v>3481.38</v>
      </c>
      <c r="U16" t="n">
        <v>0.77</v>
      </c>
      <c r="V16" t="n">
        <v>0.88</v>
      </c>
      <c r="W16" t="n">
        <v>2.38</v>
      </c>
      <c r="X16" t="n">
        <v>0.22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4.6785</v>
      </c>
      <c r="E17" t="n">
        <v>21.37</v>
      </c>
      <c r="F17" t="n">
        <v>18.39</v>
      </c>
      <c r="G17" t="n">
        <v>91.95999999999999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228.43</v>
      </c>
      <c r="Q17" t="n">
        <v>592.67</v>
      </c>
      <c r="R17" t="n">
        <v>40.41</v>
      </c>
      <c r="S17" t="n">
        <v>30.64</v>
      </c>
      <c r="T17" t="n">
        <v>3746.01</v>
      </c>
      <c r="U17" t="n">
        <v>0.76</v>
      </c>
      <c r="V17" t="n">
        <v>0.88</v>
      </c>
      <c r="W17" t="n">
        <v>2.38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4.6947</v>
      </c>
      <c r="E18" t="n">
        <v>21.3</v>
      </c>
      <c r="F18" t="n">
        <v>18.36</v>
      </c>
      <c r="G18" t="n">
        <v>100.12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226.42</v>
      </c>
      <c r="Q18" t="n">
        <v>592.67</v>
      </c>
      <c r="R18" t="n">
        <v>39.57</v>
      </c>
      <c r="S18" t="n">
        <v>30.64</v>
      </c>
      <c r="T18" t="n">
        <v>3330.88</v>
      </c>
      <c r="U18" t="n">
        <v>0.77</v>
      </c>
      <c r="V18" t="n">
        <v>0.88</v>
      </c>
      <c r="W18" t="n">
        <v>2.37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4.7064</v>
      </c>
      <c r="E19" t="n">
        <v>21.25</v>
      </c>
      <c r="F19" t="n">
        <v>18.34</v>
      </c>
      <c r="G19" t="n">
        <v>110.05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223.45</v>
      </c>
      <c r="Q19" t="n">
        <v>592.67</v>
      </c>
      <c r="R19" t="n">
        <v>38.95</v>
      </c>
      <c r="S19" t="n">
        <v>30.64</v>
      </c>
      <c r="T19" t="n">
        <v>3024.84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4.7091</v>
      </c>
      <c r="E20" t="n">
        <v>21.24</v>
      </c>
      <c r="F20" t="n">
        <v>18.33</v>
      </c>
      <c r="G20" t="n">
        <v>109.98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221.6</v>
      </c>
      <c r="Q20" t="n">
        <v>592.67</v>
      </c>
      <c r="R20" t="n">
        <v>38.7</v>
      </c>
      <c r="S20" t="n">
        <v>30.64</v>
      </c>
      <c r="T20" t="n">
        <v>2901.3</v>
      </c>
      <c r="U20" t="n">
        <v>0.79</v>
      </c>
      <c r="V20" t="n">
        <v>0.88</v>
      </c>
      <c r="W20" t="n">
        <v>2.36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4.7191</v>
      </c>
      <c r="E21" t="n">
        <v>21.19</v>
      </c>
      <c r="F21" t="n">
        <v>18.32</v>
      </c>
      <c r="G21" t="n">
        <v>122.16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218.73</v>
      </c>
      <c r="Q21" t="n">
        <v>592.67</v>
      </c>
      <c r="R21" t="n">
        <v>38.36</v>
      </c>
      <c r="S21" t="n">
        <v>30.64</v>
      </c>
      <c r="T21" t="n">
        <v>2735.87</v>
      </c>
      <c r="U21" t="n">
        <v>0.8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4.721</v>
      </c>
      <c r="E22" t="n">
        <v>21.18</v>
      </c>
      <c r="F22" t="n">
        <v>18.32</v>
      </c>
      <c r="G22" t="n">
        <v>122.1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217.7</v>
      </c>
      <c r="Q22" t="n">
        <v>592.67</v>
      </c>
      <c r="R22" t="n">
        <v>38.24</v>
      </c>
      <c r="S22" t="n">
        <v>30.64</v>
      </c>
      <c r="T22" t="n">
        <v>2676.18</v>
      </c>
      <c r="U22" t="n">
        <v>0.8</v>
      </c>
      <c r="V22" t="n">
        <v>0.88</v>
      </c>
      <c r="W22" t="n">
        <v>2.36</v>
      </c>
      <c r="X22" t="n">
        <v>0.16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4.7317</v>
      </c>
      <c r="E23" t="n">
        <v>21.13</v>
      </c>
      <c r="F23" t="n">
        <v>18.31</v>
      </c>
      <c r="G23" t="n">
        <v>137.3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214.01</v>
      </c>
      <c r="Q23" t="n">
        <v>592.73</v>
      </c>
      <c r="R23" t="n">
        <v>37.91</v>
      </c>
      <c r="S23" t="n">
        <v>30.64</v>
      </c>
      <c r="T23" t="n">
        <v>2517.4</v>
      </c>
      <c r="U23" t="n">
        <v>0.8100000000000001</v>
      </c>
      <c r="V23" t="n">
        <v>0.88</v>
      </c>
      <c r="W23" t="n">
        <v>2.36</v>
      </c>
      <c r="X23" t="n">
        <v>0.15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4.7343</v>
      </c>
      <c r="E24" t="n">
        <v>21.12</v>
      </c>
      <c r="F24" t="n">
        <v>18.29</v>
      </c>
      <c r="G24" t="n">
        <v>137.21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212.4</v>
      </c>
      <c r="Q24" t="n">
        <v>592.7</v>
      </c>
      <c r="R24" t="n">
        <v>37.45</v>
      </c>
      <c r="S24" t="n">
        <v>30.64</v>
      </c>
      <c r="T24" t="n">
        <v>2285.03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4.7352</v>
      </c>
      <c r="E25" t="n">
        <v>21.12</v>
      </c>
      <c r="F25" t="n">
        <v>18.29</v>
      </c>
      <c r="G25" t="n">
        <v>137.18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209.93</v>
      </c>
      <c r="Q25" t="n">
        <v>592.6799999999999</v>
      </c>
      <c r="R25" t="n">
        <v>37.31</v>
      </c>
      <c r="S25" t="n">
        <v>30.64</v>
      </c>
      <c r="T25" t="n">
        <v>2216.3</v>
      </c>
      <c r="U25" t="n">
        <v>0.82</v>
      </c>
      <c r="V25" t="n">
        <v>0.88</v>
      </c>
      <c r="W25" t="n">
        <v>2.37</v>
      </c>
      <c r="X25" t="n">
        <v>0.13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4.7334</v>
      </c>
      <c r="E26" t="n">
        <v>21.13</v>
      </c>
      <c r="F26" t="n">
        <v>18.3</v>
      </c>
      <c r="G26" t="n">
        <v>137.24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208.12</v>
      </c>
      <c r="Q26" t="n">
        <v>592.67</v>
      </c>
      <c r="R26" t="n">
        <v>37.47</v>
      </c>
      <c r="S26" t="n">
        <v>30.64</v>
      </c>
      <c r="T26" t="n">
        <v>2294.83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4.7465</v>
      </c>
      <c r="E27" t="n">
        <v>21.07</v>
      </c>
      <c r="F27" t="n">
        <v>18.28</v>
      </c>
      <c r="G27" t="n">
        <v>156.68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1</v>
      </c>
      <c r="N27" t="n">
        <v>55.14</v>
      </c>
      <c r="O27" t="n">
        <v>29280.69</v>
      </c>
      <c r="P27" t="n">
        <v>207.24</v>
      </c>
      <c r="Q27" t="n">
        <v>592.67</v>
      </c>
      <c r="R27" t="n">
        <v>36.86</v>
      </c>
      <c r="S27" t="n">
        <v>30.64</v>
      </c>
      <c r="T27" t="n">
        <v>1997.48</v>
      </c>
      <c r="U27" t="n">
        <v>0.83</v>
      </c>
      <c r="V27" t="n">
        <v>0.89</v>
      </c>
      <c r="W27" t="n">
        <v>2.37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4.746</v>
      </c>
      <c r="E28" t="n">
        <v>21.07</v>
      </c>
      <c r="F28" t="n">
        <v>18.28</v>
      </c>
      <c r="G28" t="n">
        <v>156.7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208.86</v>
      </c>
      <c r="Q28" t="n">
        <v>592.67</v>
      </c>
      <c r="R28" t="n">
        <v>36.94</v>
      </c>
      <c r="S28" t="n">
        <v>30.64</v>
      </c>
      <c r="T28" t="n">
        <v>2036.13</v>
      </c>
      <c r="U28" t="n">
        <v>0.83</v>
      </c>
      <c r="V28" t="n">
        <v>0.89</v>
      </c>
      <c r="W28" t="n">
        <v>2.37</v>
      </c>
      <c r="X28" t="n">
        <v>0.12</v>
      </c>
      <c r="Y28" t="n">
        <v>0.5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4.0073</v>
      </c>
      <c r="E29" t="n">
        <v>24.95</v>
      </c>
      <c r="F29" t="n">
        <v>20.67</v>
      </c>
      <c r="G29" t="n">
        <v>10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170.77</v>
      </c>
      <c r="Q29" t="n">
        <v>592.7</v>
      </c>
      <c r="R29" t="n">
        <v>111.23</v>
      </c>
      <c r="S29" t="n">
        <v>30.64</v>
      </c>
      <c r="T29" t="n">
        <v>38596</v>
      </c>
      <c r="U29" t="n">
        <v>0.28</v>
      </c>
      <c r="V29" t="n">
        <v>0.78</v>
      </c>
      <c r="W29" t="n">
        <v>2.56</v>
      </c>
      <c r="X29" t="n">
        <v>2.51</v>
      </c>
      <c r="Y29" t="n">
        <v>0.5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4.486</v>
      </c>
      <c r="E30" t="n">
        <v>22.29</v>
      </c>
      <c r="F30" t="n">
        <v>19.27</v>
      </c>
      <c r="G30" t="n">
        <v>20.29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154.24</v>
      </c>
      <c r="Q30" t="n">
        <v>592.75</v>
      </c>
      <c r="R30" t="n">
        <v>68.19</v>
      </c>
      <c r="S30" t="n">
        <v>30.64</v>
      </c>
      <c r="T30" t="n">
        <v>17409.97</v>
      </c>
      <c r="U30" t="n">
        <v>0.45</v>
      </c>
      <c r="V30" t="n">
        <v>0.84</v>
      </c>
      <c r="W30" t="n">
        <v>2.44</v>
      </c>
      <c r="X30" t="n">
        <v>1.12</v>
      </c>
      <c r="Y30" t="n">
        <v>0.5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4.6555</v>
      </c>
      <c r="E31" t="n">
        <v>21.48</v>
      </c>
      <c r="F31" t="n">
        <v>18.86</v>
      </c>
      <c r="G31" t="n">
        <v>31.43</v>
      </c>
      <c r="H31" t="n">
        <v>0.57</v>
      </c>
      <c r="I31" t="n">
        <v>36</v>
      </c>
      <c r="J31" t="n">
        <v>92.31999999999999</v>
      </c>
      <c r="K31" t="n">
        <v>37.55</v>
      </c>
      <c r="L31" t="n">
        <v>3</v>
      </c>
      <c r="M31" t="n">
        <v>34</v>
      </c>
      <c r="N31" t="n">
        <v>11.77</v>
      </c>
      <c r="O31" t="n">
        <v>11620.34</v>
      </c>
      <c r="P31" t="n">
        <v>145.64</v>
      </c>
      <c r="Q31" t="n">
        <v>592.67</v>
      </c>
      <c r="R31" t="n">
        <v>54.8</v>
      </c>
      <c r="S31" t="n">
        <v>30.64</v>
      </c>
      <c r="T31" t="n">
        <v>10822.73</v>
      </c>
      <c r="U31" t="n">
        <v>0.5600000000000001</v>
      </c>
      <c r="V31" t="n">
        <v>0.86</v>
      </c>
      <c r="W31" t="n">
        <v>2.42</v>
      </c>
      <c r="X31" t="n">
        <v>0.7</v>
      </c>
      <c r="Y31" t="n">
        <v>0.5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4.7413</v>
      </c>
      <c r="E32" t="n">
        <v>21.09</v>
      </c>
      <c r="F32" t="n">
        <v>18.66</v>
      </c>
      <c r="G32" t="n">
        <v>43.06</v>
      </c>
      <c r="H32" t="n">
        <v>0.75</v>
      </c>
      <c r="I32" t="n">
        <v>26</v>
      </c>
      <c r="J32" t="n">
        <v>93.55</v>
      </c>
      <c r="K32" t="n">
        <v>37.55</v>
      </c>
      <c r="L32" t="n">
        <v>4</v>
      </c>
      <c r="M32" t="n">
        <v>24</v>
      </c>
      <c r="N32" t="n">
        <v>12</v>
      </c>
      <c r="O32" t="n">
        <v>11772.07</v>
      </c>
      <c r="P32" t="n">
        <v>138.05</v>
      </c>
      <c r="Q32" t="n">
        <v>592.72</v>
      </c>
      <c r="R32" t="n">
        <v>48.68</v>
      </c>
      <c r="S32" t="n">
        <v>30.64</v>
      </c>
      <c r="T32" t="n">
        <v>7812.52</v>
      </c>
      <c r="U32" t="n">
        <v>0.63</v>
      </c>
      <c r="V32" t="n">
        <v>0.87</v>
      </c>
      <c r="W32" t="n">
        <v>2.4</v>
      </c>
      <c r="X32" t="n">
        <v>0.5</v>
      </c>
      <c r="Y32" t="n">
        <v>0.5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4.7961</v>
      </c>
      <c r="E33" t="n">
        <v>20.85</v>
      </c>
      <c r="F33" t="n">
        <v>18.53</v>
      </c>
      <c r="G33" t="n">
        <v>55.6</v>
      </c>
      <c r="H33" t="n">
        <v>0.93</v>
      </c>
      <c r="I33" t="n">
        <v>20</v>
      </c>
      <c r="J33" t="n">
        <v>94.79000000000001</v>
      </c>
      <c r="K33" t="n">
        <v>37.55</v>
      </c>
      <c r="L33" t="n">
        <v>5</v>
      </c>
      <c r="M33" t="n">
        <v>18</v>
      </c>
      <c r="N33" t="n">
        <v>12.23</v>
      </c>
      <c r="O33" t="n">
        <v>11924.18</v>
      </c>
      <c r="P33" t="n">
        <v>131.5</v>
      </c>
      <c r="Q33" t="n">
        <v>592.67</v>
      </c>
      <c r="R33" t="n">
        <v>44.77</v>
      </c>
      <c r="S33" t="n">
        <v>30.64</v>
      </c>
      <c r="T33" t="n">
        <v>5887.96</v>
      </c>
      <c r="U33" t="n">
        <v>0.68</v>
      </c>
      <c r="V33" t="n">
        <v>0.87</v>
      </c>
      <c r="W33" t="n">
        <v>2.39</v>
      </c>
      <c r="X33" t="n">
        <v>0.37</v>
      </c>
      <c r="Y33" t="n">
        <v>0.5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4.8173</v>
      </c>
      <c r="E34" t="n">
        <v>20.76</v>
      </c>
      <c r="F34" t="n">
        <v>18.5</v>
      </c>
      <c r="G34" t="n">
        <v>65.28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7</v>
      </c>
      <c r="N34" t="n">
        <v>12.47</v>
      </c>
      <c r="O34" t="n">
        <v>12076.67</v>
      </c>
      <c r="P34" t="n">
        <v>125.94</v>
      </c>
      <c r="Q34" t="n">
        <v>592.71</v>
      </c>
      <c r="R34" t="n">
        <v>43.55</v>
      </c>
      <c r="S34" t="n">
        <v>30.64</v>
      </c>
      <c r="T34" t="n">
        <v>5290.9</v>
      </c>
      <c r="U34" t="n">
        <v>0.7</v>
      </c>
      <c r="V34" t="n">
        <v>0.87</v>
      </c>
      <c r="W34" t="n">
        <v>2.39</v>
      </c>
      <c r="X34" t="n">
        <v>0.34</v>
      </c>
      <c r="Y34" t="n">
        <v>0.5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4.8278</v>
      </c>
      <c r="E35" t="n">
        <v>20.71</v>
      </c>
      <c r="F35" t="n">
        <v>18.47</v>
      </c>
      <c r="G35" t="n">
        <v>69.27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126.06</v>
      </c>
      <c r="Q35" t="n">
        <v>592.71</v>
      </c>
      <c r="R35" t="n">
        <v>42.41</v>
      </c>
      <c r="S35" t="n">
        <v>30.64</v>
      </c>
      <c r="T35" t="n">
        <v>4727.47</v>
      </c>
      <c r="U35" t="n">
        <v>0.72</v>
      </c>
      <c r="V35" t="n">
        <v>0.88</v>
      </c>
      <c r="W35" t="n">
        <v>2.4</v>
      </c>
      <c r="X35" t="n">
        <v>0.31</v>
      </c>
      <c r="Y35" t="n">
        <v>0.5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4.2291</v>
      </c>
      <c r="E36" t="n">
        <v>23.65</v>
      </c>
      <c r="F36" t="n">
        <v>20.21</v>
      </c>
      <c r="G36" t="n">
        <v>11.89</v>
      </c>
      <c r="H36" t="n">
        <v>0.24</v>
      </c>
      <c r="I36" t="n">
        <v>102</v>
      </c>
      <c r="J36" t="n">
        <v>71.52</v>
      </c>
      <c r="K36" t="n">
        <v>32.27</v>
      </c>
      <c r="L36" t="n">
        <v>1</v>
      </c>
      <c r="M36" t="n">
        <v>100</v>
      </c>
      <c r="N36" t="n">
        <v>8.25</v>
      </c>
      <c r="O36" t="n">
        <v>9054.6</v>
      </c>
      <c r="P36" t="n">
        <v>141.01</v>
      </c>
      <c r="Q36" t="n">
        <v>592.73</v>
      </c>
      <c r="R36" t="n">
        <v>97.09999999999999</v>
      </c>
      <c r="S36" t="n">
        <v>30.64</v>
      </c>
      <c r="T36" t="n">
        <v>31638.99</v>
      </c>
      <c r="U36" t="n">
        <v>0.32</v>
      </c>
      <c r="V36" t="n">
        <v>0.8</v>
      </c>
      <c r="W36" t="n">
        <v>2.52</v>
      </c>
      <c r="X36" t="n">
        <v>2.06</v>
      </c>
      <c r="Y36" t="n">
        <v>0.5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4.6177</v>
      </c>
      <c r="E37" t="n">
        <v>21.66</v>
      </c>
      <c r="F37" t="n">
        <v>19.08</v>
      </c>
      <c r="G37" t="n">
        <v>24.36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126.5</v>
      </c>
      <c r="Q37" t="n">
        <v>592.7</v>
      </c>
      <c r="R37" t="n">
        <v>62.09</v>
      </c>
      <c r="S37" t="n">
        <v>30.64</v>
      </c>
      <c r="T37" t="n">
        <v>14409.63</v>
      </c>
      <c r="U37" t="n">
        <v>0.49</v>
      </c>
      <c r="V37" t="n">
        <v>0.85</v>
      </c>
      <c r="W37" t="n">
        <v>2.42</v>
      </c>
      <c r="X37" t="n">
        <v>0.92</v>
      </c>
      <c r="Y37" t="n">
        <v>0.5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4.7606</v>
      </c>
      <c r="E38" t="n">
        <v>21.01</v>
      </c>
      <c r="F38" t="n">
        <v>18.71</v>
      </c>
      <c r="G38" t="n">
        <v>38.71</v>
      </c>
      <c r="H38" t="n">
        <v>0.71</v>
      </c>
      <c r="I38" t="n">
        <v>29</v>
      </c>
      <c r="J38" t="n">
        <v>73.88</v>
      </c>
      <c r="K38" t="n">
        <v>32.27</v>
      </c>
      <c r="L38" t="n">
        <v>3</v>
      </c>
      <c r="M38" t="n">
        <v>27</v>
      </c>
      <c r="N38" t="n">
        <v>8.609999999999999</v>
      </c>
      <c r="O38" t="n">
        <v>9346.23</v>
      </c>
      <c r="P38" t="n">
        <v>116.05</v>
      </c>
      <c r="Q38" t="n">
        <v>592.71</v>
      </c>
      <c r="R38" t="n">
        <v>50.42</v>
      </c>
      <c r="S38" t="n">
        <v>30.64</v>
      </c>
      <c r="T38" t="n">
        <v>8667.120000000001</v>
      </c>
      <c r="U38" t="n">
        <v>0.61</v>
      </c>
      <c r="V38" t="n">
        <v>0.86</v>
      </c>
      <c r="W38" t="n">
        <v>2.4</v>
      </c>
      <c r="X38" t="n">
        <v>0.55</v>
      </c>
      <c r="Y38" t="n">
        <v>0.5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4.8123</v>
      </c>
      <c r="E39" t="n">
        <v>20.78</v>
      </c>
      <c r="F39" t="n">
        <v>18.59</v>
      </c>
      <c r="G39" t="n">
        <v>50.71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10</v>
      </c>
      <c r="N39" t="n">
        <v>8.800000000000001</v>
      </c>
      <c r="O39" t="n">
        <v>9492.549999999999</v>
      </c>
      <c r="P39" t="n">
        <v>109.17</v>
      </c>
      <c r="Q39" t="n">
        <v>592.67</v>
      </c>
      <c r="R39" t="n">
        <v>46.54</v>
      </c>
      <c r="S39" t="n">
        <v>30.64</v>
      </c>
      <c r="T39" t="n">
        <v>6761.95</v>
      </c>
      <c r="U39" t="n">
        <v>0.66</v>
      </c>
      <c r="V39" t="n">
        <v>0.87</v>
      </c>
      <c r="W39" t="n">
        <v>2.4</v>
      </c>
      <c r="X39" t="n">
        <v>0.44</v>
      </c>
      <c r="Y39" t="n">
        <v>0.5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4.8195</v>
      </c>
      <c r="E40" t="n">
        <v>20.75</v>
      </c>
      <c r="F40" t="n">
        <v>18.58</v>
      </c>
      <c r="G40" t="n">
        <v>53.08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109.97</v>
      </c>
      <c r="Q40" t="n">
        <v>592.71</v>
      </c>
      <c r="R40" t="n">
        <v>45.61</v>
      </c>
      <c r="S40" t="n">
        <v>30.64</v>
      </c>
      <c r="T40" t="n">
        <v>6299.66</v>
      </c>
      <c r="U40" t="n">
        <v>0.67</v>
      </c>
      <c r="V40" t="n">
        <v>0.87</v>
      </c>
      <c r="W40" t="n">
        <v>2.41</v>
      </c>
      <c r="X40" t="n">
        <v>0.42</v>
      </c>
      <c r="Y40" t="n">
        <v>0.5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4.6102</v>
      </c>
      <c r="E41" t="n">
        <v>21.69</v>
      </c>
      <c r="F41" t="n">
        <v>19.34</v>
      </c>
      <c r="G41" t="n">
        <v>19.66</v>
      </c>
      <c r="H41" t="n">
        <v>0.43</v>
      </c>
      <c r="I41" t="n">
        <v>59</v>
      </c>
      <c r="J41" t="n">
        <v>39.78</v>
      </c>
      <c r="K41" t="n">
        <v>19.54</v>
      </c>
      <c r="L41" t="n">
        <v>1</v>
      </c>
      <c r="M41" t="n">
        <v>56</v>
      </c>
      <c r="N41" t="n">
        <v>4.24</v>
      </c>
      <c r="O41" t="n">
        <v>5140</v>
      </c>
      <c r="P41" t="n">
        <v>80.93000000000001</v>
      </c>
      <c r="Q41" t="n">
        <v>592.71</v>
      </c>
      <c r="R41" t="n">
        <v>69.97</v>
      </c>
      <c r="S41" t="n">
        <v>30.64</v>
      </c>
      <c r="T41" t="n">
        <v>18288.95</v>
      </c>
      <c r="U41" t="n">
        <v>0.44</v>
      </c>
      <c r="V41" t="n">
        <v>0.84</v>
      </c>
      <c r="W41" t="n">
        <v>2.45</v>
      </c>
      <c r="X41" t="n">
        <v>1.18</v>
      </c>
      <c r="Y41" t="n">
        <v>0.5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4.7268</v>
      </c>
      <c r="E42" t="n">
        <v>21.16</v>
      </c>
      <c r="F42" t="n">
        <v>19</v>
      </c>
      <c r="G42" t="n">
        <v>27.81</v>
      </c>
      <c r="H42" t="n">
        <v>0.84</v>
      </c>
      <c r="I42" t="n">
        <v>41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75.98999999999999</v>
      </c>
      <c r="Q42" t="n">
        <v>592.72</v>
      </c>
      <c r="R42" t="n">
        <v>57.83</v>
      </c>
      <c r="S42" t="n">
        <v>30.64</v>
      </c>
      <c r="T42" t="n">
        <v>12312.51</v>
      </c>
      <c r="U42" t="n">
        <v>0.53</v>
      </c>
      <c r="V42" t="n">
        <v>0.85</v>
      </c>
      <c r="W42" t="n">
        <v>2.47</v>
      </c>
      <c r="X42" t="n">
        <v>0.84</v>
      </c>
      <c r="Y42" t="n">
        <v>0.5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3.4293</v>
      </c>
      <c r="E43" t="n">
        <v>29.16</v>
      </c>
      <c r="F43" t="n">
        <v>21.79</v>
      </c>
      <c r="G43" t="n">
        <v>7.34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246.81</v>
      </c>
      <c r="Q43" t="n">
        <v>592.78</v>
      </c>
      <c r="R43" t="n">
        <v>145.88</v>
      </c>
      <c r="S43" t="n">
        <v>30.64</v>
      </c>
      <c r="T43" t="n">
        <v>55651.65</v>
      </c>
      <c r="U43" t="n">
        <v>0.21</v>
      </c>
      <c r="V43" t="n">
        <v>0.74</v>
      </c>
      <c r="W43" t="n">
        <v>2.66</v>
      </c>
      <c r="X43" t="n">
        <v>3.63</v>
      </c>
      <c r="Y43" t="n">
        <v>0.5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4.1174</v>
      </c>
      <c r="E44" t="n">
        <v>24.29</v>
      </c>
      <c r="F44" t="n">
        <v>19.75</v>
      </c>
      <c r="G44" t="n">
        <v>14.81</v>
      </c>
      <c r="H44" t="n">
        <v>0.25</v>
      </c>
      <c r="I44" t="n">
        <v>80</v>
      </c>
      <c r="J44" t="n">
        <v>143.17</v>
      </c>
      <c r="K44" t="n">
        <v>47.83</v>
      </c>
      <c r="L44" t="n">
        <v>2</v>
      </c>
      <c r="M44" t="n">
        <v>78</v>
      </c>
      <c r="N44" t="n">
        <v>23.34</v>
      </c>
      <c r="O44" t="n">
        <v>17891.86</v>
      </c>
      <c r="P44" t="n">
        <v>220.65</v>
      </c>
      <c r="Q44" t="n">
        <v>592.6900000000001</v>
      </c>
      <c r="R44" t="n">
        <v>82.86</v>
      </c>
      <c r="S44" t="n">
        <v>30.64</v>
      </c>
      <c r="T44" t="n">
        <v>24633.07</v>
      </c>
      <c r="U44" t="n">
        <v>0.37</v>
      </c>
      <c r="V44" t="n">
        <v>0.82</v>
      </c>
      <c r="W44" t="n">
        <v>2.48</v>
      </c>
      <c r="X44" t="n">
        <v>1.59</v>
      </c>
      <c r="Y44" t="n">
        <v>0.5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4.3634</v>
      </c>
      <c r="E45" t="n">
        <v>22.92</v>
      </c>
      <c r="F45" t="n">
        <v>19.19</v>
      </c>
      <c r="G45" t="n">
        <v>22.14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211.58</v>
      </c>
      <c r="Q45" t="n">
        <v>592.73</v>
      </c>
      <c r="R45" t="n">
        <v>64.98999999999999</v>
      </c>
      <c r="S45" t="n">
        <v>30.64</v>
      </c>
      <c r="T45" t="n">
        <v>15834.99</v>
      </c>
      <c r="U45" t="n">
        <v>0.47</v>
      </c>
      <c r="V45" t="n">
        <v>0.84</v>
      </c>
      <c r="W45" t="n">
        <v>2.44</v>
      </c>
      <c r="X45" t="n">
        <v>1.03</v>
      </c>
      <c r="Y45" t="n">
        <v>0.5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4.4996</v>
      </c>
      <c r="E46" t="n">
        <v>22.22</v>
      </c>
      <c r="F46" t="n">
        <v>18.9</v>
      </c>
      <c r="G46" t="n">
        <v>29.84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205.64</v>
      </c>
      <c r="Q46" t="n">
        <v>592.6799999999999</v>
      </c>
      <c r="R46" t="n">
        <v>56.26</v>
      </c>
      <c r="S46" t="n">
        <v>30.64</v>
      </c>
      <c r="T46" t="n">
        <v>11543.05</v>
      </c>
      <c r="U46" t="n">
        <v>0.54</v>
      </c>
      <c r="V46" t="n">
        <v>0.86</v>
      </c>
      <c r="W46" t="n">
        <v>2.41</v>
      </c>
      <c r="X46" t="n">
        <v>0.74</v>
      </c>
      <c r="Y46" t="n">
        <v>0.5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4.5818</v>
      </c>
      <c r="E47" t="n">
        <v>21.83</v>
      </c>
      <c r="F47" t="n">
        <v>18.73</v>
      </c>
      <c r="G47" t="n">
        <v>37.46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200.59</v>
      </c>
      <c r="Q47" t="n">
        <v>592.6799999999999</v>
      </c>
      <c r="R47" t="n">
        <v>50.93</v>
      </c>
      <c r="S47" t="n">
        <v>30.64</v>
      </c>
      <c r="T47" t="n">
        <v>8916.950000000001</v>
      </c>
      <c r="U47" t="n">
        <v>0.6</v>
      </c>
      <c r="V47" t="n">
        <v>0.86</v>
      </c>
      <c r="W47" t="n">
        <v>2.4</v>
      </c>
      <c r="X47" t="n">
        <v>0.57</v>
      </c>
      <c r="Y47" t="n">
        <v>0.5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4.6323</v>
      </c>
      <c r="E48" t="n">
        <v>21.59</v>
      </c>
      <c r="F48" t="n">
        <v>18.64</v>
      </c>
      <c r="G48" t="n">
        <v>44.73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196.74</v>
      </c>
      <c r="Q48" t="n">
        <v>592.6900000000001</v>
      </c>
      <c r="R48" t="n">
        <v>47.94</v>
      </c>
      <c r="S48" t="n">
        <v>30.64</v>
      </c>
      <c r="T48" t="n">
        <v>7448.23</v>
      </c>
      <c r="U48" t="n">
        <v>0.64</v>
      </c>
      <c r="V48" t="n">
        <v>0.87</v>
      </c>
      <c r="W48" t="n">
        <v>2.4</v>
      </c>
      <c r="X48" t="n">
        <v>0.48</v>
      </c>
      <c r="Y48" t="n">
        <v>0.5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4.6763</v>
      </c>
      <c r="E49" t="n">
        <v>21.38</v>
      </c>
      <c r="F49" t="n">
        <v>18.55</v>
      </c>
      <c r="G49" t="n">
        <v>53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192.07</v>
      </c>
      <c r="Q49" t="n">
        <v>592.6900000000001</v>
      </c>
      <c r="R49" t="n">
        <v>45.63</v>
      </c>
      <c r="S49" t="n">
        <v>30.64</v>
      </c>
      <c r="T49" t="n">
        <v>6312.23</v>
      </c>
      <c r="U49" t="n">
        <v>0.67</v>
      </c>
      <c r="V49" t="n">
        <v>0.87</v>
      </c>
      <c r="W49" t="n">
        <v>2.38</v>
      </c>
      <c r="X49" t="n">
        <v>0.39</v>
      </c>
      <c r="Y49" t="n">
        <v>0.5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4.7039</v>
      </c>
      <c r="E50" t="n">
        <v>21.26</v>
      </c>
      <c r="F50" t="n">
        <v>18.51</v>
      </c>
      <c r="G50" t="n">
        <v>61.7</v>
      </c>
      <c r="H50" t="n">
        <v>0.9399999999999999</v>
      </c>
      <c r="I50" t="n">
        <v>18</v>
      </c>
      <c r="J50" t="n">
        <v>151.46</v>
      </c>
      <c r="K50" t="n">
        <v>47.83</v>
      </c>
      <c r="L50" t="n">
        <v>8</v>
      </c>
      <c r="M50" t="n">
        <v>16</v>
      </c>
      <c r="N50" t="n">
        <v>25.63</v>
      </c>
      <c r="O50" t="n">
        <v>18913.66</v>
      </c>
      <c r="P50" t="n">
        <v>188.57</v>
      </c>
      <c r="Q50" t="n">
        <v>592.6799999999999</v>
      </c>
      <c r="R50" t="n">
        <v>44.11</v>
      </c>
      <c r="S50" t="n">
        <v>30.64</v>
      </c>
      <c r="T50" t="n">
        <v>5564.23</v>
      </c>
      <c r="U50" t="n">
        <v>0.6899999999999999</v>
      </c>
      <c r="V50" t="n">
        <v>0.87</v>
      </c>
      <c r="W50" t="n">
        <v>2.39</v>
      </c>
      <c r="X50" t="n">
        <v>0.35</v>
      </c>
      <c r="Y50" t="n">
        <v>0.5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4.7301</v>
      </c>
      <c r="E51" t="n">
        <v>21.14</v>
      </c>
      <c r="F51" t="n">
        <v>18.45</v>
      </c>
      <c r="G51" t="n">
        <v>69.19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185.13</v>
      </c>
      <c r="Q51" t="n">
        <v>592.67</v>
      </c>
      <c r="R51" t="n">
        <v>42.43</v>
      </c>
      <c r="S51" t="n">
        <v>30.64</v>
      </c>
      <c r="T51" t="n">
        <v>4737.07</v>
      </c>
      <c r="U51" t="n">
        <v>0.72</v>
      </c>
      <c r="V51" t="n">
        <v>0.88</v>
      </c>
      <c r="W51" t="n">
        <v>2.37</v>
      </c>
      <c r="X51" t="n">
        <v>0.29</v>
      </c>
      <c r="Y51" t="n">
        <v>0.5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4.7505</v>
      </c>
      <c r="E52" t="n">
        <v>21.05</v>
      </c>
      <c r="F52" t="n">
        <v>18.42</v>
      </c>
      <c r="G52" t="n">
        <v>78.93000000000001</v>
      </c>
      <c r="H52" t="n">
        <v>1.15</v>
      </c>
      <c r="I52" t="n">
        <v>14</v>
      </c>
      <c r="J52" t="n">
        <v>154.25</v>
      </c>
      <c r="K52" t="n">
        <v>47.83</v>
      </c>
      <c r="L52" t="n">
        <v>10</v>
      </c>
      <c r="M52" t="n">
        <v>12</v>
      </c>
      <c r="N52" t="n">
        <v>26.43</v>
      </c>
      <c r="O52" t="n">
        <v>19258.55</v>
      </c>
      <c r="P52" t="n">
        <v>180.79</v>
      </c>
      <c r="Q52" t="n">
        <v>592.6900000000001</v>
      </c>
      <c r="R52" t="n">
        <v>41.33</v>
      </c>
      <c r="S52" t="n">
        <v>30.64</v>
      </c>
      <c r="T52" t="n">
        <v>4197.25</v>
      </c>
      <c r="U52" t="n">
        <v>0.74</v>
      </c>
      <c r="V52" t="n">
        <v>0.88</v>
      </c>
      <c r="W52" t="n">
        <v>2.37</v>
      </c>
      <c r="X52" t="n">
        <v>0.26</v>
      </c>
      <c r="Y52" t="n">
        <v>0.5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4.7591</v>
      </c>
      <c r="E53" t="n">
        <v>21.01</v>
      </c>
      <c r="F53" t="n">
        <v>18.41</v>
      </c>
      <c r="G53" t="n">
        <v>84.95999999999999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178.35</v>
      </c>
      <c r="Q53" t="n">
        <v>592.6799999999999</v>
      </c>
      <c r="R53" t="n">
        <v>41.14</v>
      </c>
      <c r="S53" t="n">
        <v>30.64</v>
      </c>
      <c r="T53" t="n">
        <v>4105.81</v>
      </c>
      <c r="U53" t="n">
        <v>0.74</v>
      </c>
      <c r="V53" t="n">
        <v>0.88</v>
      </c>
      <c r="W53" t="n">
        <v>2.37</v>
      </c>
      <c r="X53" t="n">
        <v>0.25</v>
      </c>
      <c r="Y53" t="n">
        <v>0.5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4.7716</v>
      </c>
      <c r="E54" t="n">
        <v>20.96</v>
      </c>
      <c r="F54" t="n">
        <v>18.38</v>
      </c>
      <c r="G54" t="n">
        <v>91.91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173.98</v>
      </c>
      <c r="Q54" t="n">
        <v>592.71</v>
      </c>
      <c r="R54" t="n">
        <v>40.24</v>
      </c>
      <c r="S54" t="n">
        <v>30.64</v>
      </c>
      <c r="T54" t="n">
        <v>3660.58</v>
      </c>
      <c r="U54" t="n">
        <v>0.76</v>
      </c>
      <c r="V54" t="n">
        <v>0.88</v>
      </c>
      <c r="W54" t="n">
        <v>2.37</v>
      </c>
      <c r="X54" t="n">
        <v>0.22</v>
      </c>
      <c r="Y54" t="n">
        <v>0.5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4.782</v>
      </c>
      <c r="E55" t="n">
        <v>20.91</v>
      </c>
      <c r="F55" t="n">
        <v>18.37</v>
      </c>
      <c r="G55" t="n">
        <v>100.18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170.16</v>
      </c>
      <c r="Q55" t="n">
        <v>592.67</v>
      </c>
      <c r="R55" t="n">
        <v>39.7</v>
      </c>
      <c r="S55" t="n">
        <v>30.64</v>
      </c>
      <c r="T55" t="n">
        <v>3394.27</v>
      </c>
      <c r="U55" t="n">
        <v>0.77</v>
      </c>
      <c r="V55" t="n">
        <v>0.88</v>
      </c>
      <c r="W55" t="n">
        <v>2.37</v>
      </c>
      <c r="X55" t="n">
        <v>0.21</v>
      </c>
      <c r="Y55" t="n">
        <v>0.5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4.795</v>
      </c>
      <c r="E56" t="n">
        <v>20.86</v>
      </c>
      <c r="F56" t="n">
        <v>18.34</v>
      </c>
      <c r="G56" t="n">
        <v>110.03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3</v>
      </c>
      <c r="N56" t="n">
        <v>28.07</v>
      </c>
      <c r="O56" t="n">
        <v>19955.16</v>
      </c>
      <c r="P56" t="n">
        <v>167.1</v>
      </c>
      <c r="Q56" t="n">
        <v>592.67</v>
      </c>
      <c r="R56" t="n">
        <v>38.65</v>
      </c>
      <c r="S56" t="n">
        <v>30.64</v>
      </c>
      <c r="T56" t="n">
        <v>2873.86</v>
      </c>
      <c r="U56" t="n">
        <v>0.79</v>
      </c>
      <c r="V56" t="n">
        <v>0.88</v>
      </c>
      <c r="W56" t="n">
        <v>2.37</v>
      </c>
      <c r="X56" t="n">
        <v>0.18</v>
      </c>
      <c r="Y56" t="n">
        <v>0.5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4.7939</v>
      </c>
      <c r="E57" t="n">
        <v>20.86</v>
      </c>
      <c r="F57" t="n">
        <v>18.34</v>
      </c>
      <c r="G57" t="n">
        <v>110.06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0</v>
      </c>
      <c r="N57" t="n">
        <v>28.5</v>
      </c>
      <c r="O57" t="n">
        <v>20130.71</v>
      </c>
      <c r="P57" t="n">
        <v>167.81</v>
      </c>
      <c r="Q57" t="n">
        <v>592.67</v>
      </c>
      <c r="R57" t="n">
        <v>38.73</v>
      </c>
      <c r="S57" t="n">
        <v>30.64</v>
      </c>
      <c r="T57" t="n">
        <v>2915</v>
      </c>
      <c r="U57" t="n">
        <v>0.79</v>
      </c>
      <c r="V57" t="n">
        <v>0.88</v>
      </c>
      <c r="W57" t="n">
        <v>2.38</v>
      </c>
      <c r="X57" t="n">
        <v>0.18</v>
      </c>
      <c r="Y57" t="n">
        <v>0.5</v>
      </c>
      <c r="Z57" t="n">
        <v>10</v>
      </c>
    </row>
    <row r="58">
      <c r="A58" t="n">
        <v>0</v>
      </c>
      <c r="B58" t="n">
        <v>90</v>
      </c>
      <c r="C58" t="inlineStr">
        <is>
          <t xml:space="preserve">CONCLUIDO	</t>
        </is>
      </c>
      <c r="D58" t="n">
        <v>3.0809</v>
      </c>
      <c r="E58" t="n">
        <v>32.46</v>
      </c>
      <c r="F58" t="n">
        <v>22.5</v>
      </c>
      <c r="G58" t="n">
        <v>6.37</v>
      </c>
      <c r="H58" t="n">
        <v>0.1</v>
      </c>
      <c r="I58" t="n">
        <v>212</v>
      </c>
      <c r="J58" t="n">
        <v>176.73</v>
      </c>
      <c r="K58" t="n">
        <v>52.44</v>
      </c>
      <c r="L58" t="n">
        <v>1</v>
      </c>
      <c r="M58" t="n">
        <v>210</v>
      </c>
      <c r="N58" t="n">
        <v>33.29</v>
      </c>
      <c r="O58" t="n">
        <v>22031.19</v>
      </c>
      <c r="P58" t="n">
        <v>294.6</v>
      </c>
      <c r="Q58" t="n">
        <v>592.79</v>
      </c>
      <c r="R58" t="n">
        <v>168.21</v>
      </c>
      <c r="S58" t="n">
        <v>30.64</v>
      </c>
      <c r="T58" t="n">
        <v>66648.62</v>
      </c>
      <c r="U58" t="n">
        <v>0.18</v>
      </c>
      <c r="V58" t="n">
        <v>0.72</v>
      </c>
      <c r="W58" t="n">
        <v>2.71</v>
      </c>
      <c r="X58" t="n">
        <v>4.34</v>
      </c>
      <c r="Y58" t="n">
        <v>0.5</v>
      </c>
      <c r="Z58" t="n">
        <v>10</v>
      </c>
    </row>
    <row r="59">
      <c r="A59" t="n">
        <v>1</v>
      </c>
      <c r="B59" t="n">
        <v>90</v>
      </c>
      <c r="C59" t="inlineStr">
        <is>
          <t xml:space="preserve">CONCLUIDO	</t>
        </is>
      </c>
      <c r="D59" t="n">
        <v>3.8775</v>
      </c>
      <c r="E59" t="n">
        <v>25.79</v>
      </c>
      <c r="F59" t="n">
        <v>20.03</v>
      </c>
      <c r="G59" t="n">
        <v>12.78</v>
      </c>
      <c r="H59" t="n">
        <v>0.2</v>
      </c>
      <c r="I59" t="n">
        <v>94</v>
      </c>
      <c r="J59" t="n">
        <v>178.21</v>
      </c>
      <c r="K59" t="n">
        <v>52.44</v>
      </c>
      <c r="L59" t="n">
        <v>2</v>
      </c>
      <c r="M59" t="n">
        <v>92</v>
      </c>
      <c r="N59" t="n">
        <v>33.77</v>
      </c>
      <c r="O59" t="n">
        <v>22213.89</v>
      </c>
      <c r="P59" t="n">
        <v>259.92</v>
      </c>
      <c r="Q59" t="n">
        <v>592.72</v>
      </c>
      <c r="R59" t="n">
        <v>91.41</v>
      </c>
      <c r="S59" t="n">
        <v>30.64</v>
      </c>
      <c r="T59" t="n">
        <v>28834.3</v>
      </c>
      <c r="U59" t="n">
        <v>0.34</v>
      </c>
      <c r="V59" t="n">
        <v>0.8100000000000001</v>
      </c>
      <c r="W59" t="n">
        <v>2.5</v>
      </c>
      <c r="X59" t="n">
        <v>1.87</v>
      </c>
      <c r="Y59" t="n">
        <v>0.5</v>
      </c>
      <c r="Z59" t="n">
        <v>10</v>
      </c>
    </row>
    <row r="60">
      <c r="A60" t="n">
        <v>2</v>
      </c>
      <c r="B60" t="n">
        <v>90</v>
      </c>
      <c r="C60" t="inlineStr">
        <is>
          <t xml:space="preserve">CONCLUIDO	</t>
        </is>
      </c>
      <c r="D60" t="n">
        <v>4.1767</v>
      </c>
      <c r="E60" t="n">
        <v>23.94</v>
      </c>
      <c r="F60" t="n">
        <v>19.35</v>
      </c>
      <c r="G60" t="n">
        <v>19.04</v>
      </c>
      <c r="H60" t="n">
        <v>0.3</v>
      </c>
      <c r="I60" t="n">
        <v>61</v>
      </c>
      <c r="J60" t="n">
        <v>179.7</v>
      </c>
      <c r="K60" t="n">
        <v>52.44</v>
      </c>
      <c r="L60" t="n">
        <v>3</v>
      </c>
      <c r="M60" t="n">
        <v>59</v>
      </c>
      <c r="N60" t="n">
        <v>34.26</v>
      </c>
      <c r="O60" t="n">
        <v>22397.24</v>
      </c>
      <c r="P60" t="n">
        <v>249.06</v>
      </c>
      <c r="Q60" t="n">
        <v>592.7</v>
      </c>
      <c r="R60" t="n">
        <v>70.27</v>
      </c>
      <c r="S60" t="n">
        <v>30.64</v>
      </c>
      <c r="T60" t="n">
        <v>18432.26</v>
      </c>
      <c r="U60" t="n">
        <v>0.44</v>
      </c>
      <c r="V60" t="n">
        <v>0.84</v>
      </c>
      <c r="W60" t="n">
        <v>2.45</v>
      </c>
      <c r="X60" t="n">
        <v>1.19</v>
      </c>
      <c r="Y60" t="n">
        <v>0.5</v>
      </c>
      <c r="Z60" t="n">
        <v>10</v>
      </c>
    </row>
    <row r="61">
      <c r="A61" t="n">
        <v>3</v>
      </c>
      <c r="B61" t="n">
        <v>90</v>
      </c>
      <c r="C61" t="inlineStr">
        <is>
          <t xml:space="preserve">CONCLUIDO	</t>
        </is>
      </c>
      <c r="D61" t="n">
        <v>4.3329</v>
      </c>
      <c r="E61" t="n">
        <v>23.08</v>
      </c>
      <c r="F61" t="n">
        <v>19.06</v>
      </c>
      <c r="G61" t="n">
        <v>25.41</v>
      </c>
      <c r="H61" t="n">
        <v>0.39</v>
      </c>
      <c r="I61" t="n">
        <v>45</v>
      </c>
      <c r="J61" t="n">
        <v>181.19</v>
      </c>
      <c r="K61" t="n">
        <v>52.44</v>
      </c>
      <c r="L61" t="n">
        <v>4</v>
      </c>
      <c r="M61" t="n">
        <v>43</v>
      </c>
      <c r="N61" t="n">
        <v>34.75</v>
      </c>
      <c r="O61" t="n">
        <v>22581.25</v>
      </c>
      <c r="P61" t="n">
        <v>243.14</v>
      </c>
      <c r="Q61" t="n">
        <v>592.6900000000001</v>
      </c>
      <c r="R61" t="n">
        <v>61.08</v>
      </c>
      <c r="S61" t="n">
        <v>30.64</v>
      </c>
      <c r="T61" t="n">
        <v>13914.27</v>
      </c>
      <c r="U61" t="n">
        <v>0.5</v>
      </c>
      <c r="V61" t="n">
        <v>0.85</v>
      </c>
      <c r="W61" t="n">
        <v>2.43</v>
      </c>
      <c r="X61" t="n">
        <v>0.9</v>
      </c>
      <c r="Y61" t="n">
        <v>0.5</v>
      </c>
      <c r="Z61" t="n">
        <v>10</v>
      </c>
    </row>
    <row r="62">
      <c r="A62" t="n">
        <v>4</v>
      </c>
      <c r="B62" t="n">
        <v>90</v>
      </c>
      <c r="C62" t="inlineStr">
        <is>
          <t xml:space="preserve">CONCLUIDO	</t>
        </is>
      </c>
      <c r="D62" t="n">
        <v>4.4322</v>
      </c>
      <c r="E62" t="n">
        <v>22.56</v>
      </c>
      <c r="F62" t="n">
        <v>18.86</v>
      </c>
      <c r="G62" t="n">
        <v>31.44</v>
      </c>
      <c r="H62" t="n">
        <v>0.49</v>
      </c>
      <c r="I62" t="n">
        <v>36</v>
      </c>
      <c r="J62" t="n">
        <v>182.69</v>
      </c>
      <c r="K62" t="n">
        <v>52.44</v>
      </c>
      <c r="L62" t="n">
        <v>5</v>
      </c>
      <c r="M62" t="n">
        <v>34</v>
      </c>
      <c r="N62" t="n">
        <v>35.25</v>
      </c>
      <c r="O62" t="n">
        <v>22766.06</v>
      </c>
      <c r="P62" t="n">
        <v>238.35</v>
      </c>
      <c r="Q62" t="n">
        <v>592.7</v>
      </c>
      <c r="R62" t="n">
        <v>54.99</v>
      </c>
      <c r="S62" t="n">
        <v>30.64</v>
      </c>
      <c r="T62" t="n">
        <v>10917.33</v>
      </c>
      <c r="U62" t="n">
        <v>0.5600000000000001</v>
      </c>
      <c r="V62" t="n">
        <v>0.86</v>
      </c>
      <c r="W62" t="n">
        <v>2.41</v>
      </c>
      <c r="X62" t="n">
        <v>0.7</v>
      </c>
      <c r="Y62" t="n">
        <v>0.5</v>
      </c>
      <c r="Z62" t="n">
        <v>10</v>
      </c>
    </row>
    <row r="63">
      <c r="A63" t="n">
        <v>5</v>
      </c>
      <c r="B63" t="n">
        <v>90</v>
      </c>
      <c r="C63" t="inlineStr">
        <is>
          <t xml:space="preserve">CONCLUIDO	</t>
        </is>
      </c>
      <c r="D63" t="n">
        <v>4.5087</v>
      </c>
      <c r="E63" t="n">
        <v>22.18</v>
      </c>
      <c r="F63" t="n">
        <v>18.73</v>
      </c>
      <c r="G63" t="n">
        <v>38.75</v>
      </c>
      <c r="H63" t="n">
        <v>0.58</v>
      </c>
      <c r="I63" t="n">
        <v>29</v>
      </c>
      <c r="J63" t="n">
        <v>184.19</v>
      </c>
      <c r="K63" t="n">
        <v>52.44</v>
      </c>
      <c r="L63" t="n">
        <v>6</v>
      </c>
      <c r="M63" t="n">
        <v>27</v>
      </c>
      <c r="N63" t="n">
        <v>35.75</v>
      </c>
      <c r="O63" t="n">
        <v>22951.43</v>
      </c>
      <c r="P63" t="n">
        <v>234.52</v>
      </c>
      <c r="Q63" t="n">
        <v>592.6900000000001</v>
      </c>
      <c r="R63" t="n">
        <v>50.74</v>
      </c>
      <c r="S63" t="n">
        <v>30.64</v>
      </c>
      <c r="T63" t="n">
        <v>8826.83</v>
      </c>
      <c r="U63" t="n">
        <v>0.6</v>
      </c>
      <c r="V63" t="n">
        <v>0.86</v>
      </c>
      <c r="W63" t="n">
        <v>2.4</v>
      </c>
      <c r="X63" t="n">
        <v>0.57</v>
      </c>
      <c r="Y63" t="n">
        <v>0.5</v>
      </c>
      <c r="Z63" t="n">
        <v>10</v>
      </c>
    </row>
    <row r="64">
      <c r="A64" t="n">
        <v>6</v>
      </c>
      <c r="B64" t="n">
        <v>90</v>
      </c>
      <c r="C64" t="inlineStr">
        <is>
          <t xml:space="preserve">CONCLUIDO	</t>
        </is>
      </c>
      <c r="D64" t="n">
        <v>4.5562</v>
      </c>
      <c r="E64" t="n">
        <v>21.95</v>
      </c>
      <c r="F64" t="n">
        <v>18.64</v>
      </c>
      <c r="G64" t="n">
        <v>44.73</v>
      </c>
      <c r="H64" t="n">
        <v>0.67</v>
      </c>
      <c r="I64" t="n">
        <v>25</v>
      </c>
      <c r="J64" t="n">
        <v>185.7</v>
      </c>
      <c r="K64" t="n">
        <v>52.44</v>
      </c>
      <c r="L64" t="n">
        <v>7</v>
      </c>
      <c r="M64" t="n">
        <v>23</v>
      </c>
      <c r="N64" t="n">
        <v>36.26</v>
      </c>
      <c r="O64" t="n">
        <v>23137.49</v>
      </c>
      <c r="P64" t="n">
        <v>231.51</v>
      </c>
      <c r="Q64" t="n">
        <v>592.6799999999999</v>
      </c>
      <c r="R64" t="n">
        <v>47.91</v>
      </c>
      <c r="S64" t="n">
        <v>30.64</v>
      </c>
      <c r="T64" t="n">
        <v>7433.16</v>
      </c>
      <c r="U64" t="n">
        <v>0.64</v>
      </c>
      <c r="V64" t="n">
        <v>0.87</v>
      </c>
      <c r="W64" t="n">
        <v>2.4</v>
      </c>
      <c r="X64" t="n">
        <v>0.48</v>
      </c>
      <c r="Y64" t="n">
        <v>0.5</v>
      </c>
      <c r="Z64" t="n">
        <v>10</v>
      </c>
    </row>
    <row r="65">
      <c r="A65" t="n">
        <v>7</v>
      </c>
      <c r="B65" t="n">
        <v>90</v>
      </c>
      <c r="C65" t="inlineStr">
        <is>
          <t xml:space="preserve">CONCLUIDO	</t>
        </is>
      </c>
      <c r="D65" t="n">
        <v>4.5898</v>
      </c>
      <c r="E65" t="n">
        <v>21.79</v>
      </c>
      <c r="F65" t="n">
        <v>18.58</v>
      </c>
      <c r="G65" t="n">
        <v>50.68</v>
      </c>
      <c r="H65" t="n">
        <v>0.76</v>
      </c>
      <c r="I65" t="n">
        <v>22</v>
      </c>
      <c r="J65" t="n">
        <v>187.22</v>
      </c>
      <c r="K65" t="n">
        <v>52.44</v>
      </c>
      <c r="L65" t="n">
        <v>8</v>
      </c>
      <c r="M65" t="n">
        <v>20</v>
      </c>
      <c r="N65" t="n">
        <v>36.78</v>
      </c>
      <c r="O65" t="n">
        <v>23324.24</v>
      </c>
      <c r="P65" t="n">
        <v>228.44</v>
      </c>
      <c r="Q65" t="n">
        <v>592.67</v>
      </c>
      <c r="R65" t="n">
        <v>46.6</v>
      </c>
      <c r="S65" t="n">
        <v>30.64</v>
      </c>
      <c r="T65" t="n">
        <v>6792.66</v>
      </c>
      <c r="U65" t="n">
        <v>0.66</v>
      </c>
      <c r="V65" t="n">
        <v>0.87</v>
      </c>
      <c r="W65" t="n">
        <v>2.39</v>
      </c>
      <c r="X65" t="n">
        <v>0.43</v>
      </c>
      <c r="Y65" t="n">
        <v>0.5</v>
      </c>
      <c r="Z65" t="n">
        <v>10</v>
      </c>
    </row>
    <row r="66">
      <c r="A66" t="n">
        <v>8</v>
      </c>
      <c r="B66" t="n">
        <v>90</v>
      </c>
      <c r="C66" t="inlineStr">
        <is>
          <t xml:space="preserve">CONCLUIDO	</t>
        </is>
      </c>
      <c r="D66" t="n">
        <v>4.6261</v>
      </c>
      <c r="E66" t="n">
        <v>21.62</v>
      </c>
      <c r="F66" t="n">
        <v>18.52</v>
      </c>
      <c r="G66" t="n">
        <v>58.49</v>
      </c>
      <c r="H66" t="n">
        <v>0.85</v>
      </c>
      <c r="I66" t="n">
        <v>19</v>
      </c>
      <c r="J66" t="n">
        <v>188.74</v>
      </c>
      <c r="K66" t="n">
        <v>52.44</v>
      </c>
      <c r="L66" t="n">
        <v>9</v>
      </c>
      <c r="M66" t="n">
        <v>17</v>
      </c>
      <c r="N66" t="n">
        <v>37.3</v>
      </c>
      <c r="O66" t="n">
        <v>23511.69</v>
      </c>
      <c r="P66" t="n">
        <v>225.36</v>
      </c>
      <c r="Q66" t="n">
        <v>592.67</v>
      </c>
      <c r="R66" t="n">
        <v>44.35</v>
      </c>
      <c r="S66" t="n">
        <v>30.64</v>
      </c>
      <c r="T66" t="n">
        <v>5680.68</v>
      </c>
      <c r="U66" t="n">
        <v>0.6899999999999999</v>
      </c>
      <c r="V66" t="n">
        <v>0.87</v>
      </c>
      <c r="W66" t="n">
        <v>2.39</v>
      </c>
      <c r="X66" t="n">
        <v>0.36</v>
      </c>
      <c r="Y66" t="n">
        <v>0.5</v>
      </c>
      <c r="Z66" t="n">
        <v>10</v>
      </c>
    </row>
    <row r="67">
      <c r="A67" t="n">
        <v>9</v>
      </c>
      <c r="B67" t="n">
        <v>90</v>
      </c>
      <c r="C67" t="inlineStr">
        <is>
          <t xml:space="preserve">CONCLUIDO	</t>
        </is>
      </c>
      <c r="D67" t="n">
        <v>4.6492</v>
      </c>
      <c r="E67" t="n">
        <v>21.51</v>
      </c>
      <c r="F67" t="n">
        <v>18.48</v>
      </c>
      <c r="G67" t="n">
        <v>65.23999999999999</v>
      </c>
      <c r="H67" t="n">
        <v>0.93</v>
      </c>
      <c r="I67" t="n">
        <v>17</v>
      </c>
      <c r="J67" t="n">
        <v>190.26</v>
      </c>
      <c r="K67" t="n">
        <v>52.44</v>
      </c>
      <c r="L67" t="n">
        <v>10</v>
      </c>
      <c r="M67" t="n">
        <v>15</v>
      </c>
      <c r="N67" t="n">
        <v>37.82</v>
      </c>
      <c r="O67" t="n">
        <v>23699.85</v>
      </c>
      <c r="P67" t="n">
        <v>221.73</v>
      </c>
      <c r="Q67" t="n">
        <v>592.67</v>
      </c>
      <c r="R67" t="n">
        <v>43.12</v>
      </c>
      <c r="S67" t="n">
        <v>30.64</v>
      </c>
      <c r="T67" t="n">
        <v>5077.56</v>
      </c>
      <c r="U67" t="n">
        <v>0.71</v>
      </c>
      <c r="V67" t="n">
        <v>0.88</v>
      </c>
      <c r="W67" t="n">
        <v>2.39</v>
      </c>
      <c r="X67" t="n">
        <v>0.33</v>
      </c>
      <c r="Y67" t="n">
        <v>0.5</v>
      </c>
      <c r="Z67" t="n">
        <v>10</v>
      </c>
    </row>
    <row r="68">
      <c r="A68" t="n">
        <v>10</v>
      </c>
      <c r="B68" t="n">
        <v>90</v>
      </c>
      <c r="C68" t="inlineStr">
        <is>
          <t xml:space="preserve">CONCLUIDO	</t>
        </is>
      </c>
      <c r="D68" t="n">
        <v>4.6616</v>
      </c>
      <c r="E68" t="n">
        <v>21.45</v>
      </c>
      <c r="F68" t="n">
        <v>18.46</v>
      </c>
      <c r="G68" t="n">
        <v>69.23</v>
      </c>
      <c r="H68" t="n">
        <v>1.02</v>
      </c>
      <c r="I68" t="n">
        <v>16</v>
      </c>
      <c r="J68" t="n">
        <v>191.79</v>
      </c>
      <c r="K68" t="n">
        <v>52.44</v>
      </c>
      <c r="L68" t="n">
        <v>11</v>
      </c>
      <c r="M68" t="n">
        <v>14</v>
      </c>
      <c r="N68" t="n">
        <v>38.35</v>
      </c>
      <c r="O68" t="n">
        <v>23888.73</v>
      </c>
      <c r="P68" t="n">
        <v>220.32</v>
      </c>
      <c r="Q68" t="n">
        <v>592.67</v>
      </c>
      <c r="R68" t="n">
        <v>42.72</v>
      </c>
      <c r="S68" t="n">
        <v>30.64</v>
      </c>
      <c r="T68" t="n">
        <v>4878.97</v>
      </c>
      <c r="U68" t="n">
        <v>0.72</v>
      </c>
      <c r="V68" t="n">
        <v>0.88</v>
      </c>
      <c r="W68" t="n">
        <v>2.38</v>
      </c>
      <c r="X68" t="n">
        <v>0.3</v>
      </c>
      <c r="Y68" t="n">
        <v>0.5</v>
      </c>
      <c r="Z68" t="n">
        <v>10</v>
      </c>
    </row>
    <row r="69">
      <c r="A69" t="n">
        <v>11</v>
      </c>
      <c r="B69" t="n">
        <v>90</v>
      </c>
      <c r="C69" t="inlineStr">
        <is>
          <t xml:space="preserve">CONCLUIDO	</t>
        </is>
      </c>
      <c r="D69" t="n">
        <v>4.6862</v>
      </c>
      <c r="E69" t="n">
        <v>21.34</v>
      </c>
      <c r="F69" t="n">
        <v>18.42</v>
      </c>
      <c r="G69" t="n">
        <v>78.95</v>
      </c>
      <c r="H69" t="n">
        <v>1.1</v>
      </c>
      <c r="I69" t="n">
        <v>14</v>
      </c>
      <c r="J69" t="n">
        <v>193.33</v>
      </c>
      <c r="K69" t="n">
        <v>52.44</v>
      </c>
      <c r="L69" t="n">
        <v>12</v>
      </c>
      <c r="M69" t="n">
        <v>12</v>
      </c>
      <c r="N69" t="n">
        <v>38.89</v>
      </c>
      <c r="O69" t="n">
        <v>24078.33</v>
      </c>
      <c r="P69" t="n">
        <v>216.87</v>
      </c>
      <c r="Q69" t="n">
        <v>592.71</v>
      </c>
      <c r="R69" t="n">
        <v>41.33</v>
      </c>
      <c r="S69" t="n">
        <v>30.64</v>
      </c>
      <c r="T69" t="n">
        <v>4196.22</v>
      </c>
      <c r="U69" t="n">
        <v>0.74</v>
      </c>
      <c r="V69" t="n">
        <v>0.88</v>
      </c>
      <c r="W69" t="n">
        <v>2.38</v>
      </c>
      <c r="X69" t="n">
        <v>0.26</v>
      </c>
      <c r="Y69" t="n">
        <v>0.5</v>
      </c>
      <c r="Z69" t="n">
        <v>10</v>
      </c>
    </row>
    <row r="70">
      <c r="A70" t="n">
        <v>12</v>
      </c>
      <c r="B70" t="n">
        <v>90</v>
      </c>
      <c r="C70" t="inlineStr">
        <is>
          <t xml:space="preserve">CONCLUIDO	</t>
        </is>
      </c>
      <c r="D70" t="n">
        <v>4.6981</v>
      </c>
      <c r="E70" t="n">
        <v>21.29</v>
      </c>
      <c r="F70" t="n">
        <v>18.4</v>
      </c>
      <c r="G70" t="n">
        <v>84.93000000000001</v>
      </c>
      <c r="H70" t="n">
        <v>1.18</v>
      </c>
      <c r="I70" t="n">
        <v>13</v>
      </c>
      <c r="J70" t="n">
        <v>194.88</v>
      </c>
      <c r="K70" t="n">
        <v>52.44</v>
      </c>
      <c r="L70" t="n">
        <v>13</v>
      </c>
      <c r="M70" t="n">
        <v>11</v>
      </c>
      <c r="N70" t="n">
        <v>39.43</v>
      </c>
      <c r="O70" t="n">
        <v>24268.67</v>
      </c>
      <c r="P70" t="n">
        <v>214.78</v>
      </c>
      <c r="Q70" t="n">
        <v>592.67</v>
      </c>
      <c r="R70" t="n">
        <v>40.93</v>
      </c>
      <c r="S70" t="n">
        <v>30.64</v>
      </c>
      <c r="T70" t="n">
        <v>3999.02</v>
      </c>
      <c r="U70" t="n">
        <v>0.75</v>
      </c>
      <c r="V70" t="n">
        <v>0.88</v>
      </c>
      <c r="W70" t="n">
        <v>2.37</v>
      </c>
      <c r="X70" t="n">
        <v>0.24</v>
      </c>
      <c r="Y70" t="n">
        <v>0.5</v>
      </c>
      <c r="Z70" t="n">
        <v>10</v>
      </c>
    </row>
    <row r="71">
      <c r="A71" t="n">
        <v>13</v>
      </c>
      <c r="B71" t="n">
        <v>90</v>
      </c>
      <c r="C71" t="inlineStr">
        <is>
          <t xml:space="preserve">CONCLUIDO	</t>
        </is>
      </c>
      <c r="D71" t="n">
        <v>4.7133</v>
      </c>
      <c r="E71" t="n">
        <v>21.22</v>
      </c>
      <c r="F71" t="n">
        <v>18.37</v>
      </c>
      <c r="G71" t="n">
        <v>91.84999999999999</v>
      </c>
      <c r="H71" t="n">
        <v>1.27</v>
      </c>
      <c r="I71" t="n">
        <v>12</v>
      </c>
      <c r="J71" t="n">
        <v>196.42</v>
      </c>
      <c r="K71" t="n">
        <v>52.44</v>
      </c>
      <c r="L71" t="n">
        <v>14</v>
      </c>
      <c r="M71" t="n">
        <v>10</v>
      </c>
      <c r="N71" t="n">
        <v>39.98</v>
      </c>
      <c r="O71" t="n">
        <v>24459.75</v>
      </c>
      <c r="P71" t="n">
        <v>211.62</v>
      </c>
      <c r="Q71" t="n">
        <v>592.67</v>
      </c>
      <c r="R71" t="n">
        <v>39.74</v>
      </c>
      <c r="S71" t="n">
        <v>30.64</v>
      </c>
      <c r="T71" t="n">
        <v>3409.6</v>
      </c>
      <c r="U71" t="n">
        <v>0.77</v>
      </c>
      <c r="V71" t="n">
        <v>0.88</v>
      </c>
      <c r="W71" t="n">
        <v>2.37</v>
      </c>
      <c r="X71" t="n">
        <v>0.21</v>
      </c>
      <c r="Y71" t="n">
        <v>0.5</v>
      </c>
      <c r="Z71" t="n">
        <v>10</v>
      </c>
    </row>
    <row r="72">
      <c r="A72" t="n">
        <v>14</v>
      </c>
      <c r="B72" t="n">
        <v>90</v>
      </c>
      <c r="C72" t="inlineStr">
        <is>
          <t xml:space="preserve">CONCLUIDO	</t>
        </is>
      </c>
      <c r="D72" t="n">
        <v>4.7262</v>
      </c>
      <c r="E72" t="n">
        <v>21.16</v>
      </c>
      <c r="F72" t="n">
        <v>18.35</v>
      </c>
      <c r="G72" t="n">
        <v>100.07</v>
      </c>
      <c r="H72" t="n">
        <v>1.35</v>
      </c>
      <c r="I72" t="n">
        <v>11</v>
      </c>
      <c r="J72" t="n">
        <v>197.98</v>
      </c>
      <c r="K72" t="n">
        <v>52.44</v>
      </c>
      <c r="L72" t="n">
        <v>15</v>
      </c>
      <c r="M72" t="n">
        <v>9</v>
      </c>
      <c r="N72" t="n">
        <v>40.54</v>
      </c>
      <c r="O72" t="n">
        <v>24651.58</v>
      </c>
      <c r="P72" t="n">
        <v>208.27</v>
      </c>
      <c r="Q72" t="n">
        <v>592.67</v>
      </c>
      <c r="R72" t="n">
        <v>39.1</v>
      </c>
      <c r="S72" t="n">
        <v>30.64</v>
      </c>
      <c r="T72" t="n">
        <v>3094.53</v>
      </c>
      <c r="U72" t="n">
        <v>0.78</v>
      </c>
      <c r="V72" t="n">
        <v>0.88</v>
      </c>
      <c r="W72" t="n">
        <v>2.37</v>
      </c>
      <c r="X72" t="n">
        <v>0.19</v>
      </c>
      <c r="Y72" t="n">
        <v>0.5</v>
      </c>
      <c r="Z72" t="n">
        <v>10</v>
      </c>
    </row>
    <row r="73">
      <c r="A73" t="n">
        <v>15</v>
      </c>
      <c r="B73" t="n">
        <v>90</v>
      </c>
      <c r="C73" t="inlineStr">
        <is>
          <t xml:space="preserve">CONCLUIDO	</t>
        </is>
      </c>
      <c r="D73" t="n">
        <v>4.725</v>
      </c>
      <c r="E73" t="n">
        <v>21.16</v>
      </c>
      <c r="F73" t="n">
        <v>18.35</v>
      </c>
      <c r="G73" t="n">
        <v>100.1</v>
      </c>
      <c r="H73" t="n">
        <v>1.42</v>
      </c>
      <c r="I73" t="n">
        <v>11</v>
      </c>
      <c r="J73" t="n">
        <v>199.54</v>
      </c>
      <c r="K73" t="n">
        <v>52.44</v>
      </c>
      <c r="L73" t="n">
        <v>16</v>
      </c>
      <c r="M73" t="n">
        <v>9</v>
      </c>
      <c r="N73" t="n">
        <v>41.1</v>
      </c>
      <c r="O73" t="n">
        <v>24844.17</v>
      </c>
      <c r="P73" t="n">
        <v>205.9</v>
      </c>
      <c r="Q73" t="n">
        <v>592.67</v>
      </c>
      <c r="R73" t="n">
        <v>39.38</v>
      </c>
      <c r="S73" t="n">
        <v>30.64</v>
      </c>
      <c r="T73" t="n">
        <v>3235.84</v>
      </c>
      <c r="U73" t="n">
        <v>0.78</v>
      </c>
      <c r="V73" t="n">
        <v>0.88</v>
      </c>
      <c r="W73" t="n">
        <v>2.37</v>
      </c>
      <c r="X73" t="n">
        <v>0.19</v>
      </c>
      <c r="Y73" t="n">
        <v>0.5</v>
      </c>
      <c r="Z73" t="n">
        <v>10</v>
      </c>
    </row>
    <row r="74">
      <c r="A74" t="n">
        <v>16</v>
      </c>
      <c r="B74" t="n">
        <v>90</v>
      </c>
      <c r="C74" t="inlineStr">
        <is>
          <t xml:space="preserve">CONCLUIDO	</t>
        </is>
      </c>
      <c r="D74" t="n">
        <v>4.7359</v>
      </c>
      <c r="E74" t="n">
        <v>21.12</v>
      </c>
      <c r="F74" t="n">
        <v>18.34</v>
      </c>
      <c r="G74" t="n">
        <v>110.04</v>
      </c>
      <c r="H74" t="n">
        <v>1.5</v>
      </c>
      <c r="I74" t="n">
        <v>10</v>
      </c>
      <c r="J74" t="n">
        <v>201.11</v>
      </c>
      <c r="K74" t="n">
        <v>52.44</v>
      </c>
      <c r="L74" t="n">
        <v>17</v>
      </c>
      <c r="M74" t="n">
        <v>8</v>
      </c>
      <c r="N74" t="n">
        <v>41.67</v>
      </c>
      <c r="O74" t="n">
        <v>25037.53</v>
      </c>
      <c r="P74" t="n">
        <v>204.85</v>
      </c>
      <c r="Q74" t="n">
        <v>592.67</v>
      </c>
      <c r="R74" t="n">
        <v>38.85</v>
      </c>
      <c r="S74" t="n">
        <v>30.64</v>
      </c>
      <c r="T74" t="n">
        <v>2974.1</v>
      </c>
      <c r="U74" t="n">
        <v>0.79</v>
      </c>
      <c r="V74" t="n">
        <v>0.88</v>
      </c>
      <c r="W74" t="n">
        <v>2.37</v>
      </c>
      <c r="X74" t="n">
        <v>0.18</v>
      </c>
      <c r="Y74" t="n">
        <v>0.5</v>
      </c>
      <c r="Z74" t="n">
        <v>10</v>
      </c>
    </row>
    <row r="75">
      <c r="A75" t="n">
        <v>17</v>
      </c>
      <c r="B75" t="n">
        <v>90</v>
      </c>
      <c r="C75" t="inlineStr">
        <is>
          <t xml:space="preserve">CONCLUIDO	</t>
        </is>
      </c>
      <c r="D75" t="n">
        <v>4.7496</v>
      </c>
      <c r="E75" t="n">
        <v>21.05</v>
      </c>
      <c r="F75" t="n">
        <v>18.31</v>
      </c>
      <c r="G75" t="n">
        <v>122.09</v>
      </c>
      <c r="H75" t="n">
        <v>1.58</v>
      </c>
      <c r="I75" t="n">
        <v>9</v>
      </c>
      <c r="J75" t="n">
        <v>202.68</v>
      </c>
      <c r="K75" t="n">
        <v>52.44</v>
      </c>
      <c r="L75" t="n">
        <v>18</v>
      </c>
      <c r="M75" t="n">
        <v>7</v>
      </c>
      <c r="N75" t="n">
        <v>42.24</v>
      </c>
      <c r="O75" t="n">
        <v>25231.66</v>
      </c>
      <c r="P75" t="n">
        <v>199.82</v>
      </c>
      <c r="Q75" t="n">
        <v>592.67</v>
      </c>
      <c r="R75" t="n">
        <v>38.07</v>
      </c>
      <c r="S75" t="n">
        <v>30.64</v>
      </c>
      <c r="T75" t="n">
        <v>2592.25</v>
      </c>
      <c r="U75" t="n">
        <v>0.8</v>
      </c>
      <c r="V75" t="n">
        <v>0.88</v>
      </c>
      <c r="W75" t="n">
        <v>2.37</v>
      </c>
      <c r="X75" t="n">
        <v>0.16</v>
      </c>
      <c r="Y75" t="n">
        <v>0.5</v>
      </c>
      <c r="Z75" t="n">
        <v>10</v>
      </c>
    </row>
    <row r="76">
      <c r="A76" t="n">
        <v>18</v>
      </c>
      <c r="B76" t="n">
        <v>90</v>
      </c>
      <c r="C76" t="inlineStr">
        <is>
          <t xml:space="preserve">CONCLUIDO	</t>
        </is>
      </c>
      <c r="D76" t="n">
        <v>4.75</v>
      </c>
      <c r="E76" t="n">
        <v>21.05</v>
      </c>
      <c r="F76" t="n">
        <v>18.31</v>
      </c>
      <c r="G76" t="n">
        <v>122.08</v>
      </c>
      <c r="H76" t="n">
        <v>1.65</v>
      </c>
      <c r="I76" t="n">
        <v>9</v>
      </c>
      <c r="J76" t="n">
        <v>204.26</v>
      </c>
      <c r="K76" t="n">
        <v>52.44</v>
      </c>
      <c r="L76" t="n">
        <v>19</v>
      </c>
      <c r="M76" t="n">
        <v>7</v>
      </c>
      <c r="N76" t="n">
        <v>42.82</v>
      </c>
      <c r="O76" t="n">
        <v>25426.72</v>
      </c>
      <c r="P76" t="n">
        <v>199.32</v>
      </c>
      <c r="Q76" t="n">
        <v>592.6799999999999</v>
      </c>
      <c r="R76" t="n">
        <v>38.1</v>
      </c>
      <c r="S76" t="n">
        <v>30.64</v>
      </c>
      <c r="T76" t="n">
        <v>2605.44</v>
      </c>
      <c r="U76" t="n">
        <v>0.8</v>
      </c>
      <c r="V76" t="n">
        <v>0.88</v>
      </c>
      <c r="W76" t="n">
        <v>2.36</v>
      </c>
      <c r="X76" t="n">
        <v>0.15</v>
      </c>
      <c r="Y76" t="n">
        <v>0.5</v>
      </c>
      <c r="Z76" t="n">
        <v>10</v>
      </c>
    </row>
    <row r="77">
      <c r="A77" t="n">
        <v>19</v>
      </c>
      <c r="B77" t="n">
        <v>90</v>
      </c>
      <c r="C77" t="inlineStr">
        <is>
          <t xml:space="preserve">CONCLUIDO	</t>
        </is>
      </c>
      <c r="D77" t="n">
        <v>4.7459</v>
      </c>
      <c r="E77" t="n">
        <v>21.07</v>
      </c>
      <c r="F77" t="n">
        <v>18.33</v>
      </c>
      <c r="G77" t="n">
        <v>122.2</v>
      </c>
      <c r="H77" t="n">
        <v>1.73</v>
      </c>
      <c r="I77" t="n">
        <v>9</v>
      </c>
      <c r="J77" t="n">
        <v>205.85</v>
      </c>
      <c r="K77" t="n">
        <v>52.44</v>
      </c>
      <c r="L77" t="n">
        <v>20</v>
      </c>
      <c r="M77" t="n">
        <v>5</v>
      </c>
      <c r="N77" t="n">
        <v>43.41</v>
      </c>
      <c r="O77" t="n">
        <v>25622.45</v>
      </c>
      <c r="P77" t="n">
        <v>195.79</v>
      </c>
      <c r="Q77" t="n">
        <v>592.67</v>
      </c>
      <c r="R77" t="n">
        <v>38.55</v>
      </c>
      <c r="S77" t="n">
        <v>30.64</v>
      </c>
      <c r="T77" t="n">
        <v>2829.53</v>
      </c>
      <c r="U77" t="n">
        <v>0.79</v>
      </c>
      <c r="V77" t="n">
        <v>0.88</v>
      </c>
      <c r="W77" t="n">
        <v>2.37</v>
      </c>
      <c r="X77" t="n">
        <v>0.17</v>
      </c>
      <c r="Y77" t="n">
        <v>0.5</v>
      </c>
      <c r="Z77" t="n">
        <v>10</v>
      </c>
    </row>
    <row r="78">
      <c r="A78" t="n">
        <v>20</v>
      </c>
      <c r="B78" t="n">
        <v>90</v>
      </c>
      <c r="C78" t="inlineStr">
        <is>
          <t xml:space="preserve">CONCLUIDO	</t>
        </is>
      </c>
      <c r="D78" t="n">
        <v>4.761</v>
      </c>
      <c r="E78" t="n">
        <v>21</v>
      </c>
      <c r="F78" t="n">
        <v>18.3</v>
      </c>
      <c r="G78" t="n">
        <v>137.24</v>
      </c>
      <c r="H78" t="n">
        <v>1.8</v>
      </c>
      <c r="I78" t="n">
        <v>8</v>
      </c>
      <c r="J78" t="n">
        <v>207.45</v>
      </c>
      <c r="K78" t="n">
        <v>52.44</v>
      </c>
      <c r="L78" t="n">
        <v>21</v>
      </c>
      <c r="M78" t="n">
        <v>3</v>
      </c>
      <c r="N78" t="n">
        <v>44</v>
      </c>
      <c r="O78" t="n">
        <v>25818.99</v>
      </c>
      <c r="P78" t="n">
        <v>195.77</v>
      </c>
      <c r="Q78" t="n">
        <v>592.67</v>
      </c>
      <c r="R78" t="n">
        <v>37.62</v>
      </c>
      <c r="S78" t="n">
        <v>30.64</v>
      </c>
      <c r="T78" t="n">
        <v>2370.23</v>
      </c>
      <c r="U78" t="n">
        <v>0.8100000000000001</v>
      </c>
      <c r="V78" t="n">
        <v>0.88</v>
      </c>
      <c r="W78" t="n">
        <v>2.37</v>
      </c>
      <c r="X78" t="n">
        <v>0.14</v>
      </c>
      <c r="Y78" t="n">
        <v>0.5</v>
      </c>
      <c r="Z78" t="n">
        <v>10</v>
      </c>
    </row>
    <row r="79">
      <c r="A79" t="n">
        <v>21</v>
      </c>
      <c r="B79" t="n">
        <v>90</v>
      </c>
      <c r="C79" t="inlineStr">
        <is>
          <t xml:space="preserve">CONCLUIDO	</t>
        </is>
      </c>
      <c r="D79" t="n">
        <v>4.7598</v>
      </c>
      <c r="E79" t="n">
        <v>21.01</v>
      </c>
      <c r="F79" t="n">
        <v>18.3</v>
      </c>
      <c r="G79" t="n">
        <v>137.28</v>
      </c>
      <c r="H79" t="n">
        <v>1.87</v>
      </c>
      <c r="I79" t="n">
        <v>8</v>
      </c>
      <c r="J79" t="n">
        <v>209.05</v>
      </c>
      <c r="K79" t="n">
        <v>52.44</v>
      </c>
      <c r="L79" t="n">
        <v>22</v>
      </c>
      <c r="M79" t="n">
        <v>2</v>
      </c>
      <c r="N79" t="n">
        <v>44.6</v>
      </c>
      <c r="O79" t="n">
        <v>26016.35</v>
      </c>
      <c r="P79" t="n">
        <v>196.58</v>
      </c>
      <c r="Q79" t="n">
        <v>592.67</v>
      </c>
      <c r="R79" t="n">
        <v>37.62</v>
      </c>
      <c r="S79" t="n">
        <v>30.64</v>
      </c>
      <c r="T79" t="n">
        <v>2369.65</v>
      </c>
      <c r="U79" t="n">
        <v>0.8100000000000001</v>
      </c>
      <c r="V79" t="n">
        <v>0.88</v>
      </c>
      <c r="W79" t="n">
        <v>2.37</v>
      </c>
      <c r="X79" t="n">
        <v>0.15</v>
      </c>
      <c r="Y79" t="n">
        <v>0.5</v>
      </c>
      <c r="Z79" t="n">
        <v>10</v>
      </c>
    </row>
    <row r="80">
      <c r="A80" t="n">
        <v>22</v>
      </c>
      <c r="B80" t="n">
        <v>90</v>
      </c>
      <c r="C80" t="inlineStr">
        <is>
          <t xml:space="preserve">CONCLUIDO	</t>
        </is>
      </c>
      <c r="D80" t="n">
        <v>4.7608</v>
      </c>
      <c r="E80" t="n">
        <v>21</v>
      </c>
      <c r="F80" t="n">
        <v>18.3</v>
      </c>
      <c r="G80" t="n">
        <v>137.25</v>
      </c>
      <c r="H80" t="n">
        <v>1.94</v>
      </c>
      <c r="I80" t="n">
        <v>8</v>
      </c>
      <c r="J80" t="n">
        <v>210.65</v>
      </c>
      <c r="K80" t="n">
        <v>52.44</v>
      </c>
      <c r="L80" t="n">
        <v>23</v>
      </c>
      <c r="M80" t="n">
        <v>0</v>
      </c>
      <c r="N80" t="n">
        <v>45.21</v>
      </c>
      <c r="O80" t="n">
        <v>26214.54</v>
      </c>
      <c r="P80" t="n">
        <v>197.46</v>
      </c>
      <c r="Q80" t="n">
        <v>592.67</v>
      </c>
      <c r="R80" t="n">
        <v>37.44</v>
      </c>
      <c r="S80" t="n">
        <v>30.64</v>
      </c>
      <c r="T80" t="n">
        <v>2283.31</v>
      </c>
      <c r="U80" t="n">
        <v>0.82</v>
      </c>
      <c r="V80" t="n">
        <v>0.88</v>
      </c>
      <c r="W80" t="n">
        <v>2.37</v>
      </c>
      <c r="X80" t="n">
        <v>0.14</v>
      </c>
      <c r="Y80" t="n">
        <v>0.5</v>
      </c>
      <c r="Z80" t="n">
        <v>10</v>
      </c>
    </row>
    <row r="81">
      <c r="A81" t="n">
        <v>0</v>
      </c>
      <c r="B81" t="n">
        <v>10</v>
      </c>
      <c r="C81" t="inlineStr">
        <is>
          <t xml:space="preserve">CONCLUIDO	</t>
        </is>
      </c>
      <c r="D81" t="n">
        <v>4.5969</v>
      </c>
      <c r="E81" t="n">
        <v>21.75</v>
      </c>
      <c r="F81" t="n">
        <v>19.43</v>
      </c>
      <c r="G81" t="n">
        <v>19.11</v>
      </c>
      <c r="H81" t="n">
        <v>0.64</v>
      </c>
      <c r="I81" t="n">
        <v>61</v>
      </c>
      <c r="J81" t="n">
        <v>26.11</v>
      </c>
      <c r="K81" t="n">
        <v>12.1</v>
      </c>
      <c r="L81" t="n">
        <v>1</v>
      </c>
      <c r="M81" t="n">
        <v>0</v>
      </c>
      <c r="N81" t="n">
        <v>3.01</v>
      </c>
      <c r="O81" t="n">
        <v>3454.41</v>
      </c>
      <c r="P81" t="n">
        <v>56.26</v>
      </c>
      <c r="Q81" t="n">
        <v>592.76</v>
      </c>
      <c r="R81" t="n">
        <v>70.23</v>
      </c>
      <c r="S81" t="n">
        <v>30.64</v>
      </c>
      <c r="T81" t="n">
        <v>18410.27</v>
      </c>
      <c r="U81" t="n">
        <v>0.44</v>
      </c>
      <c r="V81" t="n">
        <v>0.83</v>
      </c>
      <c r="W81" t="n">
        <v>2.53</v>
      </c>
      <c r="X81" t="n">
        <v>1.27</v>
      </c>
      <c r="Y81" t="n">
        <v>0.5</v>
      </c>
      <c r="Z81" t="n">
        <v>10</v>
      </c>
    </row>
    <row r="82">
      <c r="A82" t="n">
        <v>0</v>
      </c>
      <c r="B82" t="n">
        <v>45</v>
      </c>
      <c r="C82" t="inlineStr">
        <is>
          <t xml:space="preserve">CONCLUIDO	</t>
        </is>
      </c>
      <c r="D82" t="n">
        <v>3.9123</v>
      </c>
      <c r="E82" t="n">
        <v>25.56</v>
      </c>
      <c r="F82" t="n">
        <v>20.84</v>
      </c>
      <c r="G82" t="n">
        <v>9.4</v>
      </c>
      <c r="H82" t="n">
        <v>0.18</v>
      </c>
      <c r="I82" t="n">
        <v>133</v>
      </c>
      <c r="J82" t="n">
        <v>98.70999999999999</v>
      </c>
      <c r="K82" t="n">
        <v>39.72</v>
      </c>
      <c r="L82" t="n">
        <v>1</v>
      </c>
      <c r="M82" t="n">
        <v>131</v>
      </c>
      <c r="N82" t="n">
        <v>12.99</v>
      </c>
      <c r="O82" t="n">
        <v>12407.75</v>
      </c>
      <c r="P82" t="n">
        <v>184.03</v>
      </c>
      <c r="Q82" t="n">
        <v>592.8200000000001</v>
      </c>
      <c r="R82" t="n">
        <v>116.55</v>
      </c>
      <c r="S82" t="n">
        <v>30.64</v>
      </c>
      <c r="T82" t="n">
        <v>41210.91</v>
      </c>
      <c r="U82" t="n">
        <v>0.26</v>
      </c>
      <c r="V82" t="n">
        <v>0.78</v>
      </c>
      <c r="W82" t="n">
        <v>2.57</v>
      </c>
      <c r="X82" t="n">
        <v>2.68</v>
      </c>
      <c r="Y82" t="n">
        <v>0.5</v>
      </c>
      <c r="Z82" t="n">
        <v>10</v>
      </c>
    </row>
    <row r="83">
      <c r="A83" t="n">
        <v>1</v>
      </c>
      <c r="B83" t="n">
        <v>45</v>
      </c>
      <c r="C83" t="inlineStr">
        <is>
          <t xml:space="preserve">CONCLUIDO	</t>
        </is>
      </c>
      <c r="D83" t="n">
        <v>4.426</v>
      </c>
      <c r="E83" t="n">
        <v>22.59</v>
      </c>
      <c r="F83" t="n">
        <v>19.35</v>
      </c>
      <c r="G83" t="n">
        <v>19.03</v>
      </c>
      <c r="H83" t="n">
        <v>0.35</v>
      </c>
      <c r="I83" t="n">
        <v>61</v>
      </c>
      <c r="J83" t="n">
        <v>99.95</v>
      </c>
      <c r="K83" t="n">
        <v>39.72</v>
      </c>
      <c r="L83" t="n">
        <v>2</v>
      </c>
      <c r="M83" t="n">
        <v>59</v>
      </c>
      <c r="N83" t="n">
        <v>13.24</v>
      </c>
      <c r="O83" t="n">
        <v>12561.45</v>
      </c>
      <c r="P83" t="n">
        <v>166.47</v>
      </c>
      <c r="Q83" t="n">
        <v>592.72</v>
      </c>
      <c r="R83" t="n">
        <v>70.29000000000001</v>
      </c>
      <c r="S83" t="n">
        <v>30.64</v>
      </c>
      <c r="T83" t="n">
        <v>18441.67</v>
      </c>
      <c r="U83" t="n">
        <v>0.44</v>
      </c>
      <c r="V83" t="n">
        <v>0.84</v>
      </c>
      <c r="W83" t="n">
        <v>2.45</v>
      </c>
      <c r="X83" t="n">
        <v>1.19</v>
      </c>
      <c r="Y83" t="n">
        <v>0.5</v>
      </c>
      <c r="Z83" t="n">
        <v>10</v>
      </c>
    </row>
    <row r="84">
      <c r="A84" t="n">
        <v>2</v>
      </c>
      <c r="B84" t="n">
        <v>45</v>
      </c>
      <c r="C84" t="inlineStr">
        <is>
          <t xml:space="preserve">CONCLUIDO	</t>
        </is>
      </c>
      <c r="D84" t="n">
        <v>4.6051</v>
      </c>
      <c r="E84" t="n">
        <v>21.72</v>
      </c>
      <c r="F84" t="n">
        <v>18.93</v>
      </c>
      <c r="G84" t="n">
        <v>29.12</v>
      </c>
      <c r="H84" t="n">
        <v>0.52</v>
      </c>
      <c r="I84" t="n">
        <v>39</v>
      </c>
      <c r="J84" t="n">
        <v>101.2</v>
      </c>
      <c r="K84" t="n">
        <v>39.72</v>
      </c>
      <c r="L84" t="n">
        <v>3</v>
      </c>
      <c r="M84" t="n">
        <v>37</v>
      </c>
      <c r="N84" t="n">
        <v>13.49</v>
      </c>
      <c r="O84" t="n">
        <v>12715.54</v>
      </c>
      <c r="P84" t="n">
        <v>158.11</v>
      </c>
      <c r="Q84" t="n">
        <v>592.6900000000001</v>
      </c>
      <c r="R84" t="n">
        <v>57.16</v>
      </c>
      <c r="S84" t="n">
        <v>30.64</v>
      </c>
      <c r="T84" t="n">
        <v>11985.36</v>
      </c>
      <c r="U84" t="n">
        <v>0.54</v>
      </c>
      <c r="V84" t="n">
        <v>0.86</v>
      </c>
      <c r="W84" t="n">
        <v>2.41</v>
      </c>
      <c r="X84" t="n">
        <v>0.77</v>
      </c>
      <c r="Y84" t="n">
        <v>0.5</v>
      </c>
      <c r="Z84" t="n">
        <v>10</v>
      </c>
    </row>
    <row r="85">
      <c r="A85" t="n">
        <v>3</v>
      </c>
      <c r="B85" t="n">
        <v>45</v>
      </c>
      <c r="C85" t="inlineStr">
        <is>
          <t xml:space="preserve">CONCLUIDO	</t>
        </is>
      </c>
      <c r="D85" t="n">
        <v>4.6904</v>
      </c>
      <c r="E85" t="n">
        <v>21.32</v>
      </c>
      <c r="F85" t="n">
        <v>18.74</v>
      </c>
      <c r="G85" t="n">
        <v>38.76</v>
      </c>
      <c r="H85" t="n">
        <v>0.6899999999999999</v>
      </c>
      <c r="I85" t="n">
        <v>29</v>
      </c>
      <c r="J85" t="n">
        <v>102.45</v>
      </c>
      <c r="K85" t="n">
        <v>39.72</v>
      </c>
      <c r="L85" t="n">
        <v>4</v>
      </c>
      <c r="M85" t="n">
        <v>27</v>
      </c>
      <c r="N85" t="n">
        <v>13.74</v>
      </c>
      <c r="O85" t="n">
        <v>12870.03</v>
      </c>
      <c r="P85" t="n">
        <v>151.79</v>
      </c>
      <c r="Q85" t="n">
        <v>592.7</v>
      </c>
      <c r="R85" t="n">
        <v>51.1</v>
      </c>
      <c r="S85" t="n">
        <v>30.64</v>
      </c>
      <c r="T85" t="n">
        <v>9006.790000000001</v>
      </c>
      <c r="U85" t="n">
        <v>0.6</v>
      </c>
      <c r="V85" t="n">
        <v>0.86</v>
      </c>
      <c r="W85" t="n">
        <v>2.4</v>
      </c>
      <c r="X85" t="n">
        <v>0.58</v>
      </c>
      <c r="Y85" t="n">
        <v>0.5</v>
      </c>
      <c r="Z85" t="n">
        <v>10</v>
      </c>
    </row>
    <row r="86">
      <c r="A86" t="n">
        <v>4</v>
      </c>
      <c r="B86" t="n">
        <v>45</v>
      </c>
      <c r="C86" t="inlineStr">
        <is>
          <t xml:space="preserve">CONCLUIDO	</t>
        </is>
      </c>
      <c r="D86" t="n">
        <v>4.7559</v>
      </c>
      <c r="E86" t="n">
        <v>21.03</v>
      </c>
      <c r="F86" t="n">
        <v>18.59</v>
      </c>
      <c r="G86" t="n">
        <v>50.69</v>
      </c>
      <c r="H86" t="n">
        <v>0.85</v>
      </c>
      <c r="I86" t="n">
        <v>22</v>
      </c>
      <c r="J86" t="n">
        <v>103.71</v>
      </c>
      <c r="K86" t="n">
        <v>39.72</v>
      </c>
      <c r="L86" t="n">
        <v>5</v>
      </c>
      <c r="M86" t="n">
        <v>20</v>
      </c>
      <c r="N86" t="n">
        <v>14</v>
      </c>
      <c r="O86" t="n">
        <v>13024.91</v>
      </c>
      <c r="P86" t="n">
        <v>145.57</v>
      </c>
      <c r="Q86" t="n">
        <v>592.67</v>
      </c>
      <c r="R86" t="n">
        <v>46.58</v>
      </c>
      <c r="S86" t="n">
        <v>30.64</v>
      </c>
      <c r="T86" t="n">
        <v>6783.39</v>
      </c>
      <c r="U86" t="n">
        <v>0.66</v>
      </c>
      <c r="V86" t="n">
        <v>0.87</v>
      </c>
      <c r="W86" t="n">
        <v>2.39</v>
      </c>
      <c r="X86" t="n">
        <v>0.43</v>
      </c>
      <c r="Y86" t="n">
        <v>0.5</v>
      </c>
      <c r="Z86" t="n">
        <v>10</v>
      </c>
    </row>
    <row r="87">
      <c r="A87" t="n">
        <v>5</v>
      </c>
      <c r="B87" t="n">
        <v>45</v>
      </c>
      <c r="C87" t="inlineStr">
        <is>
          <t xml:space="preserve">CONCLUIDO	</t>
        </is>
      </c>
      <c r="D87" t="n">
        <v>4.796</v>
      </c>
      <c r="E87" t="n">
        <v>20.85</v>
      </c>
      <c r="F87" t="n">
        <v>18.49</v>
      </c>
      <c r="G87" t="n">
        <v>61.64</v>
      </c>
      <c r="H87" t="n">
        <v>1.01</v>
      </c>
      <c r="I87" t="n">
        <v>18</v>
      </c>
      <c r="J87" t="n">
        <v>104.97</v>
      </c>
      <c r="K87" t="n">
        <v>39.72</v>
      </c>
      <c r="L87" t="n">
        <v>6</v>
      </c>
      <c r="M87" t="n">
        <v>16</v>
      </c>
      <c r="N87" t="n">
        <v>14.25</v>
      </c>
      <c r="O87" t="n">
        <v>13180.19</v>
      </c>
      <c r="P87" t="n">
        <v>138.66</v>
      </c>
      <c r="Q87" t="n">
        <v>592.67</v>
      </c>
      <c r="R87" t="n">
        <v>43.67</v>
      </c>
      <c r="S87" t="n">
        <v>30.64</v>
      </c>
      <c r="T87" t="n">
        <v>5348.07</v>
      </c>
      <c r="U87" t="n">
        <v>0.7</v>
      </c>
      <c r="V87" t="n">
        <v>0.88</v>
      </c>
      <c r="W87" t="n">
        <v>2.38</v>
      </c>
      <c r="X87" t="n">
        <v>0.34</v>
      </c>
      <c r="Y87" t="n">
        <v>0.5</v>
      </c>
      <c r="Z87" t="n">
        <v>10</v>
      </c>
    </row>
    <row r="88">
      <c r="A88" t="n">
        <v>6</v>
      </c>
      <c r="B88" t="n">
        <v>45</v>
      </c>
      <c r="C88" t="inlineStr">
        <is>
          <t xml:space="preserve">CONCLUIDO	</t>
        </is>
      </c>
      <c r="D88" t="n">
        <v>4.8202</v>
      </c>
      <c r="E88" t="n">
        <v>20.75</v>
      </c>
      <c r="F88" t="n">
        <v>18.45</v>
      </c>
      <c r="G88" t="n">
        <v>73.8</v>
      </c>
      <c r="H88" t="n">
        <v>1.16</v>
      </c>
      <c r="I88" t="n">
        <v>15</v>
      </c>
      <c r="J88" t="n">
        <v>106.23</v>
      </c>
      <c r="K88" t="n">
        <v>39.72</v>
      </c>
      <c r="L88" t="n">
        <v>7</v>
      </c>
      <c r="M88" t="n">
        <v>9</v>
      </c>
      <c r="N88" t="n">
        <v>14.52</v>
      </c>
      <c r="O88" t="n">
        <v>13335.87</v>
      </c>
      <c r="P88" t="n">
        <v>133.03</v>
      </c>
      <c r="Q88" t="n">
        <v>592.6900000000001</v>
      </c>
      <c r="R88" t="n">
        <v>42.16</v>
      </c>
      <c r="S88" t="n">
        <v>30.64</v>
      </c>
      <c r="T88" t="n">
        <v>4606.36</v>
      </c>
      <c r="U88" t="n">
        <v>0.73</v>
      </c>
      <c r="V88" t="n">
        <v>0.88</v>
      </c>
      <c r="W88" t="n">
        <v>2.38</v>
      </c>
      <c r="X88" t="n">
        <v>0.29</v>
      </c>
      <c r="Y88" t="n">
        <v>0.5</v>
      </c>
      <c r="Z88" t="n">
        <v>10</v>
      </c>
    </row>
    <row r="89">
      <c r="A89" t="n">
        <v>7</v>
      </c>
      <c r="B89" t="n">
        <v>45</v>
      </c>
      <c r="C89" t="inlineStr">
        <is>
          <t xml:space="preserve">CONCLUIDO	</t>
        </is>
      </c>
      <c r="D89" t="n">
        <v>4.8197</v>
      </c>
      <c r="E89" t="n">
        <v>20.75</v>
      </c>
      <c r="F89" t="n">
        <v>18.45</v>
      </c>
      <c r="G89" t="n">
        <v>73.81</v>
      </c>
      <c r="H89" t="n">
        <v>1.31</v>
      </c>
      <c r="I89" t="n">
        <v>15</v>
      </c>
      <c r="J89" t="n">
        <v>107.5</v>
      </c>
      <c r="K89" t="n">
        <v>39.72</v>
      </c>
      <c r="L89" t="n">
        <v>8</v>
      </c>
      <c r="M89" t="n">
        <v>0</v>
      </c>
      <c r="N89" t="n">
        <v>14.78</v>
      </c>
      <c r="O89" t="n">
        <v>13491.96</v>
      </c>
      <c r="P89" t="n">
        <v>133.35</v>
      </c>
      <c r="Q89" t="n">
        <v>592.67</v>
      </c>
      <c r="R89" t="n">
        <v>41.77</v>
      </c>
      <c r="S89" t="n">
        <v>30.64</v>
      </c>
      <c r="T89" t="n">
        <v>4412.25</v>
      </c>
      <c r="U89" t="n">
        <v>0.73</v>
      </c>
      <c r="V89" t="n">
        <v>0.88</v>
      </c>
      <c r="W89" t="n">
        <v>2.4</v>
      </c>
      <c r="X89" t="n">
        <v>0.29</v>
      </c>
      <c r="Y89" t="n">
        <v>0.5</v>
      </c>
      <c r="Z89" t="n">
        <v>10</v>
      </c>
    </row>
    <row r="90">
      <c r="A90" t="n">
        <v>0</v>
      </c>
      <c r="B90" t="n">
        <v>60</v>
      </c>
      <c r="C90" t="inlineStr">
        <is>
          <t xml:space="preserve">CONCLUIDO	</t>
        </is>
      </c>
      <c r="D90" t="n">
        <v>3.6131</v>
      </c>
      <c r="E90" t="n">
        <v>27.68</v>
      </c>
      <c r="F90" t="n">
        <v>21.43</v>
      </c>
      <c r="G90" t="n">
        <v>7.99</v>
      </c>
      <c r="H90" t="n">
        <v>0.14</v>
      </c>
      <c r="I90" t="n">
        <v>161</v>
      </c>
      <c r="J90" t="n">
        <v>124.63</v>
      </c>
      <c r="K90" t="n">
        <v>45</v>
      </c>
      <c r="L90" t="n">
        <v>1</v>
      </c>
      <c r="M90" t="n">
        <v>159</v>
      </c>
      <c r="N90" t="n">
        <v>18.64</v>
      </c>
      <c r="O90" t="n">
        <v>15605.44</v>
      </c>
      <c r="P90" t="n">
        <v>222.56</v>
      </c>
      <c r="Q90" t="n">
        <v>592.78</v>
      </c>
      <c r="R90" t="n">
        <v>135.12</v>
      </c>
      <c r="S90" t="n">
        <v>30.64</v>
      </c>
      <c r="T90" t="n">
        <v>50355.6</v>
      </c>
      <c r="U90" t="n">
        <v>0.23</v>
      </c>
      <c r="V90" t="n">
        <v>0.76</v>
      </c>
      <c r="W90" t="n">
        <v>2.62</v>
      </c>
      <c r="X90" t="n">
        <v>3.27</v>
      </c>
      <c r="Y90" t="n">
        <v>0.5</v>
      </c>
      <c r="Z90" t="n">
        <v>10</v>
      </c>
    </row>
    <row r="91">
      <c r="A91" t="n">
        <v>1</v>
      </c>
      <c r="B91" t="n">
        <v>60</v>
      </c>
      <c r="C91" t="inlineStr">
        <is>
          <t xml:space="preserve">CONCLUIDO	</t>
        </is>
      </c>
      <c r="D91" t="n">
        <v>4.2366</v>
      </c>
      <c r="E91" t="n">
        <v>23.6</v>
      </c>
      <c r="F91" t="n">
        <v>19.61</v>
      </c>
      <c r="G91" t="n">
        <v>16.11</v>
      </c>
      <c r="H91" t="n">
        <v>0.28</v>
      </c>
      <c r="I91" t="n">
        <v>73</v>
      </c>
      <c r="J91" t="n">
        <v>125.95</v>
      </c>
      <c r="K91" t="n">
        <v>45</v>
      </c>
      <c r="L91" t="n">
        <v>2</v>
      </c>
      <c r="M91" t="n">
        <v>71</v>
      </c>
      <c r="N91" t="n">
        <v>18.95</v>
      </c>
      <c r="O91" t="n">
        <v>15767.7</v>
      </c>
      <c r="P91" t="n">
        <v>200.21</v>
      </c>
      <c r="Q91" t="n">
        <v>592.7</v>
      </c>
      <c r="R91" t="n">
        <v>78.09</v>
      </c>
      <c r="S91" t="n">
        <v>30.64</v>
      </c>
      <c r="T91" t="n">
        <v>22279.32</v>
      </c>
      <c r="U91" t="n">
        <v>0.39</v>
      </c>
      <c r="V91" t="n">
        <v>0.83</v>
      </c>
      <c r="W91" t="n">
        <v>2.48</v>
      </c>
      <c r="X91" t="n">
        <v>1.45</v>
      </c>
      <c r="Y91" t="n">
        <v>0.5</v>
      </c>
      <c r="Z91" t="n">
        <v>10</v>
      </c>
    </row>
    <row r="92">
      <c r="A92" t="n">
        <v>2</v>
      </c>
      <c r="B92" t="n">
        <v>60</v>
      </c>
      <c r="C92" t="inlineStr">
        <is>
          <t xml:space="preserve">CONCLUIDO	</t>
        </is>
      </c>
      <c r="D92" t="n">
        <v>4.4621</v>
      </c>
      <c r="E92" t="n">
        <v>22.41</v>
      </c>
      <c r="F92" t="n">
        <v>19.08</v>
      </c>
      <c r="G92" t="n">
        <v>24.35</v>
      </c>
      <c r="H92" t="n">
        <v>0.42</v>
      </c>
      <c r="I92" t="n">
        <v>47</v>
      </c>
      <c r="J92" t="n">
        <v>127.27</v>
      </c>
      <c r="K92" t="n">
        <v>45</v>
      </c>
      <c r="L92" t="n">
        <v>3</v>
      </c>
      <c r="M92" t="n">
        <v>45</v>
      </c>
      <c r="N92" t="n">
        <v>19.27</v>
      </c>
      <c r="O92" t="n">
        <v>15930.42</v>
      </c>
      <c r="P92" t="n">
        <v>191.36</v>
      </c>
      <c r="Q92" t="n">
        <v>592.67</v>
      </c>
      <c r="R92" t="n">
        <v>61.82</v>
      </c>
      <c r="S92" t="n">
        <v>30.64</v>
      </c>
      <c r="T92" t="n">
        <v>14273.92</v>
      </c>
      <c r="U92" t="n">
        <v>0.5</v>
      </c>
      <c r="V92" t="n">
        <v>0.85</v>
      </c>
      <c r="W92" t="n">
        <v>2.43</v>
      </c>
      <c r="X92" t="n">
        <v>0.92</v>
      </c>
      <c r="Y92" t="n">
        <v>0.5</v>
      </c>
      <c r="Z92" t="n">
        <v>10</v>
      </c>
    </row>
    <row r="93">
      <c r="A93" t="n">
        <v>3</v>
      </c>
      <c r="B93" t="n">
        <v>60</v>
      </c>
      <c r="C93" t="inlineStr">
        <is>
          <t xml:space="preserve">CONCLUIDO	</t>
        </is>
      </c>
      <c r="D93" t="n">
        <v>4.5728</v>
      </c>
      <c r="E93" t="n">
        <v>21.87</v>
      </c>
      <c r="F93" t="n">
        <v>18.84</v>
      </c>
      <c r="G93" t="n">
        <v>32.3</v>
      </c>
      <c r="H93" t="n">
        <v>0.55</v>
      </c>
      <c r="I93" t="n">
        <v>35</v>
      </c>
      <c r="J93" t="n">
        <v>128.59</v>
      </c>
      <c r="K93" t="n">
        <v>45</v>
      </c>
      <c r="L93" t="n">
        <v>4</v>
      </c>
      <c r="M93" t="n">
        <v>33</v>
      </c>
      <c r="N93" t="n">
        <v>19.59</v>
      </c>
      <c r="O93" t="n">
        <v>16093.6</v>
      </c>
      <c r="P93" t="n">
        <v>185.16</v>
      </c>
      <c r="Q93" t="n">
        <v>592.67</v>
      </c>
      <c r="R93" t="n">
        <v>54.66</v>
      </c>
      <c r="S93" t="n">
        <v>30.64</v>
      </c>
      <c r="T93" t="n">
        <v>10757.28</v>
      </c>
      <c r="U93" t="n">
        <v>0.5600000000000001</v>
      </c>
      <c r="V93" t="n">
        <v>0.86</v>
      </c>
      <c r="W93" t="n">
        <v>2.41</v>
      </c>
      <c r="X93" t="n">
        <v>0.68</v>
      </c>
      <c r="Y93" t="n">
        <v>0.5</v>
      </c>
      <c r="Z93" t="n">
        <v>10</v>
      </c>
    </row>
    <row r="94">
      <c r="A94" t="n">
        <v>4</v>
      </c>
      <c r="B94" t="n">
        <v>60</v>
      </c>
      <c r="C94" t="inlineStr">
        <is>
          <t xml:space="preserve">CONCLUIDO	</t>
        </is>
      </c>
      <c r="D94" t="n">
        <v>4.6498</v>
      </c>
      <c r="E94" t="n">
        <v>21.51</v>
      </c>
      <c r="F94" t="n">
        <v>18.68</v>
      </c>
      <c r="G94" t="n">
        <v>41.52</v>
      </c>
      <c r="H94" t="n">
        <v>0.68</v>
      </c>
      <c r="I94" t="n">
        <v>27</v>
      </c>
      <c r="J94" t="n">
        <v>129.92</v>
      </c>
      <c r="K94" t="n">
        <v>45</v>
      </c>
      <c r="L94" t="n">
        <v>5</v>
      </c>
      <c r="M94" t="n">
        <v>25</v>
      </c>
      <c r="N94" t="n">
        <v>19.92</v>
      </c>
      <c r="O94" t="n">
        <v>16257.24</v>
      </c>
      <c r="P94" t="n">
        <v>180.3</v>
      </c>
      <c r="Q94" t="n">
        <v>592.67</v>
      </c>
      <c r="R94" t="n">
        <v>49.6</v>
      </c>
      <c r="S94" t="n">
        <v>30.64</v>
      </c>
      <c r="T94" t="n">
        <v>8264.92</v>
      </c>
      <c r="U94" t="n">
        <v>0.62</v>
      </c>
      <c r="V94" t="n">
        <v>0.87</v>
      </c>
      <c r="W94" t="n">
        <v>2.4</v>
      </c>
      <c r="X94" t="n">
        <v>0.53</v>
      </c>
      <c r="Y94" t="n">
        <v>0.5</v>
      </c>
      <c r="Z94" t="n">
        <v>10</v>
      </c>
    </row>
    <row r="95">
      <c r="A95" t="n">
        <v>5</v>
      </c>
      <c r="B95" t="n">
        <v>60</v>
      </c>
      <c r="C95" t="inlineStr">
        <is>
          <t xml:space="preserve">CONCLUIDO	</t>
        </is>
      </c>
      <c r="D95" t="n">
        <v>4.6971</v>
      </c>
      <c r="E95" t="n">
        <v>21.29</v>
      </c>
      <c r="F95" t="n">
        <v>18.6</v>
      </c>
      <c r="G95" t="n">
        <v>50.71</v>
      </c>
      <c r="H95" t="n">
        <v>0.8100000000000001</v>
      </c>
      <c r="I95" t="n">
        <v>22</v>
      </c>
      <c r="J95" t="n">
        <v>131.25</v>
      </c>
      <c r="K95" t="n">
        <v>45</v>
      </c>
      <c r="L95" t="n">
        <v>6</v>
      </c>
      <c r="M95" t="n">
        <v>20</v>
      </c>
      <c r="N95" t="n">
        <v>20.25</v>
      </c>
      <c r="O95" t="n">
        <v>16421.36</v>
      </c>
      <c r="P95" t="n">
        <v>176</v>
      </c>
      <c r="Q95" t="n">
        <v>592.67</v>
      </c>
      <c r="R95" t="n">
        <v>46.69</v>
      </c>
      <c r="S95" t="n">
        <v>30.64</v>
      </c>
      <c r="T95" t="n">
        <v>6836.48</v>
      </c>
      <c r="U95" t="n">
        <v>0.66</v>
      </c>
      <c r="V95" t="n">
        <v>0.87</v>
      </c>
      <c r="W95" t="n">
        <v>2.39</v>
      </c>
      <c r="X95" t="n">
        <v>0.44</v>
      </c>
      <c r="Y95" t="n">
        <v>0.5</v>
      </c>
      <c r="Z95" t="n">
        <v>10</v>
      </c>
    </row>
    <row r="96">
      <c r="A96" t="n">
        <v>6</v>
      </c>
      <c r="B96" t="n">
        <v>60</v>
      </c>
      <c r="C96" t="inlineStr">
        <is>
          <t xml:space="preserve">CONCLUIDO	</t>
        </is>
      </c>
      <c r="D96" t="n">
        <v>4.7307</v>
      </c>
      <c r="E96" t="n">
        <v>21.14</v>
      </c>
      <c r="F96" t="n">
        <v>18.52</v>
      </c>
      <c r="G96" t="n">
        <v>58.49</v>
      </c>
      <c r="H96" t="n">
        <v>0.93</v>
      </c>
      <c r="I96" t="n">
        <v>19</v>
      </c>
      <c r="J96" t="n">
        <v>132.58</v>
      </c>
      <c r="K96" t="n">
        <v>45</v>
      </c>
      <c r="L96" t="n">
        <v>7</v>
      </c>
      <c r="M96" t="n">
        <v>17</v>
      </c>
      <c r="N96" t="n">
        <v>20.59</v>
      </c>
      <c r="O96" t="n">
        <v>16585.95</v>
      </c>
      <c r="P96" t="n">
        <v>170.89</v>
      </c>
      <c r="Q96" t="n">
        <v>592.67</v>
      </c>
      <c r="R96" t="n">
        <v>44.52</v>
      </c>
      <c r="S96" t="n">
        <v>30.64</v>
      </c>
      <c r="T96" t="n">
        <v>5766.36</v>
      </c>
      <c r="U96" t="n">
        <v>0.6899999999999999</v>
      </c>
      <c r="V96" t="n">
        <v>0.87</v>
      </c>
      <c r="W96" t="n">
        <v>2.38</v>
      </c>
      <c r="X96" t="n">
        <v>0.36</v>
      </c>
      <c r="Y96" t="n">
        <v>0.5</v>
      </c>
      <c r="Z96" t="n">
        <v>10</v>
      </c>
    </row>
    <row r="97">
      <c r="A97" t="n">
        <v>7</v>
      </c>
      <c r="B97" t="n">
        <v>60</v>
      </c>
      <c r="C97" t="inlineStr">
        <is>
          <t xml:space="preserve">CONCLUIDO	</t>
        </is>
      </c>
      <c r="D97" t="n">
        <v>4.7642</v>
      </c>
      <c r="E97" t="n">
        <v>20.99</v>
      </c>
      <c r="F97" t="n">
        <v>18.45</v>
      </c>
      <c r="G97" t="n">
        <v>69.18000000000001</v>
      </c>
      <c r="H97" t="n">
        <v>1.06</v>
      </c>
      <c r="I97" t="n">
        <v>16</v>
      </c>
      <c r="J97" t="n">
        <v>133.92</v>
      </c>
      <c r="K97" t="n">
        <v>45</v>
      </c>
      <c r="L97" t="n">
        <v>8</v>
      </c>
      <c r="M97" t="n">
        <v>14</v>
      </c>
      <c r="N97" t="n">
        <v>20.93</v>
      </c>
      <c r="O97" t="n">
        <v>16751.02</v>
      </c>
      <c r="P97" t="n">
        <v>166.58</v>
      </c>
      <c r="Q97" t="n">
        <v>592.67</v>
      </c>
      <c r="R97" t="n">
        <v>42.31</v>
      </c>
      <c r="S97" t="n">
        <v>30.64</v>
      </c>
      <c r="T97" t="n">
        <v>4674.53</v>
      </c>
      <c r="U97" t="n">
        <v>0.72</v>
      </c>
      <c r="V97" t="n">
        <v>0.88</v>
      </c>
      <c r="W97" t="n">
        <v>2.38</v>
      </c>
      <c r="X97" t="n">
        <v>0.29</v>
      </c>
      <c r="Y97" t="n">
        <v>0.5</v>
      </c>
      <c r="Z97" t="n">
        <v>10</v>
      </c>
    </row>
    <row r="98">
      <c r="A98" t="n">
        <v>8</v>
      </c>
      <c r="B98" t="n">
        <v>60</v>
      </c>
      <c r="C98" t="inlineStr">
        <is>
          <t xml:space="preserve">CONCLUIDO	</t>
        </is>
      </c>
      <c r="D98" t="n">
        <v>4.7832</v>
      </c>
      <c r="E98" t="n">
        <v>20.91</v>
      </c>
      <c r="F98" t="n">
        <v>18.42</v>
      </c>
      <c r="G98" t="n">
        <v>78.93000000000001</v>
      </c>
      <c r="H98" t="n">
        <v>1.18</v>
      </c>
      <c r="I98" t="n">
        <v>14</v>
      </c>
      <c r="J98" t="n">
        <v>135.27</v>
      </c>
      <c r="K98" t="n">
        <v>45</v>
      </c>
      <c r="L98" t="n">
        <v>9</v>
      </c>
      <c r="M98" t="n">
        <v>12</v>
      </c>
      <c r="N98" t="n">
        <v>21.27</v>
      </c>
      <c r="O98" t="n">
        <v>16916.71</v>
      </c>
      <c r="P98" t="n">
        <v>161.86</v>
      </c>
      <c r="Q98" t="n">
        <v>592.67</v>
      </c>
      <c r="R98" t="n">
        <v>41.34</v>
      </c>
      <c r="S98" t="n">
        <v>30.64</v>
      </c>
      <c r="T98" t="n">
        <v>4199.1</v>
      </c>
      <c r="U98" t="n">
        <v>0.74</v>
      </c>
      <c r="V98" t="n">
        <v>0.88</v>
      </c>
      <c r="W98" t="n">
        <v>2.37</v>
      </c>
      <c r="X98" t="n">
        <v>0.26</v>
      </c>
      <c r="Y98" t="n">
        <v>0.5</v>
      </c>
      <c r="Z98" t="n">
        <v>10</v>
      </c>
    </row>
    <row r="99">
      <c r="A99" t="n">
        <v>9</v>
      </c>
      <c r="B99" t="n">
        <v>60</v>
      </c>
      <c r="C99" t="inlineStr">
        <is>
          <t xml:space="preserve">CONCLUIDO	</t>
        </is>
      </c>
      <c r="D99" t="n">
        <v>4.7919</v>
      </c>
      <c r="E99" t="n">
        <v>20.87</v>
      </c>
      <c r="F99" t="n">
        <v>18.4</v>
      </c>
      <c r="G99" t="n">
        <v>84.94</v>
      </c>
      <c r="H99" t="n">
        <v>1.29</v>
      </c>
      <c r="I99" t="n">
        <v>13</v>
      </c>
      <c r="J99" t="n">
        <v>136.61</v>
      </c>
      <c r="K99" t="n">
        <v>45</v>
      </c>
      <c r="L99" t="n">
        <v>10</v>
      </c>
      <c r="M99" t="n">
        <v>10</v>
      </c>
      <c r="N99" t="n">
        <v>21.61</v>
      </c>
      <c r="O99" t="n">
        <v>17082.76</v>
      </c>
      <c r="P99" t="n">
        <v>157.33</v>
      </c>
      <c r="Q99" t="n">
        <v>592.67</v>
      </c>
      <c r="R99" t="n">
        <v>40.87</v>
      </c>
      <c r="S99" t="n">
        <v>30.64</v>
      </c>
      <c r="T99" t="n">
        <v>3973.81</v>
      </c>
      <c r="U99" t="n">
        <v>0.75</v>
      </c>
      <c r="V99" t="n">
        <v>0.88</v>
      </c>
      <c r="W99" t="n">
        <v>2.38</v>
      </c>
      <c r="X99" t="n">
        <v>0.25</v>
      </c>
      <c r="Y99" t="n">
        <v>0.5</v>
      </c>
      <c r="Z99" t="n">
        <v>10</v>
      </c>
    </row>
    <row r="100">
      <c r="A100" t="n">
        <v>10</v>
      </c>
      <c r="B100" t="n">
        <v>60</v>
      </c>
      <c r="C100" t="inlineStr">
        <is>
          <t xml:space="preserve">CONCLUIDO	</t>
        </is>
      </c>
      <c r="D100" t="n">
        <v>4.8004</v>
      </c>
      <c r="E100" t="n">
        <v>20.83</v>
      </c>
      <c r="F100" t="n">
        <v>18.39</v>
      </c>
      <c r="G100" t="n">
        <v>91.95999999999999</v>
      </c>
      <c r="H100" t="n">
        <v>1.41</v>
      </c>
      <c r="I100" t="n">
        <v>12</v>
      </c>
      <c r="J100" t="n">
        <v>137.96</v>
      </c>
      <c r="K100" t="n">
        <v>45</v>
      </c>
      <c r="L100" t="n">
        <v>11</v>
      </c>
      <c r="M100" t="n">
        <v>4</v>
      </c>
      <c r="N100" t="n">
        <v>21.96</v>
      </c>
      <c r="O100" t="n">
        <v>17249.3</v>
      </c>
      <c r="P100" t="n">
        <v>154.3</v>
      </c>
      <c r="Q100" t="n">
        <v>592.6799999999999</v>
      </c>
      <c r="R100" t="n">
        <v>40.32</v>
      </c>
      <c r="S100" t="n">
        <v>30.64</v>
      </c>
      <c r="T100" t="n">
        <v>3703.79</v>
      </c>
      <c r="U100" t="n">
        <v>0.76</v>
      </c>
      <c r="V100" t="n">
        <v>0.88</v>
      </c>
      <c r="W100" t="n">
        <v>2.38</v>
      </c>
      <c r="X100" t="n">
        <v>0.23</v>
      </c>
      <c r="Y100" t="n">
        <v>0.5</v>
      </c>
      <c r="Z100" t="n">
        <v>10</v>
      </c>
    </row>
    <row r="101">
      <c r="A101" t="n">
        <v>11</v>
      </c>
      <c r="B101" t="n">
        <v>60</v>
      </c>
      <c r="C101" t="inlineStr">
        <is>
          <t xml:space="preserve">CONCLUIDO	</t>
        </is>
      </c>
      <c r="D101" t="n">
        <v>4.8121</v>
      </c>
      <c r="E101" t="n">
        <v>20.78</v>
      </c>
      <c r="F101" t="n">
        <v>18.37</v>
      </c>
      <c r="G101" t="n">
        <v>100.19</v>
      </c>
      <c r="H101" t="n">
        <v>1.52</v>
      </c>
      <c r="I101" t="n">
        <v>11</v>
      </c>
      <c r="J101" t="n">
        <v>139.32</v>
      </c>
      <c r="K101" t="n">
        <v>45</v>
      </c>
      <c r="L101" t="n">
        <v>12</v>
      </c>
      <c r="M101" t="n">
        <v>0</v>
      </c>
      <c r="N101" t="n">
        <v>22.32</v>
      </c>
      <c r="O101" t="n">
        <v>17416.34</v>
      </c>
      <c r="P101" t="n">
        <v>153.43</v>
      </c>
      <c r="Q101" t="n">
        <v>592.6900000000001</v>
      </c>
      <c r="R101" t="n">
        <v>39.48</v>
      </c>
      <c r="S101" t="n">
        <v>30.64</v>
      </c>
      <c r="T101" t="n">
        <v>3288.66</v>
      </c>
      <c r="U101" t="n">
        <v>0.78</v>
      </c>
      <c r="V101" t="n">
        <v>0.88</v>
      </c>
      <c r="W101" t="n">
        <v>2.38</v>
      </c>
      <c r="X101" t="n">
        <v>0.21</v>
      </c>
      <c r="Y101" t="n">
        <v>0.5</v>
      </c>
      <c r="Z101" t="n">
        <v>10</v>
      </c>
    </row>
    <row r="102">
      <c r="A102" t="n">
        <v>0</v>
      </c>
      <c r="B102" t="n">
        <v>80</v>
      </c>
      <c r="C102" t="inlineStr">
        <is>
          <t xml:space="preserve">CONCLUIDO	</t>
        </is>
      </c>
      <c r="D102" t="n">
        <v>3.2524</v>
      </c>
      <c r="E102" t="n">
        <v>30.75</v>
      </c>
      <c r="F102" t="n">
        <v>22.14</v>
      </c>
      <c r="G102" t="n">
        <v>6.81</v>
      </c>
      <c r="H102" t="n">
        <v>0.11</v>
      </c>
      <c r="I102" t="n">
        <v>195</v>
      </c>
      <c r="J102" t="n">
        <v>159.12</v>
      </c>
      <c r="K102" t="n">
        <v>50.28</v>
      </c>
      <c r="L102" t="n">
        <v>1</v>
      </c>
      <c r="M102" t="n">
        <v>193</v>
      </c>
      <c r="N102" t="n">
        <v>27.84</v>
      </c>
      <c r="O102" t="n">
        <v>19859.16</v>
      </c>
      <c r="P102" t="n">
        <v>270.65</v>
      </c>
      <c r="Q102" t="n">
        <v>592.8099999999999</v>
      </c>
      <c r="R102" t="n">
        <v>157.11</v>
      </c>
      <c r="S102" t="n">
        <v>30.64</v>
      </c>
      <c r="T102" t="n">
        <v>61182.21</v>
      </c>
      <c r="U102" t="n">
        <v>0.2</v>
      </c>
      <c r="V102" t="n">
        <v>0.73</v>
      </c>
      <c r="W102" t="n">
        <v>2.67</v>
      </c>
      <c r="X102" t="n">
        <v>3.98</v>
      </c>
      <c r="Y102" t="n">
        <v>0.5</v>
      </c>
      <c r="Z102" t="n">
        <v>10</v>
      </c>
    </row>
    <row r="103">
      <c r="A103" t="n">
        <v>1</v>
      </c>
      <c r="B103" t="n">
        <v>80</v>
      </c>
      <c r="C103" t="inlineStr">
        <is>
          <t xml:space="preserve">CONCLUIDO	</t>
        </is>
      </c>
      <c r="D103" t="n">
        <v>3.9859</v>
      </c>
      <c r="E103" t="n">
        <v>25.09</v>
      </c>
      <c r="F103" t="n">
        <v>19.93</v>
      </c>
      <c r="G103" t="n">
        <v>13.59</v>
      </c>
      <c r="H103" t="n">
        <v>0.22</v>
      </c>
      <c r="I103" t="n">
        <v>88</v>
      </c>
      <c r="J103" t="n">
        <v>160.54</v>
      </c>
      <c r="K103" t="n">
        <v>50.28</v>
      </c>
      <c r="L103" t="n">
        <v>2</v>
      </c>
      <c r="M103" t="n">
        <v>86</v>
      </c>
      <c r="N103" t="n">
        <v>28.26</v>
      </c>
      <c r="O103" t="n">
        <v>20034.4</v>
      </c>
      <c r="P103" t="n">
        <v>240.94</v>
      </c>
      <c r="Q103" t="n">
        <v>592.75</v>
      </c>
      <c r="R103" t="n">
        <v>88.25</v>
      </c>
      <c r="S103" t="n">
        <v>30.64</v>
      </c>
      <c r="T103" t="n">
        <v>27285.32</v>
      </c>
      <c r="U103" t="n">
        <v>0.35</v>
      </c>
      <c r="V103" t="n">
        <v>0.8100000000000001</v>
      </c>
      <c r="W103" t="n">
        <v>2.5</v>
      </c>
      <c r="X103" t="n">
        <v>1.77</v>
      </c>
      <c r="Y103" t="n">
        <v>0.5</v>
      </c>
      <c r="Z103" t="n">
        <v>10</v>
      </c>
    </row>
    <row r="104">
      <c r="A104" t="n">
        <v>2</v>
      </c>
      <c r="B104" t="n">
        <v>80</v>
      </c>
      <c r="C104" t="inlineStr">
        <is>
          <t xml:space="preserve">CONCLUIDO	</t>
        </is>
      </c>
      <c r="D104" t="n">
        <v>4.2764</v>
      </c>
      <c r="E104" t="n">
        <v>23.38</v>
      </c>
      <c r="F104" t="n">
        <v>19.26</v>
      </c>
      <c r="G104" t="n">
        <v>20.63</v>
      </c>
      <c r="H104" t="n">
        <v>0.33</v>
      </c>
      <c r="I104" t="n">
        <v>56</v>
      </c>
      <c r="J104" t="n">
        <v>161.97</v>
      </c>
      <c r="K104" t="n">
        <v>50.28</v>
      </c>
      <c r="L104" t="n">
        <v>3</v>
      </c>
      <c r="M104" t="n">
        <v>54</v>
      </c>
      <c r="N104" t="n">
        <v>28.69</v>
      </c>
      <c r="O104" t="n">
        <v>20210.21</v>
      </c>
      <c r="P104" t="n">
        <v>230.42</v>
      </c>
      <c r="Q104" t="n">
        <v>592.67</v>
      </c>
      <c r="R104" t="n">
        <v>67.43000000000001</v>
      </c>
      <c r="S104" t="n">
        <v>30.64</v>
      </c>
      <c r="T104" t="n">
        <v>17035.57</v>
      </c>
      <c r="U104" t="n">
        <v>0.45</v>
      </c>
      <c r="V104" t="n">
        <v>0.84</v>
      </c>
      <c r="W104" t="n">
        <v>2.44</v>
      </c>
      <c r="X104" t="n">
        <v>1.1</v>
      </c>
      <c r="Y104" t="n">
        <v>0.5</v>
      </c>
      <c r="Z104" t="n">
        <v>10</v>
      </c>
    </row>
    <row r="105">
      <c r="A105" t="n">
        <v>3</v>
      </c>
      <c r="B105" t="n">
        <v>80</v>
      </c>
      <c r="C105" t="inlineStr">
        <is>
          <t xml:space="preserve">CONCLUIDO	</t>
        </is>
      </c>
      <c r="D105" t="n">
        <v>4.4153</v>
      </c>
      <c r="E105" t="n">
        <v>22.65</v>
      </c>
      <c r="F105" t="n">
        <v>18.97</v>
      </c>
      <c r="G105" t="n">
        <v>27.1</v>
      </c>
      <c r="H105" t="n">
        <v>0.43</v>
      </c>
      <c r="I105" t="n">
        <v>42</v>
      </c>
      <c r="J105" t="n">
        <v>163.4</v>
      </c>
      <c r="K105" t="n">
        <v>50.28</v>
      </c>
      <c r="L105" t="n">
        <v>4</v>
      </c>
      <c r="M105" t="n">
        <v>40</v>
      </c>
      <c r="N105" t="n">
        <v>29.12</v>
      </c>
      <c r="O105" t="n">
        <v>20386.62</v>
      </c>
      <c r="P105" t="n">
        <v>224.52</v>
      </c>
      <c r="Q105" t="n">
        <v>592.6799999999999</v>
      </c>
      <c r="R105" t="n">
        <v>58.78</v>
      </c>
      <c r="S105" t="n">
        <v>30.64</v>
      </c>
      <c r="T105" t="n">
        <v>12779.58</v>
      </c>
      <c r="U105" t="n">
        <v>0.52</v>
      </c>
      <c r="V105" t="n">
        <v>0.85</v>
      </c>
      <c r="W105" t="n">
        <v>2.41</v>
      </c>
      <c r="X105" t="n">
        <v>0.8100000000000001</v>
      </c>
      <c r="Y105" t="n">
        <v>0.5</v>
      </c>
      <c r="Z105" t="n">
        <v>10</v>
      </c>
    </row>
    <row r="106">
      <c r="A106" t="n">
        <v>4</v>
      </c>
      <c r="B106" t="n">
        <v>80</v>
      </c>
      <c r="C106" t="inlineStr">
        <is>
          <t xml:space="preserve">CONCLUIDO	</t>
        </is>
      </c>
      <c r="D106" t="n">
        <v>4.5047</v>
      </c>
      <c r="E106" t="n">
        <v>22.2</v>
      </c>
      <c r="F106" t="n">
        <v>18.81</v>
      </c>
      <c r="G106" t="n">
        <v>34.2</v>
      </c>
      <c r="H106" t="n">
        <v>0.54</v>
      </c>
      <c r="I106" t="n">
        <v>33</v>
      </c>
      <c r="J106" t="n">
        <v>164.83</v>
      </c>
      <c r="K106" t="n">
        <v>50.28</v>
      </c>
      <c r="L106" t="n">
        <v>5</v>
      </c>
      <c r="M106" t="n">
        <v>31</v>
      </c>
      <c r="N106" t="n">
        <v>29.55</v>
      </c>
      <c r="O106" t="n">
        <v>20563.61</v>
      </c>
      <c r="P106" t="n">
        <v>220.18</v>
      </c>
      <c r="Q106" t="n">
        <v>592.6799999999999</v>
      </c>
      <c r="R106" t="n">
        <v>53.44</v>
      </c>
      <c r="S106" t="n">
        <v>30.64</v>
      </c>
      <c r="T106" t="n">
        <v>10156.45</v>
      </c>
      <c r="U106" t="n">
        <v>0.57</v>
      </c>
      <c r="V106" t="n">
        <v>0.86</v>
      </c>
      <c r="W106" t="n">
        <v>2.41</v>
      </c>
      <c r="X106" t="n">
        <v>0.65</v>
      </c>
      <c r="Y106" t="n">
        <v>0.5</v>
      </c>
      <c r="Z106" t="n">
        <v>10</v>
      </c>
    </row>
    <row r="107">
      <c r="A107" t="n">
        <v>5</v>
      </c>
      <c r="B107" t="n">
        <v>80</v>
      </c>
      <c r="C107" t="inlineStr">
        <is>
          <t xml:space="preserve">CONCLUIDO	</t>
        </is>
      </c>
      <c r="D107" t="n">
        <v>4.5706</v>
      </c>
      <c r="E107" t="n">
        <v>21.88</v>
      </c>
      <c r="F107" t="n">
        <v>18.68</v>
      </c>
      <c r="G107" t="n">
        <v>41.52</v>
      </c>
      <c r="H107" t="n">
        <v>0.64</v>
      </c>
      <c r="I107" t="n">
        <v>27</v>
      </c>
      <c r="J107" t="n">
        <v>166.27</v>
      </c>
      <c r="K107" t="n">
        <v>50.28</v>
      </c>
      <c r="L107" t="n">
        <v>6</v>
      </c>
      <c r="M107" t="n">
        <v>25</v>
      </c>
      <c r="N107" t="n">
        <v>29.99</v>
      </c>
      <c r="O107" t="n">
        <v>20741.2</v>
      </c>
      <c r="P107" t="n">
        <v>216.07</v>
      </c>
      <c r="Q107" t="n">
        <v>592.6799999999999</v>
      </c>
      <c r="R107" t="n">
        <v>49.63</v>
      </c>
      <c r="S107" t="n">
        <v>30.64</v>
      </c>
      <c r="T107" t="n">
        <v>8280.780000000001</v>
      </c>
      <c r="U107" t="n">
        <v>0.62</v>
      </c>
      <c r="V107" t="n">
        <v>0.87</v>
      </c>
      <c r="W107" t="n">
        <v>2.4</v>
      </c>
      <c r="X107" t="n">
        <v>0.53</v>
      </c>
      <c r="Y107" t="n">
        <v>0.5</v>
      </c>
      <c r="Z107" t="n">
        <v>10</v>
      </c>
    </row>
    <row r="108">
      <c r="A108" t="n">
        <v>6</v>
      </c>
      <c r="B108" t="n">
        <v>80</v>
      </c>
      <c r="C108" t="inlineStr">
        <is>
          <t xml:space="preserve">CONCLUIDO	</t>
        </is>
      </c>
      <c r="D108" t="n">
        <v>4.6155</v>
      </c>
      <c r="E108" t="n">
        <v>21.67</v>
      </c>
      <c r="F108" t="n">
        <v>18.6</v>
      </c>
      <c r="G108" t="n">
        <v>48.52</v>
      </c>
      <c r="H108" t="n">
        <v>0.74</v>
      </c>
      <c r="I108" t="n">
        <v>23</v>
      </c>
      <c r="J108" t="n">
        <v>167.72</v>
      </c>
      <c r="K108" t="n">
        <v>50.28</v>
      </c>
      <c r="L108" t="n">
        <v>7</v>
      </c>
      <c r="M108" t="n">
        <v>21</v>
      </c>
      <c r="N108" t="n">
        <v>30.44</v>
      </c>
      <c r="O108" t="n">
        <v>20919.39</v>
      </c>
      <c r="P108" t="n">
        <v>212.37</v>
      </c>
      <c r="Q108" t="n">
        <v>592.7</v>
      </c>
      <c r="R108" t="n">
        <v>47</v>
      </c>
      <c r="S108" t="n">
        <v>30.64</v>
      </c>
      <c r="T108" t="n">
        <v>6986.83</v>
      </c>
      <c r="U108" t="n">
        <v>0.65</v>
      </c>
      <c r="V108" t="n">
        <v>0.87</v>
      </c>
      <c r="W108" t="n">
        <v>2.39</v>
      </c>
      <c r="X108" t="n">
        <v>0.44</v>
      </c>
      <c r="Y108" t="n">
        <v>0.5</v>
      </c>
      <c r="Z108" t="n">
        <v>10</v>
      </c>
    </row>
    <row r="109">
      <c r="A109" t="n">
        <v>7</v>
      </c>
      <c r="B109" t="n">
        <v>80</v>
      </c>
      <c r="C109" t="inlineStr">
        <is>
          <t xml:space="preserve">CONCLUIDO	</t>
        </is>
      </c>
      <c r="D109" t="n">
        <v>4.6492</v>
      </c>
      <c r="E109" t="n">
        <v>21.51</v>
      </c>
      <c r="F109" t="n">
        <v>18.54</v>
      </c>
      <c r="G109" t="n">
        <v>55.62</v>
      </c>
      <c r="H109" t="n">
        <v>0.84</v>
      </c>
      <c r="I109" t="n">
        <v>20</v>
      </c>
      <c r="J109" t="n">
        <v>169.17</v>
      </c>
      <c r="K109" t="n">
        <v>50.28</v>
      </c>
      <c r="L109" t="n">
        <v>8</v>
      </c>
      <c r="M109" t="n">
        <v>18</v>
      </c>
      <c r="N109" t="n">
        <v>30.89</v>
      </c>
      <c r="O109" t="n">
        <v>21098.19</v>
      </c>
      <c r="P109" t="n">
        <v>209.39</v>
      </c>
      <c r="Q109" t="n">
        <v>592.6799999999999</v>
      </c>
      <c r="R109" t="n">
        <v>45.01</v>
      </c>
      <c r="S109" t="n">
        <v>30.64</v>
      </c>
      <c r="T109" t="n">
        <v>6007.04</v>
      </c>
      <c r="U109" t="n">
        <v>0.68</v>
      </c>
      <c r="V109" t="n">
        <v>0.87</v>
      </c>
      <c r="W109" t="n">
        <v>2.39</v>
      </c>
      <c r="X109" t="n">
        <v>0.38</v>
      </c>
      <c r="Y109" t="n">
        <v>0.5</v>
      </c>
      <c r="Z109" t="n">
        <v>10</v>
      </c>
    </row>
    <row r="110">
      <c r="A110" t="n">
        <v>8</v>
      </c>
      <c r="B110" t="n">
        <v>80</v>
      </c>
      <c r="C110" t="inlineStr">
        <is>
          <t xml:space="preserve">CONCLUIDO	</t>
        </is>
      </c>
      <c r="D110" t="n">
        <v>4.6741</v>
      </c>
      <c r="E110" t="n">
        <v>21.39</v>
      </c>
      <c r="F110" t="n">
        <v>18.49</v>
      </c>
      <c r="G110" t="n">
        <v>61.63</v>
      </c>
      <c r="H110" t="n">
        <v>0.9399999999999999</v>
      </c>
      <c r="I110" t="n">
        <v>18</v>
      </c>
      <c r="J110" t="n">
        <v>170.62</v>
      </c>
      <c r="K110" t="n">
        <v>50.28</v>
      </c>
      <c r="L110" t="n">
        <v>9</v>
      </c>
      <c r="M110" t="n">
        <v>16</v>
      </c>
      <c r="N110" t="n">
        <v>31.34</v>
      </c>
      <c r="O110" t="n">
        <v>21277.6</v>
      </c>
      <c r="P110" t="n">
        <v>205.51</v>
      </c>
      <c r="Q110" t="n">
        <v>592.67</v>
      </c>
      <c r="R110" t="n">
        <v>43.58</v>
      </c>
      <c r="S110" t="n">
        <v>30.64</v>
      </c>
      <c r="T110" t="n">
        <v>5300.34</v>
      </c>
      <c r="U110" t="n">
        <v>0.7</v>
      </c>
      <c r="V110" t="n">
        <v>0.88</v>
      </c>
      <c r="W110" t="n">
        <v>2.38</v>
      </c>
      <c r="X110" t="n">
        <v>0.33</v>
      </c>
      <c r="Y110" t="n">
        <v>0.5</v>
      </c>
      <c r="Z110" t="n">
        <v>10</v>
      </c>
    </row>
    <row r="111">
      <c r="A111" t="n">
        <v>9</v>
      </c>
      <c r="B111" t="n">
        <v>80</v>
      </c>
      <c r="C111" t="inlineStr">
        <is>
          <t xml:space="preserve">CONCLUIDO	</t>
        </is>
      </c>
      <c r="D111" t="n">
        <v>4.6959</v>
      </c>
      <c r="E111" t="n">
        <v>21.3</v>
      </c>
      <c r="F111" t="n">
        <v>18.45</v>
      </c>
      <c r="G111" t="n">
        <v>69.20999999999999</v>
      </c>
      <c r="H111" t="n">
        <v>1.03</v>
      </c>
      <c r="I111" t="n">
        <v>16</v>
      </c>
      <c r="J111" t="n">
        <v>172.08</v>
      </c>
      <c r="K111" t="n">
        <v>50.28</v>
      </c>
      <c r="L111" t="n">
        <v>10</v>
      </c>
      <c r="M111" t="n">
        <v>14</v>
      </c>
      <c r="N111" t="n">
        <v>31.8</v>
      </c>
      <c r="O111" t="n">
        <v>21457.64</v>
      </c>
      <c r="P111" t="n">
        <v>202.87</v>
      </c>
      <c r="Q111" t="n">
        <v>592.67</v>
      </c>
      <c r="R111" t="n">
        <v>42.32</v>
      </c>
      <c r="S111" t="n">
        <v>30.64</v>
      </c>
      <c r="T111" t="n">
        <v>4682.74</v>
      </c>
      <c r="U111" t="n">
        <v>0.72</v>
      </c>
      <c r="V111" t="n">
        <v>0.88</v>
      </c>
      <c r="W111" t="n">
        <v>2.38</v>
      </c>
      <c r="X111" t="n">
        <v>0.3</v>
      </c>
      <c r="Y111" t="n">
        <v>0.5</v>
      </c>
      <c r="Z111" t="n">
        <v>10</v>
      </c>
    </row>
    <row r="112">
      <c r="A112" t="n">
        <v>10</v>
      </c>
      <c r="B112" t="n">
        <v>80</v>
      </c>
      <c r="C112" t="inlineStr">
        <is>
          <t xml:space="preserve">CONCLUIDO	</t>
        </is>
      </c>
      <c r="D112" t="n">
        <v>4.718</v>
      </c>
      <c r="E112" t="n">
        <v>21.2</v>
      </c>
      <c r="F112" t="n">
        <v>18.42</v>
      </c>
      <c r="G112" t="n">
        <v>78.94</v>
      </c>
      <c r="H112" t="n">
        <v>1.12</v>
      </c>
      <c r="I112" t="n">
        <v>14</v>
      </c>
      <c r="J112" t="n">
        <v>173.55</v>
      </c>
      <c r="K112" t="n">
        <v>50.28</v>
      </c>
      <c r="L112" t="n">
        <v>11</v>
      </c>
      <c r="M112" t="n">
        <v>12</v>
      </c>
      <c r="N112" t="n">
        <v>32.27</v>
      </c>
      <c r="O112" t="n">
        <v>21638.31</v>
      </c>
      <c r="P112" t="n">
        <v>199.16</v>
      </c>
      <c r="Q112" t="n">
        <v>592.67</v>
      </c>
      <c r="R112" t="n">
        <v>41.34</v>
      </c>
      <c r="S112" t="n">
        <v>30.64</v>
      </c>
      <c r="T112" t="n">
        <v>4200.2</v>
      </c>
      <c r="U112" t="n">
        <v>0.74</v>
      </c>
      <c r="V112" t="n">
        <v>0.88</v>
      </c>
      <c r="W112" t="n">
        <v>2.38</v>
      </c>
      <c r="X112" t="n">
        <v>0.26</v>
      </c>
      <c r="Y112" t="n">
        <v>0.5</v>
      </c>
      <c r="Z112" t="n">
        <v>10</v>
      </c>
    </row>
    <row r="113">
      <c r="A113" t="n">
        <v>11</v>
      </c>
      <c r="B113" t="n">
        <v>80</v>
      </c>
      <c r="C113" t="inlineStr">
        <is>
          <t xml:space="preserve">CONCLUIDO	</t>
        </is>
      </c>
      <c r="D113" t="n">
        <v>4.7296</v>
      </c>
      <c r="E113" t="n">
        <v>21.14</v>
      </c>
      <c r="F113" t="n">
        <v>18.4</v>
      </c>
      <c r="G113" t="n">
        <v>84.92</v>
      </c>
      <c r="H113" t="n">
        <v>1.22</v>
      </c>
      <c r="I113" t="n">
        <v>13</v>
      </c>
      <c r="J113" t="n">
        <v>175.02</v>
      </c>
      <c r="K113" t="n">
        <v>50.28</v>
      </c>
      <c r="L113" t="n">
        <v>12</v>
      </c>
      <c r="M113" t="n">
        <v>11</v>
      </c>
      <c r="N113" t="n">
        <v>32.74</v>
      </c>
      <c r="O113" t="n">
        <v>21819.6</v>
      </c>
      <c r="P113" t="n">
        <v>196.88</v>
      </c>
      <c r="Q113" t="n">
        <v>592.67</v>
      </c>
      <c r="R113" t="n">
        <v>40.83</v>
      </c>
      <c r="S113" t="n">
        <v>30.64</v>
      </c>
      <c r="T113" t="n">
        <v>3950.04</v>
      </c>
      <c r="U113" t="n">
        <v>0.75</v>
      </c>
      <c r="V113" t="n">
        <v>0.88</v>
      </c>
      <c r="W113" t="n">
        <v>2.37</v>
      </c>
      <c r="X113" t="n">
        <v>0.24</v>
      </c>
      <c r="Y113" t="n">
        <v>0.5</v>
      </c>
      <c r="Z113" t="n">
        <v>10</v>
      </c>
    </row>
    <row r="114">
      <c r="A114" t="n">
        <v>12</v>
      </c>
      <c r="B114" t="n">
        <v>80</v>
      </c>
      <c r="C114" t="inlineStr">
        <is>
          <t xml:space="preserve">CONCLUIDO	</t>
        </is>
      </c>
      <c r="D114" t="n">
        <v>4.7411</v>
      </c>
      <c r="E114" t="n">
        <v>21.09</v>
      </c>
      <c r="F114" t="n">
        <v>18.38</v>
      </c>
      <c r="G114" t="n">
        <v>91.90000000000001</v>
      </c>
      <c r="H114" t="n">
        <v>1.31</v>
      </c>
      <c r="I114" t="n">
        <v>12</v>
      </c>
      <c r="J114" t="n">
        <v>176.49</v>
      </c>
      <c r="K114" t="n">
        <v>50.28</v>
      </c>
      <c r="L114" t="n">
        <v>13</v>
      </c>
      <c r="M114" t="n">
        <v>10</v>
      </c>
      <c r="N114" t="n">
        <v>33.21</v>
      </c>
      <c r="O114" t="n">
        <v>22001.54</v>
      </c>
      <c r="P114" t="n">
        <v>193</v>
      </c>
      <c r="Q114" t="n">
        <v>592.71</v>
      </c>
      <c r="R114" t="n">
        <v>40.09</v>
      </c>
      <c r="S114" t="n">
        <v>30.64</v>
      </c>
      <c r="T114" t="n">
        <v>3587.39</v>
      </c>
      <c r="U114" t="n">
        <v>0.76</v>
      </c>
      <c r="V114" t="n">
        <v>0.88</v>
      </c>
      <c r="W114" t="n">
        <v>2.37</v>
      </c>
      <c r="X114" t="n">
        <v>0.22</v>
      </c>
      <c r="Y114" t="n">
        <v>0.5</v>
      </c>
      <c r="Z114" t="n">
        <v>10</v>
      </c>
    </row>
    <row r="115">
      <c r="A115" t="n">
        <v>13</v>
      </c>
      <c r="B115" t="n">
        <v>80</v>
      </c>
      <c r="C115" t="inlineStr">
        <is>
          <t xml:space="preserve">CONCLUIDO	</t>
        </is>
      </c>
      <c r="D115" t="n">
        <v>4.7539</v>
      </c>
      <c r="E115" t="n">
        <v>21.04</v>
      </c>
      <c r="F115" t="n">
        <v>18.36</v>
      </c>
      <c r="G115" t="n">
        <v>100.13</v>
      </c>
      <c r="H115" t="n">
        <v>1.4</v>
      </c>
      <c r="I115" t="n">
        <v>11</v>
      </c>
      <c r="J115" t="n">
        <v>177.97</v>
      </c>
      <c r="K115" t="n">
        <v>50.28</v>
      </c>
      <c r="L115" t="n">
        <v>14</v>
      </c>
      <c r="M115" t="n">
        <v>9</v>
      </c>
      <c r="N115" t="n">
        <v>33.69</v>
      </c>
      <c r="O115" t="n">
        <v>22184.13</v>
      </c>
      <c r="P115" t="n">
        <v>190.07</v>
      </c>
      <c r="Q115" t="n">
        <v>592.67</v>
      </c>
      <c r="R115" t="n">
        <v>39.42</v>
      </c>
      <c r="S115" t="n">
        <v>30.64</v>
      </c>
      <c r="T115" t="n">
        <v>3256.21</v>
      </c>
      <c r="U115" t="n">
        <v>0.78</v>
      </c>
      <c r="V115" t="n">
        <v>0.88</v>
      </c>
      <c r="W115" t="n">
        <v>2.37</v>
      </c>
      <c r="X115" t="n">
        <v>0.2</v>
      </c>
      <c r="Y115" t="n">
        <v>0.5</v>
      </c>
      <c r="Z115" t="n">
        <v>10</v>
      </c>
    </row>
    <row r="116">
      <c r="A116" t="n">
        <v>14</v>
      </c>
      <c r="B116" t="n">
        <v>80</v>
      </c>
      <c r="C116" t="inlineStr">
        <is>
          <t xml:space="preserve">CONCLUIDO	</t>
        </is>
      </c>
      <c r="D116" t="n">
        <v>4.7651</v>
      </c>
      <c r="E116" t="n">
        <v>20.99</v>
      </c>
      <c r="F116" t="n">
        <v>18.34</v>
      </c>
      <c r="G116" t="n">
        <v>110.04</v>
      </c>
      <c r="H116" t="n">
        <v>1.48</v>
      </c>
      <c r="I116" t="n">
        <v>10</v>
      </c>
      <c r="J116" t="n">
        <v>179.46</v>
      </c>
      <c r="K116" t="n">
        <v>50.28</v>
      </c>
      <c r="L116" t="n">
        <v>15</v>
      </c>
      <c r="M116" t="n">
        <v>8</v>
      </c>
      <c r="N116" t="n">
        <v>34.18</v>
      </c>
      <c r="O116" t="n">
        <v>22367.38</v>
      </c>
      <c r="P116" t="n">
        <v>186.28</v>
      </c>
      <c r="Q116" t="n">
        <v>592.67</v>
      </c>
      <c r="R116" t="n">
        <v>38.92</v>
      </c>
      <c r="S116" t="n">
        <v>30.64</v>
      </c>
      <c r="T116" t="n">
        <v>3011.74</v>
      </c>
      <c r="U116" t="n">
        <v>0.79</v>
      </c>
      <c r="V116" t="n">
        <v>0.88</v>
      </c>
      <c r="W116" t="n">
        <v>2.37</v>
      </c>
      <c r="X116" t="n">
        <v>0.18</v>
      </c>
      <c r="Y116" t="n">
        <v>0.5</v>
      </c>
      <c r="Z116" t="n">
        <v>10</v>
      </c>
    </row>
    <row r="117">
      <c r="A117" t="n">
        <v>15</v>
      </c>
      <c r="B117" t="n">
        <v>80</v>
      </c>
      <c r="C117" t="inlineStr">
        <is>
          <t xml:space="preserve">CONCLUIDO	</t>
        </is>
      </c>
      <c r="D117" t="n">
        <v>4.7661</v>
      </c>
      <c r="E117" t="n">
        <v>20.98</v>
      </c>
      <c r="F117" t="n">
        <v>18.33</v>
      </c>
      <c r="G117" t="n">
        <v>110.01</v>
      </c>
      <c r="H117" t="n">
        <v>1.57</v>
      </c>
      <c r="I117" t="n">
        <v>10</v>
      </c>
      <c r="J117" t="n">
        <v>180.95</v>
      </c>
      <c r="K117" t="n">
        <v>50.28</v>
      </c>
      <c r="L117" t="n">
        <v>16</v>
      </c>
      <c r="M117" t="n">
        <v>8</v>
      </c>
      <c r="N117" t="n">
        <v>34.67</v>
      </c>
      <c r="O117" t="n">
        <v>22551.28</v>
      </c>
      <c r="P117" t="n">
        <v>182.96</v>
      </c>
      <c r="Q117" t="n">
        <v>592.67</v>
      </c>
      <c r="R117" t="n">
        <v>38.72</v>
      </c>
      <c r="S117" t="n">
        <v>30.64</v>
      </c>
      <c r="T117" t="n">
        <v>2909.15</v>
      </c>
      <c r="U117" t="n">
        <v>0.79</v>
      </c>
      <c r="V117" t="n">
        <v>0.88</v>
      </c>
      <c r="W117" t="n">
        <v>2.37</v>
      </c>
      <c r="X117" t="n">
        <v>0.18</v>
      </c>
      <c r="Y117" t="n">
        <v>0.5</v>
      </c>
      <c r="Z117" t="n">
        <v>10</v>
      </c>
    </row>
    <row r="118">
      <c r="A118" t="n">
        <v>16</v>
      </c>
      <c r="B118" t="n">
        <v>80</v>
      </c>
      <c r="C118" t="inlineStr">
        <is>
          <t xml:space="preserve">CONCLUIDO	</t>
        </is>
      </c>
      <c r="D118" t="n">
        <v>4.7752</v>
      </c>
      <c r="E118" t="n">
        <v>20.94</v>
      </c>
      <c r="F118" t="n">
        <v>18.33</v>
      </c>
      <c r="G118" t="n">
        <v>122.18</v>
      </c>
      <c r="H118" t="n">
        <v>1.65</v>
      </c>
      <c r="I118" t="n">
        <v>9</v>
      </c>
      <c r="J118" t="n">
        <v>182.45</v>
      </c>
      <c r="K118" t="n">
        <v>50.28</v>
      </c>
      <c r="L118" t="n">
        <v>17</v>
      </c>
      <c r="M118" t="n">
        <v>4</v>
      </c>
      <c r="N118" t="n">
        <v>35.17</v>
      </c>
      <c r="O118" t="n">
        <v>22735.98</v>
      </c>
      <c r="P118" t="n">
        <v>181.57</v>
      </c>
      <c r="Q118" t="n">
        <v>592.7</v>
      </c>
      <c r="R118" t="n">
        <v>38.44</v>
      </c>
      <c r="S118" t="n">
        <v>30.64</v>
      </c>
      <c r="T118" t="n">
        <v>2778.8</v>
      </c>
      <c r="U118" t="n">
        <v>0.8</v>
      </c>
      <c r="V118" t="n">
        <v>0.88</v>
      </c>
      <c r="W118" t="n">
        <v>2.37</v>
      </c>
      <c r="X118" t="n">
        <v>0.17</v>
      </c>
      <c r="Y118" t="n">
        <v>0.5</v>
      </c>
      <c r="Z118" t="n">
        <v>10</v>
      </c>
    </row>
    <row r="119">
      <c r="A119" t="n">
        <v>17</v>
      </c>
      <c r="B119" t="n">
        <v>80</v>
      </c>
      <c r="C119" t="inlineStr">
        <is>
          <t xml:space="preserve">CONCLUIDO	</t>
        </is>
      </c>
      <c r="D119" t="n">
        <v>4.7745</v>
      </c>
      <c r="E119" t="n">
        <v>20.94</v>
      </c>
      <c r="F119" t="n">
        <v>18.33</v>
      </c>
      <c r="G119" t="n">
        <v>122.2</v>
      </c>
      <c r="H119" t="n">
        <v>1.74</v>
      </c>
      <c r="I119" t="n">
        <v>9</v>
      </c>
      <c r="J119" t="n">
        <v>183.95</v>
      </c>
      <c r="K119" t="n">
        <v>50.28</v>
      </c>
      <c r="L119" t="n">
        <v>18</v>
      </c>
      <c r="M119" t="n">
        <v>0</v>
      </c>
      <c r="N119" t="n">
        <v>35.67</v>
      </c>
      <c r="O119" t="n">
        <v>22921.24</v>
      </c>
      <c r="P119" t="n">
        <v>181.42</v>
      </c>
      <c r="Q119" t="n">
        <v>592.71</v>
      </c>
      <c r="R119" t="n">
        <v>38.29</v>
      </c>
      <c r="S119" t="n">
        <v>30.64</v>
      </c>
      <c r="T119" t="n">
        <v>2698.84</v>
      </c>
      <c r="U119" t="n">
        <v>0.8</v>
      </c>
      <c r="V119" t="n">
        <v>0.88</v>
      </c>
      <c r="W119" t="n">
        <v>2.38</v>
      </c>
      <c r="X119" t="n">
        <v>0.17</v>
      </c>
      <c r="Y119" t="n">
        <v>0.5</v>
      </c>
      <c r="Z119" t="n">
        <v>10</v>
      </c>
    </row>
    <row r="120">
      <c r="A120" t="n">
        <v>0</v>
      </c>
      <c r="B120" t="n">
        <v>35</v>
      </c>
      <c r="C120" t="inlineStr">
        <is>
          <t xml:space="preserve">CONCLUIDO	</t>
        </is>
      </c>
      <c r="D120" t="n">
        <v>4.1214</v>
      </c>
      <c r="E120" t="n">
        <v>24.26</v>
      </c>
      <c r="F120" t="n">
        <v>20.43</v>
      </c>
      <c r="G120" t="n">
        <v>10.85</v>
      </c>
      <c r="H120" t="n">
        <v>0.22</v>
      </c>
      <c r="I120" t="n">
        <v>113</v>
      </c>
      <c r="J120" t="n">
        <v>80.84</v>
      </c>
      <c r="K120" t="n">
        <v>35.1</v>
      </c>
      <c r="L120" t="n">
        <v>1</v>
      </c>
      <c r="M120" t="n">
        <v>111</v>
      </c>
      <c r="N120" t="n">
        <v>9.74</v>
      </c>
      <c r="O120" t="n">
        <v>10204.21</v>
      </c>
      <c r="P120" t="n">
        <v>156.29</v>
      </c>
      <c r="Q120" t="n">
        <v>592.77</v>
      </c>
      <c r="R120" t="n">
        <v>103.56</v>
      </c>
      <c r="S120" t="n">
        <v>30.64</v>
      </c>
      <c r="T120" t="n">
        <v>34818.67</v>
      </c>
      <c r="U120" t="n">
        <v>0.3</v>
      </c>
      <c r="V120" t="n">
        <v>0.79</v>
      </c>
      <c r="W120" t="n">
        <v>2.54</v>
      </c>
      <c r="X120" t="n">
        <v>2.27</v>
      </c>
      <c r="Y120" t="n">
        <v>0.5</v>
      </c>
      <c r="Z120" t="n">
        <v>10</v>
      </c>
    </row>
    <row r="121">
      <c r="A121" t="n">
        <v>1</v>
      </c>
      <c r="B121" t="n">
        <v>35</v>
      </c>
      <c r="C121" t="inlineStr">
        <is>
          <t xml:space="preserve">CONCLUIDO	</t>
        </is>
      </c>
      <c r="D121" t="n">
        <v>4.5518</v>
      </c>
      <c r="E121" t="n">
        <v>21.97</v>
      </c>
      <c r="F121" t="n">
        <v>19.18</v>
      </c>
      <c r="G121" t="n">
        <v>22.13</v>
      </c>
      <c r="H121" t="n">
        <v>0.43</v>
      </c>
      <c r="I121" t="n">
        <v>52</v>
      </c>
      <c r="J121" t="n">
        <v>82.04000000000001</v>
      </c>
      <c r="K121" t="n">
        <v>35.1</v>
      </c>
      <c r="L121" t="n">
        <v>2</v>
      </c>
      <c r="M121" t="n">
        <v>50</v>
      </c>
      <c r="N121" t="n">
        <v>9.94</v>
      </c>
      <c r="O121" t="n">
        <v>10352.53</v>
      </c>
      <c r="P121" t="n">
        <v>141.03</v>
      </c>
      <c r="Q121" t="n">
        <v>592.6900000000001</v>
      </c>
      <c r="R121" t="n">
        <v>65.02</v>
      </c>
      <c r="S121" t="n">
        <v>30.64</v>
      </c>
      <c r="T121" t="n">
        <v>15850.78</v>
      </c>
      <c r="U121" t="n">
        <v>0.47</v>
      </c>
      <c r="V121" t="n">
        <v>0.84</v>
      </c>
      <c r="W121" t="n">
        <v>2.44</v>
      </c>
      <c r="X121" t="n">
        <v>1.02</v>
      </c>
      <c r="Y121" t="n">
        <v>0.5</v>
      </c>
      <c r="Z121" t="n">
        <v>10</v>
      </c>
    </row>
    <row r="122">
      <c r="A122" t="n">
        <v>2</v>
      </c>
      <c r="B122" t="n">
        <v>35</v>
      </c>
      <c r="C122" t="inlineStr">
        <is>
          <t xml:space="preserve">CONCLUIDO	</t>
        </is>
      </c>
      <c r="D122" t="n">
        <v>4.7032</v>
      </c>
      <c r="E122" t="n">
        <v>21.26</v>
      </c>
      <c r="F122" t="n">
        <v>18.8</v>
      </c>
      <c r="G122" t="n">
        <v>34.19</v>
      </c>
      <c r="H122" t="n">
        <v>0.63</v>
      </c>
      <c r="I122" t="n">
        <v>33</v>
      </c>
      <c r="J122" t="n">
        <v>83.25</v>
      </c>
      <c r="K122" t="n">
        <v>35.1</v>
      </c>
      <c r="L122" t="n">
        <v>3</v>
      </c>
      <c r="M122" t="n">
        <v>31</v>
      </c>
      <c r="N122" t="n">
        <v>10.15</v>
      </c>
      <c r="O122" t="n">
        <v>10501.19</v>
      </c>
      <c r="P122" t="n">
        <v>132.22</v>
      </c>
      <c r="Q122" t="n">
        <v>592.74</v>
      </c>
      <c r="R122" t="n">
        <v>53.4</v>
      </c>
      <c r="S122" t="n">
        <v>30.64</v>
      </c>
      <c r="T122" t="n">
        <v>10135.97</v>
      </c>
      <c r="U122" t="n">
        <v>0.57</v>
      </c>
      <c r="V122" t="n">
        <v>0.86</v>
      </c>
      <c r="W122" t="n">
        <v>2.4</v>
      </c>
      <c r="X122" t="n">
        <v>0.64</v>
      </c>
      <c r="Y122" t="n">
        <v>0.5</v>
      </c>
      <c r="Z122" t="n">
        <v>10</v>
      </c>
    </row>
    <row r="123">
      <c r="A123" t="n">
        <v>3</v>
      </c>
      <c r="B123" t="n">
        <v>35</v>
      </c>
      <c r="C123" t="inlineStr">
        <is>
          <t xml:space="preserve">CONCLUIDO	</t>
        </is>
      </c>
      <c r="D123" t="n">
        <v>4.7754</v>
      </c>
      <c r="E123" t="n">
        <v>20.94</v>
      </c>
      <c r="F123" t="n">
        <v>18.64</v>
      </c>
      <c r="G123" t="n">
        <v>46.59</v>
      </c>
      <c r="H123" t="n">
        <v>0.83</v>
      </c>
      <c r="I123" t="n">
        <v>24</v>
      </c>
      <c r="J123" t="n">
        <v>84.45999999999999</v>
      </c>
      <c r="K123" t="n">
        <v>35.1</v>
      </c>
      <c r="L123" t="n">
        <v>4</v>
      </c>
      <c r="M123" t="n">
        <v>22</v>
      </c>
      <c r="N123" t="n">
        <v>10.36</v>
      </c>
      <c r="O123" t="n">
        <v>10650.22</v>
      </c>
      <c r="P123" t="n">
        <v>123.7</v>
      </c>
      <c r="Q123" t="n">
        <v>592.6900000000001</v>
      </c>
      <c r="R123" t="n">
        <v>47.93</v>
      </c>
      <c r="S123" t="n">
        <v>30.64</v>
      </c>
      <c r="T123" t="n">
        <v>7446.57</v>
      </c>
      <c r="U123" t="n">
        <v>0.64</v>
      </c>
      <c r="V123" t="n">
        <v>0.87</v>
      </c>
      <c r="W123" t="n">
        <v>2.4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35</v>
      </c>
      <c r="C124" t="inlineStr">
        <is>
          <t xml:space="preserve">CONCLUIDO	</t>
        </is>
      </c>
      <c r="D124" t="n">
        <v>4.8195</v>
      </c>
      <c r="E124" t="n">
        <v>20.75</v>
      </c>
      <c r="F124" t="n">
        <v>18.53</v>
      </c>
      <c r="G124" t="n">
        <v>58.51</v>
      </c>
      <c r="H124" t="n">
        <v>1.02</v>
      </c>
      <c r="I124" t="n">
        <v>19</v>
      </c>
      <c r="J124" t="n">
        <v>85.67</v>
      </c>
      <c r="K124" t="n">
        <v>35.1</v>
      </c>
      <c r="L124" t="n">
        <v>5</v>
      </c>
      <c r="M124" t="n">
        <v>9</v>
      </c>
      <c r="N124" t="n">
        <v>10.57</v>
      </c>
      <c r="O124" t="n">
        <v>10799.59</v>
      </c>
      <c r="P124" t="n">
        <v>117.92</v>
      </c>
      <c r="Q124" t="n">
        <v>592.7</v>
      </c>
      <c r="R124" t="n">
        <v>44.49</v>
      </c>
      <c r="S124" t="n">
        <v>30.64</v>
      </c>
      <c r="T124" t="n">
        <v>5753.4</v>
      </c>
      <c r="U124" t="n">
        <v>0.6899999999999999</v>
      </c>
      <c r="V124" t="n">
        <v>0.87</v>
      </c>
      <c r="W124" t="n">
        <v>2.39</v>
      </c>
      <c r="X124" t="n">
        <v>0.37</v>
      </c>
      <c r="Y124" t="n">
        <v>0.5</v>
      </c>
      <c r="Z124" t="n">
        <v>10</v>
      </c>
    </row>
    <row r="125">
      <c r="A125" t="n">
        <v>5</v>
      </c>
      <c r="B125" t="n">
        <v>35</v>
      </c>
      <c r="C125" t="inlineStr">
        <is>
          <t xml:space="preserve">CONCLUIDO	</t>
        </is>
      </c>
      <c r="D125" t="n">
        <v>4.8258</v>
      </c>
      <c r="E125" t="n">
        <v>20.72</v>
      </c>
      <c r="F125" t="n">
        <v>18.52</v>
      </c>
      <c r="G125" t="n">
        <v>61.73</v>
      </c>
      <c r="H125" t="n">
        <v>1.21</v>
      </c>
      <c r="I125" t="n">
        <v>18</v>
      </c>
      <c r="J125" t="n">
        <v>86.88</v>
      </c>
      <c r="K125" t="n">
        <v>35.1</v>
      </c>
      <c r="L125" t="n">
        <v>6</v>
      </c>
      <c r="M125" t="n">
        <v>0</v>
      </c>
      <c r="N125" t="n">
        <v>10.78</v>
      </c>
      <c r="O125" t="n">
        <v>10949.33</v>
      </c>
      <c r="P125" t="n">
        <v>118.19</v>
      </c>
      <c r="Q125" t="n">
        <v>592.7</v>
      </c>
      <c r="R125" t="n">
        <v>44.04</v>
      </c>
      <c r="S125" t="n">
        <v>30.64</v>
      </c>
      <c r="T125" t="n">
        <v>5530.42</v>
      </c>
      <c r="U125" t="n">
        <v>0.7</v>
      </c>
      <c r="V125" t="n">
        <v>0.87</v>
      </c>
      <c r="W125" t="n">
        <v>2.4</v>
      </c>
      <c r="X125" t="n">
        <v>0.36</v>
      </c>
      <c r="Y125" t="n">
        <v>0.5</v>
      </c>
      <c r="Z125" t="n">
        <v>10</v>
      </c>
    </row>
    <row r="126">
      <c r="A126" t="n">
        <v>0</v>
      </c>
      <c r="B126" t="n">
        <v>50</v>
      </c>
      <c r="C126" t="inlineStr">
        <is>
          <t xml:space="preserve">CONCLUIDO	</t>
        </is>
      </c>
      <c r="D126" t="n">
        <v>3.8055</v>
      </c>
      <c r="E126" t="n">
        <v>26.28</v>
      </c>
      <c r="F126" t="n">
        <v>21.06</v>
      </c>
      <c r="G126" t="n">
        <v>8.84</v>
      </c>
      <c r="H126" t="n">
        <v>0.16</v>
      </c>
      <c r="I126" t="n">
        <v>143</v>
      </c>
      <c r="J126" t="n">
        <v>107.41</v>
      </c>
      <c r="K126" t="n">
        <v>41.65</v>
      </c>
      <c r="L126" t="n">
        <v>1</v>
      </c>
      <c r="M126" t="n">
        <v>141</v>
      </c>
      <c r="N126" t="n">
        <v>14.77</v>
      </c>
      <c r="O126" t="n">
        <v>13481.73</v>
      </c>
      <c r="P126" t="n">
        <v>197.44</v>
      </c>
      <c r="Q126" t="n">
        <v>592.78</v>
      </c>
      <c r="R126" t="n">
        <v>123.55</v>
      </c>
      <c r="S126" t="n">
        <v>30.64</v>
      </c>
      <c r="T126" t="n">
        <v>44661.2</v>
      </c>
      <c r="U126" t="n">
        <v>0.25</v>
      </c>
      <c r="V126" t="n">
        <v>0.77</v>
      </c>
      <c r="W126" t="n">
        <v>2.59</v>
      </c>
      <c r="X126" t="n">
        <v>2.9</v>
      </c>
      <c r="Y126" t="n">
        <v>0.5</v>
      </c>
      <c r="Z126" t="n">
        <v>10</v>
      </c>
    </row>
    <row r="127">
      <c r="A127" t="n">
        <v>1</v>
      </c>
      <c r="B127" t="n">
        <v>50</v>
      </c>
      <c r="C127" t="inlineStr">
        <is>
          <t xml:space="preserve">CONCLUIDO	</t>
        </is>
      </c>
      <c r="D127" t="n">
        <v>4.3588</v>
      </c>
      <c r="E127" t="n">
        <v>22.94</v>
      </c>
      <c r="F127" t="n">
        <v>19.46</v>
      </c>
      <c r="G127" t="n">
        <v>17.96</v>
      </c>
      <c r="H127" t="n">
        <v>0.32</v>
      </c>
      <c r="I127" t="n">
        <v>65</v>
      </c>
      <c r="J127" t="n">
        <v>108.68</v>
      </c>
      <c r="K127" t="n">
        <v>41.65</v>
      </c>
      <c r="L127" t="n">
        <v>2</v>
      </c>
      <c r="M127" t="n">
        <v>63</v>
      </c>
      <c r="N127" t="n">
        <v>15.03</v>
      </c>
      <c r="O127" t="n">
        <v>13638.32</v>
      </c>
      <c r="P127" t="n">
        <v>178.4</v>
      </c>
      <c r="Q127" t="n">
        <v>592.73</v>
      </c>
      <c r="R127" t="n">
        <v>73.77</v>
      </c>
      <c r="S127" t="n">
        <v>30.64</v>
      </c>
      <c r="T127" t="n">
        <v>20162.51</v>
      </c>
      <c r="U127" t="n">
        <v>0.42</v>
      </c>
      <c r="V127" t="n">
        <v>0.83</v>
      </c>
      <c r="W127" t="n">
        <v>2.46</v>
      </c>
      <c r="X127" t="n">
        <v>1.3</v>
      </c>
      <c r="Y127" t="n">
        <v>0.5</v>
      </c>
      <c r="Z127" t="n">
        <v>10</v>
      </c>
    </row>
    <row r="128">
      <c r="A128" t="n">
        <v>2</v>
      </c>
      <c r="B128" t="n">
        <v>50</v>
      </c>
      <c r="C128" t="inlineStr">
        <is>
          <t xml:space="preserve">CONCLUIDO	</t>
        </is>
      </c>
      <c r="D128" t="n">
        <v>4.5552</v>
      </c>
      <c r="E128" t="n">
        <v>21.95</v>
      </c>
      <c r="F128" t="n">
        <v>18.98</v>
      </c>
      <c r="G128" t="n">
        <v>27.12</v>
      </c>
      <c r="H128" t="n">
        <v>0.48</v>
      </c>
      <c r="I128" t="n">
        <v>42</v>
      </c>
      <c r="J128" t="n">
        <v>109.96</v>
      </c>
      <c r="K128" t="n">
        <v>41.65</v>
      </c>
      <c r="L128" t="n">
        <v>3</v>
      </c>
      <c r="M128" t="n">
        <v>40</v>
      </c>
      <c r="N128" t="n">
        <v>15.31</v>
      </c>
      <c r="O128" t="n">
        <v>13795.21</v>
      </c>
      <c r="P128" t="n">
        <v>169.95</v>
      </c>
      <c r="Q128" t="n">
        <v>592.72</v>
      </c>
      <c r="R128" t="n">
        <v>58.86</v>
      </c>
      <c r="S128" t="n">
        <v>30.64</v>
      </c>
      <c r="T128" t="n">
        <v>12819.98</v>
      </c>
      <c r="U128" t="n">
        <v>0.52</v>
      </c>
      <c r="V128" t="n">
        <v>0.85</v>
      </c>
      <c r="W128" t="n">
        <v>2.42</v>
      </c>
      <c r="X128" t="n">
        <v>0.82</v>
      </c>
      <c r="Y128" t="n">
        <v>0.5</v>
      </c>
      <c r="Z128" t="n">
        <v>10</v>
      </c>
    </row>
    <row r="129">
      <c r="A129" t="n">
        <v>3</v>
      </c>
      <c r="B129" t="n">
        <v>50</v>
      </c>
      <c r="C129" t="inlineStr">
        <is>
          <t xml:space="preserve">CONCLUIDO	</t>
        </is>
      </c>
      <c r="D129" t="n">
        <v>4.658</v>
      </c>
      <c r="E129" t="n">
        <v>21.47</v>
      </c>
      <c r="F129" t="n">
        <v>18.74</v>
      </c>
      <c r="G129" t="n">
        <v>36.28</v>
      </c>
      <c r="H129" t="n">
        <v>0.63</v>
      </c>
      <c r="I129" t="n">
        <v>31</v>
      </c>
      <c r="J129" t="n">
        <v>111.23</v>
      </c>
      <c r="K129" t="n">
        <v>41.65</v>
      </c>
      <c r="L129" t="n">
        <v>4</v>
      </c>
      <c r="M129" t="n">
        <v>29</v>
      </c>
      <c r="N129" t="n">
        <v>15.58</v>
      </c>
      <c r="O129" t="n">
        <v>13952.52</v>
      </c>
      <c r="P129" t="n">
        <v>163.38</v>
      </c>
      <c r="Q129" t="n">
        <v>592.71</v>
      </c>
      <c r="R129" t="n">
        <v>51.49</v>
      </c>
      <c r="S129" t="n">
        <v>30.64</v>
      </c>
      <c r="T129" t="n">
        <v>9189.57</v>
      </c>
      <c r="U129" t="n">
        <v>0.6</v>
      </c>
      <c r="V129" t="n">
        <v>0.86</v>
      </c>
      <c r="W129" t="n">
        <v>2.4</v>
      </c>
      <c r="X129" t="n">
        <v>0.58</v>
      </c>
      <c r="Y129" t="n">
        <v>0.5</v>
      </c>
      <c r="Z129" t="n">
        <v>10</v>
      </c>
    </row>
    <row r="130">
      <c r="A130" t="n">
        <v>4</v>
      </c>
      <c r="B130" t="n">
        <v>50</v>
      </c>
      <c r="C130" t="inlineStr">
        <is>
          <t xml:space="preserve">CONCLUIDO	</t>
        </is>
      </c>
      <c r="D130" t="n">
        <v>4.719</v>
      </c>
      <c r="E130" t="n">
        <v>21.19</v>
      </c>
      <c r="F130" t="n">
        <v>18.62</v>
      </c>
      <c r="G130" t="n">
        <v>46.55</v>
      </c>
      <c r="H130" t="n">
        <v>0.78</v>
      </c>
      <c r="I130" t="n">
        <v>24</v>
      </c>
      <c r="J130" t="n">
        <v>112.51</v>
      </c>
      <c r="K130" t="n">
        <v>41.65</v>
      </c>
      <c r="L130" t="n">
        <v>5</v>
      </c>
      <c r="M130" t="n">
        <v>22</v>
      </c>
      <c r="N130" t="n">
        <v>15.86</v>
      </c>
      <c r="O130" t="n">
        <v>14110.24</v>
      </c>
      <c r="P130" t="n">
        <v>157.96</v>
      </c>
      <c r="Q130" t="n">
        <v>592.67</v>
      </c>
      <c r="R130" t="n">
        <v>47.63</v>
      </c>
      <c r="S130" t="n">
        <v>30.64</v>
      </c>
      <c r="T130" t="n">
        <v>7295.91</v>
      </c>
      <c r="U130" t="n">
        <v>0.64</v>
      </c>
      <c r="V130" t="n">
        <v>0.87</v>
      </c>
      <c r="W130" t="n">
        <v>2.39</v>
      </c>
      <c r="X130" t="n">
        <v>0.46</v>
      </c>
      <c r="Y130" t="n">
        <v>0.5</v>
      </c>
      <c r="Z130" t="n">
        <v>10</v>
      </c>
    </row>
    <row r="131">
      <c r="A131" t="n">
        <v>5</v>
      </c>
      <c r="B131" t="n">
        <v>50</v>
      </c>
      <c r="C131" t="inlineStr">
        <is>
          <t xml:space="preserve">CONCLUIDO	</t>
        </is>
      </c>
      <c r="D131" t="n">
        <v>4.7584</v>
      </c>
      <c r="E131" t="n">
        <v>21.02</v>
      </c>
      <c r="F131" t="n">
        <v>18.53</v>
      </c>
      <c r="G131" t="n">
        <v>55.6</v>
      </c>
      <c r="H131" t="n">
        <v>0.93</v>
      </c>
      <c r="I131" t="n">
        <v>20</v>
      </c>
      <c r="J131" t="n">
        <v>113.79</v>
      </c>
      <c r="K131" t="n">
        <v>41.65</v>
      </c>
      <c r="L131" t="n">
        <v>6</v>
      </c>
      <c r="M131" t="n">
        <v>18</v>
      </c>
      <c r="N131" t="n">
        <v>16.14</v>
      </c>
      <c r="O131" t="n">
        <v>14268.39</v>
      </c>
      <c r="P131" t="n">
        <v>152.09</v>
      </c>
      <c r="Q131" t="n">
        <v>592.67</v>
      </c>
      <c r="R131" t="n">
        <v>44.84</v>
      </c>
      <c r="S131" t="n">
        <v>30.64</v>
      </c>
      <c r="T131" t="n">
        <v>5920.29</v>
      </c>
      <c r="U131" t="n">
        <v>0.68</v>
      </c>
      <c r="V131" t="n">
        <v>0.87</v>
      </c>
      <c r="W131" t="n">
        <v>2.39</v>
      </c>
      <c r="X131" t="n">
        <v>0.38</v>
      </c>
      <c r="Y131" t="n">
        <v>0.5</v>
      </c>
      <c r="Z131" t="n">
        <v>10</v>
      </c>
    </row>
    <row r="132">
      <c r="A132" t="n">
        <v>6</v>
      </c>
      <c r="B132" t="n">
        <v>50</v>
      </c>
      <c r="C132" t="inlineStr">
        <is>
          <t xml:space="preserve">CONCLUIDO	</t>
        </is>
      </c>
      <c r="D132" t="n">
        <v>4.7982</v>
      </c>
      <c r="E132" t="n">
        <v>20.84</v>
      </c>
      <c r="F132" t="n">
        <v>18.45</v>
      </c>
      <c r="G132" t="n">
        <v>69.19</v>
      </c>
      <c r="H132" t="n">
        <v>1.07</v>
      </c>
      <c r="I132" t="n">
        <v>16</v>
      </c>
      <c r="J132" t="n">
        <v>115.08</v>
      </c>
      <c r="K132" t="n">
        <v>41.65</v>
      </c>
      <c r="L132" t="n">
        <v>7</v>
      </c>
      <c r="M132" t="n">
        <v>14</v>
      </c>
      <c r="N132" t="n">
        <v>16.43</v>
      </c>
      <c r="O132" t="n">
        <v>14426.96</v>
      </c>
      <c r="P132" t="n">
        <v>146.14</v>
      </c>
      <c r="Q132" t="n">
        <v>592.67</v>
      </c>
      <c r="R132" t="n">
        <v>42.35</v>
      </c>
      <c r="S132" t="n">
        <v>30.64</v>
      </c>
      <c r="T132" t="n">
        <v>4697.08</v>
      </c>
      <c r="U132" t="n">
        <v>0.72</v>
      </c>
      <c r="V132" t="n">
        <v>0.88</v>
      </c>
      <c r="W132" t="n">
        <v>2.38</v>
      </c>
      <c r="X132" t="n">
        <v>0.29</v>
      </c>
      <c r="Y132" t="n">
        <v>0.5</v>
      </c>
      <c r="Z132" t="n">
        <v>10</v>
      </c>
    </row>
    <row r="133">
      <c r="A133" t="n">
        <v>7</v>
      </c>
      <c r="B133" t="n">
        <v>50</v>
      </c>
      <c r="C133" t="inlineStr">
        <is>
          <t xml:space="preserve">CONCLUIDO	</t>
        </is>
      </c>
      <c r="D133" t="n">
        <v>4.8165</v>
      </c>
      <c r="E133" t="n">
        <v>20.76</v>
      </c>
      <c r="F133" t="n">
        <v>18.41</v>
      </c>
      <c r="G133" t="n">
        <v>78.92</v>
      </c>
      <c r="H133" t="n">
        <v>1.21</v>
      </c>
      <c r="I133" t="n">
        <v>14</v>
      </c>
      <c r="J133" t="n">
        <v>116.37</v>
      </c>
      <c r="K133" t="n">
        <v>41.65</v>
      </c>
      <c r="L133" t="n">
        <v>8</v>
      </c>
      <c r="M133" t="n">
        <v>8</v>
      </c>
      <c r="N133" t="n">
        <v>16.72</v>
      </c>
      <c r="O133" t="n">
        <v>14585.96</v>
      </c>
      <c r="P133" t="n">
        <v>141.61</v>
      </c>
      <c r="Q133" t="n">
        <v>592.6900000000001</v>
      </c>
      <c r="R133" t="n">
        <v>41</v>
      </c>
      <c r="S133" t="n">
        <v>30.64</v>
      </c>
      <c r="T133" t="n">
        <v>4029.47</v>
      </c>
      <c r="U133" t="n">
        <v>0.75</v>
      </c>
      <c r="V133" t="n">
        <v>0.88</v>
      </c>
      <c r="W133" t="n">
        <v>2.38</v>
      </c>
      <c r="X133" t="n">
        <v>0.26</v>
      </c>
      <c r="Y133" t="n">
        <v>0.5</v>
      </c>
      <c r="Z133" t="n">
        <v>10</v>
      </c>
    </row>
    <row r="134">
      <c r="A134" t="n">
        <v>8</v>
      </c>
      <c r="B134" t="n">
        <v>50</v>
      </c>
      <c r="C134" t="inlineStr">
        <is>
          <t xml:space="preserve">CONCLUIDO	</t>
        </is>
      </c>
      <c r="D134" t="n">
        <v>4.8234</v>
      </c>
      <c r="E134" t="n">
        <v>20.73</v>
      </c>
      <c r="F134" t="n">
        <v>18.41</v>
      </c>
      <c r="G134" t="n">
        <v>84.95999999999999</v>
      </c>
      <c r="H134" t="n">
        <v>1.35</v>
      </c>
      <c r="I134" t="n">
        <v>13</v>
      </c>
      <c r="J134" t="n">
        <v>117.66</v>
      </c>
      <c r="K134" t="n">
        <v>41.65</v>
      </c>
      <c r="L134" t="n">
        <v>9</v>
      </c>
      <c r="M134" t="n">
        <v>1</v>
      </c>
      <c r="N134" t="n">
        <v>17.01</v>
      </c>
      <c r="O134" t="n">
        <v>14745.39</v>
      </c>
      <c r="P134" t="n">
        <v>139.48</v>
      </c>
      <c r="Q134" t="n">
        <v>592.6799999999999</v>
      </c>
      <c r="R134" t="n">
        <v>40.74</v>
      </c>
      <c r="S134" t="n">
        <v>30.64</v>
      </c>
      <c r="T134" t="n">
        <v>3905.23</v>
      </c>
      <c r="U134" t="n">
        <v>0.75</v>
      </c>
      <c r="V134" t="n">
        <v>0.88</v>
      </c>
      <c r="W134" t="n">
        <v>2.38</v>
      </c>
      <c r="X134" t="n">
        <v>0.25</v>
      </c>
      <c r="Y134" t="n">
        <v>0.5</v>
      </c>
      <c r="Z134" t="n">
        <v>10</v>
      </c>
    </row>
    <row r="135">
      <c r="A135" t="n">
        <v>9</v>
      </c>
      <c r="B135" t="n">
        <v>50</v>
      </c>
      <c r="C135" t="inlineStr">
        <is>
          <t xml:space="preserve">CONCLUIDO	</t>
        </is>
      </c>
      <c r="D135" t="n">
        <v>4.8228</v>
      </c>
      <c r="E135" t="n">
        <v>20.74</v>
      </c>
      <c r="F135" t="n">
        <v>18.41</v>
      </c>
      <c r="G135" t="n">
        <v>84.97</v>
      </c>
      <c r="H135" t="n">
        <v>1.48</v>
      </c>
      <c r="I135" t="n">
        <v>13</v>
      </c>
      <c r="J135" t="n">
        <v>118.96</v>
      </c>
      <c r="K135" t="n">
        <v>41.65</v>
      </c>
      <c r="L135" t="n">
        <v>10</v>
      </c>
      <c r="M135" t="n">
        <v>0</v>
      </c>
      <c r="N135" t="n">
        <v>17.31</v>
      </c>
      <c r="O135" t="n">
        <v>14905.25</v>
      </c>
      <c r="P135" t="n">
        <v>140.82</v>
      </c>
      <c r="Q135" t="n">
        <v>592.67</v>
      </c>
      <c r="R135" t="n">
        <v>40.73</v>
      </c>
      <c r="S135" t="n">
        <v>30.64</v>
      </c>
      <c r="T135" t="n">
        <v>3901.63</v>
      </c>
      <c r="U135" t="n">
        <v>0.75</v>
      </c>
      <c r="V135" t="n">
        <v>0.88</v>
      </c>
      <c r="W135" t="n">
        <v>2.38</v>
      </c>
      <c r="X135" t="n">
        <v>0.25</v>
      </c>
      <c r="Y135" t="n">
        <v>0.5</v>
      </c>
      <c r="Z135" t="n">
        <v>10</v>
      </c>
    </row>
    <row r="136">
      <c r="A136" t="n">
        <v>0</v>
      </c>
      <c r="B136" t="n">
        <v>25</v>
      </c>
      <c r="C136" t="inlineStr">
        <is>
          <t xml:space="preserve">CONCLUIDO	</t>
        </is>
      </c>
      <c r="D136" t="n">
        <v>4.3451</v>
      </c>
      <c r="E136" t="n">
        <v>23.01</v>
      </c>
      <c r="F136" t="n">
        <v>19.97</v>
      </c>
      <c r="G136" t="n">
        <v>13.31</v>
      </c>
      <c r="H136" t="n">
        <v>0.28</v>
      </c>
      <c r="I136" t="n">
        <v>90</v>
      </c>
      <c r="J136" t="n">
        <v>61.76</v>
      </c>
      <c r="K136" t="n">
        <v>28.92</v>
      </c>
      <c r="L136" t="n">
        <v>1</v>
      </c>
      <c r="M136" t="n">
        <v>88</v>
      </c>
      <c r="N136" t="n">
        <v>6.84</v>
      </c>
      <c r="O136" t="n">
        <v>7851.41</v>
      </c>
      <c r="P136" t="n">
        <v>124.15</v>
      </c>
      <c r="Q136" t="n">
        <v>592.73</v>
      </c>
      <c r="R136" t="n">
        <v>89</v>
      </c>
      <c r="S136" t="n">
        <v>30.64</v>
      </c>
      <c r="T136" t="n">
        <v>27651.05</v>
      </c>
      <c r="U136" t="n">
        <v>0.34</v>
      </c>
      <c r="V136" t="n">
        <v>0.8100000000000001</v>
      </c>
      <c r="W136" t="n">
        <v>2.51</v>
      </c>
      <c r="X136" t="n">
        <v>1.81</v>
      </c>
      <c r="Y136" t="n">
        <v>0.5</v>
      </c>
      <c r="Z136" t="n">
        <v>10</v>
      </c>
    </row>
    <row r="137">
      <c r="A137" t="n">
        <v>1</v>
      </c>
      <c r="B137" t="n">
        <v>25</v>
      </c>
      <c r="C137" t="inlineStr">
        <is>
          <t xml:space="preserve">CONCLUIDO	</t>
        </is>
      </c>
      <c r="D137" t="n">
        <v>4.6855</v>
      </c>
      <c r="E137" t="n">
        <v>21.34</v>
      </c>
      <c r="F137" t="n">
        <v>18.98</v>
      </c>
      <c r="G137" t="n">
        <v>27.77</v>
      </c>
      <c r="H137" t="n">
        <v>0.55</v>
      </c>
      <c r="I137" t="n">
        <v>41</v>
      </c>
      <c r="J137" t="n">
        <v>62.92</v>
      </c>
      <c r="K137" t="n">
        <v>28.92</v>
      </c>
      <c r="L137" t="n">
        <v>2</v>
      </c>
      <c r="M137" t="n">
        <v>39</v>
      </c>
      <c r="N137" t="n">
        <v>7</v>
      </c>
      <c r="O137" t="n">
        <v>7994.37</v>
      </c>
      <c r="P137" t="n">
        <v>109.74</v>
      </c>
      <c r="Q137" t="n">
        <v>592.75</v>
      </c>
      <c r="R137" t="n">
        <v>58.53</v>
      </c>
      <c r="S137" t="n">
        <v>30.64</v>
      </c>
      <c r="T137" t="n">
        <v>12661.63</v>
      </c>
      <c r="U137" t="n">
        <v>0.52</v>
      </c>
      <c r="V137" t="n">
        <v>0.85</v>
      </c>
      <c r="W137" t="n">
        <v>2.42</v>
      </c>
      <c r="X137" t="n">
        <v>0.82</v>
      </c>
      <c r="Y137" t="n">
        <v>0.5</v>
      </c>
      <c r="Z137" t="n">
        <v>10</v>
      </c>
    </row>
    <row r="138">
      <c r="A138" t="n">
        <v>2</v>
      </c>
      <c r="B138" t="n">
        <v>25</v>
      </c>
      <c r="C138" t="inlineStr">
        <is>
          <t xml:space="preserve">CONCLUIDO	</t>
        </is>
      </c>
      <c r="D138" t="n">
        <v>4.798</v>
      </c>
      <c r="E138" t="n">
        <v>20.84</v>
      </c>
      <c r="F138" t="n">
        <v>18.69</v>
      </c>
      <c r="G138" t="n">
        <v>43.12</v>
      </c>
      <c r="H138" t="n">
        <v>0.8100000000000001</v>
      </c>
      <c r="I138" t="n">
        <v>26</v>
      </c>
      <c r="J138" t="n">
        <v>64.08</v>
      </c>
      <c r="K138" t="n">
        <v>28.92</v>
      </c>
      <c r="L138" t="n">
        <v>3</v>
      </c>
      <c r="M138" t="n">
        <v>12</v>
      </c>
      <c r="N138" t="n">
        <v>7.16</v>
      </c>
      <c r="O138" t="n">
        <v>8137.65</v>
      </c>
      <c r="P138" t="n">
        <v>99.79000000000001</v>
      </c>
      <c r="Q138" t="n">
        <v>592.6799999999999</v>
      </c>
      <c r="R138" t="n">
        <v>49.01</v>
      </c>
      <c r="S138" t="n">
        <v>30.64</v>
      </c>
      <c r="T138" t="n">
        <v>7975.59</v>
      </c>
      <c r="U138" t="n">
        <v>0.63</v>
      </c>
      <c r="V138" t="n">
        <v>0.87</v>
      </c>
      <c r="W138" t="n">
        <v>2.42</v>
      </c>
      <c r="X138" t="n">
        <v>0.53</v>
      </c>
      <c r="Y138" t="n">
        <v>0.5</v>
      </c>
      <c r="Z138" t="n">
        <v>10</v>
      </c>
    </row>
    <row r="139">
      <c r="A139" t="n">
        <v>3</v>
      </c>
      <c r="B139" t="n">
        <v>25</v>
      </c>
      <c r="C139" t="inlineStr">
        <is>
          <t xml:space="preserve">CONCLUIDO	</t>
        </is>
      </c>
      <c r="D139" t="n">
        <v>4.8053</v>
      </c>
      <c r="E139" t="n">
        <v>20.81</v>
      </c>
      <c r="F139" t="n">
        <v>18.67</v>
      </c>
      <c r="G139" t="n">
        <v>44.8</v>
      </c>
      <c r="H139" t="n">
        <v>1.07</v>
      </c>
      <c r="I139" t="n">
        <v>25</v>
      </c>
      <c r="J139" t="n">
        <v>65.25</v>
      </c>
      <c r="K139" t="n">
        <v>28.92</v>
      </c>
      <c r="L139" t="n">
        <v>4</v>
      </c>
      <c r="M139" t="n">
        <v>0</v>
      </c>
      <c r="N139" t="n">
        <v>7.33</v>
      </c>
      <c r="O139" t="n">
        <v>8281.25</v>
      </c>
      <c r="P139" t="n">
        <v>100.83</v>
      </c>
      <c r="Q139" t="n">
        <v>592.6799999999999</v>
      </c>
      <c r="R139" t="n">
        <v>48.1</v>
      </c>
      <c r="S139" t="n">
        <v>30.64</v>
      </c>
      <c r="T139" t="n">
        <v>7525.85</v>
      </c>
      <c r="U139" t="n">
        <v>0.64</v>
      </c>
      <c r="V139" t="n">
        <v>0.87</v>
      </c>
      <c r="W139" t="n">
        <v>2.42</v>
      </c>
      <c r="X139" t="n">
        <v>0.51</v>
      </c>
      <c r="Y139" t="n">
        <v>0.5</v>
      </c>
      <c r="Z139" t="n">
        <v>10</v>
      </c>
    </row>
    <row r="140">
      <c r="A140" t="n">
        <v>0</v>
      </c>
      <c r="B140" t="n">
        <v>85</v>
      </c>
      <c r="C140" t="inlineStr">
        <is>
          <t xml:space="preserve">CONCLUIDO	</t>
        </is>
      </c>
      <c r="D140" t="n">
        <v>3.1623</v>
      </c>
      <c r="E140" t="n">
        <v>31.62</v>
      </c>
      <c r="F140" t="n">
        <v>22.34</v>
      </c>
      <c r="G140" t="n">
        <v>6.57</v>
      </c>
      <c r="H140" t="n">
        <v>0.11</v>
      </c>
      <c r="I140" t="n">
        <v>204</v>
      </c>
      <c r="J140" t="n">
        <v>167.88</v>
      </c>
      <c r="K140" t="n">
        <v>51.39</v>
      </c>
      <c r="L140" t="n">
        <v>1</v>
      </c>
      <c r="M140" t="n">
        <v>202</v>
      </c>
      <c r="N140" t="n">
        <v>30.49</v>
      </c>
      <c r="O140" t="n">
        <v>20939.59</v>
      </c>
      <c r="P140" t="n">
        <v>282.83</v>
      </c>
      <c r="Q140" t="n">
        <v>592.77</v>
      </c>
      <c r="R140" t="n">
        <v>163.13</v>
      </c>
      <c r="S140" t="n">
        <v>30.64</v>
      </c>
      <c r="T140" t="n">
        <v>64144.42</v>
      </c>
      <c r="U140" t="n">
        <v>0.19</v>
      </c>
      <c r="V140" t="n">
        <v>0.72</v>
      </c>
      <c r="W140" t="n">
        <v>2.69</v>
      </c>
      <c r="X140" t="n">
        <v>4.17</v>
      </c>
      <c r="Y140" t="n">
        <v>0.5</v>
      </c>
      <c r="Z140" t="n">
        <v>10</v>
      </c>
    </row>
    <row r="141">
      <c r="A141" t="n">
        <v>1</v>
      </c>
      <c r="B141" t="n">
        <v>85</v>
      </c>
      <c r="C141" t="inlineStr">
        <is>
          <t xml:space="preserve">CONCLUIDO	</t>
        </is>
      </c>
      <c r="D141" t="n">
        <v>3.9324</v>
      </c>
      <c r="E141" t="n">
        <v>25.43</v>
      </c>
      <c r="F141" t="n">
        <v>19.97</v>
      </c>
      <c r="G141" t="n">
        <v>13.17</v>
      </c>
      <c r="H141" t="n">
        <v>0.21</v>
      </c>
      <c r="I141" t="n">
        <v>91</v>
      </c>
      <c r="J141" t="n">
        <v>169.33</v>
      </c>
      <c r="K141" t="n">
        <v>51.39</v>
      </c>
      <c r="L141" t="n">
        <v>2</v>
      </c>
      <c r="M141" t="n">
        <v>89</v>
      </c>
      <c r="N141" t="n">
        <v>30.94</v>
      </c>
      <c r="O141" t="n">
        <v>21118.46</v>
      </c>
      <c r="P141" t="n">
        <v>250.44</v>
      </c>
      <c r="Q141" t="n">
        <v>592.71</v>
      </c>
      <c r="R141" t="n">
        <v>90.04000000000001</v>
      </c>
      <c r="S141" t="n">
        <v>30.64</v>
      </c>
      <c r="T141" t="n">
        <v>28165.74</v>
      </c>
      <c r="U141" t="n">
        <v>0.34</v>
      </c>
      <c r="V141" t="n">
        <v>0.8100000000000001</v>
      </c>
      <c r="W141" t="n">
        <v>2.49</v>
      </c>
      <c r="X141" t="n">
        <v>1.81</v>
      </c>
      <c r="Y141" t="n">
        <v>0.5</v>
      </c>
      <c r="Z141" t="n">
        <v>10</v>
      </c>
    </row>
    <row r="142">
      <c r="A142" t="n">
        <v>2</v>
      </c>
      <c r="B142" t="n">
        <v>85</v>
      </c>
      <c r="C142" t="inlineStr">
        <is>
          <t xml:space="preserve">CONCLUIDO	</t>
        </is>
      </c>
      <c r="D142" t="n">
        <v>4.2187</v>
      </c>
      <c r="E142" t="n">
        <v>23.7</v>
      </c>
      <c r="F142" t="n">
        <v>19.33</v>
      </c>
      <c r="G142" t="n">
        <v>19.66</v>
      </c>
      <c r="H142" t="n">
        <v>0.31</v>
      </c>
      <c r="I142" t="n">
        <v>59</v>
      </c>
      <c r="J142" t="n">
        <v>170.79</v>
      </c>
      <c r="K142" t="n">
        <v>51.39</v>
      </c>
      <c r="L142" t="n">
        <v>3</v>
      </c>
      <c r="M142" t="n">
        <v>57</v>
      </c>
      <c r="N142" t="n">
        <v>31.4</v>
      </c>
      <c r="O142" t="n">
        <v>21297.94</v>
      </c>
      <c r="P142" t="n">
        <v>240.05</v>
      </c>
      <c r="Q142" t="n">
        <v>592.71</v>
      </c>
      <c r="R142" t="n">
        <v>69.55</v>
      </c>
      <c r="S142" t="n">
        <v>30.64</v>
      </c>
      <c r="T142" t="n">
        <v>18082.31</v>
      </c>
      <c r="U142" t="n">
        <v>0.44</v>
      </c>
      <c r="V142" t="n">
        <v>0.84</v>
      </c>
      <c r="W142" t="n">
        <v>2.45</v>
      </c>
      <c r="X142" t="n">
        <v>1.17</v>
      </c>
      <c r="Y142" t="n">
        <v>0.5</v>
      </c>
      <c r="Z142" t="n">
        <v>10</v>
      </c>
    </row>
    <row r="143">
      <c r="A143" t="n">
        <v>3</v>
      </c>
      <c r="B143" t="n">
        <v>85</v>
      </c>
      <c r="C143" t="inlineStr">
        <is>
          <t xml:space="preserve">CONCLUIDO	</t>
        </is>
      </c>
      <c r="D143" t="n">
        <v>4.3795</v>
      </c>
      <c r="E143" t="n">
        <v>22.83</v>
      </c>
      <c r="F143" t="n">
        <v>19</v>
      </c>
      <c r="G143" t="n">
        <v>26.52</v>
      </c>
      <c r="H143" t="n">
        <v>0.41</v>
      </c>
      <c r="I143" t="n">
        <v>43</v>
      </c>
      <c r="J143" t="n">
        <v>172.25</v>
      </c>
      <c r="K143" t="n">
        <v>51.39</v>
      </c>
      <c r="L143" t="n">
        <v>4</v>
      </c>
      <c r="M143" t="n">
        <v>41</v>
      </c>
      <c r="N143" t="n">
        <v>31.86</v>
      </c>
      <c r="O143" t="n">
        <v>21478.05</v>
      </c>
      <c r="P143" t="n">
        <v>233.53</v>
      </c>
      <c r="Q143" t="n">
        <v>592.6900000000001</v>
      </c>
      <c r="R143" t="n">
        <v>59.69</v>
      </c>
      <c r="S143" t="n">
        <v>30.64</v>
      </c>
      <c r="T143" t="n">
        <v>13232.99</v>
      </c>
      <c r="U143" t="n">
        <v>0.51</v>
      </c>
      <c r="V143" t="n">
        <v>0.85</v>
      </c>
      <c r="W143" t="n">
        <v>2.42</v>
      </c>
      <c r="X143" t="n">
        <v>0.85</v>
      </c>
      <c r="Y143" t="n">
        <v>0.5</v>
      </c>
      <c r="Z143" t="n">
        <v>10</v>
      </c>
    </row>
    <row r="144">
      <c r="A144" t="n">
        <v>4</v>
      </c>
      <c r="B144" t="n">
        <v>85</v>
      </c>
      <c r="C144" t="inlineStr">
        <is>
          <t xml:space="preserve">CONCLUIDO	</t>
        </is>
      </c>
      <c r="D144" t="n">
        <v>4.4773</v>
      </c>
      <c r="E144" t="n">
        <v>22.33</v>
      </c>
      <c r="F144" t="n">
        <v>18.81</v>
      </c>
      <c r="G144" t="n">
        <v>33.19</v>
      </c>
      <c r="H144" t="n">
        <v>0.51</v>
      </c>
      <c r="I144" t="n">
        <v>34</v>
      </c>
      <c r="J144" t="n">
        <v>173.71</v>
      </c>
      <c r="K144" t="n">
        <v>51.39</v>
      </c>
      <c r="L144" t="n">
        <v>5</v>
      </c>
      <c r="M144" t="n">
        <v>32</v>
      </c>
      <c r="N144" t="n">
        <v>32.32</v>
      </c>
      <c r="O144" t="n">
        <v>21658.78</v>
      </c>
      <c r="P144" t="n">
        <v>228.97</v>
      </c>
      <c r="Q144" t="n">
        <v>592.6799999999999</v>
      </c>
      <c r="R144" t="n">
        <v>53.33</v>
      </c>
      <c r="S144" t="n">
        <v>30.64</v>
      </c>
      <c r="T144" t="n">
        <v>10097.73</v>
      </c>
      <c r="U144" t="n">
        <v>0.57</v>
      </c>
      <c r="V144" t="n">
        <v>0.86</v>
      </c>
      <c r="W144" t="n">
        <v>2.41</v>
      </c>
      <c r="X144" t="n">
        <v>0.65</v>
      </c>
      <c r="Y144" t="n">
        <v>0.5</v>
      </c>
      <c r="Z144" t="n">
        <v>10</v>
      </c>
    </row>
    <row r="145">
      <c r="A145" t="n">
        <v>5</v>
      </c>
      <c r="B145" t="n">
        <v>85</v>
      </c>
      <c r="C145" t="inlineStr">
        <is>
          <t xml:space="preserve">CONCLUIDO	</t>
        </is>
      </c>
      <c r="D145" t="n">
        <v>4.5397</v>
      </c>
      <c r="E145" t="n">
        <v>22.03</v>
      </c>
      <c r="F145" t="n">
        <v>18.71</v>
      </c>
      <c r="G145" t="n">
        <v>40.09</v>
      </c>
      <c r="H145" t="n">
        <v>0.61</v>
      </c>
      <c r="I145" t="n">
        <v>28</v>
      </c>
      <c r="J145" t="n">
        <v>175.18</v>
      </c>
      <c r="K145" t="n">
        <v>51.39</v>
      </c>
      <c r="L145" t="n">
        <v>6</v>
      </c>
      <c r="M145" t="n">
        <v>26</v>
      </c>
      <c r="N145" t="n">
        <v>32.79</v>
      </c>
      <c r="O145" t="n">
        <v>21840.16</v>
      </c>
      <c r="P145" t="n">
        <v>225.57</v>
      </c>
      <c r="Q145" t="n">
        <v>592.67</v>
      </c>
      <c r="R145" t="n">
        <v>50.05</v>
      </c>
      <c r="S145" t="n">
        <v>30.64</v>
      </c>
      <c r="T145" t="n">
        <v>8485.620000000001</v>
      </c>
      <c r="U145" t="n">
        <v>0.61</v>
      </c>
      <c r="V145" t="n">
        <v>0.87</v>
      </c>
      <c r="W145" t="n">
        <v>2.41</v>
      </c>
      <c r="X145" t="n">
        <v>0.55</v>
      </c>
      <c r="Y145" t="n">
        <v>0.5</v>
      </c>
      <c r="Z145" t="n">
        <v>10</v>
      </c>
    </row>
    <row r="146">
      <c r="A146" t="n">
        <v>6</v>
      </c>
      <c r="B146" t="n">
        <v>85</v>
      </c>
      <c r="C146" t="inlineStr">
        <is>
          <t xml:space="preserve">CONCLUIDO	</t>
        </is>
      </c>
      <c r="D146" t="n">
        <v>4.587</v>
      </c>
      <c r="E146" t="n">
        <v>21.8</v>
      </c>
      <c r="F146" t="n">
        <v>18.61</v>
      </c>
      <c r="G146" t="n">
        <v>46.54</v>
      </c>
      <c r="H146" t="n">
        <v>0.7</v>
      </c>
      <c r="I146" t="n">
        <v>24</v>
      </c>
      <c r="J146" t="n">
        <v>176.66</v>
      </c>
      <c r="K146" t="n">
        <v>51.39</v>
      </c>
      <c r="L146" t="n">
        <v>7</v>
      </c>
      <c r="M146" t="n">
        <v>22</v>
      </c>
      <c r="N146" t="n">
        <v>33.27</v>
      </c>
      <c r="O146" t="n">
        <v>22022.17</v>
      </c>
      <c r="P146" t="n">
        <v>222.18</v>
      </c>
      <c r="Q146" t="n">
        <v>592.72</v>
      </c>
      <c r="R146" t="n">
        <v>47.5</v>
      </c>
      <c r="S146" t="n">
        <v>30.64</v>
      </c>
      <c r="T146" t="n">
        <v>7232.48</v>
      </c>
      <c r="U146" t="n">
        <v>0.65</v>
      </c>
      <c r="V146" t="n">
        <v>0.87</v>
      </c>
      <c r="W146" t="n">
        <v>2.39</v>
      </c>
      <c r="X146" t="n">
        <v>0.46</v>
      </c>
      <c r="Y146" t="n">
        <v>0.5</v>
      </c>
      <c r="Z146" t="n">
        <v>10</v>
      </c>
    </row>
    <row r="147">
      <c r="A147" t="n">
        <v>7</v>
      </c>
      <c r="B147" t="n">
        <v>85</v>
      </c>
      <c r="C147" t="inlineStr">
        <is>
          <t xml:space="preserve">CONCLUIDO	</t>
        </is>
      </c>
      <c r="D147" t="n">
        <v>4.6219</v>
      </c>
      <c r="E147" t="n">
        <v>21.64</v>
      </c>
      <c r="F147" t="n">
        <v>18.55</v>
      </c>
      <c r="G147" t="n">
        <v>53.01</v>
      </c>
      <c r="H147" t="n">
        <v>0.8</v>
      </c>
      <c r="I147" t="n">
        <v>21</v>
      </c>
      <c r="J147" t="n">
        <v>178.14</v>
      </c>
      <c r="K147" t="n">
        <v>51.39</v>
      </c>
      <c r="L147" t="n">
        <v>8</v>
      </c>
      <c r="M147" t="n">
        <v>19</v>
      </c>
      <c r="N147" t="n">
        <v>33.75</v>
      </c>
      <c r="O147" t="n">
        <v>22204.83</v>
      </c>
      <c r="P147" t="n">
        <v>218.72</v>
      </c>
      <c r="Q147" t="n">
        <v>592.6900000000001</v>
      </c>
      <c r="R147" t="n">
        <v>45.64</v>
      </c>
      <c r="S147" t="n">
        <v>30.64</v>
      </c>
      <c r="T147" t="n">
        <v>6314</v>
      </c>
      <c r="U147" t="n">
        <v>0.67</v>
      </c>
      <c r="V147" t="n">
        <v>0.87</v>
      </c>
      <c r="W147" t="n">
        <v>2.38</v>
      </c>
      <c r="X147" t="n">
        <v>0.39</v>
      </c>
      <c r="Y147" t="n">
        <v>0.5</v>
      </c>
      <c r="Z147" t="n">
        <v>10</v>
      </c>
    </row>
    <row r="148">
      <c r="A148" t="n">
        <v>8</v>
      </c>
      <c r="B148" t="n">
        <v>85</v>
      </c>
      <c r="C148" t="inlineStr">
        <is>
          <t xml:space="preserve">CONCLUIDO	</t>
        </is>
      </c>
      <c r="D148" t="n">
        <v>4.6406</v>
      </c>
      <c r="E148" t="n">
        <v>21.55</v>
      </c>
      <c r="F148" t="n">
        <v>18.53</v>
      </c>
      <c r="G148" t="n">
        <v>58.52</v>
      </c>
      <c r="H148" t="n">
        <v>0.89</v>
      </c>
      <c r="I148" t="n">
        <v>19</v>
      </c>
      <c r="J148" t="n">
        <v>179.63</v>
      </c>
      <c r="K148" t="n">
        <v>51.39</v>
      </c>
      <c r="L148" t="n">
        <v>9</v>
      </c>
      <c r="M148" t="n">
        <v>17</v>
      </c>
      <c r="N148" t="n">
        <v>34.24</v>
      </c>
      <c r="O148" t="n">
        <v>22388.15</v>
      </c>
      <c r="P148" t="n">
        <v>216.1</v>
      </c>
      <c r="Q148" t="n">
        <v>592.7</v>
      </c>
      <c r="R148" t="n">
        <v>44.84</v>
      </c>
      <c r="S148" t="n">
        <v>30.64</v>
      </c>
      <c r="T148" t="n">
        <v>5926.69</v>
      </c>
      <c r="U148" t="n">
        <v>0.68</v>
      </c>
      <c r="V148" t="n">
        <v>0.87</v>
      </c>
      <c r="W148" t="n">
        <v>2.39</v>
      </c>
      <c r="X148" t="n">
        <v>0.37</v>
      </c>
      <c r="Y148" t="n">
        <v>0.5</v>
      </c>
      <c r="Z148" t="n">
        <v>10</v>
      </c>
    </row>
    <row r="149">
      <c r="A149" t="n">
        <v>9</v>
      </c>
      <c r="B149" t="n">
        <v>85</v>
      </c>
      <c r="C149" t="inlineStr">
        <is>
          <t xml:space="preserve">CONCLUIDO	</t>
        </is>
      </c>
      <c r="D149" t="n">
        <v>4.6637</v>
      </c>
      <c r="E149" t="n">
        <v>21.44</v>
      </c>
      <c r="F149" t="n">
        <v>18.49</v>
      </c>
      <c r="G149" t="n">
        <v>65.27</v>
      </c>
      <c r="H149" t="n">
        <v>0.98</v>
      </c>
      <c r="I149" t="n">
        <v>17</v>
      </c>
      <c r="J149" t="n">
        <v>181.12</v>
      </c>
      <c r="K149" t="n">
        <v>51.39</v>
      </c>
      <c r="L149" t="n">
        <v>10</v>
      </c>
      <c r="M149" t="n">
        <v>15</v>
      </c>
      <c r="N149" t="n">
        <v>34.73</v>
      </c>
      <c r="O149" t="n">
        <v>22572.13</v>
      </c>
      <c r="P149" t="n">
        <v>213.21</v>
      </c>
      <c r="Q149" t="n">
        <v>592.67</v>
      </c>
      <c r="R149" t="n">
        <v>43.82</v>
      </c>
      <c r="S149" t="n">
        <v>30.64</v>
      </c>
      <c r="T149" t="n">
        <v>5427.61</v>
      </c>
      <c r="U149" t="n">
        <v>0.7</v>
      </c>
      <c r="V149" t="n">
        <v>0.88</v>
      </c>
      <c r="W149" t="n">
        <v>2.38</v>
      </c>
      <c r="X149" t="n">
        <v>0.34</v>
      </c>
      <c r="Y149" t="n">
        <v>0.5</v>
      </c>
      <c r="Z149" t="n">
        <v>10</v>
      </c>
    </row>
    <row r="150">
      <c r="A150" t="n">
        <v>10</v>
      </c>
      <c r="B150" t="n">
        <v>85</v>
      </c>
      <c r="C150" t="inlineStr">
        <is>
          <t xml:space="preserve">CONCLUIDO	</t>
        </is>
      </c>
      <c r="D150" t="n">
        <v>4.6889</v>
      </c>
      <c r="E150" t="n">
        <v>21.33</v>
      </c>
      <c r="F150" t="n">
        <v>18.45</v>
      </c>
      <c r="G150" t="n">
        <v>73.78</v>
      </c>
      <c r="H150" t="n">
        <v>1.07</v>
      </c>
      <c r="I150" t="n">
        <v>15</v>
      </c>
      <c r="J150" t="n">
        <v>182.62</v>
      </c>
      <c r="K150" t="n">
        <v>51.39</v>
      </c>
      <c r="L150" t="n">
        <v>11</v>
      </c>
      <c r="M150" t="n">
        <v>13</v>
      </c>
      <c r="N150" t="n">
        <v>35.22</v>
      </c>
      <c r="O150" t="n">
        <v>22756.91</v>
      </c>
      <c r="P150" t="n">
        <v>210.04</v>
      </c>
      <c r="Q150" t="n">
        <v>592.7</v>
      </c>
      <c r="R150" t="n">
        <v>42.3</v>
      </c>
      <c r="S150" t="n">
        <v>30.64</v>
      </c>
      <c r="T150" t="n">
        <v>4674.53</v>
      </c>
      <c r="U150" t="n">
        <v>0.72</v>
      </c>
      <c r="V150" t="n">
        <v>0.88</v>
      </c>
      <c r="W150" t="n">
        <v>2.37</v>
      </c>
      <c r="X150" t="n">
        <v>0.29</v>
      </c>
      <c r="Y150" t="n">
        <v>0.5</v>
      </c>
      <c r="Z150" t="n">
        <v>10</v>
      </c>
    </row>
    <row r="151">
      <c r="A151" t="n">
        <v>11</v>
      </c>
      <c r="B151" t="n">
        <v>85</v>
      </c>
      <c r="C151" t="inlineStr">
        <is>
          <t xml:space="preserve">CONCLUIDO	</t>
        </is>
      </c>
      <c r="D151" t="n">
        <v>4.7062</v>
      </c>
      <c r="E151" t="n">
        <v>21.25</v>
      </c>
      <c r="F151" t="n">
        <v>18.4</v>
      </c>
      <c r="G151" t="n">
        <v>78.86</v>
      </c>
      <c r="H151" t="n">
        <v>1.16</v>
      </c>
      <c r="I151" t="n">
        <v>14</v>
      </c>
      <c r="J151" t="n">
        <v>184.12</v>
      </c>
      <c r="K151" t="n">
        <v>51.39</v>
      </c>
      <c r="L151" t="n">
        <v>12</v>
      </c>
      <c r="M151" t="n">
        <v>12</v>
      </c>
      <c r="N151" t="n">
        <v>35.73</v>
      </c>
      <c r="O151" t="n">
        <v>22942.24</v>
      </c>
      <c r="P151" t="n">
        <v>206.57</v>
      </c>
      <c r="Q151" t="n">
        <v>592.67</v>
      </c>
      <c r="R151" t="n">
        <v>40.86</v>
      </c>
      <c r="S151" t="n">
        <v>30.64</v>
      </c>
      <c r="T151" t="n">
        <v>3959.12</v>
      </c>
      <c r="U151" t="n">
        <v>0.75</v>
      </c>
      <c r="V151" t="n">
        <v>0.88</v>
      </c>
      <c r="W151" t="n">
        <v>2.37</v>
      </c>
      <c r="X151" t="n">
        <v>0.24</v>
      </c>
      <c r="Y151" t="n">
        <v>0.5</v>
      </c>
      <c r="Z151" t="n">
        <v>10</v>
      </c>
    </row>
    <row r="152">
      <c r="A152" t="n">
        <v>12</v>
      </c>
      <c r="B152" t="n">
        <v>85</v>
      </c>
      <c r="C152" t="inlineStr">
        <is>
          <t xml:space="preserve">CONCLUIDO	</t>
        </is>
      </c>
      <c r="D152" t="n">
        <v>4.7135</v>
      </c>
      <c r="E152" t="n">
        <v>21.22</v>
      </c>
      <c r="F152" t="n">
        <v>18.4</v>
      </c>
      <c r="G152" t="n">
        <v>84.93000000000001</v>
      </c>
      <c r="H152" t="n">
        <v>1.24</v>
      </c>
      <c r="I152" t="n">
        <v>13</v>
      </c>
      <c r="J152" t="n">
        <v>185.63</v>
      </c>
      <c r="K152" t="n">
        <v>51.39</v>
      </c>
      <c r="L152" t="n">
        <v>13</v>
      </c>
      <c r="M152" t="n">
        <v>11</v>
      </c>
      <c r="N152" t="n">
        <v>36.24</v>
      </c>
      <c r="O152" t="n">
        <v>23128.27</v>
      </c>
      <c r="P152" t="n">
        <v>204.57</v>
      </c>
      <c r="Q152" t="n">
        <v>592.72</v>
      </c>
      <c r="R152" t="n">
        <v>40.88</v>
      </c>
      <c r="S152" t="n">
        <v>30.64</v>
      </c>
      <c r="T152" t="n">
        <v>3975.91</v>
      </c>
      <c r="U152" t="n">
        <v>0.75</v>
      </c>
      <c r="V152" t="n">
        <v>0.88</v>
      </c>
      <c r="W152" t="n">
        <v>2.37</v>
      </c>
      <c r="X152" t="n">
        <v>0.24</v>
      </c>
      <c r="Y152" t="n">
        <v>0.5</v>
      </c>
      <c r="Z152" t="n">
        <v>10</v>
      </c>
    </row>
    <row r="153">
      <c r="A153" t="n">
        <v>13</v>
      </c>
      <c r="B153" t="n">
        <v>85</v>
      </c>
      <c r="C153" t="inlineStr">
        <is>
          <t xml:space="preserve">CONCLUIDO	</t>
        </is>
      </c>
      <c r="D153" t="n">
        <v>4.725</v>
      </c>
      <c r="E153" t="n">
        <v>21.16</v>
      </c>
      <c r="F153" t="n">
        <v>18.38</v>
      </c>
      <c r="G153" t="n">
        <v>91.92</v>
      </c>
      <c r="H153" t="n">
        <v>1.33</v>
      </c>
      <c r="I153" t="n">
        <v>12</v>
      </c>
      <c r="J153" t="n">
        <v>187.14</v>
      </c>
      <c r="K153" t="n">
        <v>51.39</v>
      </c>
      <c r="L153" t="n">
        <v>14</v>
      </c>
      <c r="M153" t="n">
        <v>10</v>
      </c>
      <c r="N153" t="n">
        <v>36.75</v>
      </c>
      <c r="O153" t="n">
        <v>23314.98</v>
      </c>
      <c r="P153" t="n">
        <v>201.93</v>
      </c>
      <c r="Q153" t="n">
        <v>592.6799999999999</v>
      </c>
      <c r="R153" t="n">
        <v>40.28</v>
      </c>
      <c r="S153" t="n">
        <v>30.64</v>
      </c>
      <c r="T153" t="n">
        <v>3680.1</v>
      </c>
      <c r="U153" t="n">
        <v>0.76</v>
      </c>
      <c r="V153" t="n">
        <v>0.88</v>
      </c>
      <c r="W153" t="n">
        <v>2.37</v>
      </c>
      <c r="X153" t="n">
        <v>0.23</v>
      </c>
      <c r="Y153" t="n">
        <v>0.5</v>
      </c>
      <c r="Z153" t="n">
        <v>10</v>
      </c>
    </row>
    <row r="154">
      <c r="A154" t="n">
        <v>14</v>
      </c>
      <c r="B154" t="n">
        <v>85</v>
      </c>
      <c r="C154" t="inlineStr">
        <is>
          <t xml:space="preserve">CONCLUIDO	</t>
        </is>
      </c>
      <c r="D154" t="n">
        <v>4.7385</v>
      </c>
      <c r="E154" t="n">
        <v>21.1</v>
      </c>
      <c r="F154" t="n">
        <v>18.36</v>
      </c>
      <c r="G154" t="n">
        <v>100.14</v>
      </c>
      <c r="H154" t="n">
        <v>1.41</v>
      </c>
      <c r="I154" t="n">
        <v>11</v>
      </c>
      <c r="J154" t="n">
        <v>188.66</v>
      </c>
      <c r="K154" t="n">
        <v>51.39</v>
      </c>
      <c r="L154" t="n">
        <v>15</v>
      </c>
      <c r="M154" t="n">
        <v>9</v>
      </c>
      <c r="N154" t="n">
        <v>37.27</v>
      </c>
      <c r="O154" t="n">
        <v>23502.4</v>
      </c>
      <c r="P154" t="n">
        <v>199.18</v>
      </c>
      <c r="Q154" t="n">
        <v>592.67</v>
      </c>
      <c r="R154" t="n">
        <v>39.43</v>
      </c>
      <c r="S154" t="n">
        <v>30.64</v>
      </c>
      <c r="T154" t="n">
        <v>3262.07</v>
      </c>
      <c r="U154" t="n">
        <v>0.78</v>
      </c>
      <c r="V154" t="n">
        <v>0.88</v>
      </c>
      <c r="W154" t="n">
        <v>2.37</v>
      </c>
      <c r="X154" t="n">
        <v>0.2</v>
      </c>
      <c r="Y154" t="n">
        <v>0.5</v>
      </c>
      <c r="Z154" t="n">
        <v>10</v>
      </c>
    </row>
    <row r="155">
      <c r="A155" t="n">
        <v>15</v>
      </c>
      <c r="B155" t="n">
        <v>85</v>
      </c>
      <c r="C155" t="inlineStr">
        <is>
          <t xml:space="preserve">CONCLUIDO	</t>
        </is>
      </c>
      <c r="D155" t="n">
        <v>4.7514</v>
      </c>
      <c r="E155" t="n">
        <v>21.05</v>
      </c>
      <c r="F155" t="n">
        <v>18.34</v>
      </c>
      <c r="G155" t="n">
        <v>110.01</v>
      </c>
      <c r="H155" t="n">
        <v>1.49</v>
      </c>
      <c r="I155" t="n">
        <v>10</v>
      </c>
      <c r="J155" t="n">
        <v>190.19</v>
      </c>
      <c r="K155" t="n">
        <v>51.39</v>
      </c>
      <c r="L155" t="n">
        <v>16</v>
      </c>
      <c r="M155" t="n">
        <v>8</v>
      </c>
      <c r="N155" t="n">
        <v>37.79</v>
      </c>
      <c r="O155" t="n">
        <v>23690.52</v>
      </c>
      <c r="P155" t="n">
        <v>195</v>
      </c>
      <c r="Q155" t="n">
        <v>592.67</v>
      </c>
      <c r="R155" t="n">
        <v>38.72</v>
      </c>
      <c r="S155" t="n">
        <v>30.64</v>
      </c>
      <c r="T155" t="n">
        <v>2913.18</v>
      </c>
      <c r="U155" t="n">
        <v>0.79</v>
      </c>
      <c r="V155" t="n">
        <v>0.88</v>
      </c>
      <c r="W155" t="n">
        <v>2.37</v>
      </c>
      <c r="X155" t="n">
        <v>0.18</v>
      </c>
      <c r="Y155" t="n">
        <v>0.5</v>
      </c>
      <c r="Z155" t="n">
        <v>10</v>
      </c>
    </row>
    <row r="156">
      <c r="A156" t="n">
        <v>16</v>
      </c>
      <c r="B156" t="n">
        <v>85</v>
      </c>
      <c r="C156" t="inlineStr">
        <is>
          <t xml:space="preserve">CONCLUIDO	</t>
        </is>
      </c>
      <c r="D156" t="n">
        <v>4.7494</v>
      </c>
      <c r="E156" t="n">
        <v>21.06</v>
      </c>
      <c r="F156" t="n">
        <v>18.34</v>
      </c>
      <c r="G156" t="n">
        <v>110.06</v>
      </c>
      <c r="H156" t="n">
        <v>1.57</v>
      </c>
      <c r="I156" t="n">
        <v>10</v>
      </c>
      <c r="J156" t="n">
        <v>191.72</v>
      </c>
      <c r="K156" t="n">
        <v>51.39</v>
      </c>
      <c r="L156" t="n">
        <v>17</v>
      </c>
      <c r="M156" t="n">
        <v>8</v>
      </c>
      <c r="N156" t="n">
        <v>38.33</v>
      </c>
      <c r="O156" t="n">
        <v>23879.37</v>
      </c>
      <c r="P156" t="n">
        <v>190.76</v>
      </c>
      <c r="Q156" t="n">
        <v>592.67</v>
      </c>
      <c r="R156" t="n">
        <v>38.96</v>
      </c>
      <c r="S156" t="n">
        <v>30.64</v>
      </c>
      <c r="T156" t="n">
        <v>3030.87</v>
      </c>
      <c r="U156" t="n">
        <v>0.79</v>
      </c>
      <c r="V156" t="n">
        <v>0.88</v>
      </c>
      <c r="W156" t="n">
        <v>2.37</v>
      </c>
      <c r="X156" t="n">
        <v>0.19</v>
      </c>
      <c r="Y156" t="n">
        <v>0.5</v>
      </c>
      <c r="Z156" t="n">
        <v>10</v>
      </c>
    </row>
    <row r="157">
      <c r="A157" t="n">
        <v>17</v>
      </c>
      <c r="B157" t="n">
        <v>85</v>
      </c>
      <c r="C157" t="inlineStr">
        <is>
          <t xml:space="preserve">CONCLUIDO	</t>
        </is>
      </c>
      <c r="D157" t="n">
        <v>4.761</v>
      </c>
      <c r="E157" t="n">
        <v>21</v>
      </c>
      <c r="F157" t="n">
        <v>18.33</v>
      </c>
      <c r="G157" t="n">
        <v>122.18</v>
      </c>
      <c r="H157" t="n">
        <v>1.65</v>
      </c>
      <c r="I157" t="n">
        <v>9</v>
      </c>
      <c r="J157" t="n">
        <v>193.26</v>
      </c>
      <c r="K157" t="n">
        <v>51.39</v>
      </c>
      <c r="L157" t="n">
        <v>18</v>
      </c>
      <c r="M157" t="n">
        <v>5</v>
      </c>
      <c r="N157" t="n">
        <v>38.86</v>
      </c>
      <c r="O157" t="n">
        <v>24068.93</v>
      </c>
      <c r="P157" t="n">
        <v>190.37</v>
      </c>
      <c r="Q157" t="n">
        <v>592.67</v>
      </c>
      <c r="R157" t="n">
        <v>38.44</v>
      </c>
      <c r="S157" t="n">
        <v>30.64</v>
      </c>
      <c r="T157" t="n">
        <v>2775.16</v>
      </c>
      <c r="U157" t="n">
        <v>0.8</v>
      </c>
      <c r="V157" t="n">
        <v>0.88</v>
      </c>
      <c r="W157" t="n">
        <v>2.37</v>
      </c>
      <c r="X157" t="n">
        <v>0.17</v>
      </c>
      <c r="Y157" t="n">
        <v>0.5</v>
      </c>
      <c r="Z157" t="n">
        <v>10</v>
      </c>
    </row>
    <row r="158">
      <c r="A158" t="n">
        <v>18</v>
      </c>
      <c r="B158" t="n">
        <v>85</v>
      </c>
      <c r="C158" t="inlineStr">
        <is>
          <t xml:space="preserve">CONCLUIDO	</t>
        </is>
      </c>
      <c r="D158" t="n">
        <v>4.7605</v>
      </c>
      <c r="E158" t="n">
        <v>21.01</v>
      </c>
      <c r="F158" t="n">
        <v>18.33</v>
      </c>
      <c r="G158" t="n">
        <v>122.19</v>
      </c>
      <c r="H158" t="n">
        <v>1.73</v>
      </c>
      <c r="I158" t="n">
        <v>9</v>
      </c>
      <c r="J158" t="n">
        <v>194.8</v>
      </c>
      <c r="K158" t="n">
        <v>51.39</v>
      </c>
      <c r="L158" t="n">
        <v>19</v>
      </c>
      <c r="M158" t="n">
        <v>5</v>
      </c>
      <c r="N158" t="n">
        <v>39.41</v>
      </c>
      <c r="O158" t="n">
        <v>24259.23</v>
      </c>
      <c r="P158" t="n">
        <v>186.45</v>
      </c>
      <c r="Q158" t="n">
        <v>592.6799999999999</v>
      </c>
      <c r="R158" t="n">
        <v>38.41</v>
      </c>
      <c r="S158" t="n">
        <v>30.64</v>
      </c>
      <c r="T158" t="n">
        <v>2761.03</v>
      </c>
      <c r="U158" t="n">
        <v>0.8</v>
      </c>
      <c r="V158" t="n">
        <v>0.88</v>
      </c>
      <c r="W158" t="n">
        <v>2.37</v>
      </c>
      <c r="X158" t="n">
        <v>0.17</v>
      </c>
      <c r="Y158" t="n">
        <v>0.5</v>
      </c>
      <c r="Z158" t="n">
        <v>10</v>
      </c>
    </row>
    <row r="159">
      <c r="A159" t="n">
        <v>19</v>
      </c>
      <c r="B159" t="n">
        <v>85</v>
      </c>
      <c r="C159" t="inlineStr">
        <is>
          <t xml:space="preserve">CONCLUIDO	</t>
        </is>
      </c>
      <c r="D159" t="n">
        <v>4.7721</v>
      </c>
      <c r="E159" t="n">
        <v>20.96</v>
      </c>
      <c r="F159" t="n">
        <v>18.31</v>
      </c>
      <c r="G159" t="n">
        <v>137.34</v>
      </c>
      <c r="H159" t="n">
        <v>1.81</v>
      </c>
      <c r="I159" t="n">
        <v>8</v>
      </c>
      <c r="J159" t="n">
        <v>196.35</v>
      </c>
      <c r="K159" t="n">
        <v>51.39</v>
      </c>
      <c r="L159" t="n">
        <v>20</v>
      </c>
      <c r="M159" t="n">
        <v>0</v>
      </c>
      <c r="N159" t="n">
        <v>39.96</v>
      </c>
      <c r="O159" t="n">
        <v>24450.27</v>
      </c>
      <c r="P159" t="n">
        <v>186.49</v>
      </c>
      <c r="Q159" t="n">
        <v>592.71</v>
      </c>
      <c r="R159" t="n">
        <v>37.67</v>
      </c>
      <c r="S159" t="n">
        <v>30.64</v>
      </c>
      <c r="T159" t="n">
        <v>2398.83</v>
      </c>
      <c r="U159" t="n">
        <v>0.8100000000000001</v>
      </c>
      <c r="V159" t="n">
        <v>0.88</v>
      </c>
      <c r="W159" t="n">
        <v>2.38</v>
      </c>
      <c r="X159" t="n">
        <v>0.15</v>
      </c>
      <c r="Y159" t="n">
        <v>0.5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4.4779</v>
      </c>
      <c r="E160" t="n">
        <v>22.33</v>
      </c>
      <c r="F160" t="n">
        <v>19.66</v>
      </c>
      <c r="G160" t="n">
        <v>15.52</v>
      </c>
      <c r="H160" t="n">
        <v>0.34</v>
      </c>
      <c r="I160" t="n">
        <v>76</v>
      </c>
      <c r="J160" t="n">
        <v>51.33</v>
      </c>
      <c r="K160" t="n">
        <v>24.83</v>
      </c>
      <c r="L160" t="n">
        <v>1</v>
      </c>
      <c r="M160" t="n">
        <v>74</v>
      </c>
      <c r="N160" t="n">
        <v>5.51</v>
      </c>
      <c r="O160" t="n">
        <v>6564.78</v>
      </c>
      <c r="P160" t="n">
        <v>104.7</v>
      </c>
      <c r="Q160" t="n">
        <v>592.71</v>
      </c>
      <c r="R160" t="n">
        <v>80.18000000000001</v>
      </c>
      <c r="S160" t="n">
        <v>30.64</v>
      </c>
      <c r="T160" t="n">
        <v>23310.2</v>
      </c>
      <c r="U160" t="n">
        <v>0.38</v>
      </c>
      <c r="V160" t="n">
        <v>0.82</v>
      </c>
      <c r="W160" t="n">
        <v>2.47</v>
      </c>
      <c r="X160" t="n">
        <v>1.5</v>
      </c>
      <c r="Y160" t="n">
        <v>0.5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4.7675</v>
      </c>
      <c r="E161" t="n">
        <v>20.98</v>
      </c>
      <c r="F161" t="n">
        <v>18.81</v>
      </c>
      <c r="G161" t="n">
        <v>33.2</v>
      </c>
      <c r="H161" t="n">
        <v>0.66</v>
      </c>
      <c r="I161" t="n">
        <v>34</v>
      </c>
      <c r="J161" t="n">
        <v>52.47</v>
      </c>
      <c r="K161" t="n">
        <v>24.83</v>
      </c>
      <c r="L161" t="n">
        <v>2</v>
      </c>
      <c r="M161" t="n">
        <v>23</v>
      </c>
      <c r="N161" t="n">
        <v>5.64</v>
      </c>
      <c r="O161" t="n">
        <v>6705.1</v>
      </c>
      <c r="P161" t="n">
        <v>89.76000000000001</v>
      </c>
      <c r="Q161" t="n">
        <v>592.6799999999999</v>
      </c>
      <c r="R161" t="n">
        <v>53.2</v>
      </c>
      <c r="S161" t="n">
        <v>30.64</v>
      </c>
      <c r="T161" t="n">
        <v>10029.56</v>
      </c>
      <c r="U161" t="n">
        <v>0.58</v>
      </c>
      <c r="V161" t="n">
        <v>0.86</v>
      </c>
      <c r="W161" t="n">
        <v>2.42</v>
      </c>
      <c r="X161" t="n">
        <v>0.65</v>
      </c>
      <c r="Y161" t="n">
        <v>0.5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4.7802</v>
      </c>
      <c r="E162" t="n">
        <v>20.92</v>
      </c>
      <c r="F162" t="n">
        <v>18.79</v>
      </c>
      <c r="G162" t="n">
        <v>36.37</v>
      </c>
      <c r="H162" t="n">
        <v>0.97</v>
      </c>
      <c r="I162" t="n">
        <v>31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89.43000000000001</v>
      </c>
      <c r="Q162" t="n">
        <v>592.72</v>
      </c>
      <c r="R162" t="n">
        <v>51.83</v>
      </c>
      <c r="S162" t="n">
        <v>30.64</v>
      </c>
      <c r="T162" t="n">
        <v>9360.780000000001</v>
      </c>
      <c r="U162" t="n">
        <v>0.59</v>
      </c>
      <c r="V162" t="n">
        <v>0.86</v>
      </c>
      <c r="W162" t="n">
        <v>2.44</v>
      </c>
      <c r="X162" t="n">
        <v>0.63</v>
      </c>
      <c r="Y162" t="n">
        <v>0.5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3.5245</v>
      </c>
      <c r="E163" t="n">
        <v>28.37</v>
      </c>
      <c r="F163" t="n">
        <v>21.59</v>
      </c>
      <c r="G163" t="n">
        <v>7.67</v>
      </c>
      <c r="H163" t="n">
        <v>0.13</v>
      </c>
      <c r="I163" t="n">
        <v>169</v>
      </c>
      <c r="J163" t="n">
        <v>133.21</v>
      </c>
      <c r="K163" t="n">
        <v>46.47</v>
      </c>
      <c r="L163" t="n">
        <v>1</v>
      </c>
      <c r="M163" t="n">
        <v>167</v>
      </c>
      <c r="N163" t="n">
        <v>20.75</v>
      </c>
      <c r="O163" t="n">
        <v>16663.42</v>
      </c>
      <c r="P163" t="n">
        <v>234.52</v>
      </c>
      <c r="Q163" t="n">
        <v>592.79</v>
      </c>
      <c r="R163" t="n">
        <v>139.86</v>
      </c>
      <c r="S163" t="n">
        <v>30.64</v>
      </c>
      <c r="T163" t="n">
        <v>52686.92</v>
      </c>
      <c r="U163" t="n">
        <v>0.22</v>
      </c>
      <c r="V163" t="n">
        <v>0.75</v>
      </c>
      <c r="W163" t="n">
        <v>2.63</v>
      </c>
      <c r="X163" t="n">
        <v>3.43</v>
      </c>
      <c r="Y163" t="n">
        <v>0.5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4.1719</v>
      </c>
      <c r="E164" t="n">
        <v>23.97</v>
      </c>
      <c r="F164" t="n">
        <v>19.69</v>
      </c>
      <c r="G164" t="n">
        <v>15.35</v>
      </c>
      <c r="H164" t="n">
        <v>0.26</v>
      </c>
      <c r="I164" t="n">
        <v>77</v>
      </c>
      <c r="J164" t="n">
        <v>134.55</v>
      </c>
      <c r="K164" t="n">
        <v>46.47</v>
      </c>
      <c r="L164" t="n">
        <v>2</v>
      </c>
      <c r="M164" t="n">
        <v>75</v>
      </c>
      <c r="N164" t="n">
        <v>21.09</v>
      </c>
      <c r="O164" t="n">
        <v>16828.84</v>
      </c>
      <c r="P164" t="n">
        <v>210.6</v>
      </c>
      <c r="Q164" t="n">
        <v>592.6900000000001</v>
      </c>
      <c r="R164" t="n">
        <v>80.67</v>
      </c>
      <c r="S164" t="n">
        <v>30.64</v>
      </c>
      <c r="T164" t="n">
        <v>23549.33</v>
      </c>
      <c r="U164" t="n">
        <v>0.38</v>
      </c>
      <c r="V164" t="n">
        <v>0.82</v>
      </c>
      <c r="W164" t="n">
        <v>2.49</v>
      </c>
      <c r="X164" t="n">
        <v>1.53</v>
      </c>
      <c r="Y164" t="n">
        <v>0.5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4.4164</v>
      </c>
      <c r="E165" t="n">
        <v>22.64</v>
      </c>
      <c r="F165" t="n">
        <v>19.13</v>
      </c>
      <c r="G165" t="n">
        <v>23.42</v>
      </c>
      <c r="H165" t="n">
        <v>0.39</v>
      </c>
      <c r="I165" t="n">
        <v>49</v>
      </c>
      <c r="J165" t="n">
        <v>135.9</v>
      </c>
      <c r="K165" t="n">
        <v>46.47</v>
      </c>
      <c r="L165" t="n">
        <v>3</v>
      </c>
      <c r="M165" t="n">
        <v>47</v>
      </c>
      <c r="N165" t="n">
        <v>21.43</v>
      </c>
      <c r="O165" t="n">
        <v>16994.64</v>
      </c>
      <c r="P165" t="n">
        <v>201.29</v>
      </c>
      <c r="Q165" t="n">
        <v>592.6799999999999</v>
      </c>
      <c r="R165" t="n">
        <v>62.98</v>
      </c>
      <c r="S165" t="n">
        <v>30.64</v>
      </c>
      <c r="T165" t="n">
        <v>14845.06</v>
      </c>
      <c r="U165" t="n">
        <v>0.49</v>
      </c>
      <c r="V165" t="n">
        <v>0.85</v>
      </c>
      <c r="W165" t="n">
        <v>2.44</v>
      </c>
      <c r="X165" t="n">
        <v>0.97</v>
      </c>
      <c r="Y165" t="n">
        <v>0.5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4.541</v>
      </c>
      <c r="E166" t="n">
        <v>22.02</v>
      </c>
      <c r="F166" t="n">
        <v>18.86</v>
      </c>
      <c r="G166" t="n">
        <v>31.44</v>
      </c>
      <c r="H166" t="n">
        <v>0.52</v>
      </c>
      <c r="I166" t="n">
        <v>36</v>
      </c>
      <c r="J166" t="n">
        <v>137.25</v>
      </c>
      <c r="K166" t="n">
        <v>46.47</v>
      </c>
      <c r="L166" t="n">
        <v>4</v>
      </c>
      <c r="M166" t="n">
        <v>34</v>
      </c>
      <c r="N166" t="n">
        <v>21.78</v>
      </c>
      <c r="O166" t="n">
        <v>17160.92</v>
      </c>
      <c r="P166" t="n">
        <v>195.42</v>
      </c>
      <c r="Q166" t="n">
        <v>592.67</v>
      </c>
      <c r="R166" t="n">
        <v>54.81</v>
      </c>
      <c r="S166" t="n">
        <v>30.64</v>
      </c>
      <c r="T166" t="n">
        <v>10826.96</v>
      </c>
      <c r="U166" t="n">
        <v>0.5600000000000001</v>
      </c>
      <c r="V166" t="n">
        <v>0.86</v>
      </c>
      <c r="W166" t="n">
        <v>2.42</v>
      </c>
      <c r="X166" t="n">
        <v>0.7</v>
      </c>
      <c r="Y166" t="n">
        <v>0.5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4.6088</v>
      </c>
      <c r="E167" t="n">
        <v>21.7</v>
      </c>
      <c r="F167" t="n">
        <v>18.73</v>
      </c>
      <c r="G167" t="n">
        <v>38.75</v>
      </c>
      <c r="H167" t="n">
        <v>0.64</v>
      </c>
      <c r="I167" t="n">
        <v>29</v>
      </c>
      <c r="J167" t="n">
        <v>138.6</v>
      </c>
      <c r="K167" t="n">
        <v>46.47</v>
      </c>
      <c r="L167" t="n">
        <v>5</v>
      </c>
      <c r="M167" t="n">
        <v>27</v>
      </c>
      <c r="N167" t="n">
        <v>22.13</v>
      </c>
      <c r="O167" t="n">
        <v>17327.69</v>
      </c>
      <c r="P167" t="n">
        <v>190.75</v>
      </c>
      <c r="Q167" t="n">
        <v>592.67</v>
      </c>
      <c r="R167" t="n">
        <v>51.08</v>
      </c>
      <c r="S167" t="n">
        <v>30.64</v>
      </c>
      <c r="T167" t="n">
        <v>8998.379999999999</v>
      </c>
      <c r="U167" t="n">
        <v>0.6</v>
      </c>
      <c r="V167" t="n">
        <v>0.86</v>
      </c>
      <c r="W167" t="n">
        <v>2.4</v>
      </c>
      <c r="X167" t="n">
        <v>0.57</v>
      </c>
      <c r="Y167" t="n">
        <v>0.5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4.6601</v>
      </c>
      <c r="E168" t="n">
        <v>21.46</v>
      </c>
      <c r="F168" t="n">
        <v>18.62</v>
      </c>
      <c r="G168" t="n">
        <v>46.56</v>
      </c>
      <c r="H168" t="n">
        <v>0.76</v>
      </c>
      <c r="I168" t="n">
        <v>24</v>
      </c>
      <c r="J168" t="n">
        <v>139.95</v>
      </c>
      <c r="K168" t="n">
        <v>46.47</v>
      </c>
      <c r="L168" t="n">
        <v>6</v>
      </c>
      <c r="M168" t="n">
        <v>22</v>
      </c>
      <c r="N168" t="n">
        <v>22.49</v>
      </c>
      <c r="O168" t="n">
        <v>17494.97</v>
      </c>
      <c r="P168" t="n">
        <v>185.92</v>
      </c>
      <c r="Q168" t="n">
        <v>592.67</v>
      </c>
      <c r="R168" t="n">
        <v>47.78</v>
      </c>
      <c r="S168" t="n">
        <v>30.64</v>
      </c>
      <c r="T168" t="n">
        <v>7369.16</v>
      </c>
      <c r="U168" t="n">
        <v>0.64</v>
      </c>
      <c r="V168" t="n">
        <v>0.87</v>
      </c>
      <c r="W168" t="n">
        <v>2.39</v>
      </c>
      <c r="X168" t="n">
        <v>0.47</v>
      </c>
      <c r="Y168" t="n">
        <v>0.5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4.7038</v>
      </c>
      <c r="E169" t="n">
        <v>21.26</v>
      </c>
      <c r="F169" t="n">
        <v>18.53</v>
      </c>
      <c r="G169" t="n">
        <v>55.6</v>
      </c>
      <c r="H169" t="n">
        <v>0.88</v>
      </c>
      <c r="I169" t="n">
        <v>20</v>
      </c>
      <c r="J169" t="n">
        <v>141.31</v>
      </c>
      <c r="K169" t="n">
        <v>46.47</v>
      </c>
      <c r="L169" t="n">
        <v>7</v>
      </c>
      <c r="M169" t="n">
        <v>18</v>
      </c>
      <c r="N169" t="n">
        <v>22.85</v>
      </c>
      <c r="O169" t="n">
        <v>17662.75</v>
      </c>
      <c r="P169" t="n">
        <v>182.55</v>
      </c>
      <c r="Q169" t="n">
        <v>592.6799999999999</v>
      </c>
      <c r="R169" t="n">
        <v>44.97</v>
      </c>
      <c r="S169" t="n">
        <v>30.64</v>
      </c>
      <c r="T169" t="n">
        <v>5986.82</v>
      </c>
      <c r="U169" t="n">
        <v>0.68</v>
      </c>
      <c r="V169" t="n">
        <v>0.87</v>
      </c>
      <c r="W169" t="n">
        <v>2.38</v>
      </c>
      <c r="X169" t="n">
        <v>0.38</v>
      </c>
      <c r="Y169" t="n">
        <v>0.5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4.7343</v>
      </c>
      <c r="E170" t="n">
        <v>21.12</v>
      </c>
      <c r="F170" t="n">
        <v>18.48</v>
      </c>
      <c r="G170" t="n">
        <v>65.22</v>
      </c>
      <c r="H170" t="n">
        <v>0.99</v>
      </c>
      <c r="I170" t="n">
        <v>17</v>
      </c>
      <c r="J170" t="n">
        <v>142.68</v>
      </c>
      <c r="K170" t="n">
        <v>46.47</v>
      </c>
      <c r="L170" t="n">
        <v>8</v>
      </c>
      <c r="M170" t="n">
        <v>15</v>
      </c>
      <c r="N170" t="n">
        <v>23.21</v>
      </c>
      <c r="O170" t="n">
        <v>17831.04</v>
      </c>
      <c r="P170" t="n">
        <v>176.86</v>
      </c>
      <c r="Q170" t="n">
        <v>592.6799999999999</v>
      </c>
      <c r="R170" t="n">
        <v>43.08</v>
      </c>
      <c r="S170" t="n">
        <v>30.64</v>
      </c>
      <c r="T170" t="n">
        <v>5058.33</v>
      </c>
      <c r="U170" t="n">
        <v>0.71</v>
      </c>
      <c r="V170" t="n">
        <v>0.88</v>
      </c>
      <c r="W170" t="n">
        <v>2.38</v>
      </c>
      <c r="X170" t="n">
        <v>0.32</v>
      </c>
      <c r="Y170" t="n">
        <v>0.5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4.7552</v>
      </c>
      <c r="E171" t="n">
        <v>21.03</v>
      </c>
      <c r="F171" t="n">
        <v>18.44</v>
      </c>
      <c r="G171" t="n">
        <v>73.76000000000001</v>
      </c>
      <c r="H171" t="n">
        <v>1.11</v>
      </c>
      <c r="I171" t="n">
        <v>15</v>
      </c>
      <c r="J171" t="n">
        <v>144.05</v>
      </c>
      <c r="K171" t="n">
        <v>46.47</v>
      </c>
      <c r="L171" t="n">
        <v>9</v>
      </c>
      <c r="M171" t="n">
        <v>13</v>
      </c>
      <c r="N171" t="n">
        <v>23.58</v>
      </c>
      <c r="O171" t="n">
        <v>17999.83</v>
      </c>
      <c r="P171" t="n">
        <v>173.44</v>
      </c>
      <c r="Q171" t="n">
        <v>592.67</v>
      </c>
      <c r="R171" t="n">
        <v>42.08</v>
      </c>
      <c r="S171" t="n">
        <v>30.64</v>
      </c>
      <c r="T171" t="n">
        <v>4564.87</v>
      </c>
      <c r="U171" t="n">
        <v>0.73</v>
      </c>
      <c r="V171" t="n">
        <v>0.88</v>
      </c>
      <c r="W171" t="n">
        <v>2.38</v>
      </c>
      <c r="X171" t="n">
        <v>0.28</v>
      </c>
      <c r="Y171" t="n">
        <v>0.5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4.7664</v>
      </c>
      <c r="E172" t="n">
        <v>20.98</v>
      </c>
      <c r="F172" t="n">
        <v>18.42</v>
      </c>
      <c r="G172" t="n">
        <v>78.94</v>
      </c>
      <c r="H172" t="n">
        <v>1.22</v>
      </c>
      <c r="I172" t="n">
        <v>14</v>
      </c>
      <c r="J172" t="n">
        <v>145.42</v>
      </c>
      <c r="K172" t="n">
        <v>46.47</v>
      </c>
      <c r="L172" t="n">
        <v>10</v>
      </c>
      <c r="M172" t="n">
        <v>12</v>
      </c>
      <c r="N172" t="n">
        <v>23.95</v>
      </c>
      <c r="O172" t="n">
        <v>18169.15</v>
      </c>
      <c r="P172" t="n">
        <v>169.14</v>
      </c>
      <c r="Q172" t="n">
        <v>592.67</v>
      </c>
      <c r="R172" t="n">
        <v>41.23</v>
      </c>
      <c r="S172" t="n">
        <v>30.64</v>
      </c>
      <c r="T172" t="n">
        <v>4144.53</v>
      </c>
      <c r="U172" t="n">
        <v>0.74</v>
      </c>
      <c r="V172" t="n">
        <v>0.88</v>
      </c>
      <c r="W172" t="n">
        <v>2.38</v>
      </c>
      <c r="X172" t="n">
        <v>0.26</v>
      </c>
      <c r="Y172" t="n">
        <v>0.5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4.7879</v>
      </c>
      <c r="E173" t="n">
        <v>20.89</v>
      </c>
      <c r="F173" t="n">
        <v>18.38</v>
      </c>
      <c r="G173" t="n">
        <v>91.89</v>
      </c>
      <c r="H173" t="n">
        <v>1.33</v>
      </c>
      <c r="I173" t="n">
        <v>12</v>
      </c>
      <c r="J173" t="n">
        <v>146.8</v>
      </c>
      <c r="K173" t="n">
        <v>46.47</v>
      </c>
      <c r="L173" t="n">
        <v>11</v>
      </c>
      <c r="M173" t="n">
        <v>10</v>
      </c>
      <c r="N173" t="n">
        <v>24.33</v>
      </c>
      <c r="O173" t="n">
        <v>18338.99</v>
      </c>
      <c r="P173" t="n">
        <v>164.49</v>
      </c>
      <c r="Q173" t="n">
        <v>592.6799999999999</v>
      </c>
      <c r="R173" t="n">
        <v>40.12</v>
      </c>
      <c r="S173" t="n">
        <v>30.64</v>
      </c>
      <c r="T173" t="n">
        <v>3602.87</v>
      </c>
      <c r="U173" t="n">
        <v>0.76</v>
      </c>
      <c r="V173" t="n">
        <v>0.88</v>
      </c>
      <c r="W173" t="n">
        <v>2.37</v>
      </c>
      <c r="X173" t="n">
        <v>0.22</v>
      </c>
      <c r="Y173" t="n">
        <v>0.5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4.7981</v>
      </c>
      <c r="E174" t="n">
        <v>20.84</v>
      </c>
      <c r="F174" t="n">
        <v>18.36</v>
      </c>
      <c r="G174" t="n">
        <v>100.15</v>
      </c>
      <c r="H174" t="n">
        <v>1.43</v>
      </c>
      <c r="I174" t="n">
        <v>11</v>
      </c>
      <c r="J174" t="n">
        <v>148.18</v>
      </c>
      <c r="K174" t="n">
        <v>46.47</v>
      </c>
      <c r="L174" t="n">
        <v>12</v>
      </c>
      <c r="M174" t="n">
        <v>6</v>
      </c>
      <c r="N174" t="n">
        <v>24.71</v>
      </c>
      <c r="O174" t="n">
        <v>18509.36</v>
      </c>
      <c r="P174" t="n">
        <v>161.65</v>
      </c>
      <c r="Q174" t="n">
        <v>592.6799999999999</v>
      </c>
      <c r="R174" t="n">
        <v>39.53</v>
      </c>
      <c r="S174" t="n">
        <v>30.64</v>
      </c>
      <c r="T174" t="n">
        <v>3310.32</v>
      </c>
      <c r="U174" t="n">
        <v>0.78</v>
      </c>
      <c r="V174" t="n">
        <v>0.88</v>
      </c>
      <c r="W174" t="n">
        <v>2.37</v>
      </c>
      <c r="X174" t="n">
        <v>0.2</v>
      </c>
      <c r="Y174" t="n">
        <v>0.5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4.7992</v>
      </c>
      <c r="E175" t="n">
        <v>20.84</v>
      </c>
      <c r="F175" t="n">
        <v>18.36</v>
      </c>
      <c r="G175" t="n">
        <v>100.13</v>
      </c>
      <c r="H175" t="n">
        <v>1.54</v>
      </c>
      <c r="I175" t="n">
        <v>11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159.74</v>
      </c>
      <c r="Q175" t="n">
        <v>592.6799999999999</v>
      </c>
      <c r="R175" t="n">
        <v>39.22</v>
      </c>
      <c r="S175" t="n">
        <v>30.64</v>
      </c>
      <c r="T175" t="n">
        <v>3154.98</v>
      </c>
      <c r="U175" t="n">
        <v>0.78</v>
      </c>
      <c r="V175" t="n">
        <v>0.88</v>
      </c>
      <c r="W175" t="n">
        <v>2.38</v>
      </c>
      <c r="X175" t="n">
        <v>0.2</v>
      </c>
      <c r="Y175" t="n">
        <v>0.5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4.7978</v>
      </c>
      <c r="E176" t="n">
        <v>20.84</v>
      </c>
      <c r="F176" t="n">
        <v>18.36</v>
      </c>
      <c r="G176" t="n">
        <v>100.16</v>
      </c>
      <c r="H176" t="n">
        <v>1.64</v>
      </c>
      <c r="I176" t="n">
        <v>11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160.39</v>
      </c>
      <c r="Q176" t="n">
        <v>592.67</v>
      </c>
      <c r="R176" t="n">
        <v>39.28</v>
      </c>
      <c r="S176" t="n">
        <v>30.64</v>
      </c>
      <c r="T176" t="n">
        <v>3187.1</v>
      </c>
      <c r="U176" t="n">
        <v>0.78</v>
      </c>
      <c r="V176" t="n">
        <v>0.88</v>
      </c>
      <c r="W176" t="n">
        <v>2.38</v>
      </c>
      <c r="X176" t="n">
        <v>0.21</v>
      </c>
      <c r="Y176" t="n">
        <v>0.5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3.3376</v>
      </c>
      <c r="E177" t="n">
        <v>29.96</v>
      </c>
      <c r="F177" t="n">
        <v>21.97</v>
      </c>
      <c r="G177" t="n">
        <v>7.05</v>
      </c>
      <c r="H177" t="n">
        <v>0.12</v>
      </c>
      <c r="I177" t="n">
        <v>187</v>
      </c>
      <c r="J177" t="n">
        <v>150.44</v>
      </c>
      <c r="K177" t="n">
        <v>49.1</v>
      </c>
      <c r="L177" t="n">
        <v>1</v>
      </c>
      <c r="M177" t="n">
        <v>185</v>
      </c>
      <c r="N177" t="n">
        <v>25.34</v>
      </c>
      <c r="O177" t="n">
        <v>18787.76</v>
      </c>
      <c r="P177" t="n">
        <v>258.8</v>
      </c>
      <c r="Q177" t="n">
        <v>592.75</v>
      </c>
      <c r="R177" t="n">
        <v>151.82</v>
      </c>
      <c r="S177" t="n">
        <v>30.64</v>
      </c>
      <c r="T177" t="n">
        <v>58575.7</v>
      </c>
      <c r="U177" t="n">
        <v>0.2</v>
      </c>
      <c r="V177" t="n">
        <v>0.74</v>
      </c>
      <c r="W177" t="n">
        <v>2.66</v>
      </c>
      <c r="X177" t="n">
        <v>3.81</v>
      </c>
      <c r="Y177" t="n">
        <v>0.5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4.0515</v>
      </c>
      <c r="E178" t="n">
        <v>24.68</v>
      </c>
      <c r="F178" t="n">
        <v>19.84</v>
      </c>
      <c r="G178" t="n">
        <v>14.17</v>
      </c>
      <c r="H178" t="n">
        <v>0.23</v>
      </c>
      <c r="I178" t="n">
        <v>84</v>
      </c>
      <c r="J178" t="n">
        <v>151.83</v>
      </c>
      <c r="K178" t="n">
        <v>49.1</v>
      </c>
      <c r="L178" t="n">
        <v>2</v>
      </c>
      <c r="M178" t="n">
        <v>82</v>
      </c>
      <c r="N178" t="n">
        <v>25.73</v>
      </c>
      <c r="O178" t="n">
        <v>18959.54</v>
      </c>
      <c r="P178" t="n">
        <v>230.92</v>
      </c>
      <c r="Q178" t="n">
        <v>592.7</v>
      </c>
      <c r="R178" t="n">
        <v>85.48</v>
      </c>
      <c r="S178" t="n">
        <v>30.64</v>
      </c>
      <c r="T178" t="n">
        <v>25920.27</v>
      </c>
      <c r="U178" t="n">
        <v>0.36</v>
      </c>
      <c r="V178" t="n">
        <v>0.82</v>
      </c>
      <c r="W178" t="n">
        <v>2.49</v>
      </c>
      <c r="X178" t="n">
        <v>1.68</v>
      </c>
      <c r="Y178" t="n">
        <v>0.5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4.3201</v>
      </c>
      <c r="E179" t="n">
        <v>23.15</v>
      </c>
      <c r="F179" t="n">
        <v>19.22</v>
      </c>
      <c r="G179" t="n">
        <v>21.36</v>
      </c>
      <c r="H179" t="n">
        <v>0.35</v>
      </c>
      <c r="I179" t="n">
        <v>54</v>
      </c>
      <c r="J179" t="n">
        <v>153.23</v>
      </c>
      <c r="K179" t="n">
        <v>49.1</v>
      </c>
      <c r="L179" t="n">
        <v>3</v>
      </c>
      <c r="M179" t="n">
        <v>52</v>
      </c>
      <c r="N179" t="n">
        <v>26.13</v>
      </c>
      <c r="O179" t="n">
        <v>19131.85</v>
      </c>
      <c r="P179" t="n">
        <v>220.96</v>
      </c>
      <c r="Q179" t="n">
        <v>592.6900000000001</v>
      </c>
      <c r="R179" t="n">
        <v>66.34999999999999</v>
      </c>
      <c r="S179" t="n">
        <v>30.64</v>
      </c>
      <c r="T179" t="n">
        <v>16508.63</v>
      </c>
      <c r="U179" t="n">
        <v>0.46</v>
      </c>
      <c r="V179" t="n">
        <v>0.84</v>
      </c>
      <c r="W179" t="n">
        <v>2.44</v>
      </c>
      <c r="X179" t="n">
        <v>1.06</v>
      </c>
      <c r="Y179" t="n">
        <v>0.5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4.4537</v>
      </c>
      <c r="E180" t="n">
        <v>22.45</v>
      </c>
      <c r="F180" t="n">
        <v>18.95</v>
      </c>
      <c r="G180" t="n">
        <v>28.43</v>
      </c>
      <c r="H180" t="n">
        <v>0.46</v>
      </c>
      <c r="I180" t="n">
        <v>40</v>
      </c>
      <c r="J180" t="n">
        <v>154.63</v>
      </c>
      <c r="K180" t="n">
        <v>49.1</v>
      </c>
      <c r="L180" t="n">
        <v>4</v>
      </c>
      <c r="M180" t="n">
        <v>38</v>
      </c>
      <c r="N180" t="n">
        <v>26.53</v>
      </c>
      <c r="O180" t="n">
        <v>19304.72</v>
      </c>
      <c r="P180" t="n">
        <v>215.18</v>
      </c>
      <c r="Q180" t="n">
        <v>592.6900000000001</v>
      </c>
      <c r="R180" t="n">
        <v>58.05</v>
      </c>
      <c r="S180" t="n">
        <v>30.64</v>
      </c>
      <c r="T180" t="n">
        <v>12428.65</v>
      </c>
      <c r="U180" t="n">
        <v>0.53</v>
      </c>
      <c r="V180" t="n">
        <v>0.85</v>
      </c>
      <c r="W180" t="n">
        <v>2.42</v>
      </c>
      <c r="X180" t="n">
        <v>0.8</v>
      </c>
      <c r="Y180" t="n">
        <v>0.5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4.5342</v>
      </c>
      <c r="E181" t="n">
        <v>22.05</v>
      </c>
      <c r="F181" t="n">
        <v>18.8</v>
      </c>
      <c r="G181" t="n">
        <v>35.25</v>
      </c>
      <c r="H181" t="n">
        <v>0.57</v>
      </c>
      <c r="I181" t="n">
        <v>32</v>
      </c>
      <c r="J181" t="n">
        <v>156.03</v>
      </c>
      <c r="K181" t="n">
        <v>49.1</v>
      </c>
      <c r="L181" t="n">
        <v>5</v>
      </c>
      <c r="M181" t="n">
        <v>30</v>
      </c>
      <c r="N181" t="n">
        <v>26.94</v>
      </c>
      <c r="O181" t="n">
        <v>19478.15</v>
      </c>
      <c r="P181" t="n">
        <v>210.91</v>
      </c>
      <c r="Q181" t="n">
        <v>592.6900000000001</v>
      </c>
      <c r="R181" t="n">
        <v>53.29</v>
      </c>
      <c r="S181" t="n">
        <v>30.64</v>
      </c>
      <c r="T181" t="n">
        <v>10087.77</v>
      </c>
      <c r="U181" t="n">
        <v>0.57</v>
      </c>
      <c r="V181" t="n">
        <v>0.86</v>
      </c>
      <c r="W181" t="n">
        <v>2.4</v>
      </c>
      <c r="X181" t="n">
        <v>0.64</v>
      </c>
      <c r="Y181" t="n">
        <v>0.5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4.6038</v>
      </c>
      <c r="E182" t="n">
        <v>21.72</v>
      </c>
      <c r="F182" t="n">
        <v>18.65</v>
      </c>
      <c r="G182" t="n">
        <v>43.04</v>
      </c>
      <c r="H182" t="n">
        <v>0.67</v>
      </c>
      <c r="I182" t="n">
        <v>26</v>
      </c>
      <c r="J182" t="n">
        <v>157.44</v>
      </c>
      <c r="K182" t="n">
        <v>49.1</v>
      </c>
      <c r="L182" t="n">
        <v>6</v>
      </c>
      <c r="M182" t="n">
        <v>24</v>
      </c>
      <c r="N182" t="n">
        <v>27.35</v>
      </c>
      <c r="O182" t="n">
        <v>19652.13</v>
      </c>
      <c r="P182" t="n">
        <v>205.9</v>
      </c>
      <c r="Q182" t="n">
        <v>592.67</v>
      </c>
      <c r="R182" t="n">
        <v>48.72</v>
      </c>
      <c r="S182" t="n">
        <v>30.64</v>
      </c>
      <c r="T182" t="n">
        <v>7830.88</v>
      </c>
      <c r="U182" t="n">
        <v>0.63</v>
      </c>
      <c r="V182" t="n">
        <v>0.87</v>
      </c>
      <c r="W182" t="n">
        <v>2.39</v>
      </c>
      <c r="X182" t="n">
        <v>0.49</v>
      </c>
      <c r="Y182" t="n">
        <v>0.5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4.6454</v>
      </c>
      <c r="E183" t="n">
        <v>21.53</v>
      </c>
      <c r="F183" t="n">
        <v>18.58</v>
      </c>
      <c r="G183" t="n">
        <v>50.67</v>
      </c>
      <c r="H183" t="n">
        <v>0.78</v>
      </c>
      <c r="I183" t="n">
        <v>22</v>
      </c>
      <c r="J183" t="n">
        <v>158.86</v>
      </c>
      <c r="K183" t="n">
        <v>49.1</v>
      </c>
      <c r="L183" t="n">
        <v>7</v>
      </c>
      <c r="M183" t="n">
        <v>20</v>
      </c>
      <c r="N183" t="n">
        <v>27.77</v>
      </c>
      <c r="O183" t="n">
        <v>19826.68</v>
      </c>
      <c r="P183" t="n">
        <v>202.96</v>
      </c>
      <c r="Q183" t="n">
        <v>592.67</v>
      </c>
      <c r="R183" t="n">
        <v>46.35</v>
      </c>
      <c r="S183" t="n">
        <v>30.64</v>
      </c>
      <c r="T183" t="n">
        <v>6666.62</v>
      </c>
      <c r="U183" t="n">
        <v>0.66</v>
      </c>
      <c r="V183" t="n">
        <v>0.87</v>
      </c>
      <c r="W183" t="n">
        <v>2.39</v>
      </c>
      <c r="X183" t="n">
        <v>0.42</v>
      </c>
      <c r="Y183" t="n">
        <v>0.5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4.6779</v>
      </c>
      <c r="E184" t="n">
        <v>21.38</v>
      </c>
      <c r="F184" t="n">
        <v>18.52</v>
      </c>
      <c r="G184" t="n">
        <v>58.49</v>
      </c>
      <c r="H184" t="n">
        <v>0.88</v>
      </c>
      <c r="I184" t="n">
        <v>19</v>
      </c>
      <c r="J184" t="n">
        <v>160.28</v>
      </c>
      <c r="K184" t="n">
        <v>49.1</v>
      </c>
      <c r="L184" t="n">
        <v>8</v>
      </c>
      <c r="M184" t="n">
        <v>17</v>
      </c>
      <c r="N184" t="n">
        <v>28.19</v>
      </c>
      <c r="O184" t="n">
        <v>20001.93</v>
      </c>
      <c r="P184" t="n">
        <v>199.13</v>
      </c>
      <c r="Q184" t="n">
        <v>592.6900000000001</v>
      </c>
      <c r="R184" t="n">
        <v>44.46</v>
      </c>
      <c r="S184" t="n">
        <v>30.64</v>
      </c>
      <c r="T184" t="n">
        <v>5738.82</v>
      </c>
      <c r="U184" t="n">
        <v>0.6899999999999999</v>
      </c>
      <c r="V184" t="n">
        <v>0.87</v>
      </c>
      <c r="W184" t="n">
        <v>2.39</v>
      </c>
      <c r="X184" t="n">
        <v>0.36</v>
      </c>
      <c r="Y184" t="n">
        <v>0.5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4.7008</v>
      </c>
      <c r="E185" t="n">
        <v>21.27</v>
      </c>
      <c r="F185" t="n">
        <v>18.48</v>
      </c>
      <c r="G185" t="n">
        <v>65.20999999999999</v>
      </c>
      <c r="H185" t="n">
        <v>0.99</v>
      </c>
      <c r="I185" t="n">
        <v>17</v>
      </c>
      <c r="J185" t="n">
        <v>161.71</v>
      </c>
      <c r="K185" t="n">
        <v>49.1</v>
      </c>
      <c r="L185" t="n">
        <v>9</v>
      </c>
      <c r="M185" t="n">
        <v>15</v>
      </c>
      <c r="N185" t="n">
        <v>28.61</v>
      </c>
      <c r="O185" t="n">
        <v>20177.64</v>
      </c>
      <c r="P185" t="n">
        <v>195.61</v>
      </c>
      <c r="Q185" t="n">
        <v>592.7</v>
      </c>
      <c r="R185" t="n">
        <v>43.33</v>
      </c>
      <c r="S185" t="n">
        <v>30.64</v>
      </c>
      <c r="T185" t="n">
        <v>5183.13</v>
      </c>
      <c r="U185" t="n">
        <v>0.71</v>
      </c>
      <c r="V185" t="n">
        <v>0.88</v>
      </c>
      <c r="W185" t="n">
        <v>2.37</v>
      </c>
      <c r="X185" t="n">
        <v>0.32</v>
      </c>
      <c r="Y185" t="n">
        <v>0.5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4.7209</v>
      </c>
      <c r="E186" t="n">
        <v>21.18</v>
      </c>
      <c r="F186" t="n">
        <v>18.45</v>
      </c>
      <c r="G186" t="n">
        <v>73.79000000000001</v>
      </c>
      <c r="H186" t="n">
        <v>1.09</v>
      </c>
      <c r="I186" t="n">
        <v>15</v>
      </c>
      <c r="J186" t="n">
        <v>163.13</v>
      </c>
      <c r="K186" t="n">
        <v>49.1</v>
      </c>
      <c r="L186" t="n">
        <v>10</v>
      </c>
      <c r="M186" t="n">
        <v>13</v>
      </c>
      <c r="N186" t="n">
        <v>29.04</v>
      </c>
      <c r="O186" t="n">
        <v>20353.94</v>
      </c>
      <c r="P186" t="n">
        <v>192.18</v>
      </c>
      <c r="Q186" t="n">
        <v>592.67</v>
      </c>
      <c r="R186" t="n">
        <v>42.21</v>
      </c>
      <c r="S186" t="n">
        <v>30.64</v>
      </c>
      <c r="T186" t="n">
        <v>4631.19</v>
      </c>
      <c r="U186" t="n">
        <v>0.73</v>
      </c>
      <c r="V186" t="n">
        <v>0.88</v>
      </c>
      <c r="W186" t="n">
        <v>2.38</v>
      </c>
      <c r="X186" t="n">
        <v>0.29</v>
      </c>
      <c r="Y186" t="n">
        <v>0.5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4.7366</v>
      </c>
      <c r="E187" t="n">
        <v>21.11</v>
      </c>
      <c r="F187" t="n">
        <v>18.41</v>
      </c>
      <c r="G187" t="n">
        <v>78.89</v>
      </c>
      <c r="H187" t="n">
        <v>1.18</v>
      </c>
      <c r="I187" t="n">
        <v>14</v>
      </c>
      <c r="J187" t="n">
        <v>164.57</v>
      </c>
      <c r="K187" t="n">
        <v>49.1</v>
      </c>
      <c r="L187" t="n">
        <v>11</v>
      </c>
      <c r="M187" t="n">
        <v>12</v>
      </c>
      <c r="N187" t="n">
        <v>29.47</v>
      </c>
      <c r="O187" t="n">
        <v>20530.82</v>
      </c>
      <c r="P187" t="n">
        <v>188.4</v>
      </c>
      <c r="Q187" t="n">
        <v>592.67</v>
      </c>
      <c r="R187" t="n">
        <v>41.01</v>
      </c>
      <c r="S187" t="n">
        <v>30.64</v>
      </c>
      <c r="T187" t="n">
        <v>4037.21</v>
      </c>
      <c r="U187" t="n">
        <v>0.75</v>
      </c>
      <c r="V187" t="n">
        <v>0.88</v>
      </c>
      <c r="W187" t="n">
        <v>2.37</v>
      </c>
      <c r="X187" t="n">
        <v>0.25</v>
      </c>
      <c r="Y187" t="n">
        <v>0.5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4.7585</v>
      </c>
      <c r="E188" t="n">
        <v>21.02</v>
      </c>
      <c r="F188" t="n">
        <v>18.37</v>
      </c>
      <c r="G188" t="n">
        <v>91.86</v>
      </c>
      <c r="H188" t="n">
        <v>1.28</v>
      </c>
      <c r="I188" t="n">
        <v>12</v>
      </c>
      <c r="J188" t="n">
        <v>166.01</v>
      </c>
      <c r="K188" t="n">
        <v>49.1</v>
      </c>
      <c r="L188" t="n">
        <v>12</v>
      </c>
      <c r="M188" t="n">
        <v>10</v>
      </c>
      <c r="N188" t="n">
        <v>29.91</v>
      </c>
      <c r="O188" t="n">
        <v>20708.3</v>
      </c>
      <c r="P188" t="n">
        <v>184.36</v>
      </c>
      <c r="Q188" t="n">
        <v>592.67</v>
      </c>
      <c r="R188" t="n">
        <v>39.91</v>
      </c>
      <c r="S188" t="n">
        <v>30.64</v>
      </c>
      <c r="T188" t="n">
        <v>3497.57</v>
      </c>
      <c r="U188" t="n">
        <v>0.77</v>
      </c>
      <c r="V188" t="n">
        <v>0.88</v>
      </c>
      <c r="W188" t="n">
        <v>2.37</v>
      </c>
      <c r="X188" t="n">
        <v>0.21</v>
      </c>
      <c r="Y188" t="n">
        <v>0.5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4.7723</v>
      </c>
      <c r="E189" t="n">
        <v>20.95</v>
      </c>
      <c r="F189" t="n">
        <v>18.34</v>
      </c>
      <c r="G189" t="n">
        <v>100.05</v>
      </c>
      <c r="H189" t="n">
        <v>1.38</v>
      </c>
      <c r="I189" t="n">
        <v>11</v>
      </c>
      <c r="J189" t="n">
        <v>167.45</v>
      </c>
      <c r="K189" t="n">
        <v>49.1</v>
      </c>
      <c r="L189" t="n">
        <v>13</v>
      </c>
      <c r="M189" t="n">
        <v>9</v>
      </c>
      <c r="N189" t="n">
        <v>30.36</v>
      </c>
      <c r="O189" t="n">
        <v>20886.38</v>
      </c>
      <c r="P189" t="n">
        <v>180.48</v>
      </c>
      <c r="Q189" t="n">
        <v>592.67</v>
      </c>
      <c r="R189" t="n">
        <v>39.02</v>
      </c>
      <c r="S189" t="n">
        <v>30.64</v>
      </c>
      <c r="T189" t="n">
        <v>3054.43</v>
      </c>
      <c r="U189" t="n">
        <v>0.79</v>
      </c>
      <c r="V189" t="n">
        <v>0.88</v>
      </c>
      <c r="W189" t="n">
        <v>2.37</v>
      </c>
      <c r="X189" t="n">
        <v>0.18</v>
      </c>
      <c r="Y189" t="n">
        <v>0.5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4.7668</v>
      </c>
      <c r="E190" t="n">
        <v>20.98</v>
      </c>
      <c r="F190" t="n">
        <v>18.37</v>
      </c>
      <c r="G190" t="n">
        <v>100.18</v>
      </c>
      <c r="H190" t="n">
        <v>1.47</v>
      </c>
      <c r="I190" t="n">
        <v>11</v>
      </c>
      <c r="J190" t="n">
        <v>168.9</v>
      </c>
      <c r="K190" t="n">
        <v>49.1</v>
      </c>
      <c r="L190" t="n">
        <v>14</v>
      </c>
      <c r="M190" t="n">
        <v>9</v>
      </c>
      <c r="N190" t="n">
        <v>30.81</v>
      </c>
      <c r="O190" t="n">
        <v>21065.06</v>
      </c>
      <c r="P190" t="n">
        <v>176.96</v>
      </c>
      <c r="Q190" t="n">
        <v>592.6799999999999</v>
      </c>
      <c r="R190" t="n">
        <v>39.68</v>
      </c>
      <c r="S190" t="n">
        <v>30.64</v>
      </c>
      <c r="T190" t="n">
        <v>3387.16</v>
      </c>
      <c r="U190" t="n">
        <v>0.77</v>
      </c>
      <c r="V190" t="n">
        <v>0.88</v>
      </c>
      <c r="W190" t="n">
        <v>2.37</v>
      </c>
      <c r="X190" t="n">
        <v>0.21</v>
      </c>
      <c r="Y190" t="n">
        <v>0.5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4.7794</v>
      </c>
      <c r="E191" t="n">
        <v>20.92</v>
      </c>
      <c r="F191" t="n">
        <v>18.34</v>
      </c>
      <c r="G191" t="n">
        <v>110.05</v>
      </c>
      <c r="H191" t="n">
        <v>1.56</v>
      </c>
      <c r="I191" t="n">
        <v>10</v>
      </c>
      <c r="J191" t="n">
        <v>170.35</v>
      </c>
      <c r="K191" t="n">
        <v>49.1</v>
      </c>
      <c r="L191" t="n">
        <v>15</v>
      </c>
      <c r="M191" t="n">
        <v>5</v>
      </c>
      <c r="N191" t="n">
        <v>31.26</v>
      </c>
      <c r="O191" t="n">
        <v>21244.37</v>
      </c>
      <c r="P191" t="n">
        <v>176.19</v>
      </c>
      <c r="Q191" t="n">
        <v>592.67</v>
      </c>
      <c r="R191" t="n">
        <v>38.88</v>
      </c>
      <c r="S191" t="n">
        <v>30.64</v>
      </c>
      <c r="T191" t="n">
        <v>2991.59</v>
      </c>
      <c r="U191" t="n">
        <v>0.79</v>
      </c>
      <c r="V191" t="n">
        <v>0.88</v>
      </c>
      <c r="W191" t="n">
        <v>2.37</v>
      </c>
      <c r="X191" t="n">
        <v>0.18</v>
      </c>
      <c r="Y191" t="n">
        <v>0.5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4.7797</v>
      </c>
      <c r="E192" t="n">
        <v>20.92</v>
      </c>
      <c r="F192" t="n">
        <v>18.34</v>
      </c>
      <c r="G192" t="n">
        <v>110.04</v>
      </c>
      <c r="H192" t="n">
        <v>1.65</v>
      </c>
      <c r="I192" t="n">
        <v>10</v>
      </c>
      <c r="J192" t="n">
        <v>171.81</v>
      </c>
      <c r="K192" t="n">
        <v>49.1</v>
      </c>
      <c r="L192" t="n">
        <v>16</v>
      </c>
      <c r="M192" t="n">
        <v>2</v>
      </c>
      <c r="N192" t="n">
        <v>31.72</v>
      </c>
      <c r="O192" t="n">
        <v>21424.29</v>
      </c>
      <c r="P192" t="n">
        <v>172.92</v>
      </c>
      <c r="Q192" t="n">
        <v>592.6799999999999</v>
      </c>
      <c r="R192" t="n">
        <v>38.63</v>
      </c>
      <c r="S192" t="n">
        <v>30.64</v>
      </c>
      <c r="T192" t="n">
        <v>2864.27</v>
      </c>
      <c r="U192" t="n">
        <v>0.79</v>
      </c>
      <c r="V192" t="n">
        <v>0.88</v>
      </c>
      <c r="W192" t="n">
        <v>2.38</v>
      </c>
      <c r="X192" t="n">
        <v>0.18</v>
      </c>
      <c r="Y192" t="n">
        <v>0.5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4.7903</v>
      </c>
      <c r="E193" t="n">
        <v>20.88</v>
      </c>
      <c r="F193" t="n">
        <v>18.32</v>
      </c>
      <c r="G193" t="n">
        <v>122.16</v>
      </c>
      <c r="H193" t="n">
        <v>1.74</v>
      </c>
      <c r="I193" t="n">
        <v>9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173.6</v>
      </c>
      <c r="Q193" t="n">
        <v>592.6799999999999</v>
      </c>
      <c r="R193" t="n">
        <v>38.09</v>
      </c>
      <c r="S193" t="n">
        <v>30.64</v>
      </c>
      <c r="T193" t="n">
        <v>2603.17</v>
      </c>
      <c r="U193" t="n">
        <v>0.8</v>
      </c>
      <c r="V193" t="n">
        <v>0.88</v>
      </c>
      <c r="W193" t="n">
        <v>2.38</v>
      </c>
      <c r="X193" t="n">
        <v>0.17</v>
      </c>
      <c r="Y193" t="n">
        <v>0.5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2.9971</v>
      </c>
      <c r="E194" t="n">
        <v>33.37</v>
      </c>
      <c r="F194" t="n">
        <v>22.67</v>
      </c>
      <c r="G194" t="n">
        <v>6.16</v>
      </c>
      <c r="H194" t="n">
        <v>0.1</v>
      </c>
      <c r="I194" t="n">
        <v>221</v>
      </c>
      <c r="J194" t="n">
        <v>185.69</v>
      </c>
      <c r="K194" t="n">
        <v>53.44</v>
      </c>
      <c r="L194" t="n">
        <v>1</v>
      </c>
      <c r="M194" t="n">
        <v>219</v>
      </c>
      <c r="N194" t="n">
        <v>36.26</v>
      </c>
      <c r="O194" t="n">
        <v>23136.14</v>
      </c>
      <c r="P194" t="n">
        <v>306.53</v>
      </c>
      <c r="Q194" t="n">
        <v>592.83</v>
      </c>
      <c r="R194" t="n">
        <v>174.18</v>
      </c>
      <c r="S194" t="n">
        <v>30.64</v>
      </c>
      <c r="T194" t="n">
        <v>69587.22</v>
      </c>
      <c r="U194" t="n">
        <v>0.18</v>
      </c>
      <c r="V194" t="n">
        <v>0.71</v>
      </c>
      <c r="W194" t="n">
        <v>2.71</v>
      </c>
      <c r="X194" t="n">
        <v>4.51</v>
      </c>
      <c r="Y194" t="n">
        <v>0.5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3.8084</v>
      </c>
      <c r="E195" t="n">
        <v>26.26</v>
      </c>
      <c r="F195" t="n">
        <v>20.14</v>
      </c>
      <c r="G195" t="n">
        <v>12.33</v>
      </c>
      <c r="H195" t="n">
        <v>0.19</v>
      </c>
      <c r="I195" t="n">
        <v>98</v>
      </c>
      <c r="J195" t="n">
        <v>187.21</v>
      </c>
      <c r="K195" t="n">
        <v>53.44</v>
      </c>
      <c r="L195" t="n">
        <v>2</v>
      </c>
      <c r="M195" t="n">
        <v>96</v>
      </c>
      <c r="N195" t="n">
        <v>36.77</v>
      </c>
      <c r="O195" t="n">
        <v>23322.88</v>
      </c>
      <c r="P195" t="n">
        <v>270.28</v>
      </c>
      <c r="Q195" t="n">
        <v>592.79</v>
      </c>
      <c r="R195" t="n">
        <v>94.65000000000001</v>
      </c>
      <c r="S195" t="n">
        <v>30.64</v>
      </c>
      <c r="T195" t="n">
        <v>30438.55</v>
      </c>
      <c r="U195" t="n">
        <v>0.32</v>
      </c>
      <c r="V195" t="n">
        <v>0.8</v>
      </c>
      <c r="W195" t="n">
        <v>2.52</v>
      </c>
      <c r="X195" t="n">
        <v>1.98</v>
      </c>
      <c r="Y195" t="n">
        <v>0.5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4.1288</v>
      </c>
      <c r="E196" t="n">
        <v>24.22</v>
      </c>
      <c r="F196" t="n">
        <v>19.41</v>
      </c>
      <c r="G196" t="n">
        <v>18.48</v>
      </c>
      <c r="H196" t="n">
        <v>0.28</v>
      </c>
      <c r="I196" t="n">
        <v>63</v>
      </c>
      <c r="J196" t="n">
        <v>188.73</v>
      </c>
      <c r="K196" t="n">
        <v>53.44</v>
      </c>
      <c r="L196" t="n">
        <v>3</v>
      </c>
      <c r="M196" t="n">
        <v>61</v>
      </c>
      <c r="N196" t="n">
        <v>37.29</v>
      </c>
      <c r="O196" t="n">
        <v>23510.33</v>
      </c>
      <c r="P196" t="n">
        <v>258.31</v>
      </c>
      <c r="Q196" t="n">
        <v>592.72</v>
      </c>
      <c r="R196" t="n">
        <v>71.89</v>
      </c>
      <c r="S196" t="n">
        <v>30.64</v>
      </c>
      <c r="T196" t="n">
        <v>19231.51</v>
      </c>
      <c r="U196" t="n">
        <v>0.43</v>
      </c>
      <c r="V196" t="n">
        <v>0.83</v>
      </c>
      <c r="W196" t="n">
        <v>2.46</v>
      </c>
      <c r="X196" t="n">
        <v>1.25</v>
      </c>
      <c r="Y196" t="n">
        <v>0.5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4.3068</v>
      </c>
      <c r="E197" t="n">
        <v>23.22</v>
      </c>
      <c r="F197" t="n">
        <v>19.04</v>
      </c>
      <c r="G197" t="n">
        <v>24.83</v>
      </c>
      <c r="H197" t="n">
        <v>0.37</v>
      </c>
      <c r="I197" t="n">
        <v>46</v>
      </c>
      <c r="J197" t="n">
        <v>190.25</v>
      </c>
      <c r="K197" t="n">
        <v>53.44</v>
      </c>
      <c r="L197" t="n">
        <v>4</v>
      </c>
      <c r="M197" t="n">
        <v>44</v>
      </c>
      <c r="N197" t="n">
        <v>37.82</v>
      </c>
      <c r="O197" t="n">
        <v>23698.48</v>
      </c>
      <c r="P197" t="n">
        <v>251.41</v>
      </c>
      <c r="Q197" t="n">
        <v>592.76</v>
      </c>
      <c r="R197" t="n">
        <v>60.9</v>
      </c>
      <c r="S197" t="n">
        <v>30.64</v>
      </c>
      <c r="T197" t="n">
        <v>13822.68</v>
      </c>
      <c r="U197" t="n">
        <v>0.5</v>
      </c>
      <c r="V197" t="n">
        <v>0.85</v>
      </c>
      <c r="W197" t="n">
        <v>2.42</v>
      </c>
      <c r="X197" t="n">
        <v>0.88</v>
      </c>
      <c r="Y197" t="n">
        <v>0.5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4.3976</v>
      </c>
      <c r="E198" t="n">
        <v>22.74</v>
      </c>
      <c r="F198" t="n">
        <v>18.89</v>
      </c>
      <c r="G198" t="n">
        <v>30.64</v>
      </c>
      <c r="H198" t="n">
        <v>0.46</v>
      </c>
      <c r="I198" t="n">
        <v>37</v>
      </c>
      <c r="J198" t="n">
        <v>191.78</v>
      </c>
      <c r="K198" t="n">
        <v>53.44</v>
      </c>
      <c r="L198" t="n">
        <v>5</v>
      </c>
      <c r="M198" t="n">
        <v>35</v>
      </c>
      <c r="N198" t="n">
        <v>38.35</v>
      </c>
      <c r="O198" t="n">
        <v>23887.36</v>
      </c>
      <c r="P198" t="n">
        <v>247.59</v>
      </c>
      <c r="Q198" t="n">
        <v>592.6900000000001</v>
      </c>
      <c r="R198" t="n">
        <v>55.95</v>
      </c>
      <c r="S198" t="n">
        <v>30.64</v>
      </c>
      <c r="T198" t="n">
        <v>11389.06</v>
      </c>
      <c r="U198" t="n">
        <v>0.55</v>
      </c>
      <c r="V198" t="n">
        <v>0.86</v>
      </c>
      <c r="W198" t="n">
        <v>2.42</v>
      </c>
      <c r="X198" t="n">
        <v>0.73</v>
      </c>
      <c r="Y198" t="n">
        <v>0.5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4.48</v>
      </c>
      <c r="E199" t="n">
        <v>22.32</v>
      </c>
      <c r="F199" t="n">
        <v>18.74</v>
      </c>
      <c r="G199" t="n">
        <v>37.47</v>
      </c>
      <c r="H199" t="n">
        <v>0.55</v>
      </c>
      <c r="I199" t="n">
        <v>30</v>
      </c>
      <c r="J199" t="n">
        <v>193.32</v>
      </c>
      <c r="K199" t="n">
        <v>53.44</v>
      </c>
      <c r="L199" t="n">
        <v>6</v>
      </c>
      <c r="M199" t="n">
        <v>28</v>
      </c>
      <c r="N199" t="n">
        <v>38.89</v>
      </c>
      <c r="O199" t="n">
        <v>24076.95</v>
      </c>
      <c r="P199" t="n">
        <v>243.11</v>
      </c>
      <c r="Q199" t="n">
        <v>592.6900000000001</v>
      </c>
      <c r="R199" t="n">
        <v>51.19</v>
      </c>
      <c r="S199" t="n">
        <v>30.64</v>
      </c>
      <c r="T199" t="n">
        <v>9044.379999999999</v>
      </c>
      <c r="U199" t="n">
        <v>0.6</v>
      </c>
      <c r="V199" t="n">
        <v>0.86</v>
      </c>
      <c r="W199" t="n">
        <v>2.4</v>
      </c>
      <c r="X199" t="n">
        <v>0.58</v>
      </c>
      <c r="Y199" t="n">
        <v>0.5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4.5272</v>
      </c>
      <c r="E200" t="n">
        <v>22.09</v>
      </c>
      <c r="F200" t="n">
        <v>18.65</v>
      </c>
      <c r="G200" t="n">
        <v>43.04</v>
      </c>
      <c r="H200" t="n">
        <v>0.64</v>
      </c>
      <c r="I200" t="n">
        <v>26</v>
      </c>
      <c r="J200" t="n">
        <v>194.86</v>
      </c>
      <c r="K200" t="n">
        <v>53.44</v>
      </c>
      <c r="L200" t="n">
        <v>7</v>
      </c>
      <c r="M200" t="n">
        <v>24</v>
      </c>
      <c r="N200" t="n">
        <v>39.43</v>
      </c>
      <c r="O200" t="n">
        <v>24267.28</v>
      </c>
      <c r="P200" t="n">
        <v>240.03</v>
      </c>
      <c r="Q200" t="n">
        <v>592.67</v>
      </c>
      <c r="R200" t="n">
        <v>48.7</v>
      </c>
      <c r="S200" t="n">
        <v>30.64</v>
      </c>
      <c r="T200" t="n">
        <v>7823.03</v>
      </c>
      <c r="U200" t="n">
        <v>0.63</v>
      </c>
      <c r="V200" t="n">
        <v>0.87</v>
      </c>
      <c r="W200" t="n">
        <v>2.39</v>
      </c>
      <c r="X200" t="n">
        <v>0.49</v>
      </c>
      <c r="Y200" t="n">
        <v>0.5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4.5601</v>
      </c>
      <c r="E201" t="n">
        <v>21.93</v>
      </c>
      <c r="F201" t="n">
        <v>18.6</v>
      </c>
      <c r="G201" t="n">
        <v>48.53</v>
      </c>
      <c r="H201" t="n">
        <v>0.72</v>
      </c>
      <c r="I201" t="n">
        <v>23</v>
      </c>
      <c r="J201" t="n">
        <v>196.41</v>
      </c>
      <c r="K201" t="n">
        <v>53.44</v>
      </c>
      <c r="L201" t="n">
        <v>8</v>
      </c>
      <c r="M201" t="n">
        <v>21</v>
      </c>
      <c r="N201" t="n">
        <v>39.98</v>
      </c>
      <c r="O201" t="n">
        <v>24458.36</v>
      </c>
      <c r="P201" t="n">
        <v>237.81</v>
      </c>
      <c r="Q201" t="n">
        <v>592.67</v>
      </c>
      <c r="R201" t="n">
        <v>47.03</v>
      </c>
      <c r="S201" t="n">
        <v>30.64</v>
      </c>
      <c r="T201" t="n">
        <v>6999.98</v>
      </c>
      <c r="U201" t="n">
        <v>0.65</v>
      </c>
      <c r="V201" t="n">
        <v>0.87</v>
      </c>
      <c r="W201" t="n">
        <v>2.39</v>
      </c>
      <c r="X201" t="n">
        <v>0.45</v>
      </c>
      <c r="Y201" t="n">
        <v>0.5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4.5979</v>
      </c>
      <c r="E202" t="n">
        <v>21.75</v>
      </c>
      <c r="F202" t="n">
        <v>18.54</v>
      </c>
      <c r="G202" t="n">
        <v>55.61</v>
      </c>
      <c r="H202" t="n">
        <v>0.8100000000000001</v>
      </c>
      <c r="I202" t="n">
        <v>20</v>
      </c>
      <c r="J202" t="n">
        <v>197.97</v>
      </c>
      <c r="K202" t="n">
        <v>53.44</v>
      </c>
      <c r="L202" t="n">
        <v>9</v>
      </c>
      <c r="M202" t="n">
        <v>18</v>
      </c>
      <c r="N202" t="n">
        <v>40.53</v>
      </c>
      <c r="O202" t="n">
        <v>24650.18</v>
      </c>
      <c r="P202" t="n">
        <v>235.04</v>
      </c>
      <c r="Q202" t="n">
        <v>592.67</v>
      </c>
      <c r="R202" t="n">
        <v>44.94</v>
      </c>
      <c r="S202" t="n">
        <v>30.64</v>
      </c>
      <c r="T202" t="n">
        <v>5971.48</v>
      </c>
      <c r="U202" t="n">
        <v>0.68</v>
      </c>
      <c r="V202" t="n">
        <v>0.87</v>
      </c>
      <c r="W202" t="n">
        <v>2.39</v>
      </c>
      <c r="X202" t="n">
        <v>0.38</v>
      </c>
      <c r="Y202" t="n">
        <v>0.5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4.623</v>
      </c>
      <c r="E203" t="n">
        <v>21.63</v>
      </c>
      <c r="F203" t="n">
        <v>18.49</v>
      </c>
      <c r="G203" t="n">
        <v>61.64</v>
      </c>
      <c r="H203" t="n">
        <v>0.89</v>
      </c>
      <c r="I203" t="n">
        <v>18</v>
      </c>
      <c r="J203" t="n">
        <v>199.53</v>
      </c>
      <c r="K203" t="n">
        <v>53.44</v>
      </c>
      <c r="L203" t="n">
        <v>10</v>
      </c>
      <c r="M203" t="n">
        <v>16</v>
      </c>
      <c r="N203" t="n">
        <v>41.1</v>
      </c>
      <c r="O203" t="n">
        <v>24842.77</v>
      </c>
      <c r="P203" t="n">
        <v>232.08</v>
      </c>
      <c r="Q203" t="n">
        <v>592.67</v>
      </c>
      <c r="R203" t="n">
        <v>43.65</v>
      </c>
      <c r="S203" t="n">
        <v>30.64</v>
      </c>
      <c r="T203" t="n">
        <v>5337.1</v>
      </c>
      <c r="U203" t="n">
        <v>0.7</v>
      </c>
      <c r="V203" t="n">
        <v>0.88</v>
      </c>
      <c r="W203" t="n">
        <v>2.38</v>
      </c>
      <c r="X203" t="n">
        <v>0.33</v>
      </c>
      <c r="Y203" t="n">
        <v>0.5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4.6477</v>
      </c>
      <c r="E204" t="n">
        <v>21.52</v>
      </c>
      <c r="F204" t="n">
        <v>18.45</v>
      </c>
      <c r="G204" t="n">
        <v>69.19</v>
      </c>
      <c r="H204" t="n">
        <v>0.97</v>
      </c>
      <c r="I204" t="n">
        <v>16</v>
      </c>
      <c r="J204" t="n">
        <v>201.1</v>
      </c>
      <c r="K204" t="n">
        <v>53.44</v>
      </c>
      <c r="L204" t="n">
        <v>11</v>
      </c>
      <c r="M204" t="n">
        <v>14</v>
      </c>
      <c r="N204" t="n">
        <v>41.66</v>
      </c>
      <c r="O204" t="n">
        <v>25036.12</v>
      </c>
      <c r="P204" t="n">
        <v>229.57</v>
      </c>
      <c r="Q204" t="n">
        <v>592.6799999999999</v>
      </c>
      <c r="R204" t="n">
        <v>42.37</v>
      </c>
      <c r="S204" t="n">
        <v>30.64</v>
      </c>
      <c r="T204" t="n">
        <v>4707.39</v>
      </c>
      <c r="U204" t="n">
        <v>0.72</v>
      </c>
      <c r="V204" t="n">
        <v>0.88</v>
      </c>
      <c r="W204" t="n">
        <v>2.38</v>
      </c>
      <c r="X204" t="n">
        <v>0.29</v>
      </c>
      <c r="Y204" t="n">
        <v>0.5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4.6565</v>
      </c>
      <c r="E205" t="n">
        <v>21.48</v>
      </c>
      <c r="F205" t="n">
        <v>18.45</v>
      </c>
      <c r="G205" t="n">
        <v>73.79000000000001</v>
      </c>
      <c r="H205" t="n">
        <v>1.05</v>
      </c>
      <c r="I205" t="n">
        <v>15</v>
      </c>
      <c r="J205" t="n">
        <v>202.67</v>
      </c>
      <c r="K205" t="n">
        <v>53.44</v>
      </c>
      <c r="L205" t="n">
        <v>12</v>
      </c>
      <c r="M205" t="n">
        <v>13</v>
      </c>
      <c r="N205" t="n">
        <v>42.24</v>
      </c>
      <c r="O205" t="n">
        <v>25230.25</v>
      </c>
      <c r="P205" t="n">
        <v>227.54</v>
      </c>
      <c r="Q205" t="n">
        <v>592.6900000000001</v>
      </c>
      <c r="R205" t="n">
        <v>42.24</v>
      </c>
      <c r="S205" t="n">
        <v>30.64</v>
      </c>
      <c r="T205" t="n">
        <v>4645.95</v>
      </c>
      <c r="U205" t="n">
        <v>0.73</v>
      </c>
      <c r="V205" t="n">
        <v>0.88</v>
      </c>
      <c r="W205" t="n">
        <v>2.38</v>
      </c>
      <c r="X205" t="n">
        <v>0.29</v>
      </c>
      <c r="Y205" t="n">
        <v>0.5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4.6749</v>
      </c>
      <c r="E206" t="n">
        <v>21.39</v>
      </c>
      <c r="F206" t="n">
        <v>18.4</v>
      </c>
      <c r="G206" t="n">
        <v>78.86</v>
      </c>
      <c r="H206" t="n">
        <v>1.13</v>
      </c>
      <c r="I206" t="n">
        <v>14</v>
      </c>
      <c r="J206" t="n">
        <v>204.25</v>
      </c>
      <c r="K206" t="n">
        <v>53.44</v>
      </c>
      <c r="L206" t="n">
        <v>13</v>
      </c>
      <c r="M206" t="n">
        <v>12</v>
      </c>
      <c r="N206" t="n">
        <v>42.82</v>
      </c>
      <c r="O206" t="n">
        <v>25425.3</v>
      </c>
      <c r="P206" t="n">
        <v>224.53</v>
      </c>
      <c r="Q206" t="n">
        <v>592.6900000000001</v>
      </c>
      <c r="R206" t="n">
        <v>40.76</v>
      </c>
      <c r="S206" t="n">
        <v>30.64</v>
      </c>
      <c r="T206" t="n">
        <v>3910.13</v>
      </c>
      <c r="U206" t="n">
        <v>0.75</v>
      </c>
      <c r="V206" t="n">
        <v>0.88</v>
      </c>
      <c r="W206" t="n">
        <v>2.37</v>
      </c>
      <c r="X206" t="n">
        <v>0.24</v>
      </c>
      <c r="Y206" t="n">
        <v>0.5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4.6843</v>
      </c>
      <c r="E207" t="n">
        <v>21.35</v>
      </c>
      <c r="F207" t="n">
        <v>18.4</v>
      </c>
      <c r="G207" t="n">
        <v>84.90000000000001</v>
      </c>
      <c r="H207" t="n">
        <v>1.21</v>
      </c>
      <c r="I207" t="n">
        <v>13</v>
      </c>
      <c r="J207" t="n">
        <v>205.84</v>
      </c>
      <c r="K207" t="n">
        <v>53.44</v>
      </c>
      <c r="L207" t="n">
        <v>14</v>
      </c>
      <c r="M207" t="n">
        <v>11</v>
      </c>
      <c r="N207" t="n">
        <v>43.4</v>
      </c>
      <c r="O207" t="n">
        <v>25621.03</v>
      </c>
      <c r="P207" t="n">
        <v>223.23</v>
      </c>
      <c r="Q207" t="n">
        <v>592.67</v>
      </c>
      <c r="R207" t="n">
        <v>40.73</v>
      </c>
      <c r="S207" t="n">
        <v>30.64</v>
      </c>
      <c r="T207" t="n">
        <v>3901.84</v>
      </c>
      <c r="U207" t="n">
        <v>0.75</v>
      </c>
      <c r="V207" t="n">
        <v>0.88</v>
      </c>
      <c r="W207" t="n">
        <v>2.37</v>
      </c>
      <c r="X207" t="n">
        <v>0.24</v>
      </c>
      <c r="Y207" t="n">
        <v>0.5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4.6924</v>
      </c>
      <c r="E208" t="n">
        <v>21.31</v>
      </c>
      <c r="F208" t="n">
        <v>18.4</v>
      </c>
      <c r="G208" t="n">
        <v>91.98</v>
      </c>
      <c r="H208" t="n">
        <v>1.28</v>
      </c>
      <c r="I208" t="n">
        <v>12</v>
      </c>
      <c r="J208" t="n">
        <v>207.43</v>
      </c>
      <c r="K208" t="n">
        <v>53.44</v>
      </c>
      <c r="L208" t="n">
        <v>15</v>
      </c>
      <c r="M208" t="n">
        <v>10</v>
      </c>
      <c r="N208" t="n">
        <v>44</v>
      </c>
      <c r="O208" t="n">
        <v>25817.56</v>
      </c>
      <c r="P208" t="n">
        <v>220.54</v>
      </c>
      <c r="Q208" t="n">
        <v>592.67</v>
      </c>
      <c r="R208" t="n">
        <v>40.54</v>
      </c>
      <c r="S208" t="n">
        <v>30.64</v>
      </c>
      <c r="T208" t="n">
        <v>3812.93</v>
      </c>
      <c r="U208" t="n">
        <v>0.76</v>
      </c>
      <c r="V208" t="n">
        <v>0.88</v>
      </c>
      <c r="W208" t="n">
        <v>2.38</v>
      </c>
      <c r="X208" t="n">
        <v>0.24</v>
      </c>
      <c r="Y208" t="n">
        <v>0.5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4.7093</v>
      </c>
      <c r="E209" t="n">
        <v>21.23</v>
      </c>
      <c r="F209" t="n">
        <v>18.36</v>
      </c>
      <c r="G209" t="n">
        <v>100.13</v>
      </c>
      <c r="H209" t="n">
        <v>1.36</v>
      </c>
      <c r="I209" t="n">
        <v>11</v>
      </c>
      <c r="J209" t="n">
        <v>209.03</v>
      </c>
      <c r="K209" t="n">
        <v>53.44</v>
      </c>
      <c r="L209" t="n">
        <v>16</v>
      </c>
      <c r="M209" t="n">
        <v>9</v>
      </c>
      <c r="N209" t="n">
        <v>44.6</v>
      </c>
      <c r="O209" t="n">
        <v>26014.91</v>
      </c>
      <c r="P209" t="n">
        <v>217.58</v>
      </c>
      <c r="Q209" t="n">
        <v>592.67</v>
      </c>
      <c r="R209" t="n">
        <v>39.28</v>
      </c>
      <c r="S209" t="n">
        <v>30.64</v>
      </c>
      <c r="T209" t="n">
        <v>3186.38</v>
      </c>
      <c r="U209" t="n">
        <v>0.78</v>
      </c>
      <c r="V209" t="n">
        <v>0.88</v>
      </c>
      <c r="W209" t="n">
        <v>2.37</v>
      </c>
      <c r="X209" t="n">
        <v>0.2</v>
      </c>
      <c r="Y209" t="n">
        <v>0.5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4.7216</v>
      </c>
      <c r="E210" t="n">
        <v>21.18</v>
      </c>
      <c r="F210" t="n">
        <v>18.34</v>
      </c>
      <c r="G210" t="n">
        <v>110.03</v>
      </c>
      <c r="H210" t="n">
        <v>1.43</v>
      </c>
      <c r="I210" t="n">
        <v>10</v>
      </c>
      <c r="J210" t="n">
        <v>210.64</v>
      </c>
      <c r="K210" t="n">
        <v>53.44</v>
      </c>
      <c r="L210" t="n">
        <v>17</v>
      </c>
      <c r="M210" t="n">
        <v>8</v>
      </c>
      <c r="N210" t="n">
        <v>45.21</v>
      </c>
      <c r="O210" t="n">
        <v>26213.09</v>
      </c>
      <c r="P210" t="n">
        <v>213.73</v>
      </c>
      <c r="Q210" t="n">
        <v>592.67</v>
      </c>
      <c r="R210" t="n">
        <v>38.84</v>
      </c>
      <c r="S210" t="n">
        <v>30.64</v>
      </c>
      <c r="T210" t="n">
        <v>2972.83</v>
      </c>
      <c r="U210" t="n">
        <v>0.79</v>
      </c>
      <c r="V210" t="n">
        <v>0.88</v>
      </c>
      <c r="W210" t="n">
        <v>2.37</v>
      </c>
      <c r="X210" t="n">
        <v>0.18</v>
      </c>
      <c r="Y210" t="n">
        <v>0.5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4.7216</v>
      </c>
      <c r="E211" t="n">
        <v>21.18</v>
      </c>
      <c r="F211" t="n">
        <v>18.34</v>
      </c>
      <c r="G211" t="n">
        <v>110.03</v>
      </c>
      <c r="H211" t="n">
        <v>1.51</v>
      </c>
      <c r="I211" t="n">
        <v>10</v>
      </c>
      <c r="J211" t="n">
        <v>212.25</v>
      </c>
      <c r="K211" t="n">
        <v>53.44</v>
      </c>
      <c r="L211" t="n">
        <v>18</v>
      </c>
      <c r="M211" t="n">
        <v>8</v>
      </c>
      <c r="N211" t="n">
        <v>45.82</v>
      </c>
      <c r="O211" t="n">
        <v>26412.11</v>
      </c>
      <c r="P211" t="n">
        <v>213.56</v>
      </c>
      <c r="Q211" t="n">
        <v>592.67</v>
      </c>
      <c r="R211" t="n">
        <v>38.79</v>
      </c>
      <c r="S211" t="n">
        <v>30.64</v>
      </c>
      <c r="T211" t="n">
        <v>2948.75</v>
      </c>
      <c r="U211" t="n">
        <v>0.79</v>
      </c>
      <c r="V211" t="n">
        <v>0.88</v>
      </c>
      <c r="W211" t="n">
        <v>2.37</v>
      </c>
      <c r="X211" t="n">
        <v>0.18</v>
      </c>
      <c r="Y211" t="n">
        <v>0.5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4.735</v>
      </c>
      <c r="E212" t="n">
        <v>21.12</v>
      </c>
      <c r="F212" t="n">
        <v>18.32</v>
      </c>
      <c r="G212" t="n">
        <v>122.1</v>
      </c>
      <c r="H212" t="n">
        <v>1.58</v>
      </c>
      <c r="I212" t="n">
        <v>9</v>
      </c>
      <c r="J212" t="n">
        <v>213.87</v>
      </c>
      <c r="K212" t="n">
        <v>53.44</v>
      </c>
      <c r="L212" t="n">
        <v>19</v>
      </c>
      <c r="M212" t="n">
        <v>7</v>
      </c>
      <c r="N212" t="n">
        <v>46.44</v>
      </c>
      <c r="O212" t="n">
        <v>26611.98</v>
      </c>
      <c r="P212" t="n">
        <v>209.26</v>
      </c>
      <c r="Q212" t="n">
        <v>592.67</v>
      </c>
      <c r="R212" t="n">
        <v>38.16</v>
      </c>
      <c r="S212" t="n">
        <v>30.64</v>
      </c>
      <c r="T212" t="n">
        <v>2637.98</v>
      </c>
      <c r="U212" t="n">
        <v>0.8</v>
      </c>
      <c r="V212" t="n">
        <v>0.88</v>
      </c>
      <c r="W212" t="n">
        <v>2.37</v>
      </c>
      <c r="X212" t="n">
        <v>0.16</v>
      </c>
      <c r="Y212" t="n">
        <v>0.5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4.7352</v>
      </c>
      <c r="E213" t="n">
        <v>21.12</v>
      </c>
      <c r="F213" t="n">
        <v>18.32</v>
      </c>
      <c r="G213" t="n">
        <v>122.1</v>
      </c>
      <c r="H213" t="n">
        <v>1.65</v>
      </c>
      <c r="I213" t="n">
        <v>9</v>
      </c>
      <c r="J213" t="n">
        <v>215.5</v>
      </c>
      <c r="K213" t="n">
        <v>53.44</v>
      </c>
      <c r="L213" t="n">
        <v>20</v>
      </c>
      <c r="M213" t="n">
        <v>7</v>
      </c>
      <c r="N213" t="n">
        <v>47.07</v>
      </c>
      <c r="O213" t="n">
        <v>26812.71</v>
      </c>
      <c r="P213" t="n">
        <v>208.77</v>
      </c>
      <c r="Q213" t="n">
        <v>592.67</v>
      </c>
      <c r="R213" t="n">
        <v>38.03</v>
      </c>
      <c r="S213" t="n">
        <v>30.64</v>
      </c>
      <c r="T213" t="n">
        <v>2573.45</v>
      </c>
      <c r="U213" t="n">
        <v>0.8100000000000001</v>
      </c>
      <c r="V213" t="n">
        <v>0.88</v>
      </c>
      <c r="W213" t="n">
        <v>2.37</v>
      </c>
      <c r="X213" t="n">
        <v>0.16</v>
      </c>
      <c r="Y213" t="n">
        <v>0.5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4.745</v>
      </c>
      <c r="E214" t="n">
        <v>21.07</v>
      </c>
      <c r="F214" t="n">
        <v>18.31</v>
      </c>
      <c r="G214" t="n">
        <v>137.31</v>
      </c>
      <c r="H214" t="n">
        <v>1.72</v>
      </c>
      <c r="I214" t="n">
        <v>8</v>
      </c>
      <c r="J214" t="n">
        <v>217.14</v>
      </c>
      <c r="K214" t="n">
        <v>53.44</v>
      </c>
      <c r="L214" t="n">
        <v>21</v>
      </c>
      <c r="M214" t="n">
        <v>6</v>
      </c>
      <c r="N214" t="n">
        <v>47.7</v>
      </c>
      <c r="O214" t="n">
        <v>27014.3</v>
      </c>
      <c r="P214" t="n">
        <v>204.37</v>
      </c>
      <c r="Q214" t="n">
        <v>592.67</v>
      </c>
      <c r="R214" t="n">
        <v>37.97</v>
      </c>
      <c r="S214" t="n">
        <v>30.64</v>
      </c>
      <c r="T214" t="n">
        <v>2547.56</v>
      </c>
      <c r="U214" t="n">
        <v>0.8100000000000001</v>
      </c>
      <c r="V214" t="n">
        <v>0.88</v>
      </c>
      <c r="W214" t="n">
        <v>2.37</v>
      </c>
      <c r="X214" t="n">
        <v>0.15</v>
      </c>
      <c r="Y214" t="n">
        <v>0.5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4.7463</v>
      </c>
      <c r="E215" t="n">
        <v>21.07</v>
      </c>
      <c r="F215" t="n">
        <v>18.3</v>
      </c>
      <c r="G215" t="n">
        <v>137.27</v>
      </c>
      <c r="H215" t="n">
        <v>1.79</v>
      </c>
      <c r="I215" t="n">
        <v>8</v>
      </c>
      <c r="J215" t="n">
        <v>218.78</v>
      </c>
      <c r="K215" t="n">
        <v>53.44</v>
      </c>
      <c r="L215" t="n">
        <v>22</v>
      </c>
      <c r="M215" t="n">
        <v>3</v>
      </c>
      <c r="N215" t="n">
        <v>48.34</v>
      </c>
      <c r="O215" t="n">
        <v>27216.79</v>
      </c>
      <c r="P215" t="n">
        <v>203.88</v>
      </c>
      <c r="Q215" t="n">
        <v>592.67</v>
      </c>
      <c r="R215" t="n">
        <v>37.7</v>
      </c>
      <c r="S215" t="n">
        <v>30.64</v>
      </c>
      <c r="T215" t="n">
        <v>2411.89</v>
      </c>
      <c r="U215" t="n">
        <v>0.8100000000000001</v>
      </c>
      <c r="V215" t="n">
        <v>0.88</v>
      </c>
      <c r="W215" t="n">
        <v>2.37</v>
      </c>
      <c r="X215" t="n">
        <v>0.14</v>
      </c>
      <c r="Y215" t="n">
        <v>0.5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4.7485</v>
      </c>
      <c r="E216" t="n">
        <v>21.06</v>
      </c>
      <c r="F216" t="n">
        <v>18.29</v>
      </c>
      <c r="G216" t="n">
        <v>137.2</v>
      </c>
      <c r="H216" t="n">
        <v>1.85</v>
      </c>
      <c r="I216" t="n">
        <v>8</v>
      </c>
      <c r="J216" t="n">
        <v>220.43</v>
      </c>
      <c r="K216" t="n">
        <v>53.44</v>
      </c>
      <c r="L216" t="n">
        <v>23</v>
      </c>
      <c r="M216" t="n">
        <v>3</v>
      </c>
      <c r="N216" t="n">
        <v>48.99</v>
      </c>
      <c r="O216" t="n">
        <v>27420.16</v>
      </c>
      <c r="P216" t="n">
        <v>202.49</v>
      </c>
      <c r="Q216" t="n">
        <v>592.6799999999999</v>
      </c>
      <c r="R216" t="n">
        <v>37.3</v>
      </c>
      <c r="S216" t="n">
        <v>30.64</v>
      </c>
      <c r="T216" t="n">
        <v>2210.33</v>
      </c>
      <c r="U216" t="n">
        <v>0.82</v>
      </c>
      <c r="V216" t="n">
        <v>0.88</v>
      </c>
      <c r="W216" t="n">
        <v>2.37</v>
      </c>
      <c r="X216" t="n">
        <v>0.14</v>
      </c>
      <c r="Y216" t="n">
        <v>0.5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4.7475</v>
      </c>
      <c r="E217" t="n">
        <v>21.06</v>
      </c>
      <c r="F217" t="n">
        <v>18.3</v>
      </c>
      <c r="G217" t="n">
        <v>137.23</v>
      </c>
      <c r="H217" t="n">
        <v>1.92</v>
      </c>
      <c r="I217" t="n">
        <v>8</v>
      </c>
      <c r="J217" t="n">
        <v>222.08</v>
      </c>
      <c r="K217" t="n">
        <v>53.44</v>
      </c>
      <c r="L217" t="n">
        <v>24</v>
      </c>
      <c r="M217" t="n">
        <v>1</v>
      </c>
      <c r="N217" t="n">
        <v>49.65</v>
      </c>
      <c r="O217" t="n">
        <v>27624.44</v>
      </c>
      <c r="P217" t="n">
        <v>202.62</v>
      </c>
      <c r="Q217" t="n">
        <v>592.67</v>
      </c>
      <c r="R217" t="n">
        <v>37.31</v>
      </c>
      <c r="S217" t="n">
        <v>30.64</v>
      </c>
      <c r="T217" t="n">
        <v>2216.05</v>
      </c>
      <c r="U217" t="n">
        <v>0.82</v>
      </c>
      <c r="V217" t="n">
        <v>0.88</v>
      </c>
      <c r="W217" t="n">
        <v>2.37</v>
      </c>
      <c r="X217" t="n">
        <v>0.14</v>
      </c>
      <c r="Y217" t="n">
        <v>0.5</v>
      </c>
      <c r="Z217" t="n">
        <v>10</v>
      </c>
    </row>
    <row r="218">
      <c r="A218" t="n">
        <v>24</v>
      </c>
      <c r="B218" t="n">
        <v>95</v>
      </c>
      <c r="C218" t="inlineStr">
        <is>
          <t xml:space="preserve">CONCLUIDO	</t>
        </is>
      </c>
      <c r="D218" t="n">
        <v>4.7475</v>
      </c>
      <c r="E218" t="n">
        <v>21.06</v>
      </c>
      <c r="F218" t="n">
        <v>18.3</v>
      </c>
      <c r="G218" t="n">
        <v>137.23</v>
      </c>
      <c r="H218" t="n">
        <v>1.99</v>
      </c>
      <c r="I218" t="n">
        <v>8</v>
      </c>
      <c r="J218" t="n">
        <v>223.75</v>
      </c>
      <c r="K218" t="n">
        <v>53.44</v>
      </c>
      <c r="L218" t="n">
        <v>25</v>
      </c>
      <c r="M218" t="n">
        <v>0</v>
      </c>
      <c r="N218" t="n">
        <v>50.31</v>
      </c>
      <c r="O218" t="n">
        <v>27829.77</v>
      </c>
      <c r="P218" t="n">
        <v>203.62</v>
      </c>
      <c r="Q218" t="n">
        <v>592.67</v>
      </c>
      <c r="R218" t="n">
        <v>37.3</v>
      </c>
      <c r="S218" t="n">
        <v>30.64</v>
      </c>
      <c r="T218" t="n">
        <v>2212.87</v>
      </c>
      <c r="U218" t="n">
        <v>0.82</v>
      </c>
      <c r="V218" t="n">
        <v>0.88</v>
      </c>
      <c r="W218" t="n">
        <v>2.37</v>
      </c>
      <c r="X218" t="n">
        <v>0.14</v>
      </c>
      <c r="Y218" t="n">
        <v>0.5</v>
      </c>
      <c r="Z218" t="n">
        <v>10</v>
      </c>
    </row>
    <row r="219">
      <c r="A219" t="n">
        <v>0</v>
      </c>
      <c r="B219" t="n">
        <v>55</v>
      </c>
      <c r="C219" t="inlineStr">
        <is>
          <t xml:space="preserve">CONCLUIDO	</t>
        </is>
      </c>
      <c r="D219" t="n">
        <v>3.7102</v>
      </c>
      <c r="E219" t="n">
        <v>26.95</v>
      </c>
      <c r="F219" t="n">
        <v>21.24</v>
      </c>
      <c r="G219" t="n">
        <v>8.380000000000001</v>
      </c>
      <c r="H219" t="n">
        <v>0.15</v>
      </c>
      <c r="I219" t="n">
        <v>152</v>
      </c>
      <c r="J219" t="n">
        <v>116.05</v>
      </c>
      <c r="K219" t="n">
        <v>43.4</v>
      </c>
      <c r="L219" t="n">
        <v>1</v>
      </c>
      <c r="M219" t="n">
        <v>150</v>
      </c>
      <c r="N219" t="n">
        <v>16.65</v>
      </c>
      <c r="O219" t="n">
        <v>14546.17</v>
      </c>
      <c r="P219" t="n">
        <v>210.04</v>
      </c>
      <c r="Q219" t="n">
        <v>592.75</v>
      </c>
      <c r="R219" t="n">
        <v>129.27</v>
      </c>
      <c r="S219" t="n">
        <v>30.64</v>
      </c>
      <c r="T219" t="n">
        <v>47476.89</v>
      </c>
      <c r="U219" t="n">
        <v>0.24</v>
      </c>
      <c r="V219" t="n">
        <v>0.76</v>
      </c>
      <c r="W219" t="n">
        <v>2.6</v>
      </c>
      <c r="X219" t="n">
        <v>3.08</v>
      </c>
      <c r="Y219" t="n">
        <v>0.5</v>
      </c>
      <c r="Z219" t="n">
        <v>10</v>
      </c>
    </row>
    <row r="220">
      <c r="A220" t="n">
        <v>1</v>
      </c>
      <c r="B220" t="n">
        <v>55</v>
      </c>
      <c r="C220" t="inlineStr">
        <is>
          <t xml:space="preserve">CONCLUIDO	</t>
        </is>
      </c>
      <c r="D220" t="n">
        <v>4.2971</v>
      </c>
      <c r="E220" t="n">
        <v>23.27</v>
      </c>
      <c r="F220" t="n">
        <v>19.54</v>
      </c>
      <c r="G220" t="n">
        <v>16.99</v>
      </c>
      <c r="H220" t="n">
        <v>0.3</v>
      </c>
      <c r="I220" t="n">
        <v>69</v>
      </c>
      <c r="J220" t="n">
        <v>117.34</v>
      </c>
      <c r="K220" t="n">
        <v>43.4</v>
      </c>
      <c r="L220" t="n">
        <v>2</v>
      </c>
      <c r="M220" t="n">
        <v>67</v>
      </c>
      <c r="N220" t="n">
        <v>16.94</v>
      </c>
      <c r="O220" t="n">
        <v>14705.49</v>
      </c>
      <c r="P220" t="n">
        <v>189.61</v>
      </c>
      <c r="Q220" t="n">
        <v>592.72</v>
      </c>
      <c r="R220" t="n">
        <v>76.3</v>
      </c>
      <c r="S220" t="n">
        <v>30.64</v>
      </c>
      <c r="T220" t="n">
        <v>21407.63</v>
      </c>
      <c r="U220" t="n">
        <v>0.4</v>
      </c>
      <c r="V220" t="n">
        <v>0.83</v>
      </c>
      <c r="W220" t="n">
        <v>2.46</v>
      </c>
      <c r="X220" t="n">
        <v>1.38</v>
      </c>
      <c r="Y220" t="n">
        <v>0.5</v>
      </c>
      <c r="Z220" t="n">
        <v>10</v>
      </c>
    </row>
    <row r="221">
      <c r="A221" t="n">
        <v>2</v>
      </c>
      <c r="B221" t="n">
        <v>55</v>
      </c>
      <c r="C221" t="inlineStr">
        <is>
          <t xml:space="preserve">CONCLUIDO	</t>
        </is>
      </c>
      <c r="D221" t="n">
        <v>4.5011</v>
      </c>
      <c r="E221" t="n">
        <v>22.22</v>
      </c>
      <c r="F221" t="n">
        <v>19.06</v>
      </c>
      <c r="G221" t="n">
        <v>25.41</v>
      </c>
      <c r="H221" t="n">
        <v>0.45</v>
      </c>
      <c r="I221" t="n">
        <v>45</v>
      </c>
      <c r="J221" t="n">
        <v>118.63</v>
      </c>
      <c r="K221" t="n">
        <v>43.4</v>
      </c>
      <c r="L221" t="n">
        <v>3</v>
      </c>
      <c r="M221" t="n">
        <v>43</v>
      </c>
      <c r="N221" t="n">
        <v>17.23</v>
      </c>
      <c r="O221" t="n">
        <v>14865.24</v>
      </c>
      <c r="P221" t="n">
        <v>181.09</v>
      </c>
      <c r="Q221" t="n">
        <v>592.67</v>
      </c>
      <c r="R221" t="n">
        <v>60.82</v>
      </c>
      <c r="S221" t="n">
        <v>30.64</v>
      </c>
      <c r="T221" t="n">
        <v>13785.89</v>
      </c>
      <c r="U221" t="n">
        <v>0.5</v>
      </c>
      <c r="V221" t="n">
        <v>0.85</v>
      </c>
      <c r="W221" t="n">
        <v>2.44</v>
      </c>
      <c r="X221" t="n">
        <v>0.9</v>
      </c>
      <c r="Y221" t="n">
        <v>0.5</v>
      </c>
      <c r="Z221" t="n">
        <v>10</v>
      </c>
    </row>
    <row r="222">
      <c r="A222" t="n">
        <v>3</v>
      </c>
      <c r="B222" t="n">
        <v>55</v>
      </c>
      <c r="C222" t="inlineStr">
        <is>
          <t xml:space="preserve">CONCLUIDO	</t>
        </is>
      </c>
      <c r="D222" t="n">
        <v>4.6132</v>
      </c>
      <c r="E222" t="n">
        <v>21.68</v>
      </c>
      <c r="F222" t="n">
        <v>18.8</v>
      </c>
      <c r="G222" t="n">
        <v>34.19</v>
      </c>
      <c r="H222" t="n">
        <v>0.59</v>
      </c>
      <c r="I222" t="n">
        <v>33</v>
      </c>
      <c r="J222" t="n">
        <v>119.93</v>
      </c>
      <c r="K222" t="n">
        <v>43.4</v>
      </c>
      <c r="L222" t="n">
        <v>4</v>
      </c>
      <c r="M222" t="n">
        <v>31</v>
      </c>
      <c r="N222" t="n">
        <v>17.53</v>
      </c>
      <c r="O222" t="n">
        <v>15025.44</v>
      </c>
      <c r="P222" t="n">
        <v>175.04</v>
      </c>
      <c r="Q222" t="n">
        <v>592.6900000000001</v>
      </c>
      <c r="R222" t="n">
        <v>53.49</v>
      </c>
      <c r="S222" t="n">
        <v>30.64</v>
      </c>
      <c r="T222" t="n">
        <v>10179</v>
      </c>
      <c r="U222" t="n">
        <v>0.57</v>
      </c>
      <c r="V222" t="n">
        <v>0.86</v>
      </c>
      <c r="W222" t="n">
        <v>2.4</v>
      </c>
      <c r="X222" t="n">
        <v>0.65</v>
      </c>
      <c r="Y222" t="n">
        <v>0.5</v>
      </c>
      <c r="Z222" t="n">
        <v>10</v>
      </c>
    </row>
    <row r="223">
      <c r="A223" t="n">
        <v>4</v>
      </c>
      <c r="B223" t="n">
        <v>55</v>
      </c>
      <c r="C223" t="inlineStr">
        <is>
          <t xml:space="preserve">CONCLUIDO	</t>
        </is>
      </c>
      <c r="D223" t="n">
        <v>4.6818</v>
      </c>
      <c r="E223" t="n">
        <v>21.36</v>
      </c>
      <c r="F223" t="n">
        <v>18.65</v>
      </c>
      <c r="G223" t="n">
        <v>43.05</v>
      </c>
      <c r="H223" t="n">
        <v>0.73</v>
      </c>
      <c r="I223" t="n">
        <v>26</v>
      </c>
      <c r="J223" t="n">
        <v>121.23</v>
      </c>
      <c r="K223" t="n">
        <v>43.4</v>
      </c>
      <c r="L223" t="n">
        <v>5</v>
      </c>
      <c r="M223" t="n">
        <v>24</v>
      </c>
      <c r="N223" t="n">
        <v>17.83</v>
      </c>
      <c r="O223" t="n">
        <v>15186.08</v>
      </c>
      <c r="P223" t="n">
        <v>169.29</v>
      </c>
      <c r="Q223" t="n">
        <v>592.67</v>
      </c>
      <c r="R223" t="n">
        <v>48.54</v>
      </c>
      <c r="S223" t="n">
        <v>30.64</v>
      </c>
      <c r="T223" t="n">
        <v>7739.6</v>
      </c>
      <c r="U223" t="n">
        <v>0.63</v>
      </c>
      <c r="V223" t="n">
        <v>0.87</v>
      </c>
      <c r="W223" t="n">
        <v>2.39</v>
      </c>
      <c r="X223" t="n">
        <v>0.5</v>
      </c>
      <c r="Y223" t="n">
        <v>0.5</v>
      </c>
      <c r="Z223" t="n">
        <v>10</v>
      </c>
    </row>
    <row r="224">
      <c r="A224" t="n">
        <v>5</v>
      </c>
      <c r="B224" t="n">
        <v>55</v>
      </c>
      <c r="C224" t="inlineStr">
        <is>
          <t xml:space="preserve">CONCLUIDO	</t>
        </is>
      </c>
      <c r="D224" t="n">
        <v>4.7293</v>
      </c>
      <c r="E224" t="n">
        <v>21.14</v>
      </c>
      <c r="F224" t="n">
        <v>18.56</v>
      </c>
      <c r="G224" t="n">
        <v>53.03</v>
      </c>
      <c r="H224" t="n">
        <v>0.86</v>
      </c>
      <c r="I224" t="n">
        <v>21</v>
      </c>
      <c r="J224" t="n">
        <v>122.54</v>
      </c>
      <c r="K224" t="n">
        <v>43.4</v>
      </c>
      <c r="L224" t="n">
        <v>6</v>
      </c>
      <c r="M224" t="n">
        <v>19</v>
      </c>
      <c r="N224" t="n">
        <v>18.14</v>
      </c>
      <c r="O224" t="n">
        <v>15347.16</v>
      </c>
      <c r="P224" t="n">
        <v>164.28</v>
      </c>
      <c r="Q224" t="n">
        <v>592.6799999999999</v>
      </c>
      <c r="R224" t="n">
        <v>45.71</v>
      </c>
      <c r="S224" t="n">
        <v>30.64</v>
      </c>
      <c r="T224" t="n">
        <v>6350.26</v>
      </c>
      <c r="U224" t="n">
        <v>0.67</v>
      </c>
      <c r="V224" t="n">
        <v>0.87</v>
      </c>
      <c r="W224" t="n">
        <v>2.39</v>
      </c>
      <c r="X224" t="n">
        <v>0.4</v>
      </c>
      <c r="Y224" t="n">
        <v>0.5</v>
      </c>
      <c r="Z224" t="n">
        <v>10</v>
      </c>
    </row>
    <row r="225">
      <c r="A225" t="n">
        <v>6</v>
      </c>
      <c r="B225" t="n">
        <v>55</v>
      </c>
      <c r="C225" t="inlineStr">
        <is>
          <t xml:space="preserve">CONCLUIDO	</t>
        </is>
      </c>
      <c r="D225" t="n">
        <v>4.7596</v>
      </c>
      <c r="E225" t="n">
        <v>21.01</v>
      </c>
      <c r="F225" t="n">
        <v>18.5</v>
      </c>
      <c r="G225" t="n">
        <v>61.65</v>
      </c>
      <c r="H225" t="n">
        <v>1</v>
      </c>
      <c r="I225" t="n">
        <v>18</v>
      </c>
      <c r="J225" t="n">
        <v>123.85</v>
      </c>
      <c r="K225" t="n">
        <v>43.4</v>
      </c>
      <c r="L225" t="n">
        <v>7</v>
      </c>
      <c r="M225" t="n">
        <v>16</v>
      </c>
      <c r="N225" t="n">
        <v>18.45</v>
      </c>
      <c r="O225" t="n">
        <v>15508.69</v>
      </c>
      <c r="P225" t="n">
        <v>157.48</v>
      </c>
      <c r="Q225" t="n">
        <v>592.6900000000001</v>
      </c>
      <c r="R225" t="n">
        <v>43.69</v>
      </c>
      <c r="S225" t="n">
        <v>30.64</v>
      </c>
      <c r="T225" t="n">
        <v>5357.95</v>
      </c>
      <c r="U225" t="n">
        <v>0.7</v>
      </c>
      <c r="V225" t="n">
        <v>0.87</v>
      </c>
      <c r="W225" t="n">
        <v>2.38</v>
      </c>
      <c r="X225" t="n">
        <v>0.34</v>
      </c>
      <c r="Y225" t="n">
        <v>0.5</v>
      </c>
      <c r="Z225" t="n">
        <v>10</v>
      </c>
    </row>
    <row r="226">
      <c r="A226" t="n">
        <v>7</v>
      </c>
      <c r="B226" t="n">
        <v>55</v>
      </c>
      <c r="C226" t="inlineStr">
        <is>
          <t xml:space="preserve">CONCLUIDO	</t>
        </is>
      </c>
      <c r="D226" t="n">
        <v>4.7888</v>
      </c>
      <c r="E226" t="n">
        <v>20.88</v>
      </c>
      <c r="F226" t="n">
        <v>18.44</v>
      </c>
      <c r="G226" t="n">
        <v>73.76000000000001</v>
      </c>
      <c r="H226" t="n">
        <v>1.13</v>
      </c>
      <c r="I226" t="n">
        <v>15</v>
      </c>
      <c r="J226" t="n">
        <v>125.16</v>
      </c>
      <c r="K226" t="n">
        <v>43.4</v>
      </c>
      <c r="L226" t="n">
        <v>8</v>
      </c>
      <c r="M226" t="n">
        <v>13</v>
      </c>
      <c r="N226" t="n">
        <v>18.76</v>
      </c>
      <c r="O226" t="n">
        <v>15670.68</v>
      </c>
      <c r="P226" t="n">
        <v>153.91</v>
      </c>
      <c r="Q226" t="n">
        <v>592.67</v>
      </c>
      <c r="R226" t="n">
        <v>42.16</v>
      </c>
      <c r="S226" t="n">
        <v>30.64</v>
      </c>
      <c r="T226" t="n">
        <v>4608.75</v>
      </c>
      <c r="U226" t="n">
        <v>0.73</v>
      </c>
      <c r="V226" t="n">
        <v>0.88</v>
      </c>
      <c r="W226" t="n">
        <v>2.37</v>
      </c>
      <c r="X226" t="n">
        <v>0.28</v>
      </c>
      <c r="Y226" t="n">
        <v>0.5</v>
      </c>
      <c r="Z226" t="n">
        <v>10</v>
      </c>
    </row>
    <row r="227">
      <c r="A227" t="n">
        <v>8</v>
      </c>
      <c r="B227" t="n">
        <v>55</v>
      </c>
      <c r="C227" t="inlineStr">
        <is>
          <t xml:space="preserve">CONCLUIDO	</t>
        </is>
      </c>
      <c r="D227" t="n">
        <v>4.8072</v>
      </c>
      <c r="E227" t="n">
        <v>20.8</v>
      </c>
      <c r="F227" t="n">
        <v>18.41</v>
      </c>
      <c r="G227" t="n">
        <v>84.95999999999999</v>
      </c>
      <c r="H227" t="n">
        <v>1.26</v>
      </c>
      <c r="I227" t="n">
        <v>13</v>
      </c>
      <c r="J227" t="n">
        <v>126.48</v>
      </c>
      <c r="K227" t="n">
        <v>43.4</v>
      </c>
      <c r="L227" t="n">
        <v>9</v>
      </c>
      <c r="M227" t="n">
        <v>9</v>
      </c>
      <c r="N227" t="n">
        <v>19.08</v>
      </c>
      <c r="O227" t="n">
        <v>15833.12</v>
      </c>
      <c r="P227" t="n">
        <v>149.04</v>
      </c>
      <c r="Q227" t="n">
        <v>592.6900000000001</v>
      </c>
      <c r="R227" t="n">
        <v>40.82</v>
      </c>
      <c r="S227" t="n">
        <v>30.64</v>
      </c>
      <c r="T227" t="n">
        <v>3948.73</v>
      </c>
      <c r="U227" t="n">
        <v>0.75</v>
      </c>
      <c r="V227" t="n">
        <v>0.88</v>
      </c>
      <c r="W227" t="n">
        <v>2.38</v>
      </c>
      <c r="X227" t="n">
        <v>0.25</v>
      </c>
      <c r="Y227" t="n">
        <v>0.5</v>
      </c>
      <c r="Z227" t="n">
        <v>10</v>
      </c>
    </row>
    <row r="228">
      <c r="A228" t="n">
        <v>9</v>
      </c>
      <c r="B228" t="n">
        <v>55</v>
      </c>
      <c r="C228" t="inlineStr">
        <is>
          <t xml:space="preserve">CONCLUIDO	</t>
        </is>
      </c>
      <c r="D228" t="n">
        <v>4.8197</v>
      </c>
      <c r="E228" t="n">
        <v>20.75</v>
      </c>
      <c r="F228" t="n">
        <v>18.38</v>
      </c>
      <c r="G228" t="n">
        <v>91.89</v>
      </c>
      <c r="H228" t="n">
        <v>1.38</v>
      </c>
      <c r="I228" t="n">
        <v>12</v>
      </c>
      <c r="J228" t="n">
        <v>127.8</v>
      </c>
      <c r="K228" t="n">
        <v>43.4</v>
      </c>
      <c r="L228" t="n">
        <v>10</v>
      </c>
      <c r="M228" t="n">
        <v>3</v>
      </c>
      <c r="N228" t="n">
        <v>19.4</v>
      </c>
      <c r="O228" t="n">
        <v>15996.02</v>
      </c>
      <c r="P228" t="n">
        <v>146.14</v>
      </c>
      <c r="Q228" t="n">
        <v>592.67</v>
      </c>
      <c r="R228" t="n">
        <v>39.76</v>
      </c>
      <c r="S228" t="n">
        <v>30.64</v>
      </c>
      <c r="T228" t="n">
        <v>3422.58</v>
      </c>
      <c r="U228" t="n">
        <v>0.77</v>
      </c>
      <c r="V228" t="n">
        <v>0.88</v>
      </c>
      <c r="W228" t="n">
        <v>2.38</v>
      </c>
      <c r="X228" t="n">
        <v>0.22</v>
      </c>
      <c r="Y228" t="n">
        <v>0.5</v>
      </c>
      <c r="Z228" t="n">
        <v>10</v>
      </c>
    </row>
    <row r="229">
      <c r="A229" t="n">
        <v>10</v>
      </c>
      <c r="B229" t="n">
        <v>55</v>
      </c>
      <c r="C229" t="inlineStr">
        <is>
          <t xml:space="preserve">CONCLUIDO	</t>
        </is>
      </c>
      <c r="D229" t="n">
        <v>4.8175</v>
      </c>
      <c r="E229" t="n">
        <v>20.76</v>
      </c>
      <c r="F229" t="n">
        <v>18.39</v>
      </c>
      <c r="G229" t="n">
        <v>91.93000000000001</v>
      </c>
      <c r="H229" t="n">
        <v>1.5</v>
      </c>
      <c r="I229" t="n">
        <v>12</v>
      </c>
      <c r="J229" t="n">
        <v>129.13</v>
      </c>
      <c r="K229" t="n">
        <v>43.4</v>
      </c>
      <c r="L229" t="n">
        <v>11</v>
      </c>
      <c r="M229" t="n">
        <v>0</v>
      </c>
      <c r="N229" t="n">
        <v>19.73</v>
      </c>
      <c r="O229" t="n">
        <v>16159.39</v>
      </c>
      <c r="P229" t="n">
        <v>147.76</v>
      </c>
      <c r="Q229" t="n">
        <v>592.7</v>
      </c>
      <c r="R229" t="n">
        <v>39.93</v>
      </c>
      <c r="S229" t="n">
        <v>30.64</v>
      </c>
      <c r="T229" t="n">
        <v>3504.93</v>
      </c>
      <c r="U229" t="n">
        <v>0.77</v>
      </c>
      <c r="V229" t="n">
        <v>0.88</v>
      </c>
      <c r="W229" t="n">
        <v>2.38</v>
      </c>
      <c r="X229" t="n">
        <v>0.23</v>
      </c>
      <c r="Y229" t="n">
        <v>0.5</v>
      </c>
      <c r="Z2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INDEX(resultados!$A$2:$ZZ$229, 1, MATCH($B$1, resultados!$A$1:$ZZ$1, 0))</f>
        <v/>
      </c>
      <c r="B7">
        <f>INDEX(resultados!$A$2:$ZZ$229, 1, MATCH($B$2, resultados!$A$1:$ZZ$1, 0))</f>
        <v/>
      </c>
      <c r="C7">
        <f>INDEX(resultados!$A$2:$ZZ$229, 1, MATCH($B$3, resultados!$A$1:$ZZ$1, 0))</f>
        <v/>
      </c>
    </row>
    <row r="8">
      <c r="A8">
        <f>INDEX(resultados!$A$2:$ZZ$229, 2, MATCH($B$1, resultados!$A$1:$ZZ$1, 0))</f>
        <v/>
      </c>
      <c r="B8">
        <f>INDEX(resultados!$A$2:$ZZ$229, 2, MATCH($B$2, resultados!$A$1:$ZZ$1, 0))</f>
        <v/>
      </c>
      <c r="C8">
        <f>INDEX(resultados!$A$2:$ZZ$229, 2, MATCH($B$3, resultados!$A$1:$ZZ$1, 0))</f>
        <v/>
      </c>
    </row>
    <row r="9">
      <c r="A9">
        <f>INDEX(resultados!$A$2:$ZZ$229, 3, MATCH($B$1, resultados!$A$1:$ZZ$1, 0))</f>
        <v/>
      </c>
      <c r="B9">
        <f>INDEX(resultados!$A$2:$ZZ$229, 3, MATCH($B$2, resultados!$A$1:$ZZ$1, 0))</f>
        <v/>
      </c>
      <c r="C9">
        <f>INDEX(resultados!$A$2:$ZZ$229, 3, MATCH($B$3, resultados!$A$1:$ZZ$1, 0))</f>
        <v/>
      </c>
    </row>
    <row r="10">
      <c r="A10">
        <f>INDEX(resultados!$A$2:$ZZ$229, 4, MATCH($B$1, resultados!$A$1:$ZZ$1, 0))</f>
        <v/>
      </c>
      <c r="B10">
        <f>INDEX(resultados!$A$2:$ZZ$229, 4, MATCH($B$2, resultados!$A$1:$ZZ$1, 0))</f>
        <v/>
      </c>
      <c r="C10">
        <f>INDEX(resultados!$A$2:$ZZ$229, 4, MATCH($B$3, resultados!$A$1:$ZZ$1, 0))</f>
        <v/>
      </c>
    </row>
    <row r="11">
      <c r="A11">
        <f>INDEX(resultados!$A$2:$ZZ$229, 5, MATCH($B$1, resultados!$A$1:$ZZ$1, 0))</f>
        <v/>
      </c>
      <c r="B11">
        <f>INDEX(resultados!$A$2:$ZZ$229, 5, MATCH($B$2, resultados!$A$1:$ZZ$1, 0))</f>
        <v/>
      </c>
      <c r="C11">
        <f>INDEX(resultados!$A$2:$ZZ$229, 5, MATCH($B$3, resultados!$A$1:$ZZ$1, 0))</f>
        <v/>
      </c>
    </row>
    <row r="12">
      <c r="A12">
        <f>INDEX(resultados!$A$2:$ZZ$229, 6, MATCH($B$1, resultados!$A$1:$ZZ$1, 0))</f>
        <v/>
      </c>
      <c r="B12">
        <f>INDEX(resultados!$A$2:$ZZ$229, 6, MATCH($B$2, resultados!$A$1:$ZZ$1, 0))</f>
        <v/>
      </c>
      <c r="C12">
        <f>INDEX(resultados!$A$2:$ZZ$229, 6, MATCH($B$3, resultados!$A$1:$ZZ$1, 0))</f>
        <v/>
      </c>
    </row>
    <row r="13">
      <c r="A13">
        <f>INDEX(resultados!$A$2:$ZZ$229, 7, MATCH($B$1, resultados!$A$1:$ZZ$1, 0))</f>
        <v/>
      </c>
      <c r="B13">
        <f>INDEX(resultados!$A$2:$ZZ$229, 7, MATCH($B$2, resultados!$A$1:$ZZ$1, 0))</f>
        <v/>
      </c>
      <c r="C13">
        <f>INDEX(resultados!$A$2:$ZZ$229, 7, MATCH($B$3, resultados!$A$1:$ZZ$1, 0))</f>
        <v/>
      </c>
    </row>
    <row r="14">
      <c r="A14">
        <f>INDEX(resultados!$A$2:$ZZ$229, 8, MATCH($B$1, resultados!$A$1:$ZZ$1, 0))</f>
        <v/>
      </c>
      <c r="B14">
        <f>INDEX(resultados!$A$2:$ZZ$229, 8, MATCH($B$2, resultados!$A$1:$ZZ$1, 0))</f>
        <v/>
      </c>
      <c r="C14">
        <f>INDEX(resultados!$A$2:$ZZ$229, 8, MATCH($B$3, resultados!$A$1:$ZZ$1, 0))</f>
        <v/>
      </c>
    </row>
    <row r="15">
      <c r="A15">
        <f>INDEX(resultados!$A$2:$ZZ$229, 9, MATCH($B$1, resultados!$A$1:$ZZ$1, 0))</f>
        <v/>
      </c>
      <c r="B15">
        <f>INDEX(resultados!$A$2:$ZZ$229, 9, MATCH($B$2, resultados!$A$1:$ZZ$1, 0))</f>
        <v/>
      </c>
      <c r="C15">
        <f>INDEX(resultados!$A$2:$ZZ$229, 9, MATCH($B$3, resultados!$A$1:$ZZ$1, 0))</f>
        <v/>
      </c>
    </row>
    <row r="16">
      <c r="A16">
        <f>INDEX(resultados!$A$2:$ZZ$229, 10, MATCH($B$1, resultados!$A$1:$ZZ$1, 0))</f>
        <v/>
      </c>
      <c r="B16">
        <f>INDEX(resultados!$A$2:$ZZ$229, 10, MATCH($B$2, resultados!$A$1:$ZZ$1, 0))</f>
        <v/>
      </c>
      <c r="C16">
        <f>INDEX(resultados!$A$2:$ZZ$229, 10, MATCH($B$3, resultados!$A$1:$ZZ$1, 0))</f>
        <v/>
      </c>
    </row>
    <row r="17">
      <c r="A17">
        <f>INDEX(resultados!$A$2:$ZZ$229, 11, MATCH($B$1, resultados!$A$1:$ZZ$1, 0))</f>
        <v/>
      </c>
      <c r="B17">
        <f>INDEX(resultados!$A$2:$ZZ$229, 11, MATCH($B$2, resultados!$A$1:$ZZ$1, 0))</f>
        <v/>
      </c>
      <c r="C17">
        <f>INDEX(resultados!$A$2:$ZZ$229, 11, MATCH($B$3, resultados!$A$1:$ZZ$1, 0))</f>
        <v/>
      </c>
    </row>
    <row r="18">
      <c r="A18">
        <f>INDEX(resultados!$A$2:$ZZ$229, 12, MATCH($B$1, resultados!$A$1:$ZZ$1, 0))</f>
        <v/>
      </c>
      <c r="B18">
        <f>INDEX(resultados!$A$2:$ZZ$229, 12, MATCH($B$2, resultados!$A$1:$ZZ$1, 0))</f>
        <v/>
      </c>
      <c r="C18">
        <f>INDEX(resultados!$A$2:$ZZ$229, 12, MATCH($B$3, resultados!$A$1:$ZZ$1, 0))</f>
        <v/>
      </c>
    </row>
    <row r="19">
      <c r="A19">
        <f>INDEX(resultados!$A$2:$ZZ$229, 13, MATCH($B$1, resultados!$A$1:$ZZ$1, 0))</f>
        <v/>
      </c>
      <c r="B19">
        <f>INDEX(resultados!$A$2:$ZZ$229, 13, MATCH($B$2, resultados!$A$1:$ZZ$1, 0))</f>
        <v/>
      </c>
      <c r="C19">
        <f>INDEX(resultados!$A$2:$ZZ$229, 13, MATCH($B$3, resultados!$A$1:$ZZ$1, 0))</f>
        <v/>
      </c>
    </row>
    <row r="20">
      <c r="A20">
        <f>INDEX(resultados!$A$2:$ZZ$229, 14, MATCH($B$1, resultados!$A$1:$ZZ$1, 0))</f>
        <v/>
      </c>
      <c r="B20">
        <f>INDEX(resultados!$A$2:$ZZ$229, 14, MATCH($B$2, resultados!$A$1:$ZZ$1, 0))</f>
        <v/>
      </c>
      <c r="C20">
        <f>INDEX(resultados!$A$2:$ZZ$229, 14, MATCH($B$3, resultados!$A$1:$ZZ$1, 0))</f>
        <v/>
      </c>
    </row>
    <row r="21">
      <c r="A21">
        <f>INDEX(resultados!$A$2:$ZZ$229, 15, MATCH($B$1, resultados!$A$1:$ZZ$1, 0))</f>
        <v/>
      </c>
      <c r="B21">
        <f>INDEX(resultados!$A$2:$ZZ$229, 15, MATCH($B$2, resultados!$A$1:$ZZ$1, 0))</f>
        <v/>
      </c>
      <c r="C21">
        <f>INDEX(resultados!$A$2:$ZZ$229, 15, MATCH($B$3, resultados!$A$1:$ZZ$1, 0))</f>
        <v/>
      </c>
    </row>
    <row r="22">
      <c r="A22">
        <f>INDEX(resultados!$A$2:$ZZ$229, 16, MATCH($B$1, resultados!$A$1:$ZZ$1, 0))</f>
        <v/>
      </c>
      <c r="B22">
        <f>INDEX(resultados!$A$2:$ZZ$229, 16, MATCH($B$2, resultados!$A$1:$ZZ$1, 0))</f>
        <v/>
      </c>
      <c r="C22">
        <f>INDEX(resultados!$A$2:$ZZ$229, 16, MATCH($B$3, resultados!$A$1:$ZZ$1, 0))</f>
        <v/>
      </c>
    </row>
    <row r="23">
      <c r="A23">
        <f>INDEX(resultados!$A$2:$ZZ$229, 17, MATCH($B$1, resultados!$A$1:$ZZ$1, 0))</f>
        <v/>
      </c>
      <c r="B23">
        <f>INDEX(resultados!$A$2:$ZZ$229, 17, MATCH($B$2, resultados!$A$1:$ZZ$1, 0))</f>
        <v/>
      </c>
      <c r="C23">
        <f>INDEX(resultados!$A$2:$ZZ$229, 17, MATCH($B$3, resultados!$A$1:$ZZ$1, 0))</f>
        <v/>
      </c>
    </row>
    <row r="24">
      <c r="A24">
        <f>INDEX(resultados!$A$2:$ZZ$229, 18, MATCH($B$1, resultados!$A$1:$ZZ$1, 0))</f>
        <v/>
      </c>
      <c r="B24">
        <f>INDEX(resultados!$A$2:$ZZ$229, 18, MATCH($B$2, resultados!$A$1:$ZZ$1, 0))</f>
        <v/>
      </c>
      <c r="C24">
        <f>INDEX(resultados!$A$2:$ZZ$229, 18, MATCH($B$3, resultados!$A$1:$ZZ$1, 0))</f>
        <v/>
      </c>
    </row>
    <row r="25">
      <c r="A25">
        <f>INDEX(resultados!$A$2:$ZZ$229, 19, MATCH($B$1, resultados!$A$1:$ZZ$1, 0))</f>
        <v/>
      </c>
      <c r="B25">
        <f>INDEX(resultados!$A$2:$ZZ$229, 19, MATCH($B$2, resultados!$A$1:$ZZ$1, 0))</f>
        <v/>
      </c>
      <c r="C25">
        <f>INDEX(resultados!$A$2:$ZZ$229, 19, MATCH($B$3, resultados!$A$1:$ZZ$1, 0))</f>
        <v/>
      </c>
    </row>
    <row r="26">
      <c r="A26">
        <f>INDEX(resultados!$A$2:$ZZ$229, 20, MATCH($B$1, resultados!$A$1:$ZZ$1, 0))</f>
        <v/>
      </c>
      <c r="B26">
        <f>INDEX(resultados!$A$2:$ZZ$229, 20, MATCH($B$2, resultados!$A$1:$ZZ$1, 0))</f>
        <v/>
      </c>
      <c r="C26">
        <f>INDEX(resultados!$A$2:$ZZ$229, 20, MATCH($B$3, resultados!$A$1:$ZZ$1, 0))</f>
        <v/>
      </c>
    </row>
    <row r="27">
      <c r="A27">
        <f>INDEX(resultados!$A$2:$ZZ$229, 21, MATCH($B$1, resultados!$A$1:$ZZ$1, 0))</f>
        <v/>
      </c>
      <c r="B27">
        <f>INDEX(resultados!$A$2:$ZZ$229, 21, MATCH($B$2, resultados!$A$1:$ZZ$1, 0))</f>
        <v/>
      </c>
      <c r="C27">
        <f>INDEX(resultados!$A$2:$ZZ$229, 21, MATCH($B$3, resultados!$A$1:$ZZ$1, 0))</f>
        <v/>
      </c>
    </row>
    <row r="28">
      <c r="A28">
        <f>INDEX(resultados!$A$2:$ZZ$229, 22, MATCH($B$1, resultados!$A$1:$ZZ$1, 0))</f>
        <v/>
      </c>
      <c r="B28">
        <f>INDEX(resultados!$A$2:$ZZ$229, 22, MATCH($B$2, resultados!$A$1:$ZZ$1, 0))</f>
        <v/>
      </c>
      <c r="C28">
        <f>INDEX(resultados!$A$2:$ZZ$229, 22, MATCH($B$3, resultados!$A$1:$ZZ$1, 0))</f>
        <v/>
      </c>
    </row>
    <row r="29">
      <c r="A29">
        <f>INDEX(resultados!$A$2:$ZZ$229, 23, MATCH($B$1, resultados!$A$1:$ZZ$1, 0))</f>
        <v/>
      </c>
      <c r="B29">
        <f>INDEX(resultados!$A$2:$ZZ$229, 23, MATCH($B$2, resultados!$A$1:$ZZ$1, 0))</f>
        <v/>
      </c>
      <c r="C29">
        <f>INDEX(resultados!$A$2:$ZZ$229, 23, MATCH($B$3, resultados!$A$1:$ZZ$1, 0))</f>
        <v/>
      </c>
    </row>
    <row r="30">
      <c r="A30">
        <f>INDEX(resultados!$A$2:$ZZ$229, 24, MATCH($B$1, resultados!$A$1:$ZZ$1, 0))</f>
        <v/>
      </c>
      <c r="B30">
        <f>INDEX(resultados!$A$2:$ZZ$229, 24, MATCH($B$2, resultados!$A$1:$ZZ$1, 0))</f>
        <v/>
      </c>
      <c r="C30">
        <f>INDEX(resultados!$A$2:$ZZ$229, 24, MATCH($B$3, resultados!$A$1:$ZZ$1, 0))</f>
        <v/>
      </c>
    </row>
    <row r="31">
      <c r="A31">
        <f>INDEX(resultados!$A$2:$ZZ$229, 25, MATCH($B$1, resultados!$A$1:$ZZ$1, 0))</f>
        <v/>
      </c>
      <c r="B31">
        <f>INDEX(resultados!$A$2:$ZZ$229, 25, MATCH($B$2, resultados!$A$1:$ZZ$1, 0))</f>
        <v/>
      </c>
      <c r="C31">
        <f>INDEX(resultados!$A$2:$ZZ$229, 25, MATCH($B$3, resultados!$A$1:$ZZ$1, 0))</f>
        <v/>
      </c>
    </row>
    <row r="32">
      <c r="A32">
        <f>INDEX(resultados!$A$2:$ZZ$229, 26, MATCH($B$1, resultados!$A$1:$ZZ$1, 0))</f>
        <v/>
      </c>
      <c r="B32">
        <f>INDEX(resultados!$A$2:$ZZ$229, 26, MATCH($B$2, resultados!$A$1:$ZZ$1, 0))</f>
        <v/>
      </c>
      <c r="C32">
        <f>INDEX(resultados!$A$2:$ZZ$229, 26, MATCH($B$3, resultados!$A$1:$ZZ$1, 0))</f>
        <v/>
      </c>
    </row>
    <row r="33">
      <c r="A33">
        <f>INDEX(resultados!$A$2:$ZZ$229, 27, MATCH($B$1, resultados!$A$1:$ZZ$1, 0))</f>
        <v/>
      </c>
      <c r="B33">
        <f>INDEX(resultados!$A$2:$ZZ$229, 27, MATCH($B$2, resultados!$A$1:$ZZ$1, 0))</f>
        <v/>
      </c>
      <c r="C33">
        <f>INDEX(resultados!$A$2:$ZZ$229, 27, MATCH($B$3, resultados!$A$1:$ZZ$1, 0))</f>
        <v/>
      </c>
    </row>
    <row r="34">
      <c r="A34">
        <f>INDEX(resultados!$A$2:$ZZ$229, 28, MATCH($B$1, resultados!$A$1:$ZZ$1, 0))</f>
        <v/>
      </c>
      <c r="B34">
        <f>INDEX(resultados!$A$2:$ZZ$229, 28, MATCH($B$2, resultados!$A$1:$ZZ$1, 0))</f>
        <v/>
      </c>
      <c r="C34">
        <f>INDEX(resultados!$A$2:$ZZ$229, 28, MATCH($B$3, resultados!$A$1:$ZZ$1, 0))</f>
        <v/>
      </c>
    </row>
    <row r="35">
      <c r="A35">
        <f>INDEX(resultados!$A$2:$ZZ$229, 29, MATCH($B$1, resultados!$A$1:$ZZ$1, 0))</f>
        <v/>
      </c>
      <c r="B35">
        <f>INDEX(resultados!$A$2:$ZZ$229, 29, MATCH($B$2, resultados!$A$1:$ZZ$1, 0))</f>
        <v/>
      </c>
      <c r="C35">
        <f>INDEX(resultados!$A$2:$ZZ$229, 29, MATCH($B$3, resultados!$A$1:$ZZ$1, 0))</f>
        <v/>
      </c>
    </row>
    <row r="36">
      <c r="A36">
        <f>INDEX(resultados!$A$2:$ZZ$229, 30, MATCH($B$1, resultados!$A$1:$ZZ$1, 0))</f>
        <v/>
      </c>
      <c r="B36">
        <f>INDEX(resultados!$A$2:$ZZ$229, 30, MATCH($B$2, resultados!$A$1:$ZZ$1, 0))</f>
        <v/>
      </c>
      <c r="C36">
        <f>INDEX(resultados!$A$2:$ZZ$229, 30, MATCH($B$3, resultados!$A$1:$ZZ$1, 0))</f>
        <v/>
      </c>
    </row>
    <row r="37">
      <c r="A37">
        <f>INDEX(resultados!$A$2:$ZZ$229, 31, MATCH($B$1, resultados!$A$1:$ZZ$1, 0))</f>
        <v/>
      </c>
      <c r="B37">
        <f>INDEX(resultados!$A$2:$ZZ$229, 31, MATCH($B$2, resultados!$A$1:$ZZ$1, 0))</f>
        <v/>
      </c>
      <c r="C37">
        <f>INDEX(resultados!$A$2:$ZZ$229, 31, MATCH($B$3, resultados!$A$1:$ZZ$1, 0))</f>
        <v/>
      </c>
    </row>
    <row r="38">
      <c r="A38">
        <f>INDEX(resultados!$A$2:$ZZ$229, 32, MATCH($B$1, resultados!$A$1:$ZZ$1, 0))</f>
        <v/>
      </c>
      <c r="B38">
        <f>INDEX(resultados!$A$2:$ZZ$229, 32, MATCH($B$2, resultados!$A$1:$ZZ$1, 0))</f>
        <v/>
      </c>
      <c r="C38">
        <f>INDEX(resultados!$A$2:$ZZ$229, 32, MATCH($B$3, resultados!$A$1:$ZZ$1, 0))</f>
        <v/>
      </c>
    </row>
    <row r="39">
      <c r="A39">
        <f>INDEX(resultados!$A$2:$ZZ$229, 33, MATCH($B$1, resultados!$A$1:$ZZ$1, 0))</f>
        <v/>
      </c>
      <c r="B39">
        <f>INDEX(resultados!$A$2:$ZZ$229, 33, MATCH($B$2, resultados!$A$1:$ZZ$1, 0))</f>
        <v/>
      </c>
      <c r="C39">
        <f>INDEX(resultados!$A$2:$ZZ$229, 33, MATCH($B$3, resultados!$A$1:$ZZ$1, 0))</f>
        <v/>
      </c>
    </row>
    <row r="40">
      <c r="A40">
        <f>INDEX(resultados!$A$2:$ZZ$229, 34, MATCH($B$1, resultados!$A$1:$ZZ$1, 0))</f>
        <v/>
      </c>
      <c r="B40">
        <f>INDEX(resultados!$A$2:$ZZ$229, 34, MATCH($B$2, resultados!$A$1:$ZZ$1, 0))</f>
        <v/>
      </c>
      <c r="C40">
        <f>INDEX(resultados!$A$2:$ZZ$229, 34, MATCH($B$3, resultados!$A$1:$ZZ$1, 0))</f>
        <v/>
      </c>
    </row>
    <row r="41">
      <c r="A41">
        <f>INDEX(resultados!$A$2:$ZZ$229, 35, MATCH($B$1, resultados!$A$1:$ZZ$1, 0))</f>
        <v/>
      </c>
      <c r="B41">
        <f>INDEX(resultados!$A$2:$ZZ$229, 35, MATCH($B$2, resultados!$A$1:$ZZ$1, 0))</f>
        <v/>
      </c>
      <c r="C41">
        <f>INDEX(resultados!$A$2:$ZZ$229, 35, MATCH($B$3, resultados!$A$1:$ZZ$1, 0))</f>
        <v/>
      </c>
    </row>
    <row r="42">
      <c r="A42">
        <f>INDEX(resultados!$A$2:$ZZ$229, 36, MATCH($B$1, resultados!$A$1:$ZZ$1, 0))</f>
        <v/>
      </c>
      <c r="B42">
        <f>INDEX(resultados!$A$2:$ZZ$229, 36, MATCH($B$2, resultados!$A$1:$ZZ$1, 0))</f>
        <v/>
      </c>
      <c r="C42">
        <f>INDEX(resultados!$A$2:$ZZ$229, 36, MATCH($B$3, resultados!$A$1:$ZZ$1, 0))</f>
        <v/>
      </c>
    </row>
    <row r="43">
      <c r="A43">
        <f>INDEX(resultados!$A$2:$ZZ$229, 37, MATCH($B$1, resultados!$A$1:$ZZ$1, 0))</f>
        <v/>
      </c>
      <c r="B43">
        <f>INDEX(resultados!$A$2:$ZZ$229, 37, MATCH($B$2, resultados!$A$1:$ZZ$1, 0))</f>
        <v/>
      </c>
      <c r="C43">
        <f>INDEX(resultados!$A$2:$ZZ$229, 37, MATCH($B$3, resultados!$A$1:$ZZ$1, 0))</f>
        <v/>
      </c>
    </row>
    <row r="44">
      <c r="A44">
        <f>INDEX(resultados!$A$2:$ZZ$229, 38, MATCH($B$1, resultados!$A$1:$ZZ$1, 0))</f>
        <v/>
      </c>
      <c r="B44">
        <f>INDEX(resultados!$A$2:$ZZ$229, 38, MATCH($B$2, resultados!$A$1:$ZZ$1, 0))</f>
        <v/>
      </c>
      <c r="C44">
        <f>INDEX(resultados!$A$2:$ZZ$229, 38, MATCH($B$3, resultados!$A$1:$ZZ$1, 0))</f>
        <v/>
      </c>
    </row>
    <row r="45">
      <c r="A45">
        <f>INDEX(resultados!$A$2:$ZZ$229, 39, MATCH($B$1, resultados!$A$1:$ZZ$1, 0))</f>
        <v/>
      </c>
      <c r="B45">
        <f>INDEX(resultados!$A$2:$ZZ$229, 39, MATCH($B$2, resultados!$A$1:$ZZ$1, 0))</f>
        <v/>
      </c>
      <c r="C45">
        <f>INDEX(resultados!$A$2:$ZZ$229, 39, MATCH($B$3, resultados!$A$1:$ZZ$1, 0))</f>
        <v/>
      </c>
    </row>
    <row r="46">
      <c r="A46">
        <f>INDEX(resultados!$A$2:$ZZ$229, 40, MATCH($B$1, resultados!$A$1:$ZZ$1, 0))</f>
        <v/>
      </c>
      <c r="B46">
        <f>INDEX(resultados!$A$2:$ZZ$229, 40, MATCH($B$2, resultados!$A$1:$ZZ$1, 0))</f>
        <v/>
      </c>
      <c r="C46">
        <f>INDEX(resultados!$A$2:$ZZ$229, 40, MATCH($B$3, resultados!$A$1:$ZZ$1, 0))</f>
        <v/>
      </c>
    </row>
    <row r="47">
      <c r="A47">
        <f>INDEX(resultados!$A$2:$ZZ$229, 41, MATCH($B$1, resultados!$A$1:$ZZ$1, 0))</f>
        <v/>
      </c>
      <c r="B47">
        <f>INDEX(resultados!$A$2:$ZZ$229, 41, MATCH($B$2, resultados!$A$1:$ZZ$1, 0))</f>
        <v/>
      </c>
      <c r="C47">
        <f>INDEX(resultados!$A$2:$ZZ$229, 41, MATCH($B$3, resultados!$A$1:$ZZ$1, 0))</f>
        <v/>
      </c>
    </row>
    <row r="48">
      <c r="A48">
        <f>INDEX(resultados!$A$2:$ZZ$229, 42, MATCH($B$1, resultados!$A$1:$ZZ$1, 0))</f>
        <v/>
      </c>
      <c r="B48">
        <f>INDEX(resultados!$A$2:$ZZ$229, 42, MATCH($B$2, resultados!$A$1:$ZZ$1, 0))</f>
        <v/>
      </c>
      <c r="C48">
        <f>INDEX(resultados!$A$2:$ZZ$229, 42, MATCH($B$3, resultados!$A$1:$ZZ$1, 0))</f>
        <v/>
      </c>
    </row>
    <row r="49">
      <c r="A49">
        <f>INDEX(resultados!$A$2:$ZZ$229, 43, MATCH($B$1, resultados!$A$1:$ZZ$1, 0))</f>
        <v/>
      </c>
      <c r="B49">
        <f>INDEX(resultados!$A$2:$ZZ$229, 43, MATCH($B$2, resultados!$A$1:$ZZ$1, 0))</f>
        <v/>
      </c>
      <c r="C49">
        <f>INDEX(resultados!$A$2:$ZZ$229, 43, MATCH($B$3, resultados!$A$1:$ZZ$1, 0))</f>
        <v/>
      </c>
    </row>
    <row r="50">
      <c r="A50">
        <f>INDEX(resultados!$A$2:$ZZ$229, 44, MATCH($B$1, resultados!$A$1:$ZZ$1, 0))</f>
        <v/>
      </c>
      <c r="B50">
        <f>INDEX(resultados!$A$2:$ZZ$229, 44, MATCH($B$2, resultados!$A$1:$ZZ$1, 0))</f>
        <v/>
      </c>
      <c r="C50">
        <f>INDEX(resultados!$A$2:$ZZ$229, 44, MATCH($B$3, resultados!$A$1:$ZZ$1, 0))</f>
        <v/>
      </c>
    </row>
    <row r="51">
      <c r="A51">
        <f>INDEX(resultados!$A$2:$ZZ$229, 45, MATCH($B$1, resultados!$A$1:$ZZ$1, 0))</f>
        <v/>
      </c>
      <c r="B51">
        <f>INDEX(resultados!$A$2:$ZZ$229, 45, MATCH($B$2, resultados!$A$1:$ZZ$1, 0))</f>
        <v/>
      </c>
      <c r="C51">
        <f>INDEX(resultados!$A$2:$ZZ$229, 45, MATCH($B$3, resultados!$A$1:$ZZ$1, 0))</f>
        <v/>
      </c>
    </row>
    <row r="52">
      <c r="A52">
        <f>INDEX(resultados!$A$2:$ZZ$229, 46, MATCH($B$1, resultados!$A$1:$ZZ$1, 0))</f>
        <v/>
      </c>
      <c r="B52">
        <f>INDEX(resultados!$A$2:$ZZ$229, 46, MATCH($B$2, resultados!$A$1:$ZZ$1, 0))</f>
        <v/>
      </c>
      <c r="C52">
        <f>INDEX(resultados!$A$2:$ZZ$229, 46, MATCH($B$3, resultados!$A$1:$ZZ$1, 0))</f>
        <v/>
      </c>
    </row>
    <row r="53">
      <c r="A53">
        <f>INDEX(resultados!$A$2:$ZZ$229, 47, MATCH($B$1, resultados!$A$1:$ZZ$1, 0))</f>
        <v/>
      </c>
      <c r="B53">
        <f>INDEX(resultados!$A$2:$ZZ$229, 47, MATCH($B$2, resultados!$A$1:$ZZ$1, 0))</f>
        <v/>
      </c>
      <c r="C53">
        <f>INDEX(resultados!$A$2:$ZZ$229, 47, MATCH($B$3, resultados!$A$1:$ZZ$1, 0))</f>
        <v/>
      </c>
    </row>
    <row r="54">
      <c r="A54">
        <f>INDEX(resultados!$A$2:$ZZ$229, 48, MATCH($B$1, resultados!$A$1:$ZZ$1, 0))</f>
        <v/>
      </c>
      <c r="B54">
        <f>INDEX(resultados!$A$2:$ZZ$229, 48, MATCH($B$2, resultados!$A$1:$ZZ$1, 0))</f>
        <v/>
      </c>
      <c r="C54">
        <f>INDEX(resultados!$A$2:$ZZ$229, 48, MATCH($B$3, resultados!$A$1:$ZZ$1, 0))</f>
        <v/>
      </c>
    </row>
    <row r="55">
      <c r="A55">
        <f>INDEX(resultados!$A$2:$ZZ$229, 49, MATCH($B$1, resultados!$A$1:$ZZ$1, 0))</f>
        <v/>
      </c>
      <c r="B55">
        <f>INDEX(resultados!$A$2:$ZZ$229, 49, MATCH($B$2, resultados!$A$1:$ZZ$1, 0))</f>
        <v/>
      </c>
      <c r="C55">
        <f>INDEX(resultados!$A$2:$ZZ$229, 49, MATCH($B$3, resultados!$A$1:$ZZ$1, 0))</f>
        <v/>
      </c>
    </row>
    <row r="56">
      <c r="A56">
        <f>INDEX(resultados!$A$2:$ZZ$229, 50, MATCH($B$1, resultados!$A$1:$ZZ$1, 0))</f>
        <v/>
      </c>
      <c r="B56">
        <f>INDEX(resultados!$A$2:$ZZ$229, 50, MATCH($B$2, resultados!$A$1:$ZZ$1, 0))</f>
        <v/>
      </c>
      <c r="C56">
        <f>INDEX(resultados!$A$2:$ZZ$229, 50, MATCH($B$3, resultados!$A$1:$ZZ$1, 0))</f>
        <v/>
      </c>
    </row>
    <row r="57">
      <c r="A57">
        <f>INDEX(resultados!$A$2:$ZZ$229, 51, MATCH($B$1, resultados!$A$1:$ZZ$1, 0))</f>
        <v/>
      </c>
      <c r="B57">
        <f>INDEX(resultados!$A$2:$ZZ$229, 51, MATCH($B$2, resultados!$A$1:$ZZ$1, 0))</f>
        <v/>
      </c>
      <c r="C57">
        <f>INDEX(resultados!$A$2:$ZZ$229, 51, MATCH($B$3, resultados!$A$1:$ZZ$1, 0))</f>
        <v/>
      </c>
    </row>
    <row r="58">
      <c r="A58">
        <f>INDEX(resultados!$A$2:$ZZ$229, 52, MATCH($B$1, resultados!$A$1:$ZZ$1, 0))</f>
        <v/>
      </c>
      <c r="B58">
        <f>INDEX(resultados!$A$2:$ZZ$229, 52, MATCH($B$2, resultados!$A$1:$ZZ$1, 0))</f>
        <v/>
      </c>
      <c r="C58">
        <f>INDEX(resultados!$A$2:$ZZ$229, 52, MATCH($B$3, resultados!$A$1:$ZZ$1, 0))</f>
        <v/>
      </c>
    </row>
    <row r="59">
      <c r="A59">
        <f>INDEX(resultados!$A$2:$ZZ$229, 53, MATCH($B$1, resultados!$A$1:$ZZ$1, 0))</f>
        <v/>
      </c>
      <c r="B59">
        <f>INDEX(resultados!$A$2:$ZZ$229, 53, MATCH($B$2, resultados!$A$1:$ZZ$1, 0))</f>
        <v/>
      </c>
      <c r="C59">
        <f>INDEX(resultados!$A$2:$ZZ$229, 53, MATCH($B$3, resultados!$A$1:$ZZ$1, 0))</f>
        <v/>
      </c>
    </row>
    <row r="60">
      <c r="A60">
        <f>INDEX(resultados!$A$2:$ZZ$229, 54, MATCH($B$1, resultados!$A$1:$ZZ$1, 0))</f>
        <v/>
      </c>
      <c r="B60">
        <f>INDEX(resultados!$A$2:$ZZ$229, 54, MATCH($B$2, resultados!$A$1:$ZZ$1, 0))</f>
        <v/>
      </c>
      <c r="C60">
        <f>INDEX(resultados!$A$2:$ZZ$229, 54, MATCH($B$3, resultados!$A$1:$ZZ$1, 0))</f>
        <v/>
      </c>
    </row>
    <row r="61">
      <c r="A61">
        <f>INDEX(resultados!$A$2:$ZZ$229, 55, MATCH($B$1, resultados!$A$1:$ZZ$1, 0))</f>
        <v/>
      </c>
      <c r="B61">
        <f>INDEX(resultados!$A$2:$ZZ$229, 55, MATCH($B$2, resultados!$A$1:$ZZ$1, 0))</f>
        <v/>
      </c>
      <c r="C61">
        <f>INDEX(resultados!$A$2:$ZZ$229, 55, MATCH($B$3, resultados!$A$1:$ZZ$1, 0))</f>
        <v/>
      </c>
    </row>
    <row r="62">
      <c r="A62">
        <f>INDEX(resultados!$A$2:$ZZ$229, 56, MATCH($B$1, resultados!$A$1:$ZZ$1, 0))</f>
        <v/>
      </c>
      <c r="B62">
        <f>INDEX(resultados!$A$2:$ZZ$229, 56, MATCH($B$2, resultados!$A$1:$ZZ$1, 0))</f>
        <v/>
      </c>
      <c r="C62">
        <f>INDEX(resultados!$A$2:$ZZ$229, 56, MATCH($B$3, resultados!$A$1:$ZZ$1, 0))</f>
        <v/>
      </c>
    </row>
    <row r="63">
      <c r="A63">
        <f>INDEX(resultados!$A$2:$ZZ$229, 57, MATCH($B$1, resultados!$A$1:$ZZ$1, 0))</f>
        <v/>
      </c>
      <c r="B63">
        <f>INDEX(resultados!$A$2:$ZZ$229, 57, MATCH($B$2, resultados!$A$1:$ZZ$1, 0))</f>
        <v/>
      </c>
      <c r="C63">
        <f>INDEX(resultados!$A$2:$ZZ$229, 57, MATCH($B$3, resultados!$A$1:$ZZ$1, 0))</f>
        <v/>
      </c>
    </row>
    <row r="64">
      <c r="A64">
        <f>INDEX(resultados!$A$2:$ZZ$229, 58, MATCH($B$1, resultados!$A$1:$ZZ$1, 0))</f>
        <v/>
      </c>
      <c r="B64">
        <f>INDEX(resultados!$A$2:$ZZ$229, 58, MATCH($B$2, resultados!$A$1:$ZZ$1, 0))</f>
        <v/>
      </c>
      <c r="C64">
        <f>INDEX(resultados!$A$2:$ZZ$229, 58, MATCH($B$3, resultados!$A$1:$ZZ$1, 0))</f>
        <v/>
      </c>
    </row>
    <row r="65">
      <c r="A65">
        <f>INDEX(resultados!$A$2:$ZZ$229, 59, MATCH($B$1, resultados!$A$1:$ZZ$1, 0))</f>
        <v/>
      </c>
      <c r="B65">
        <f>INDEX(resultados!$A$2:$ZZ$229, 59, MATCH($B$2, resultados!$A$1:$ZZ$1, 0))</f>
        <v/>
      </c>
      <c r="C65">
        <f>INDEX(resultados!$A$2:$ZZ$229, 59, MATCH($B$3, resultados!$A$1:$ZZ$1, 0))</f>
        <v/>
      </c>
    </row>
    <row r="66">
      <c r="A66">
        <f>INDEX(resultados!$A$2:$ZZ$229, 60, MATCH($B$1, resultados!$A$1:$ZZ$1, 0))</f>
        <v/>
      </c>
      <c r="B66">
        <f>INDEX(resultados!$A$2:$ZZ$229, 60, MATCH($B$2, resultados!$A$1:$ZZ$1, 0))</f>
        <v/>
      </c>
      <c r="C66">
        <f>INDEX(resultados!$A$2:$ZZ$229, 60, MATCH($B$3, resultados!$A$1:$ZZ$1, 0))</f>
        <v/>
      </c>
    </row>
    <row r="67">
      <c r="A67">
        <f>INDEX(resultados!$A$2:$ZZ$229, 61, MATCH($B$1, resultados!$A$1:$ZZ$1, 0))</f>
        <v/>
      </c>
      <c r="B67">
        <f>INDEX(resultados!$A$2:$ZZ$229, 61, MATCH($B$2, resultados!$A$1:$ZZ$1, 0))</f>
        <v/>
      </c>
      <c r="C67">
        <f>INDEX(resultados!$A$2:$ZZ$229, 61, MATCH($B$3, resultados!$A$1:$ZZ$1, 0))</f>
        <v/>
      </c>
    </row>
    <row r="68">
      <c r="A68">
        <f>INDEX(resultados!$A$2:$ZZ$229, 62, MATCH($B$1, resultados!$A$1:$ZZ$1, 0))</f>
        <v/>
      </c>
      <c r="B68">
        <f>INDEX(resultados!$A$2:$ZZ$229, 62, MATCH($B$2, resultados!$A$1:$ZZ$1, 0))</f>
        <v/>
      </c>
      <c r="C68">
        <f>INDEX(resultados!$A$2:$ZZ$229, 62, MATCH($B$3, resultados!$A$1:$ZZ$1, 0))</f>
        <v/>
      </c>
    </row>
    <row r="69">
      <c r="A69">
        <f>INDEX(resultados!$A$2:$ZZ$229, 63, MATCH($B$1, resultados!$A$1:$ZZ$1, 0))</f>
        <v/>
      </c>
      <c r="B69">
        <f>INDEX(resultados!$A$2:$ZZ$229, 63, MATCH($B$2, resultados!$A$1:$ZZ$1, 0))</f>
        <v/>
      </c>
      <c r="C69">
        <f>INDEX(resultados!$A$2:$ZZ$229, 63, MATCH($B$3, resultados!$A$1:$ZZ$1, 0))</f>
        <v/>
      </c>
    </row>
    <row r="70">
      <c r="A70">
        <f>INDEX(resultados!$A$2:$ZZ$229, 64, MATCH($B$1, resultados!$A$1:$ZZ$1, 0))</f>
        <v/>
      </c>
      <c r="B70">
        <f>INDEX(resultados!$A$2:$ZZ$229, 64, MATCH($B$2, resultados!$A$1:$ZZ$1, 0))</f>
        <v/>
      </c>
      <c r="C70">
        <f>INDEX(resultados!$A$2:$ZZ$229, 64, MATCH($B$3, resultados!$A$1:$ZZ$1, 0))</f>
        <v/>
      </c>
    </row>
    <row r="71">
      <c r="A71">
        <f>INDEX(resultados!$A$2:$ZZ$229, 65, MATCH($B$1, resultados!$A$1:$ZZ$1, 0))</f>
        <v/>
      </c>
      <c r="B71">
        <f>INDEX(resultados!$A$2:$ZZ$229, 65, MATCH($B$2, resultados!$A$1:$ZZ$1, 0))</f>
        <v/>
      </c>
      <c r="C71">
        <f>INDEX(resultados!$A$2:$ZZ$229, 65, MATCH($B$3, resultados!$A$1:$ZZ$1, 0))</f>
        <v/>
      </c>
    </row>
    <row r="72">
      <c r="A72">
        <f>INDEX(resultados!$A$2:$ZZ$229, 66, MATCH($B$1, resultados!$A$1:$ZZ$1, 0))</f>
        <v/>
      </c>
      <c r="B72">
        <f>INDEX(resultados!$A$2:$ZZ$229, 66, MATCH($B$2, resultados!$A$1:$ZZ$1, 0))</f>
        <v/>
      </c>
      <c r="C72">
        <f>INDEX(resultados!$A$2:$ZZ$229, 66, MATCH($B$3, resultados!$A$1:$ZZ$1, 0))</f>
        <v/>
      </c>
    </row>
    <row r="73">
      <c r="A73">
        <f>INDEX(resultados!$A$2:$ZZ$229, 67, MATCH($B$1, resultados!$A$1:$ZZ$1, 0))</f>
        <v/>
      </c>
      <c r="B73">
        <f>INDEX(resultados!$A$2:$ZZ$229, 67, MATCH($B$2, resultados!$A$1:$ZZ$1, 0))</f>
        <v/>
      </c>
      <c r="C73">
        <f>INDEX(resultados!$A$2:$ZZ$229, 67, MATCH($B$3, resultados!$A$1:$ZZ$1, 0))</f>
        <v/>
      </c>
    </row>
    <row r="74">
      <c r="A74">
        <f>INDEX(resultados!$A$2:$ZZ$229, 68, MATCH($B$1, resultados!$A$1:$ZZ$1, 0))</f>
        <v/>
      </c>
      <c r="B74">
        <f>INDEX(resultados!$A$2:$ZZ$229, 68, MATCH($B$2, resultados!$A$1:$ZZ$1, 0))</f>
        <v/>
      </c>
      <c r="C74">
        <f>INDEX(resultados!$A$2:$ZZ$229, 68, MATCH($B$3, resultados!$A$1:$ZZ$1, 0))</f>
        <v/>
      </c>
    </row>
    <row r="75">
      <c r="A75">
        <f>INDEX(resultados!$A$2:$ZZ$229, 69, MATCH($B$1, resultados!$A$1:$ZZ$1, 0))</f>
        <v/>
      </c>
      <c r="B75">
        <f>INDEX(resultados!$A$2:$ZZ$229, 69, MATCH($B$2, resultados!$A$1:$ZZ$1, 0))</f>
        <v/>
      </c>
      <c r="C75">
        <f>INDEX(resultados!$A$2:$ZZ$229, 69, MATCH($B$3, resultados!$A$1:$ZZ$1, 0))</f>
        <v/>
      </c>
    </row>
    <row r="76">
      <c r="A76">
        <f>INDEX(resultados!$A$2:$ZZ$229, 70, MATCH($B$1, resultados!$A$1:$ZZ$1, 0))</f>
        <v/>
      </c>
      <c r="B76">
        <f>INDEX(resultados!$A$2:$ZZ$229, 70, MATCH($B$2, resultados!$A$1:$ZZ$1, 0))</f>
        <v/>
      </c>
      <c r="C76">
        <f>INDEX(resultados!$A$2:$ZZ$229, 70, MATCH($B$3, resultados!$A$1:$ZZ$1, 0))</f>
        <v/>
      </c>
    </row>
    <row r="77">
      <c r="A77">
        <f>INDEX(resultados!$A$2:$ZZ$229, 71, MATCH($B$1, resultados!$A$1:$ZZ$1, 0))</f>
        <v/>
      </c>
      <c r="B77">
        <f>INDEX(resultados!$A$2:$ZZ$229, 71, MATCH($B$2, resultados!$A$1:$ZZ$1, 0))</f>
        <v/>
      </c>
      <c r="C77">
        <f>INDEX(resultados!$A$2:$ZZ$229, 71, MATCH($B$3, resultados!$A$1:$ZZ$1, 0))</f>
        <v/>
      </c>
    </row>
    <row r="78">
      <c r="A78">
        <f>INDEX(resultados!$A$2:$ZZ$229, 72, MATCH($B$1, resultados!$A$1:$ZZ$1, 0))</f>
        <v/>
      </c>
      <c r="B78">
        <f>INDEX(resultados!$A$2:$ZZ$229, 72, MATCH($B$2, resultados!$A$1:$ZZ$1, 0))</f>
        <v/>
      </c>
      <c r="C78">
        <f>INDEX(resultados!$A$2:$ZZ$229, 72, MATCH($B$3, resultados!$A$1:$ZZ$1, 0))</f>
        <v/>
      </c>
    </row>
    <row r="79">
      <c r="A79">
        <f>INDEX(resultados!$A$2:$ZZ$229, 73, MATCH($B$1, resultados!$A$1:$ZZ$1, 0))</f>
        <v/>
      </c>
      <c r="B79">
        <f>INDEX(resultados!$A$2:$ZZ$229, 73, MATCH($B$2, resultados!$A$1:$ZZ$1, 0))</f>
        <v/>
      </c>
      <c r="C79">
        <f>INDEX(resultados!$A$2:$ZZ$229, 73, MATCH($B$3, resultados!$A$1:$ZZ$1, 0))</f>
        <v/>
      </c>
    </row>
    <row r="80">
      <c r="A80">
        <f>INDEX(resultados!$A$2:$ZZ$229, 74, MATCH($B$1, resultados!$A$1:$ZZ$1, 0))</f>
        <v/>
      </c>
      <c r="B80">
        <f>INDEX(resultados!$A$2:$ZZ$229, 74, MATCH($B$2, resultados!$A$1:$ZZ$1, 0))</f>
        <v/>
      </c>
      <c r="C80">
        <f>INDEX(resultados!$A$2:$ZZ$229, 74, MATCH($B$3, resultados!$A$1:$ZZ$1, 0))</f>
        <v/>
      </c>
    </row>
    <row r="81">
      <c r="A81">
        <f>INDEX(resultados!$A$2:$ZZ$229, 75, MATCH($B$1, resultados!$A$1:$ZZ$1, 0))</f>
        <v/>
      </c>
      <c r="B81">
        <f>INDEX(resultados!$A$2:$ZZ$229, 75, MATCH($B$2, resultados!$A$1:$ZZ$1, 0))</f>
        <v/>
      </c>
      <c r="C81">
        <f>INDEX(resultados!$A$2:$ZZ$229, 75, MATCH($B$3, resultados!$A$1:$ZZ$1, 0))</f>
        <v/>
      </c>
    </row>
    <row r="82">
      <c r="A82">
        <f>INDEX(resultados!$A$2:$ZZ$229, 76, MATCH($B$1, resultados!$A$1:$ZZ$1, 0))</f>
        <v/>
      </c>
      <c r="B82">
        <f>INDEX(resultados!$A$2:$ZZ$229, 76, MATCH($B$2, resultados!$A$1:$ZZ$1, 0))</f>
        <v/>
      </c>
      <c r="C82">
        <f>INDEX(resultados!$A$2:$ZZ$229, 76, MATCH($B$3, resultados!$A$1:$ZZ$1, 0))</f>
        <v/>
      </c>
    </row>
    <row r="83">
      <c r="A83">
        <f>INDEX(resultados!$A$2:$ZZ$229, 77, MATCH($B$1, resultados!$A$1:$ZZ$1, 0))</f>
        <v/>
      </c>
      <c r="B83">
        <f>INDEX(resultados!$A$2:$ZZ$229, 77, MATCH($B$2, resultados!$A$1:$ZZ$1, 0))</f>
        <v/>
      </c>
      <c r="C83">
        <f>INDEX(resultados!$A$2:$ZZ$229, 77, MATCH($B$3, resultados!$A$1:$ZZ$1, 0))</f>
        <v/>
      </c>
    </row>
    <row r="84">
      <c r="A84">
        <f>INDEX(resultados!$A$2:$ZZ$229, 78, MATCH($B$1, resultados!$A$1:$ZZ$1, 0))</f>
        <v/>
      </c>
      <c r="B84">
        <f>INDEX(resultados!$A$2:$ZZ$229, 78, MATCH($B$2, resultados!$A$1:$ZZ$1, 0))</f>
        <v/>
      </c>
      <c r="C84">
        <f>INDEX(resultados!$A$2:$ZZ$229, 78, MATCH($B$3, resultados!$A$1:$ZZ$1, 0))</f>
        <v/>
      </c>
    </row>
    <row r="85">
      <c r="A85">
        <f>INDEX(resultados!$A$2:$ZZ$229, 79, MATCH($B$1, resultados!$A$1:$ZZ$1, 0))</f>
        <v/>
      </c>
      <c r="B85">
        <f>INDEX(resultados!$A$2:$ZZ$229, 79, MATCH($B$2, resultados!$A$1:$ZZ$1, 0))</f>
        <v/>
      </c>
      <c r="C85">
        <f>INDEX(resultados!$A$2:$ZZ$229, 79, MATCH($B$3, resultados!$A$1:$ZZ$1, 0))</f>
        <v/>
      </c>
    </row>
    <row r="86">
      <c r="A86">
        <f>INDEX(resultados!$A$2:$ZZ$229, 80, MATCH($B$1, resultados!$A$1:$ZZ$1, 0))</f>
        <v/>
      </c>
      <c r="B86">
        <f>INDEX(resultados!$A$2:$ZZ$229, 80, MATCH($B$2, resultados!$A$1:$ZZ$1, 0))</f>
        <v/>
      </c>
      <c r="C86">
        <f>INDEX(resultados!$A$2:$ZZ$229, 80, MATCH($B$3, resultados!$A$1:$ZZ$1, 0))</f>
        <v/>
      </c>
    </row>
    <row r="87">
      <c r="A87">
        <f>INDEX(resultados!$A$2:$ZZ$229, 81, MATCH($B$1, resultados!$A$1:$ZZ$1, 0))</f>
        <v/>
      </c>
      <c r="B87">
        <f>INDEX(resultados!$A$2:$ZZ$229, 81, MATCH($B$2, resultados!$A$1:$ZZ$1, 0))</f>
        <v/>
      </c>
      <c r="C87">
        <f>INDEX(resultados!$A$2:$ZZ$229, 81, MATCH($B$3, resultados!$A$1:$ZZ$1, 0))</f>
        <v/>
      </c>
    </row>
    <row r="88">
      <c r="A88">
        <f>INDEX(resultados!$A$2:$ZZ$229, 82, MATCH($B$1, resultados!$A$1:$ZZ$1, 0))</f>
        <v/>
      </c>
      <c r="B88">
        <f>INDEX(resultados!$A$2:$ZZ$229, 82, MATCH($B$2, resultados!$A$1:$ZZ$1, 0))</f>
        <v/>
      </c>
      <c r="C88">
        <f>INDEX(resultados!$A$2:$ZZ$229, 82, MATCH($B$3, resultados!$A$1:$ZZ$1, 0))</f>
        <v/>
      </c>
    </row>
    <row r="89">
      <c r="A89">
        <f>INDEX(resultados!$A$2:$ZZ$229, 83, MATCH($B$1, resultados!$A$1:$ZZ$1, 0))</f>
        <v/>
      </c>
      <c r="B89">
        <f>INDEX(resultados!$A$2:$ZZ$229, 83, MATCH($B$2, resultados!$A$1:$ZZ$1, 0))</f>
        <v/>
      </c>
      <c r="C89">
        <f>INDEX(resultados!$A$2:$ZZ$229, 83, MATCH($B$3, resultados!$A$1:$ZZ$1, 0))</f>
        <v/>
      </c>
    </row>
    <row r="90">
      <c r="A90">
        <f>INDEX(resultados!$A$2:$ZZ$229, 84, MATCH($B$1, resultados!$A$1:$ZZ$1, 0))</f>
        <v/>
      </c>
      <c r="B90">
        <f>INDEX(resultados!$A$2:$ZZ$229, 84, MATCH($B$2, resultados!$A$1:$ZZ$1, 0))</f>
        <v/>
      </c>
      <c r="C90">
        <f>INDEX(resultados!$A$2:$ZZ$229, 84, MATCH($B$3, resultados!$A$1:$ZZ$1, 0))</f>
        <v/>
      </c>
    </row>
    <row r="91">
      <c r="A91">
        <f>INDEX(resultados!$A$2:$ZZ$229, 85, MATCH($B$1, resultados!$A$1:$ZZ$1, 0))</f>
        <v/>
      </c>
      <c r="B91">
        <f>INDEX(resultados!$A$2:$ZZ$229, 85, MATCH($B$2, resultados!$A$1:$ZZ$1, 0))</f>
        <v/>
      </c>
      <c r="C91">
        <f>INDEX(resultados!$A$2:$ZZ$229, 85, MATCH($B$3, resultados!$A$1:$ZZ$1, 0))</f>
        <v/>
      </c>
    </row>
    <row r="92">
      <c r="A92">
        <f>INDEX(resultados!$A$2:$ZZ$229, 86, MATCH($B$1, resultados!$A$1:$ZZ$1, 0))</f>
        <v/>
      </c>
      <c r="B92">
        <f>INDEX(resultados!$A$2:$ZZ$229, 86, MATCH($B$2, resultados!$A$1:$ZZ$1, 0))</f>
        <v/>
      </c>
      <c r="C92">
        <f>INDEX(resultados!$A$2:$ZZ$229, 86, MATCH($B$3, resultados!$A$1:$ZZ$1, 0))</f>
        <v/>
      </c>
    </row>
    <row r="93">
      <c r="A93">
        <f>INDEX(resultados!$A$2:$ZZ$229, 87, MATCH($B$1, resultados!$A$1:$ZZ$1, 0))</f>
        <v/>
      </c>
      <c r="B93">
        <f>INDEX(resultados!$A$2:$ZZ$229, 87, MATCH($B$2, resultados!$A$1:$ZZ$1, 0))</f>
        <v/>
      </c>
      <c r="C93">
        <f>INDEX(resultados!$A$2:$ZZ$229, 87, MATCH($B$3, resultados!$A$1:$ZZ$1, 0))</f>
        <v/>
      </c>
    </row>
    <row r="94">
      <c r="A94">
        <f>INDEX(resultados!$A$2:$ZZ$229, 88, MATCH($B$1, resultados!$A$1:$ZZ$1, 0))</f>
        <v/>
      </c>
      <c r="B94">
        <f>INDEX(resultados!$A$2:$ZZ$229, 88, MATCH($B$2, resultados!$A$1:$ZZ$1, 0))</f>
        <v/>
      </c>
      <c r="C94">
        <f>INDEX(resultados!$A$2:$ZZ$229, 88, MATCH($B$3, resultados!$A$1:$ZZ$1, 0))</f>
        <v/>
      </c>
    </row>
    <row r="95">
      <c r="A95">
        <f>INDEX(resultados!$A$2:$ZZ$229, 89, MATCH($B$1, resultados!$A$1:$ZZ$1, 0))</f>
        <v/>
      </c>
      <c r="B95">
        <f>INDEX(resultados!$A$2:$ZZ$229, 89, MATCH($B$2, resultados!$A$1:$ZZ$1, 0))</f>
        <v/>
      </c>
      <c r="C95">
        <f>INDEX(resultados!$A$2:$ZZ$229, 89, MATCH($B$3, resultados!$A$1:$ZZ$1, 0))</f>
        <v/>
      </c>
    </row>
    <row r="96">
      <c r="A96">
        <f>INDEX(resultados!$A$2:$ZZ$229, 90, MATCH($B$1, resultados!$A$1:$ZZ$1, 0))</f>
        <v/>
      </c>
      <c r="B96">
        <f>INDEX(resultados!$A$2:$ZZ$229, 90, MATCH($B$2, resultados!$A$1:$ZZ$1, 0))</f>
        <v/>
      </c>
      <c r="C96">
        <f>INDEX(resultados!$A$2:$ZZ$229, 90, MATCH($B$3, resultados!$A$1:$ZZ$1, 0))</f>
        <v/>
      </c>
    </row>
    <row r="97">
      <c r="A97">
        <f>INDEX(resultados!$A$2:$ZZ$229, 91, MATCH($B$1, resultados!$A$1:$ZZ$1, 0))</f>
        <v/>
      </c>
      <c r="B97">
        <f>INDEX(resultados!$A$2:$ZZ$229, 91, MATCH($B$2, resultados!$A$1:$ZZ$1, 0))</f>
        <v/>
      </c>
      <c r="C97">
        <f>INDEX(resultados!$A$2:$ZZ$229, 91, MATCH($B$3, resultados!$A$1:$ZZ$1, 0))</f>
        <v/>
      </c>
    </row>
    <row r="98">
      <c r="A98">
        <f>INDEX(resultados!$A$2:$ZZ$229, 92, MATCH($B$1, resultados!$A$1:$ZZ$1, 0))</f>
        <v/>
      </c>
      <c r="B98">
        <f>INDEX(resultados!$A$2:$ZZ$229, 92, MATCH($B$2, resultados!$A$1:$ZZ$1, 0))</f>
        <v/>
      </c>
      <c r="C98">
        <f>INDEX(resultados!$A$2:$ZZ$229, 92, MATCH($B$3, resultados!$A$1:$ZZ$1, 0))</f>
        <v/>
      </c>
    </row>
    <row r="99">
      <c r="A99">
        <f>INDEX(resultados!$A$2:$ZZ$229, 93, MATCH($B$1, resultados!$A$1:$ZZ$1, 0))</f>
        <v/>
      </c>
      <c r="B99">
        <f>INDEX(resultados!$A$2:$ZZ$229, 93, MATCH($B$2, resultados!$A$1:$ZZ$1, 0))</f>
        <v/>
      </c>
      <c r="C99">
        <f>INDEX(resultados!$A$2:$ZZ$229, 93, MATCH($B$3, resultados!$A$1:$ZZ$1, 0))</f>
        <v/>
      </c>
    </row>
    <row r="100">
      <c r="A100">
        <f>INDEX(resultados!$A$2:$ZZ$229, 94, MATCH($B$1, resultados!$A$1:$ZZ$1, 0))</f>
        <v/>
      </c>
      <c r="B100">
        <f>INDEX(resultados!$A$2:$ZZ$229, 94, MATCH($B$2, resultados!$A$1:$ZZ$1, 0))</f>
        <v/>
      </c>
      <c r="C100">
        <f>INDEX(resultados!$A$2:$ZZ$229, 94, MATCH($B$3, resultados!$A$1:$ZZ$1, 0))</f>
        <v/>
      </c>
    </row>
    <row r="101">
      <c r="A101">
        <f>INDEX(resultados!$A$2:$ZZ$229, 95, MATCH($B$1, resultados!$A$1:$ZZ$1, 0))</f>
        <v/>
      </c>
      <c r="B101">
        <f>INDEX(resultados!$A$2:$ZZ$229, 95, MATCH($B$2, resultados!$A$1:$ZZ$1, 0))</f>
        <v/>
      </c>
      <c r="C101">
        <f>INDEX(resultados!$A$2:$ZZ$229, 95, MATCH($B$3, resultados!$A$1:$ZZ$1, 0))</f>
        <v/>
      </c>
    </row>
    <row r="102">
      <c r="A102">
        <f>INDEX(resultados!$A$2:$ZZ$229, 96, MATCH($B$1, resultados!$A$1:$ZZ$1, 0))</f>
        <v/>
      </c>
      <c r="B102">
        <f>INDEX(resultados!$A$2:$ZZ$229, 96, MATCH($B$2, resultados!$A$1:$ZZ$1, 0))</f>
        <v/>
      </c>
      <c r="C102">
        <f>INDEX(resultados!$A$2:$ZZ$229, 96, MATCH($B$3, resultados!$A$1:$ZZ$1, 0))</f>
        <v/>
      </c>
    </row>
    <row r="103">
      <c r="A103">
        <f>INDEX(resultados!$A$2:$ZZ$229, 97, MATCH($B$1, resultados!$A$1:$ZZ$1, 0))</f>
        <v/>
      </c>
      <c r="B103">
        <f>INDEX(resultados!$A$2:$ZZ$229, 97, MATCH($B$2, resultados!$A$1:$ZZ$1, 0))</f>
        <v/>
      </c>
      <c r="C103">
        <f>INDEX(resultados!$A$2:$ZZ$229, 97, MATCH($B$3, resultados!$A$1:$ZZ$1, 0))</f>
        <v/>
      </c>
    </row>
    <row r="104">
      <c r="A104">
        <f>INDEX(resultados!$A$2:$ZZ$229, 98, MATCH($B$1, resultados!$A$1:$ZZ$1, 0))</f>
        <v/>
      </c>
      <c r="B104">
        <f>INDEX(resultados!$A$2:$ZZ$229, 98, MATCH($B$2, resultados!$A$1:$ZZ$1, 0))</f>
        <v/>
      </c>
      <c r="C104">
        <f>INDEX(resultados!$A$2:$ZZ$229, 98, MATCH($B$3, resultados!$A$1:$ZZ$1, 0))</f>
        <v/>
      </c>
    </row>
    <row r="105">
      <c r="A105">
        <f>INDEX(resultados!$A$2:$ZZ$229, 99, MATCH($B$1, resultados!$A$1:$ZZ$1, 0))</f>
        <v/>
      </c>
      <c r="B105">
        <f>INDEX(resultados!$A$2:$ZZ$229, 99, MATCH($B$2, resultados!$A$1:$ZZ$1, 0))</f>
        <v/>
      </c>
      <c r="C105">
        <f>INDEX(resultados!$A$2:$ZZ$229, 99, MATCH($B$3, resultados!$A$1:$ZZ$1, 0))</f>
        <v/>
      </c>
    </row>
    <row r="106">
      <c r="A106">
        <f>INDEX(resultados!$A$2:$ZZ$229, 100, MATCH($B$1, resultados!$A$1:$ZZ$1, 0))</f>
        <v/>
      </c>
      <c r="B106">
        <f>INDEX(resultados!$A$2:$ZZ$229, 100, MATCH($B$2, resultados!$A$1:$ZZ$1, 0))</f>
        <v/>
      </c>
      <c r="C106">
        <f>INDEX(resultados!$A$2:$ZZ$229, 100, MATCH($B$3, resultados!$A$1:$ZZ$1, 0))</f>
        <v/>
      </c>
    </row>
    <row r="107">
      <c r="A107">
        <f>INDEX(resultados!$A$2:$ZZ$229, 101, MATCH($B$1, resultados!$A$1:$ZZ$1, 0))</f>
        <v/>
      </c>
      <c r="B107">
        <f>INDEX(resultados!$A$2:$ZZ$229, 101, MATCH($B$2, resultados!$A$1:$ZZ$1, 0))</f>
        <v/>
      </c>
      <c r="C107">
        <f>INDEX(resultados!$A$2:$ZZ$229, 101, MATCH($B$3, resultados!$A$1:$ZZ$1, 0))</f>
        <v/>
      </c>
    </row>
    <row r="108">
      <c r="A108">
        <f>INDEX(resultados!$A$2:$ZZ$229, 102, MATCH($B$1, resultados!$A$1:$ZZ$1, 0))</f>
        <v/>
      </c>
      <c r="B108">
        <f>INDEX(resultados!$A$2:$ZZ$229, 102, MATCH($B$2, resultados!$A$1:$ZZ$1, 0))</f>
        <v/>
      </c>
      <c r="C108">
        <f>INDEX(resultados!$A$2:$ZZ$229, 102, MATCH($B$3, resultados!$A$1:$ZZ$1, 0))</f>
        <v/>
      </c>
    </row>
    <row r="109">
      <c r="A109">
        <f>INDEX(resultados!$A$2:$ZZ$229, 103, MATCH($B$1, resultados!$A$1:$ZZ$1, 0))</f>
        <v/>
      </c>
      <c r="B109">
        <f>INDEX(resultados!$A$2:$ZZ$229, 103, MATCH($B$2, resultados!$A$1:$ZZ$1, 0))</f>
        <v/>
      </c>
      <c r="C109">
        <f>INDEX(resultados!$A$2:$ZZ$229, 103, MATCH($B$3, resultados!$A$1:$ZZ$1, 0))</f>
        <v/>
      </c>
    </row>
    <row r="110">
      <c r="A110">
        <f>INDEX(resultados!$A$2:$ZZ$229, 104, MATCH($B$1, resultados!$A$1:$ZZ$1, 0))</f>
        <v/>
      </c>
      <c r="B110">
        <f>INDEX(resultados!$A$2:$ZZ$229, 104, MATCH($B$2, resultados!$A$1:$ZZ$1, 0))</f>
        <v/>
      </c>
      <c r="C110">
        <f>INDEX(resultados!$A$2:$ZZ$229, 104, MATCH($B$3, resultados!$A$1:$ZZ$1, 0))</f>
        <v/>
      </c>
    </row>
    <row r="111">
      <c r="A111">
        <f>INDEX(resultados!$A$2:$ZZ$229, 105, MATCH($B$1, resultados!$A$1:$ZZ$1, 0))</f>
        <v/>
      </c>
      <c r="B111">
        <f>INDEX(resultados!$A$2:$ZZ$229, 105, MATCH($B$2, resultados!$A$1:$ZZ$1, 0))</f>
        <v/>
      </c>
      <c r="C111">
        <f>INDEX(resultados!$A$2:$ZZ$229, 105, MATCH($B$3, resultados!$A$1:$ZZ$1, 0))</f>
        <v/>
      </c>
    </row>
    <row r="112">
      <c r="A112">
        <f>INDEX(resultados!$A$2:$ZZ$229, 106, MATCH($B$1, resultados!$A$1:$ZZ$1, 0))</f>
        <v/>
      </c>
      <c r="B112">
        <f>INDEX(resultados!$A$2:$ZZ$229, 106, MATCH($B$2, resultados!$A$1:$ZZ$1, 0))</f>
        <v/>
      </c>
      <c r="C112">
        <f>INDEX(resultados!$A$2:$ZZ$229, 106, MATCH($B$3, resultados!$A$1:$ZZ$1, 0))</f>
        <v/>
      </c>
    </row>
    <row r="113">
      <c r="A113">
        <f>INDEX(resultados!$A$2:$ZZ$229, 107, MATCH($B$1, resultados!$A$1:$ZZ$1, 0))</f>
        <v/>
      </c>
      <c r="B113">
        <f>INDEX(resultados!$A$2:$ZZ$229, 107, MATCH($B$2, resultados!$A$1:$ZZ$1, 0))</f>
        <v/>
      </c>
      <c r="C113">
        <f>INDEX(resultados!$A$2:$ZZ$229, 107, MATCH($B$3, resultados!$A$1:$ZZ$1, 0))</f>
        <v/>
      </c>
    </row>
    <row r="114">
      <c r="A114">
        <f>INDEX(resultados!$A$2:$ZZ$229, 108, MATCH($B$1, resultados!$A$1:$ZZ$1, 0))</f>
        <v/>
      </c>
      <c r="B114">
        <f>INDEX(resultados!$A$2:$ZZ$229, 108, MATCH($B$2, resultados!$A$1:$ZZ$1, 0))</f>
        <v/>
      </c>
      <c r="C114">
        <f>INDEX(resultados!$A$2:$ZZ$229, 108, MATCH($B$3, resultados!$A$1:$ZZ$1, 0))</f>
        <v/>
      </c>
    </row>
    <row r="115">
      <c r="A115">
        <f>INDEX(resultados!$A$2:$ZZ$229, 109, MATCH($B$1, resultados!$A$1:$ZZ$1, 0))</f>
        <v/>
      </c>
      <c r="B115">
        <f>INDEX(resultados!$A$2:$ZZ$229, 109, MATCH($B$2, resultados!$A$1:$ZZ$1, 0))</f>
        <v/>
      </c>
      <c r="C115">
        <f>INDEX(resultados!$A$2:$ZZ$229, 109, MATCH($B$3, resultados!$A$1:$ZZ$1, 0))</f>
        <v/>
      </c>
    </row>
    <row r="116">
      <c r="A116">
        <f>INDEX(resultados!$A$2:$ZZ$229, 110, MATCH($B$1, resultados!$A$1:$ZZ$1, 0))</f>
        <v/>
      </c>
      <c r="B116">
        <f>INDEX(resultados!$A$2:$ZZ$229, 110, MATCH($B$2, resultados!$A$1:$ZZ$1, 0))</f>
        <v/>
      </c>
      <c r="C116">
        <f>INDEX(resultados!$A$2:$ZZ$229, 110, MATCH($B$3, resultados!$A$1:$ZZ$1, 0))</f>
        <v/>
      </c>
    </row>
    <row r="117">
      <c r="A117">
        <f>INDEX(resultados!$A$2:$ZZ$229, 111, MATCH($B$1, resultados!$A$1:$ZZ$1, 0))</f>
        <v/>
      </c>
      <c r="B117">
        <f>INDEX(resultados!$A$2:$ZZ$229, 111, MATCH($B$2, resultados!$A$1:$ZZ$1, 0))</f>
        <v/>
      </c>
      <c r="C117">
        <f>INDEX(resultados!$A$2:$ZZ$229, 111, MATCH($B$3, resultados!$A$1:$ZZ$1, 0))</f>
        <v/>
      </c>
    </row>
    <row r="118">
      <c r="A118">
        <f>INDEX(resultados!$A$2:$ZZ$229, 112, MATCH($B$1, resultados!$A$1:$ZZ$1, 0))</f>
        <v/>
      </c>
      <c r="B118">
        <f>INDEX(resultados!$A$2:$ZZ$229, 112, MATCH($B$2, resultados!$A$1:$ZZ$1, 0))</f>
        <v/>
      </c>
      <c r="C118">
        <f>INDEX(resultados!$A$2:$ZZ$229, 112, MATCH($B$3, resultados!$A$1:$ZZ$1, 0))</f>
        <v/>
      </c>
    </row>
    <row r="119">
      <c r="A119">
        <f>INDEX(resultados!$A$2:$ZZ$229, 113, MATCH($B$1, resultados!$A$1:$ZZ$1, 0))</f>
        <v/>
      </c>
      <c r="B119">
        <f>INDEX(resultados!$A$2:$ZZ$229, 113, MATCH($B$2, resultados!$A$1:$ZZ$1, 0))</f>
        <v/>
      </c>
      <c r="C119">
        <f>INDEX(resultados!$A$2:$ZZ$229, 113, MATCH($B$3, resultados!$A$1:$ZZ$1, 0))</f>
        <v/>
      </c>
    </row>
    <row r="120">
      <c r="A120">
        <f>INDEX(resultados!$A$2:$ZZ$229, 114, MATCH($B$1, resultados!$A$1:$ZZ$1, 0))</f>
        <v/>
      </c>
      <c r="B120">
        <f>INDEX(resultados!$A$2:$ZZ$229, 114, MATCH($B$2, resultados!$A$1:$ZZ$1, 0))</f>
        <v/>
      </c>
      <c r="C120">
        <f>INDEX(resultados!$A$2:$ZZ$229, 114, MATCH($B$3, resultados!$A$1:$ZZ$1, 0))</f>
        <v/>
      </c>
    </row>
    <row r="121">
      <c r="A121">
        <f>INDEX(resultados!$A$2:$ZZ$229, 115, MATCH($B$1, resultados!$A$1:$ZZ$1, 0))</f>
        <v/>
      </c>
      <c r="B121">
        <f>INDEX(resultados!$A$2:$ZZ$229, 115, MATCH($B$2, resultados!$A$1:$ZZ$1, 0))</f>
        <v/>
      </c>
      <c r="C121">
        <f>INDEX(resultados!$A$2:$ZZ$229, 115, MATCH($B$3, resultados!$A$1:$ZZ$1, 0))</f>
        <v/>
      </c>
    </row>
    <row r="122">
      <c r="A122">
        <f>INDEX(resultados!$A$2:$ZZ$229, 116, MATCH($B$1, resultados!$A$1:$ZZ$1, 0))</f>
        <v/>
      </c>
      <c r="B122">
        <f>INDEX(resultados!$A$2:$ZZ$229, 116, MATCH($B$2, resultados!$A$1:$ZZ$1, 0))</f>
        <v/>
      </c>
      <c r="C122">
        <f>INDEX(resultados!$A$2:$ZZ$229, 116, MATCH($B$3, resultados!$A$1:$ZZ$1, 0))</f>
        <v/>
      </c>
    </row>
    <row r="123">
      <c r="A123">
        <f>INDEX(resultados!$A$2:$ZZ$229, 117, MATCH($B$1, resultados!$A$1:$ZZ$1, 0))</f>
        <v/>
      </c>
      <c r="B123">
        <f>INDEX(resultados!$A$2:$ZZ$229, 117, MATCH($B$2, resultados!$A$1:$ZZ$1, 0))</f>
        <v/>
      </c>
      <c r="C123">
        <f>INDEX(resultados!$A$2:$ZZ$229, 117, MATCH($B$3, resultados!$A$1:$ZZ$1, 0))</f>
        <v/>
      </c>
    </row>
    <row r="124">
      <c r="A124">
        <f>INDEX(resultados!$A$2:$ZZ$229, 118, MATCH($B$1, resultados!$A$1:$ZZ$1, 0))</f>
        <v/>
      </c>
      <c r="B124">
        <f>INDEX(resultados!$A$2:$ZZ$229, 118, MATCH($B$2, resultados!$A$1:$ZZ$1, 0))</f>
        <v/>
      </c>
      <c r="C124">
        <f>INDEX(resultados!$A$2:$ZZ$229, 118, MATCH($B$3, resultados!$A$1:$ZZ$1, 0))</f>
        <v/>
      </c>
    </row>
    <row r="125">
      <c r="A125">
        <f>INDEX(resultados!$A$2:$ZZ$229, 119, MATCH($B$1, resultados!$A$1:$ZZ$1, 0))</f>
        <v/>
      </c>
      <c r="B125">
        <f>INDEX(resultados!$A$2:$ZZ$229, 119, MATCH($B$2, resultados!$A$1:$ZZ$1, 0))</f>
        <v/>
      </c>
      <c r="C125">
        <f>INDEX(resultados!$A$2:$ZZ$229, 119, MATCH($B$3, resultados!$A$1:$ZZ$1, 0))</f>
        <v/>
      </c>
    </row>
    <row r="126">
      <c r="A126">
        <f>INDEX(resultados!$A$2:$ZZ$229, 120, MATCH($B$1, resultados!$A$1:$ZZ$1, 0))</f>
        <v/>
      </c>
      <c r="B126">
        <f>INDEX(resultados!$A$2:$ZZ$229, 120, MATCH($B$2, resultados!$A$1:$ZZ$1, 0))</f>
        <v/>
      </c>
      <c r="C126">
        <f>INDEX(resultados!$A$2:$ZZ$229, 120, MATCH($B$3, resultados!$A$1:$ZZ$1, 0))</f>
        <v/>
      </c>
    </row>
    <row r="127">
      <c r="A127">
        <f>INDEX(resultados!$A$2:$ZZ$229, 121, MATCH($B$1, resultados!$A$1:$ZZ$1, 0))</f>
        <v/>
      </c>
      <c r="B127">
        <f>INDEX(resultados!$A$2:$ZZ$229, 121, MATCH($B$2, resultados!$A$1:$ZZ$1, 0))</f>
        <v/>
      </c>
      <c r="C127">
        <f>INDEX(resultados!$A$2:$ZZ$229, 121, MATCH($B$3, resultados!$A$1:$ZZ$1, 0))</f>
        <v/>
      </c>
    </row>
    <row r="128">
      <c r="A128">
        <f>INDEX(resultados!$A$2:$ZZ$229, 122, MATCH($B$1, resultados!$A$1:$ZZ$1, 0))</f>
        <v/>
      </c>
      <c r="B128">
        <f>INDEX(resultados!$A$2:$ZZ$229, 122, MATCH($B$2, resultados!$A$1:$ZZ$1, 0))</f>
        <v/>
      </c>
      <c r="C128">
        <f>INDEX(resultados!$A$2:$ZZ$229, 122, MATCH($B$3, resultados!$A$1:$ZZ$1, 0))</f>
        <v/>
      </c>
    </row>
    <row r="129">
      <c r="A129">
        <f>INDEX(resultados!$A$2:$ZZ$229, 123, MATCH($B$1, resultados!$A$1:$ZZ$1, 0))</f>
        <v/>
      </c>
      <c r="B129">
        <f>INDEX(resultados!$A$2:$ZZ$229, 123, MATCH($B$2, resultados!$A$1:$ZZ$1, 0))</f>
        <v/>
      </c>
      <c r="C129">
        <f>INDEX(resultados!$A$2:$ZZ$229, 123, MATCH($B$3, resultados!$A$1:$ZZ$1, 0))</f>
        <v/>
      </c>
    </row>
    <row r="130">
      <c r="A130">
        <f>INDEX(resultados!$A$2:$ZZ$229, 124, MATCH($B$1, resultados!$A$1:$ZZ$1, 0))</f>
        <v/>
      </c>
      <c r="B130">
        <f>INDEX(resultados!$A$2:$ZZ$229, 124, MATCH($B$2, resultados!$A$1:$ZZ$1, 0))</f>
        <v/>
      </c>
      <c r="C130">
        <f>INDEX(resultados!$A$2:$ZZ$229, 124, MATCH($B$3, resultados!$A$1:$ZZ$1, 0))</f>
        <v/>
      </c>
    </row>
    <row r="131">
      <c r="A131">
        <f>INDEX(resultados!$A$2:$ZZ$229, 125, MATCH($B$1, resultados!$A$1:$ZZ$1, 0))</f>
        <v/>
      </c>
      <c r="B131">
        <f>INDEX(resultados!$A$2:$ZZ$229, 125, MATCH($B$2, resultados!$A$1:$ZZ$1, 0))</f>
        <v/>
      </c>
      <c r="C131">
        <f>INDEX(resultados!$A$2:$ZZ$229, 125, MATCH($B$3, resultados!$A$1:$ZZ$1, 0))</f>
        <v/>
      </c>
    </row>
    <row r="132">
      <c r="A132">
        <f>INDEX(resultados!$A$2:$ZZ$229, 126, MATCH($B$1, resultados!$A$1:$ZZ$1, 0))</f>
        <v/>
      </c>
      <c r="B132">
        <f>INDEX(resultados!$A$2:$ZZ$229, 126, MATCH($B$2, resultados!$A$1:$ZZ$1, 0))</f>
        <v/>
      </c>
      <c r="C132">
        <f>INDEX(resultados!$A$2:$ZZ$229, 126, MATCH($B$3, resultados!$A$1:$ZZ$1, 0))</f>
        <v/>
      </c>
    </row>
    <row r="133">
      <c r="A133">
        <f>INDEX(resultados!$A$2:$ZZ$229, 127, MATCH($B$1, resultados!$A$1:$ZZ$1, 0))</f>
        <v/>
      </c>
      <c r="B133">
        <f>INDEX(resultados!$A$2:$ZZ$229, 127, MATCH($B$2, resultados!$A$1:$ZZ$1, 0))</f>
        <v/>
      </c>
      <c r="C133">
        <f>INDEX(resultados!$A$2:$ZZ$229, 127, MATCH($B$3, resultados!$A$1:$ZZ$1, 0))</f>
        <v/>
      </c>
    </row>
    <row r="134">
      <c r="A134">
        <f>INDEX(resultados!$A$2:$ZZ$229, 128, MATCH($B$1, resultados!$A$1:$ZZ$1, 0))</f>
        <v/>
      </c>
      <c r="B134">
        <f>INDEX(resultados!$A$2:$ZZ$229, 128, MATCH($B$2, resultados!$A$1:$ZZ$1, 0))</f>
        <v/>
      </c>
      <c r="C134">
        <f>INDEX(resultados!$A$2:$ZZ$229, 128, MATCH($B$3, resultados!$A$1:$ZZ$1, 0))</f>
        <v/>
      </c>
    </row>
    <row r="135">
      <c r="A135">
        <f>INDEX(resultados!$A$2:$ZZ$229, 129, MATCH($B$1, resultados!$A$1:$ZZ$1, 0))</f>
        <v/>
      </c>
      <c r="B135">
        <f>INDEX(resultados!$A$2:$ZZ$229, 129, MATCH($B$2, resultados!$A$1:$ZZ$1, 0))</f>
        <v/>
      </c>
      <c r="C135">
        <f>INDEX(resultados!$A$2:$ZZ$229, 129, MATCH($B$3, resultados!$A$1:$ZZ$1, 0))</f>
        <v/>
      </c>
    </row>
    <row r="136">
      <c r="A136">
        <f>INDEX(resultados!$A$2:$ZZ$229, 130, MATCH($B$1, resultados!$A$1:$ZZ$1, 0))</f>
        <v/>
      </c>
      <c r="B136">
        <f>INDEX(resultados!$A$2:$ZZ$229, 130, MATCH($B$2, resultados!$A$1:$ZZ$1, 0))</f>
        <v/>
      </c>
      <c r="C136">
        <f>INDEX(resultados!$A$2:$ZZ$229, 130, MATCH($B$3, resultados!$A$1:$ZZ$1, 0))</f>
        <v/>
      </c>
    </row>
    <row r="137">
      <c r="A137">
        <f>INDEX(resultados!$A$2:$ZZ$229, 131, MATCH($B$1, resultados!$A$1:$ZZ$1, 0))</f>
        <v/>
      </c>
      <c r="B137">
        <f>INDEX(resultados!$A$2:$ZZ$229, 131, MATCH($B$2, resultados!$A$1:$ZZ$1, 0))</f>
        <v/>
      </c>
      <c r="C137">
        <f>INDEX(resultados!$A$2:$ZZ$229, 131, MATCH($B$3, resultados!$A$1:$ZZ$1, 0))</f>
        <v/>
      </c>
    </row>
    <row r="138">
      <c r="A138">
        <f>INDEX(resultados!$A$2:$ZZ$229, 132, MATCH($B$1, resultados!$A$1:$ZZ$1, 0))</f>
        <v/>
      </c>
      <c r="B138">
        <f>INDEX(resultados!$A$2:$ZZ$229, 132, MATCH($B$2, resultados!$A$1:$ZZ$1, 0))</f>
        <v/>
      </c>
      <c r="C138">
        <f>INDEX(resultados!$A$2:$ZZ$229, 132, MATCH($B$3, resultados!$A$1:$ZZ$1, 0))</f>
        <v/>
      </c>
    </row>
    <row r="139">
      <c r="A139">
        <f>INDEX(resultados!$A$2:$ZZ$229, 133, MATCH($B$1, resultados!$A$1:$ZZ$1, 0))</f>
        <v/>
      </c>
      <c r="B139">
        <f>INDEX(resultados!$A$2:$ZZ$229, 133, MATCH($B$2, resultados!$A$1:$ZZ$1, 0))</f>
        <v/>
      </c>
      <c r="C139">
        <f>INDEX(resultados!$A$2:$ZZ$229, 133, MATCH($B$3, resultados!$A$1:$ZZ$1, 0))</f>
        <v/>
      </c>
    </row>
    <row r="140">
      <c r="A140">
        <f>INDEX(resultados!$A$2:$ZZ$229, 134, MATCH($B$1, resultados!$A$1:$ZZ$1, 0))</f>
        <v/>
      </c>
      <c r="B140">
        <f>INDEX(resultados!$A$2:$ZZ$229, 134, MATCH($B$2, resultados!$A$1:$ZZ$1, 0))</f>
        <v/>
      </c>
      <c r="C140">
        <f>INDEX(resultados!$A$2:$ZZ$229, 134, MATCH($B$3, resultados!$A$1:$ZZ$1, 0))</f>
        <v/>
      </c>
    </row>
    <row r="141">
      <c r="A141">
        <f>INDEX(resultados!$A$2:$ZZ$229, 135, MATCH($B$1, resultados!$A$1:$ZZ$1, 0))</f>
        <v/>
      </c>
      <c r="B141">
        <f>INDEX(resultados!$A$2:$ZZ$229, 135, MATCH($B$2, resultados!$A$1:$ZZ$1, 0))</f>
        <v/>
      </c>
      <c r="C141">
        <f>INDEX(resultados!$A$2:$ZZ$229, 135, MATCH($B$3, resultados!$A$1:$ZZ$1, 0))</f>
        <v/>
      </c>
    </row>
    <row r="142">
      <c r="A142">
        <f>INDEX(resultados!$A$2:$ZZ$229, 136, MATCH($B$1, resultados!$A$1:$ZZ$1, 0))</f>
        <v/>
      </c>
      <c r="B142">
        <f>INDEX(resultados!$A$2:$ZZ$229, 136, MATCH($B$2, resultados!$A$1:$ZZ$1, 0))</f>
        <v/>
      </c>
      <c r="C142">
        <f>INDEX(resultados!$A$2:$ZZ$229, 136, MATCH($B$3, resultados!$A$1:$ZZ$1, 0))</f>
        <v/>
      </c>
    </row>
    <row r="143">
      <c r="A143">
        <f>INDEX(resultados!$A$2:$ZZ$229, 137, MATCH($B$1, resultados!$A$1:$ZZ$1, 0))</f>
        <v/>
      </c>
      <c r="B143">
        <f>INDEX(resultados!$A$2:$ZZ$229, 137, MATCH($B$2, resultados!$A$1:$ZZ$1, 0))</f>
        <v/>
      </c>
      <c r="C143">
        <f>INDEX(resultados!$A$2:$ZZ$229, 137, MATCH($B$3, resultados!$A$1:$ZZ$1, 0))</f>
        <v/>
      </c>
    </row>
    <row r="144">
      <c r="A144">
        <f>INDEX(resultados!$A$2:$ZZ$229, 138, MATCH($B$1, resultados!$A$1:$ZZ$1, 0))</f>
        <v/>
      </c>
      <c r="B144">
        <f>INDEX(resultados!$A$2:$ZZ$229, 138, MATCH($B$2, resultados!$A$1:$ZZ$1, 0))</f>
        <v/>
      </c>
      <c r="C144">
        <f>INDEX(resultados!$A$2:$ZZ$229, 138, MATCH($B$3, resultados!$A$1:$ZZ$1, 0))</f>
        <v/>
      </c>
    </row>
    <row r="145">
      <c r="A145">
        <f>INDEX(resultados!$A$2:$ZZ$229, 139, MATCH($B$1, resultados!$A$1:$ZZ$1, 0))</f>
        <v/>
      </c>
      <c r="B145">
        <f>INDEX(resultados!$A$2:$ZZ$229, 139, MATCH($B$2, resultados!$A$1:$ZZ$1, 0))</f>
        <v/>
      </c>
      <c r="C145">
        <f>INDEX(resultados!$A$2:$ZZ$229, 139, MATCH($B$3, resultados!$A$1:$ZZ$1, 0))</f>
        <v/>
      </c>
    </row>
    <row r="146">
      <c r="A146">
        <f>INDEX(resultados!$A$2:$ZZ$229, 140, MATCH($B$1, resultados!$A$1:$ZZ$1, 0))</f>
        <v/>
      </c>
      <c r="B146">
        <f>INDEX(resultados!$A$2:$ZZ$229, 140, MATCH($B$2, resultados!$A$1:$ZZ$1, 0))</f>
        <v/>
      </c>
      <c r="C146">
        <f>INDEX(resultados!$A$2:$ZZ$229, 140, MATCH($B$3, resultados!$A$1:$ZZ$1, 0))</f>
        <v/>
      </c>
    </row>
    <row r="147">
      <c r="A147">
        <f>INDEX(resultados!$A$2:$ZZ$229, 141, MATCH($B$1, resultados!$A$1:$ZZ$1, 0))</f>
        <v/>
      </c>
      <c r="B147">
        <f>INDEX(resultados!$A$2:$ZZ$229, 141, MATCH($B$2, resultados!$A$1:$ZZ$1, 0))</f>
        <v/>
      </c>
      <c r="C147">
        <f>INDEX(resultados!$A$2:$ZZ$229, 141, MATCH($B$3, resultados!$A$1:$ZZ$1, 0))</f>
        <v/>
      </c>
    </row>
    <row r="148">
      <c r="A148">
        <f>INDEX(resultados!$A$2:$ZZ$229, 142, MATCH($B$1, resultados!$A$1:$ZZ$1, 0))</f>
        <v/>
      </c>
      <c r="B148">
        <f>INDEX(resultados!$A$2:$ZZ$229, 142, MATCH($B$2, resultados!$A$1:$ZZ$1, 0))</f>
        <v/>
      </c>
      <c r="C148">
        <f>INDEX(resultados!$A$2:$ZZ$229, 142, MATCH($B$3, resultados!$A$1:$ZZ$1, 0))</f>
        <v/>
      </c>
    </row>
    <row r="149">
      <c r="A149">
        <f>INDEX(resultados!$A$2:$ZZ$229, 143, MATCH($B$1, resultados!$A$1:$ZZ$1, 0))</f>
        <v/>
      </c>
      <c r="B149">
        <f>INDEX(resultados!$A$2:$ZZ$229, 143, MATCH($B$2, resultados!$A$1:$ZZ$1, 0))</f>
        <v/>
      </c>
      <c r="C149">
        <f>INDEX(resultados!$A$2:$ZZ$229, 143, MATCH($B$3, resultados!$A$1:$ZZ$1, 0))</f>
        <v/>
      </c>
    </row>
    <row r="150">
      <c r="A150">
        <f>INDEX(resultados!$A$2:$ZZ$229, 144, MATCH($B$1, resultados!$A$1:$ZZ$1, 0))</f>
        <v/>
      </c>
      <c r="B150">
        <f>INDEX(resultados!$A$2:$ZZ$229, 144, MATCH($B$2, resultados!$A$1:$ZZ$1, 0))</f>
        <v/>
      </c>
      <c r="C150">
        <f>INDEX(resultados!$A$2:$ZZ$229, 144, MATCH($B$3, resultados!$A$1:$ZZ$1, 0))</f>
        <v/>
      </c>
    </row>
    <row r="151">
      <c r="A151">
        <f>INDEX(resultados!$A$2:$ZZ$229, 145, MATCH($B$1, resultados!$A$1:$ZZ$1, 0))</f>
        <v/>
      </c>
      <c r="B151">
        <f>INDEX(resultados!$A$2:$ZZ$229, 145, MATCH($B$2, resultados!$A$1:$ZZ$1, 0))</f>
        <v/>
      </c>
      <c r="C151">
        <f>INDEX(resultados!$A$2:$ZZ$229, 145, MATCH($B$3, resultados!$A$1:$ZZ$1, 0))</f>
        <v/>
      </c>
    </row>
    <row r="152">
      <c r="A152">
        <f>INDEX(resultados!$A$2:$ZZ$229, 146, MATCH($B$1, resultados!$A$1:$ZZ$1, 0))</f>
        <v/>
      </c>
      <c r="B152">
        <f>INDEX(resultados!$A$2:$ZZ$229, 146, MATCH($B$2, resultados!$A$1:$ZZ$1, 0))</f>
        <v/>
      </c>
      <c r="C152">
        <f>INDEX(resultados!$A$2:$ZZ$229, 146, MATCH($B$3, resultados!$A$1:$ZZ$1, 0))</f>
        <v/>
      </c>
    </row>
    <row r="153">
      <c r="A153">
        <f>INDEX(resultados!$A$2:$ZZ$229, 147, MATCH($B$1, resultados!$A$1:$ZZ$1, 0))</f>
        <v/>
      </c>
      <c r="B153">
        <f>INDEX(resultados!$A$2:$ZZ$229, 147, MATCH($B$2, resultados!$A$1:$ZZ$1, 0))</f>
        <v/>
      </c>
      <c r="C153">
        <f>INDEX(resultados!$A$2:$ZZ$229, 147, MATCH($B$3, resultados!$A$1:$ZZ$1, 0))</f>
        <v/>
      </c>
    </row>
    <row r="154">
      <c r="A154">
        <f>INDEX(resultados!$A$2:$ZZ$229, 148, MATCH($B$1, resultados!$A$1:$ZZ$1, 0))</f>
        <v/>
      </c>
      <c r="B154">
        <f>INDEX(resultados!$A$2:$ZZ$229, 148, MATCH($B$2, resultados!$A$1:$ZZ$1, 0))</f>
        <v/>
      </c>
      <c r="C154">
        <f>INDEX(resultados!$A$2:$ZZ$229, 148, MATCH($B$3, resultados!$A$1:$ZZ$1, 0))</f>
        <v/>
      </c>
    </row>
    <row r="155">
      <c r="A155">
        <f>INDEX(resultados!$A$2:$ZZ$229, 149, MATCH($B$1, resultados!$A$1:$ZZ$1, 0))</f>
        <v/>
      </c>
      <c r="B155">
        <f>INDEX(resultados!$A$2:$ZZ$229, 149, MATCH($B$2, resultados!$A$1:$ZZ$1, 0))</f>
        <v/>
      </c>
      <c r="C155">
        <f>INDEX(resultados!$A$2:$ZZ$229, 149, MATCH($B$3, resultados!$A$1:$ZZ$1, 0))</f>
        <v/>
      </c>
    </row>
    <row r="156">
      <c r="A156">
        <f>INDEX(resultados!$A$2:$ZZ$229, 150, MATCH($B$1, resultados!$A$1:$ZZ$1, 0))</f>
        <v/>
      </c>
      <c r="B156">
        <f>INDEX(resultados!$A$2:$ZZ$229, 150, MATCH($B$2, resultados!$A$1:$ZZ$1, 0))</f>
        <v/>
      </c>
      <c r="C156">
        <f>INDEX(resultados!$A$2:$ZZ$229, 150, MATCH($B$3, resultados!$A$1:$ZZ$1, 0))</f>
        <v/>
      </c>
    </row>
    <row r="157">
      <c r="A157">
        <f>INDEX(resultados!$A$2:$ZZ$229, 151, MATCH($B$1, resultados!$A$1:$ZZ$1, 0))</f>
        <v/>
      </c>
      <c r="B157">
        <f>INDEX(resultados!$A$2:$ZZ$229, 151, MATCH($B$2, resultados!$A$1:$ZZ$1, 0))</f>
        <v/>
      </c>
      <c r="C157">
        <f>INDEX(resultados!$A$2:$ZZ$229, 151, MATCH($B$3, resultados!$A$1:$ZZ$1, 0))</f>
        <v/>
      </c>
    </row>
    <row r="158">
      <c r="A158">
        <f>INDEX(resultados!$A$2:$ZZ$229, 152, MATCH($B$1, resultados!$A$1:$ZZ$1, 0))</f>
        <v/>
      </c>
      <c r="B158">
        <f>INDEX(resultados!$A$2:$ZZ$229, 152, MATCH($B$2, resultados!$A$1:$ZZ$1, 0))</f>
        <v/>
      </c>
      <c r="C158">
        <f>INDEX(resultados!$A$2:$ZZ$229, 152, MATCH($B$3, resultados!$A$1:$ZZ$1, 0))</f>
        <v/>
      </c>
    </row>
    <row r="159">
      <c r="A159">
        <f>INDEX(resultados!$A$2:$ZZ$229, 153, MATCH($B$1, resultados!$A$1:$ZZ$1, 0))</f>
        <v/>
      </c>
      <c r="B159">
        <f>INDEX(resultados!$A$2:$ZZ$229, 153, MATCH($B$2, resultados!$A$1:$ZZ$1, 0))</f>
        <v/>
      </c>
      <c r="C159">
        <f>INDEX(resultados!$A$2:$ZZ$229, 153, MATCH($B$3, resultados!$A$1:$ZZ$1, 0))</f>
        <v/>
      </c>
    </row>
    <row r="160">
      <c r="A160">
        <f>INDEX(resultados!$A$2:$ZZ$229, 154, MATCH($B$1, resultados!$A$1:$ZZ$1, 0))</f>
        <v/>
      </c>
      <c r="B160">
        <f>INDEX(resultados!$A$2:$ZZ$229, 154, MATCH($B$2, resultados!$A$1:$ZZ$1, 0))</f>
        <v/>
      </c>
      <c r="C160">
        <f>INDEX(resultados!$A$2:$ZZ$229, 154, MATCH($B$3, resultados!$A$1:$ZZ$1, 0))</f>
        <v/>
      </c>
    </row>
    <row r="161">
      <c r="A161">
        <f>INDEX(resultados!$A$2:$ZZ$229, 155, MATCH($B$1, resultados!$A$1:$ZZ$1, 0))</f>
        <v/>
      </c>
      <c r="B161">
        <f>INDEX(resultados!$A$2:$ZZ$229, 155, MATCH($B$2, resultados!$A$1:$ZZ$1, 0))</f>
        <v/>
      </c>
      <c r="C161">
        <f>INDEX(resultados!$A$2:$ZZ$229, 155, MATCH($B$3, resultados!$A$1:$ZZ$1, 0))</f>
        <v/>
      </c>
    </row>
    <row r="162">
      <c r="A162">
        <f>INDEX(resultados!$A$2:$ZZ$229, 156, MATCH($B$1, resultados!$A$1:$ZZ$1, 0))</f>
        <v/>
      </c>
      <c r="B162">
        <f>INDEX(resultados!$A$2:$ZZ$229, 156, MATCH($B$2, resultados!$A$1:$ZZ$1, 0))</f>
        <v/>
      </c>
      <c r="C162">
        <f>INDEX(resultados!$A$2:$ZZ$229, 156, MATCH($B$3, resultados!$A$1:$ZZ$1, 0))</f>
        <v/>
      </c>
    </row>
    <row r="163">
      <c r="A163">
        <f>INDEX(resultados!$A$2:$ZZ$229, 157, MATCH($B$1, resultados!$A$1:$ZZ$1, 0))</f>
        <v/>
      </c>
      <c r="B163">
        <f>INDEX(resultados!$A$2:$ZZ$229, 157, MATCH($B$2, resultados!$A$1:$ZZ$1, 0))</f>
        <v/>
      </c>
      <c r="C163">
        <f>INDEX(resultados!$A$2:$ZZ$229, 157, MATCH($B$3, resultados!$A$1:$ZZ$1, 0))</f>
        <v/>
      </c>
    </row>
    <row r="164">
      <c r="A164">
        <f>INDEX(resultados!$A$2:$ZZ$229, 158, MATCH($B$1, resultados!$A$1:$ZZ$1, 0))</f>
        <v/>
      </c>
      <c r="B164">
        <f>INDEX(resultados!$A$2:$ZZ$229, 158, MATCH($B$2, resultados!$A$1:$ZZ$1, 0))</f>
        <v/>
      </c>
      <c r="C164">
        <f>INDEX(resultados!$A$2:$ZZ$229, 158, MATCH($B$3, resultados!$A$1:$ZZ$1, 0))</f>
        <v/>
      </c>
    </row>
    <row r="165">
      <c r="A165">
        <f>INDEX(resultados!$A$2:$ZZ$229, 159, MATCH($B$1, resultados!$A$1:$ZZ$1, 0))</f>
        <v/>
      </c>
      <c r="B165">
        <f>INDEX(resultados!$A$2:$ZZ$229, 159, MATCH($B$2, resultados!$A$1:$ZZ$1, 0))</f>
        <v/>
      </c>
      <c r="C165">
        <f>INDEX(resultados!$A$2:$ZZ$229, 159, MATCH($B$3, resultados!$A$1:$ZZ$1, 0))</f>
        <v/>
      </c>
    </row>
    <row r="166">
      <c r="A166">
        <f>INDEX(resultados!$A$2:$ZZ$229, 160, MATCH($B$1, resultados!$A$1:$ZZ$1, 0))</f>
        <v/>
      </c>
      <c r="B166">
        <f>INDEX(resultados!$A$2:$ZZ$229, 160, MATCH($B$2, resultados!$A$1:$ZZ$1, 0))</f>
        <v/>
      </c>
      <c r="C166">
        <f>INDEX(resultados!$A$2:$ZZ$229, 160, MATCH($B$3, resultados!$A$1:$ZZ$1, 0))</f>
        <v/>
      </c>
    </row>
    <row r="167">
      <c r="A167">
        <f>INDEX(resultados!$A$2:$ZZ$229, 161, MATCH($B$1, resultados!$A$1:$ZZ$1, 0))</f>
        <v/>
      </c>
      <c r="B167">
        <f>INDEX(resultados!$A$2:$ZZ$229, 161, MATCH($B$2, resultados!$A$1:$ZZ$1, 0))</f>
        <v/>
      </c>
      <c r="C167">
        <f>INDEX(resultados!$A$2:$ZZ$229, 161, MATCH($B$3, resultados!$A$1:$ZZ$1, 0))</f>
        <v/>
      </c>
    </row>
    <row r="168">
      <c r="A168">
        <f>INDEX(resultados!$A$2:$ZZ$229, 162, MATCH($B$1, resultados!$A$1:$ZZ$1, 0))</f>
        <v/>
      </c>
      <c r="B168">
        <f>INDEX(resultados!$A$2:$ZZ$229, 162, MATCH($B$2, resultados!$A$1:$ZZ$1, 0))</f>
        <v/>
      </c>
      <c r="C168">
        <f>INDEX(resultados!$A$2:$ZZ$229, 162, MATCH($B$3, resultados!$A$1:$ZZ$1, 0))</f>
        <v/>
      </c>
    </row>
    <row r="169">
      <c r="A169">
        <f>INDEX(resultados!$A$2:$ZZ$229, 163, MATCH($B$1, resultados!$A$1:$ZZ$1, 0))</f>
        <v/>
      </c>
      <c r="B169">
        <f>INDEX(resultados!$A$2:$ZZ$229, 163, MATCH($B$2, resultados!$A$1:$ZZ$1, 0))</f>
        <v/>
      </c>
      <c r="C169">
        <f>INDEX(resultados!$A$2:$ZZ$229, 163, MATCH($B$3, resultados!$A$1:$ZZ$1, 0))</f>
        <v/>
      </c>
    </row>
    <row r="170">
      <c r="A170">
        <f>INDEX(resultados!$A$2:$ZZ$229, 164, MATCH($B$1, resultados!$A$1:$ZZ$1, 0))</f>
        <v/>
      </c>
      <c r="B170">
        <f>INDEX(resultados!$A$2:$ZZ$229, 164, MATCH($B$2, resultados!$A$1:$ZZ$1, 0))</f>
        <v/>
      </c>
      <c r="C170">
        <f>INDEX(resultados!$A$2:$ZZ$229, 164, MATCH($B$3, resultados!$A$1:$ZZ$1, 0))</f>
        <v/>
      </c>
    </row>
    <row r="171">
      <c r="A171">
        <f>INDEX(resultados!$A$2:$ZZ$229, 165, MATCH($B$1, resultados!$A$1:$ZZ$1, 0))</f>
        <v/>
      </c>
      <c r="B171">
        <f>INDEX(resultados!$A$2:$ZZ$229, 165, MATCH($B$2, resultados!$A$1:$ZZ$1, 0))</f>
        <v/>
      </c>
      <c r="C171">
        <f>INDEX(resultados!$A$2:$ZZ$229, 165, MATCH($B$3, resultados!$A$1:$ZZ$1, 0))</f>
        <v/>
      </c>
    </row>
    <row r="172">
      <c r="A172">
        <f>INDEX(resultados!$A$2:$ZZ$229, 166, MATCH($B$1, resultados!$A$1:$ZZ$1, 0))</f>
        <v/>
      </c>
      <c r="B172">
        <f>INDEX(resultados!$A$2:$ZZ$229, 166, MATCH($B$2, resultados!$A$1:$ZZ$1, 0))</f>
        <v/>
      </c>
      <c r="C172">
        <f>INDEX(resultados!$A$2:$ZZ$229, 166, MATCH($B$3, resultados!$A$1:$ZZ$1, 0))</f>
        <v/>
      </c>
    </row>
    <row r="173">
      <c r="A173">
        <f>INDEX(resultados!$A$2:$ZZ$229, 167, MATCH($B$1, resultados!$A$1:$ZZ$1, 0))</f>
        <v/>
      </c>
      <c r="B173">
        <f>INDEX(resultados!$A$2:$ZZ$229, 167, MATCH($B$2, resultados!$A$1:$ZZ$1, 0))</f>
        <v/>
      </c>
      <c r="C173">
        <f>INDEX(resultados!$A$2:$ZZ$229, 167, MATCH($B$3, resultados!$A$1:$ZZ$1, 0))</f>
        <v/>
      </c>
    </row>
    <row r="174">
      <c r="A174">
        <f>INDEX(resultados!$A$2:$ZZ$229, 168, MATCH($B$1, resultados!$A$1:$ZZ$1, 0))</f>
        <v/>
      </c>
      <c r="B174">
        <f>INDEX(resultados!$A$2:$ZZ$229, 168, MATCH($B$2, resultados!$A$1:$ZZ$1, 0))</f>
        <v/>
      </c>
      <c r="C174">
        <f>INDEX(resultados!$A$2:$ZZ$229, 168, MATCH($B$3, resultados!$A$1:$ZZ$1, 0))</f>
        <v/>
      </c>
    </row>
    <row r="175">
      <c r="A175">
        <f>INDEX(resultados!$A$2:$ZZ$229, 169, MATCH($B$1, resultados!$A$1:$ZZ$1, 0))</f>
        <v/>
      </c>
      <c r="B175">
        <f>INDEX(resultados!$A$2:$ZZ$229, 169, MATCH($B$2, resultados!$A$1:$ZZ$1, 0))</f>
        <v/>
      </c>
      <c r="C175">
        <f>INDEX(resultados!$A$2:$ZZ$229, 169, MATCH($B$3, resultados!$A$1:$ZZ$1, 0))</f>
        <v/>
      </c>
    </row>
    <row r="176">
      <c r="A176">
        <f>INDEX(resultados!$A$2:$ZZ$229, 170, MATCH($B$1, resultados!$A$1:$ZZ$1, 0))</f>
        <v/>
      </c>
      <c r="B176">
        <f>INDEX(resultados!$A$2:$ZZ$229, 170, MATCH($B$2, resultados!$A$1:$ZZ$1, 0))</f>
        <v/>
      </c>
      <c r="C176">
        <f>INDEX(resultados!$A$2:$ZZ$229, 170, MATCH($B$3, resultados!$A$1:$ZZ$1, 0))</f>
        <v/>
      </c>
    </row>
    <row r="177">
      <c r="A177">
        <f>INDEX(resultados!$A$2:$ZZ$229, 171, MATCH($B$1, resultados!$A$1:$ZZ$1, 0))</f>
        <v/>
      </c>
      <c r="B177">
        <f>INDEX(resultados!$A$2:$ZZ$229, 171, MATCH($B$2, resultados!$A$1:$ZZ$1, 0))</f>
        <v/>
      </c>
      <c r="C177">
        <f>INDEX(resultados!$A$2:$ZZ$229, 171, MATCH($B$3, resultados!$A$1:$ZZ$1, 0))</f>
        <v/>
      </c>
    </row>
    <row r="178">
      <c r="A178">
        <f>INDEX(resultados!$A$2:$ZZ$229, 172, MATCH($B$1, resultados!$A$1:$ZZ$1, 0))</f>
        <v/>
      </c>
      <c r="B178">
        <f>INDEX(resultados!$A$2:$ZZ$229, 172, MATCH($B$2, resultados!$A$1:$ZZ$1, 0))</f>
        <v/>
      </c>
      <c r="C178">
        <f>INDEX(resultados!$A$2:$ZZ$229, 172, MATCH($B$3, resultados!$A$1:$ZZ$1, 0))</f>
        <v/>
      </c>
    </row>
    <row r="179">
      <c r="A179">
        <f>INDEX(resultados!$A$2:$ZZ$229, 173, MATCH($B$1, resultados!$A$1:$ZZ$1, 0))</f>
        <v/>
      </c>
      <c r="B179">
        <f>INDEX(resultados!$A$2:$ZZ$229, 173, MATCH($B$2, resultados!$A$1:$ZZ$1, 0))</f>
        <v/>
      </c>
      <c r="C179">
        <f>INDEX(resultados!$A$2:$ZZ$229, 173, MATCH($B$3, resultados!$A$1:$ZZ$1, 0))</f>
        <v/>
      </c>
    </row>
    <row r="180">
      <c r="A180">
        <f>INDEX(resultados!$A$2:$ZZ$229, 174, MATCH($B$1, resultados!$A$1:$ZZ$1, 0))</f>
        <v/>
      </c>
      <c r="B180">
        <f>INDEX(resultados!$A$2:$ZZ$229, 174, MATCH($B$2, resultados!$A$1:$ZZ$1, 0))</f>
        <v/>
      </c>
      <c r="C180">
        <f>INDEX(resultados!$A$2:$ZZ$229, 174, MATCH($B$3, resultados!$A$1:$ZZ$1, 0))</f>
        <v/>
      </c>
    </row>
    <row r="181">
      <c r="A181">
        <f>INDEX(resultados!$A$2:$ZZ$229, 175, MATCH($B$1, resultados!$A$1:$ZZ$1, 0))</f>
        <v/>
      </c>
      <c r="B181">
        <f>INDEX(resultados!$A$2:$ZZ$229, 175, MATCH($B$2, resultados!$A$1:$ZZ$1, 0))</f>
        <v/>
      </c>
      <c r="C181">
        <f>INDEX(resultados!$A$2:$ZZ$229, 175, MATCH($B$3, resultados!$A$1:$ZZ$1, 0))</f>
        <v/>
      </c>
    </row>
    <row r="182">
      <c r="A182">
        <f>INDEX(resultados!$A$2:$ZZ$229, 176, MATCH($B$1, resultados!$A$1:$ZZ$1, 0))</f>
        <v/>
      </c>
      <c r="B182">
        <f>INDEX(resultados!$A$2:$ZZ$229, 176, MATCH($B$2, resultados!$A$1:$ZZ$1, 0))</f>
        <v/>
      </c>
      <c r="C182">
        <f>INDEX(resultados!$A$2:$ZZ$229, 176, MATCH($B$3, resultados!$A$1:$ZZ$1, 0))</f>
        <v/>
      </c>
    </row>
    <row r="183">
      <c r="A183">
        <f>INDEX(resultados!$A$2:$ZZ$229, 177, MATCH($B$1, resultados!$A$1:$ZZ$1, 0))</f>
        <v/>
      </c>
      <c r="B183">
        <f>INDEX(resultados!$A$2:$ZZ$229, 177, MATCH($B$2, resultados!$A$1:$ZZ$1, 0))</f>
        <v/>
      </c>
      <c r="C183">
        <f>INDEX(resultados!$A$2:$ZZ$229, 177, MATCH($B$3, resultados!$A$1:$ZZ$1, 0))</f>
        <v/>
      </c>
    </row>
    <row r="184">
      <c r="A184">
        <f>INDEX(resultados!$A$2:$ZZ$229, 178, MATCH($B$1, resultados!$A$1:$ZZ$1, 0))</f>
        <v/>
      </c>
      <c r="B184">
        <f>INDEX(resultados!$A$2:$ZZ$229, 178, MATCH($B$2, resultados!$A$1:$ZZ$1, 0))</f>
        <v/>
      </c>
      <c r="C184">
        <f>INDEX(resultados!$A$2:$ZZ$229, 178, MATCH($B$3, resultados!$A$1:$ZZ$1, 0))</f>
        <v/>
      </c>
    </row>
    <row r="185">
      <c r="A185">
        <f>INDEX(resultados!$A$2:$ZZ$229, 179, MATCH($B$1, resultados!$A$1:$ZZ$1, 0))</f>
        <v/>
      </c>
      <c r="B185">
        <f>INDEX(resultados!$A$2:$ZZ$229, 179, MATCH($B$2, resultados!$A$1:$ZZ$1, 0))</f>
        <v/>
      </c>
      <c r="C185">
        <f>INDEX(resultados!$A$2:$ZZ$229, 179, MATCH($B$3, resultados!$A$1:$ZZ$1, 0))</f>
        <v/>
      </c>
    </row>
    <row r="186">
      <c r="A186">
        <f>INDEX(resultados!$A$2:$ZZ$229, 180, MATCH($B$1, resultados!$A$1:$ZZ$1, 0))</f>
        <v/>
      </c>
      <c r="B186">
        <f>INDEX(resultados!$A$2:$ZZ$229, 180, MATCH($B$2, resultados!$A$1:$ZZ$1, 0))</f>
        <v/>
      </c>
      <c r="C186">
        <f>INDEX(resultados!$A$2:$ZZ$229, 180, MATCH($B$3, resultados!$A$1:$ZZ$1, 0))</f>
        <v/>
      </c>
    </row>
    <row r="187">
      <c r="A187">
        <f>INDEX(resultados!$A$2:$ZZ$229, 181, MATCH($B$1, resultados!$A$1:$ZZ$1, 0))</f>
        <v/>
      </c>
      <c r="B187">
        <f>INDEX(resultados!$A$2:$ZZ$229, 181, MATCH($B$2, resultados!$A$1:$ZZ$1, 0))</f>
        <v/>
      </c>
      <c r="C187">
        <f>INDEX(resultados!$A$2:$ZZ$229, 181, MATCH($B$3, resultados!$A$1:$ZZ$1, 0))</f>
        <v/>
      </c>
    </row>
    <row r="188">
      <c r="A188">
        <f>INDEX(resultados!$A$2:$ZZ$229, 182, MATCH($B$1, resultados!$A$1:$ZZ$1, 0))</f>
        <v/>
      </c>
      <c r="B188">
        <f>INDEX(resultados!$A$2:$ZZ$229, 182, MATCH($B$2, resultados!$A$1:$ZZ$1, 0))</f>
        <v/>
      </c>
      <c r="C188">
        <f>INDEX(resultados!$A$2:$ZZ$229, 182, MATCH($B$3, resultados!$A$1:$ZZ$1, 0))</f>
        <v/>
      </c>
    </row>
    <row r="189">
      <c r="A189">
        <f>INDEX(resultados!$A$2:$ZZ$229, 183, MATCH($B$1, resultados!$A$1:$ZZ$1, 0))</f>
        <v/>
      </c>
      <c r="B189">
        <f>INDEX(resultados!$A$2:$ZZ$229, 183, MATCH($B$2, resultados!$A$1:$ZZ$1, 0))</f>
        <v/>
      </c>
      <c r="C189">
        <f>INDEX(resultados!$A$2:$ZZ$229, 183, MATCH($B$3, resultados!$A$1:$ZZ$1, 0))</f>
        <v/>
      </c>
    </row>
    <row r="190">
      <c r="A190">
        <f>INDEX(resultados!$A$2:$ZZ$229, 184, MATCH($B$1, resultados!$A$1:$ZZ$1, 0))</f>
        <v/>
      </c>
      <c r="B190">
        <f>INDEX(resultados!$A$2:$ZZ$229, 184, MATCH($B$2, resultados!$A$1:$ZZ$1, 0))</f>
        <v/>
      </c>
      <c r="C190">
        <f>INDEX(resultados!$A$2:$ZZ$229, 184, MATCH($B$3, resultados!$A$1:$ZZ$1, 0))</f>
        <v/>
      </c>
    </row>
    <row r="191">
      <c r="A191">
        <f>INDEX(resultados!$A$2:$ZZ$229, 185, MATCH($B$1, resultados!$A$1:$ZZ$1, 0))</f>
        <v/>
      </c>
      <c r="B191">
        <f>INDEX(resultados!$A$2:$ZZ$229, 185, MATCH($B$2, resultados!$A$1:$ZZ$1, 0))</f>
        <v/>
      </c>
      <c r="C191">
        <f>INDEX(resultados!$A$2:$ZZ$229, 185, MATCH($B$3, resultados!$A$1:$ZZ$1, 0))</f>
        <v/>
      </c>
    </row>
    <row r="192">
      <c r="A192">
        <f>INDEX(resultados!$A$2:$ZZ$229, 186, MATCH($B$1, resultados!$A$1:$ZZ$1, 0))</f>
        <v/>
      </c>
      <c r="B192">
        <f>INDEX(resultados!$A$2:$ZZ$229, 186, MATCH($B$2, resultados!$A$1:$ZZ$1, 0))</f>
        <v/>
      </c>
      <c r="C192">
        <f>INDEX(resultados!$A$2:$ZZ$229, 186, MATCH($B$3, resultados!$A$1:$ZZ$1, 0))</f>
        <v/>
      </c>
    </row>
    <row r="193">
      <c r="A193">
        <f>INDEX(resultados!$A$2:$ZZ$229, 187, MATCH($B$1, resultados!$A$1:$ZZ$1, 0))</f>
        <v/>
      </c>
      <c r="B193">
        <f>INDEX(resultados!$A$2:$ZZ$229, 187, MATCH($B$2, resultados!$A$1:$ZZ$1, 0))</f>
        <v/>
      </c>
      <c r="C193">
        <f>INDEX(resultados!$A$2:$ZZ$229, 187, MATCH($B$3, resultados!$A$1:$ZZ$1, 0))</f>
        <v/>
      </c>
    </row>
    <row r="194">
      <c r="A194">
        <f>INDEX(resultados!$A$2:$ZZ$229, 188, MATCH($B$1, resultados!$A$1:$ZZ$1, 0))</f>
        <v/>
      </c>
      <c r="B194">
        <f>INDEX(resultados!$A$2:$ZZ$229, 188, MATCH($B$2, resultados!$A$1:$ZZ$1, 0))</f>
        <v/>
      </c>
      <c r="C194">
        <f>INDEX(resultados!$A$2:$ZZ$229, 188, MATCH($B$3, resultados!$A$1:$ZZ$1, 0))</f>
        <v/>
      </c>
    </row>
    <row r="195">
      <c r="A195">
        <f>INDEX(resultados!$A$2:$ZZ$229, 189, MATCH($B$1, resultados!$A$1:$ZZ$1, 0))</f>
        <v/>
      </c>
      <c r="B195">
        <f>INDEX(resultados!$A$2:$ZZ$229, 189, MATCH($B$2, resultados!$A$1:$ZZ$1, 0))</f>
        <v/>
      </c>
      <c r="C195">
        <f>INDEX(resultados!$A$2:$ZZ$229, 189, MATCH($B$3, resultados!$A$1:$ZZ$1, 0))</f>
        <v/>
      </c>
    </row>
    <row r="196">
      <c r="A196">
        <f>INDEX(resultados!$A$2:$ZZ$229, 190, MATCH($B$1, resultados!$A$1:$ZZ$1, 0))</f>
        <v/>
      </c>
      <c r="B196">
        <f>INDEX(resultados!$A$2:$ZZ$229, 190, MATCH($B$2, resultados!$A$1:$ZZ$1, 0))</f>
        <v/>
      </c>
      <c r="C196">
        <f>INDEX(resultados!$A$2:$ZZ$229, 190, MATCH($B$3, resultados!$A$1:$ZZ$1, 0))</f>
        <v/>
      </c>
    </row>
    <row r="197">
      <c r="A197">
        <f>INDEX(resultados!$A$2:$ZZ$229, 191, MATCH($B$1, resultados!$A$1:$ZZ$1, 0))</f>
        <v/>
      </c>
      <c r="B197">
        <f>INDEX(resultados!$A$2:$ZZ$229, 191, MATCH($B$2, resultados!$A$1:$ZZ$1, 0))</f>
        <v/>
      </c>
      <c r="C197">
        <f>INDEX(resultados!$A$2:$ZZ$229, 191, MATCH($B$3, resultados!$A$1:$ZZ$1, 0))</f>
        <v/>
      </c>
    </row>
    <row r="198">
      <c r="A198">
        <f>INDEX(resultados!$A$2:$ZZ$229, 192, MATCH($B$1, resultados!$A$1:$ZZ$1, 0))</f>
        <v/>
      </c>
      <c r="B198">
        <f>INDEX(resultados!$A$2:$ZZ$229, 192, MATCH($B$2, resultados!$A$1:$ZZ$1, 0))</f>
        <v/>
      </c>
      <c r="C198">
        <f>INDEX(resultados!$A$2:$ZZ$229, 192, MATCH($B$3, resultados!$A$1:$ZZ$1, 0))</f>
        <v/>
      </c>
    </row>
    <row r="199">
      <c r="A199">
        <f>INDEX(resultados!$A$2:$ZZ$229, 193, MATCH($B$1, resultados!$A$1:$ZZ$1, 0))</f>
        <v/>
      </c>
      <c r="B199">
        <f>INDEX(resultados!$A$2:$ZZ$229, 193, MATCH($B$2, resultados!$A$1:$ZZ$1, 0))</f>
        <v/>
      </c>
      <c r="C199">
        <f>INDEX(resultados!$A$2:$ZZ$229, 193, MATCH($B$3, resultados!$A$1:$ZZ$1, 0))</f>
        <v/>
      </c>
    </row>
    <row r="200">
      <c r="A200">
        <f>INDEX(resultados!$A$2:$ZZ$229, 194, MATCH($B$1, resultados!$A$1:$ZZ$1, 0))</f>
        <v/>
      </c>
      <c r="B200">
        <f>INDEX(resultados!$A$2:$ZZ$229, 194, MATCH($B$2, resultados!$A$1:$ZZ$1, 0))</f>
        <v/>
      </c>
      <c r="C200">
        <f>INDEX(resultados!$A$2:$ZZ$229, 194, MATCH($B$3, resultados!$A$1:$ZZ$1, 0))</f>
        <v/>
      </c>
    </row>
    <row r="201">
      <c r="A201">
        <f>INDEX(resultados!$A$2:$ZZ$229, 195, MATCH($B$1, resultados!$A$1:$ZZ$1, 0))</f>
        <v/>
      </c>
      <c r="B201">
        <f>INDEX(resultados!$A$2:$ZZ$229, 195, MATCH($B$2, resultados!$A$1:$ZZ$1, 0))</f>
        <v/>
      </c>
      <c r="C201">
        <f>INDEX(resultados!$A$2:$ZZ$229, 195, MATCH($B$3, resultados!$A$1:$ZZ$1, 0))</f>
        <v/>
      </c>
    </row>
    <row r="202">
      <c r="A202">
        <f>INDEX(resultados!$A$2:$ZZ$229, 196, MATCH($B$1, resultados!$A$1:$ZZ$1, 0))</f>
        <v/>
      </c>
      <c r="B202">
        <f>INDEX(resultados!$A$2:$ZZ$229, 196, MATCH($B$2, resultados!$A$1:$ZZ$1, 0))</f>
        <v/>
      </c>
      <c r="C202">
        <f>INDEX(resultados!$A$2:$ZZ$229, 196, MATCH($B$3, resultados!$A$1:$ZZ$1, 0))</f>
        <v/>
      </c>
    </row>
    <row r="203">
      <c r="A203">
        <f>INDEX(resultados!$A$2:$ZZ$229, 197, MATCH($B$1, resultados!$A$1:$ZZ$1, 0))</f>
        <v/>
      </c>
      <c r="B203">
        <f>INDEX(resultados!$A$2:$ZZ$229, 197, MATCH($B$2, resultados!$A$1:$ZZ$1, 0))</f>
        <v/>
      </c>
      <c r="C203">
        <f>INDEX(resultados!$A$2:$ZZ$229, 197, MATCH($B$3, resultados!$A$1:$ZZ$1, 0))</f>
        <v/>
      </c>
    </row>
    <row r="204">
      <c r="A204">
        <f>INDEX(resultados!$A$2:$ZZ$229, 198, MATCH($B$1, resultados!$A$1:$ZZ$1, 0))</f>
        <v/>
      </c>
      <c r="B204">
        <f>INDEX(resultados!$A$2:$ZZ$229, 198, MATCH($B$2, resultados!$A$1:$ZZ$1, 0))</f>
        <v/>
      </c>
      <c r="C204">
        <f>INDEX(resultados!$A$2:$ZZ$229, 198, MATCH($B$3, resultados!$A$1:$ZZ$1, 0))</f>
        <v/>
      </c>
    </row>
    <row r="205">
      <c r="A205">
        <f>INDEX(resultados!$A$2:$ZZ$229, 199, MATCH($B$1, resultados!$A$1:$ZZ$1, 0))</f>
        <v/>
      </c>
      <c r="B205">
        <f>INDEX(resultados!$A$2:$ZZ$229, 199, MATCH($B$2, resultados!$A$1:$ZZ$1, 0))</f>
        <v/>
      </c>
      <c r="C205">
        <f>INDEX(resultados!$A$2:$ZZ$229, 199, MATCH($B$3, resultados!$A$1:$ZZ$1, 0))</f>
        <v/>
      </c>
    </row>
    <row r="206">
      <c r="A206">
        <f>INDEX(resultados!$A$2:$ZZ$229, 200, MATCH($B$1, resultados!$A$1:$ZZ$1, 0))</f>
        <v/>
      </c>
      <c r="B206">
        <f>INDEX(resultados!$A$2:$ZZ$229, 200, MATCH($B$2, resultados!$A$1:$ZZ$1, 0))</f>
        <v/>
      </c>
      <c r="C206">
        <f>INDEX(resultados!$A$2:$ZZ$229, 200, MATCH($B$3, resultados!$A$1:$ZZ$1, 0))</f>
        <v/>
      </c>
    </row>
    <row r="207">
      <c r="A207">
        <f>INDEX(resultados!$A$2:$ZZ$229, 201, MATCH($B$1, resultados!$A$1:$ZZ$1, 0))</f>
        <v/>
      </c>
      <c r="B207">
        <f>INDEX(resultados!$A$2:$ZZ$229, 201, MATCH($B$2, resultados!$A$1:$ZZ$1, 0))</f>
        <v/>
      </c>
      <c r="C207">
        <f>INDEX(resultados!$A$2:$ZZ$229, 201, MATCH($B$3, resultados!$A$1:$ZZ$1, 0))</f>
        <v/>
      </c>
    </row>
    <row r="208">
      <c r="A208">
        <f>INDEX(resultados!$A$2:$ZZ$229, 202, MATCH($B$1, resultados!$A$1:$ZZ$1, 0))</f>
        <v/>
      </c>
      <c r="B208">
        <f>INDEX(resultados!$A$2:$ZZ$229, 202, MATCH($B$2, resultados!$A$1:$ZZ$1, 0))</f>
        <v/>
      </c>
      <c r="C208">
        <f>INDEX(resultados!$A$2:$ZZ$229, 202, MATCH($B$3, resultados!$A$1:$ZZ$1, 0))</f>
        <v/>
      </c>
    </row>
    <row r="209">
      <c r="A209">
        <f>INDEX(resultados!$A$2:$ZZ$229, 203, MATCH($B$1, resultados!$A$1:$ZZ$1, 0))</f>
        <v/>
      </c>
      <c r="B209">
        <f>INDEX(resultados!$A$2:$ZZ$229, 203, MATCH($B$2, resultados!$A$1:$ZZ$1, 0))</f>
        <v/>
      </c>
      <c r="C209">
        <f>INDEX(resultados!$A$2:$ZZ$229, 203, MATCH($B$3, resultados!$A$1:$ZZ$1, 0))</f>
        <v/>
      </c>
    </row>
    <row r="210">
      <c r="A210">
        <f>INDEX(resultados!$A$2:$ZZ$229, 204, MATCH($B$1, resultados!$A$1:$ZZ$1, 0))</f>
        <v/>
      </c>
      <c r="B210">
        <f>INDEX(resultados!$A$2:$ZZ$229, 204, MATCH($B$2, resultados!$A$1:$ZZ$1, 0))</f>
        <v/>
      </c>
      <c r="C210">
        <f>INDEX(resultados!$A$2:$ZZ$229, 204, MATCH($B$3, resultados!$A$1:$ZZ$1, 0))</f>
        <v/>
      </c>
    </row>
    <row r="211">
      <c r="A211">
        <f>INDEX(resultados!$A$2:$ZZ$229, 205, MATCH($B$1, resultados!$A$1:$ZZ$1, 0))</f>
        <v/>
      </c>
      <c r="B211">
        <f>INDEX(resultados!$A$2:$ZZ$229, 205, MATCH($B$2, resultados!$A$1:$ZZ$1, 0))</f>
        <v/>
      </c>
      <c r="C211">
        <f>INDEX(resultados!$A$2:$ZZ$229, 205, MATCH($B$3, resultados!$A$1:$ZZ$1, 0))</f>
        <v/>
      </c>
    </row>
    <row r="212">
      <c r="A212">
        <f>INDEX(resultados!$A$2:$ZZ$229, 206, MATCH($B$1, resultados!$A$1:$ZZ$1, 0))</f>
        <v/>
      </c>
      <c r="B212">
        <f>INDEX(resultados!$A$2:$ZZ$229, 206, MATCH($B$2, resultados!$A$1:$ZZ$1, 0))</f>
        <v/>
      </c>
      <c r="C212">
        <f>INDEX(resultados!$A$2:$ZZ$229, 206, MATCH($B$3, resultados!$A$1:$ZZ$1, 0))</f>
        <v/>
      </c>
    </row>
    <row r="213">
      <c r="A213">
        <f>INDEX(resultados!$A$2:$ZZ$229, 207, MATCH($B$1, resultados!$A$1:$ZZ$1, 0))</f>
        <v/>
      </c>
      <c r="B213">
        <f>INDEX(resultados!$A$2:$ZZ$229, 207, MATCH($B$2, resultados!$A$1:$ZZ$1, 0))</f>
        <v/>
      </c>
      <c r="C213">
        <f>INDEX(resultados!$A$2:$ZZ$229, 207, MATCH($B$3, resultados!$A$1:$ZZ$1, 0))</f>
        <v/>
      </c>
    </row>
    <row r="214">
      <c r="A214">
        <f>INDEX(resultados!$A$2:$ZZ$229, 208, MATCH($B$1, resultados!$A$1:$ZZ$1, 0))</f>
        <v/>
      </c>
      <c r="B214">
        <f>INDEX(resultados!$A$2:$ZZ$229, 208, MATCH($B$2, resultados!$A$1:$ZZ$1, 0))</f>
        <v/>
      </c>
      <c r="C214">
        <f>INDEX(resultados!$A$2:$ZZ$229, 208, MATCH($B$3, resultados!$A$1:$ZZ$1, 0))</f>
        <v/>
      </c>
    </row>
    <row r="215">
      <c r="A215">
        <f>INDEX(resultados!$A$2:$ZZ$229, 209, MATCH($B$1, resultados!$A$1:$ZZ$1, 0))</f>
        <v/>
      </c>
      <c r="B215">
        <f>INDEX(resultados!$A$2:$ZZ$229, 209, MATCH($B$2, resultados!$A$1:$ZZ$1, 0))</f>
        <v/>
      </c>
      <c r="C215">
        <f>INDEX(resultados!$A$2:$ZZ$229, 209, MATCH($B$3, resultados!$A$1:$ZZ$1, 0))</f>
        <v/>
      </c>
    </row>
    <row r="216">
      <c r="A216">
        <f>INDEX(resultados!$A$2:$ZZ$229, 210, MATCH($B$1, resultados!$A$1:$ZZ$1, 0))</f>
        <v/>
      </c>
      <c r="B216">
        <f>INDEX(resultados!$A$2:$ZZ$229, 210, MATCH($B$2, resultados!$A$1:$ZZ$1, 0))</f>
        <v/>
      </c>
      <c r="C216">
        <f>INDEX(resultados!$A$2:$ZZ$229, 210, MATCH($B$3, resultados!$A$1:$ZZ$1, 0))</f>
        <v/>
      </c>
    </row>
    <row r="217">
      <c r="A217">
        <f>INDEX(resultados!$A$2:$ZZ$229, 211, MATCH($B$1, resultados!$A$1:$ZZ$1, 0))</f>
        <v/>
      </c>
      <c r="B217">
        <f>INDEX(resultados!$A$2:$ZZ$229, 211, MATCH($B$2, resultados!$A$1:$ZZ$1, 0))</f>
        <v/>
      </c>
      <c r="C217">
        <f>INDEX(resultados!$A$2:$ZZ$229, 211, MATCH($B$3, resultados!$A$1:$ZZ$1, 0))</f>
        <v/>
      </c>
    </row>
    <row r="218">
      <c r="A218">
        <f>INDEX(resultados!$A$2:$ZZ$229, 212, MATCH($B$1, resultados!$A$1:$ZZ$1, 0))</f>
        <v/>
      </c>
      <c r="B218">
        <f>INDEX(resultados!$A$2:$ZZ$229, 212, MATCH($B$2, resultados!$A$1:$ZZ$1, 0))</f>
        <v/>
      </c>
      <c r="C218">
        <f>INDEX(resultados!$A$2:$ZZ$229, 212, MATCH($B$3, resultados!$A$1:$ZZ$1, 0))</f>
        <v/>
      </c>
    </row>
    <row r="219">
      <c r="A219">
        <f>INDEX(resultados!$A$2:$ZZ$229, 213, MATCH($B$1, resultados!$A$1:$ZZ$1, 0))</f>
        <v/>
      </c>
      <c r="B219">
        <f>INDEX(resultados!$A$2:$ZZ$229, 213, MATCH($B$2, resultados!$A$1:$ZZ$1, 0))</f>
        <v/>
      </c>
      <c r="C219">
        <f>INDEX(resultados!$A$2:$ZZ$229, 213, MATCH($B$3, resultados!$A$1:$ZZ$1, 0))</f>
        <v/>
      </c>
    </row>
    <row r="220">
      <c r="A220">
        <f>INDEX(resultados!$A$2:$ZZ$229, 214, MATCH($B$1, resultados!$A$1:$ZZ$1, 0))</f>
        <v/>
      </c>
      <c r="B220">
        <f>INDEX(resultados!$A$2:$ZZ$229, 214, MATCH($B$2, resultados!$A$1:$ZZ$1, 0))</f>
        <v/>
      </c>
      <c r="C220">
        <f>INDEX(resultados!$A$2:$ZZ$229, 214, MATCH($B$3, resultados!$A$1:$ZZ$1, 0))</f>
        <v/>
      </c>
    </row>
    <row r="221">
      <c r="A221">
        <f>INDEX(resultados!$A$2:$ZZ$229, 215, MATCH($B$1, resultados!$A$1:$ZZ$1, 0))</f>
        <v/>
      </c>
      <c r="B221">
        <f>INDEX(resultados!$A$2:$ZZ$229, 215, MATCH($B$2, resultados!$A$1:$ZZ$1, 0))</f>
        <v/>
      </c>
      <c r="C221">
        <f>INDEX(resultados!$A$2:$ZZ$229, 215, MATCH($B$3, resultados!$A$1:$ZZ$1, 0))</f>
        <v/>
      </c>
    </row>
    <row r="222">
      <c r="A222">
        <f>INDEX(resultados!$A$2:$ZZ$229, 216, MATCH($B$1, resultados!$A$1:$ZZ$1, 0))</f>
        <v/>
      </c>
      <c r="B222">
        <f>INDEX(resultados!$A$2:$ZZ$229, 216, MATCH($B$2, resultados!$A$1:$ZZ$1, 0))</f>
        <v/>
      </c>
      <c r="C222">
        <f>INDEX(resultados!$A$2:$ZZ$229, 216, MATCH($B$3, resultados!$A$1:$ZZ$1, 0))</f>
        <v/>
      </c>
    </row>
    <row r="223">
      <c r="A223">
        <f>INDEX(resultados!$A$2:$ZZ$229, 217, MATCH($B$1, resultados!$A$1:$ZZ$1, 0))</f>
        <v/>
      </c>
      <c r="B223">
        <f>INDEX(resultados!$A$2:$ZZ$229, 217, MATCH($B$2, resultados!$A$1:$ZZ$1, 0))</f>
        <v/>
      </c>
      <c r="C223">
        <f>INDEX(resultados!$A$2:$ZZ$229, 217, MATCH($B$3, resultados!$A$1:$ZZ$1, 0))</f>
        <v/>
      </c>
    </row>
    <row r="224">
      <c r="A224">
        <f>INDEX(resultados!$A$2:$ZZ$229, 218, MATCH($B$1, resultados!$A$1:$ZZ$1, 0))</f>
        <v/>
      </c>
      <c r="B224">
        <f>INDEX(resultados!$A$2:$ZZ$229, 218, MATCH($B$2, resultados!$A$1:$ZZ$1, 0))</f>
        <v/>
      </c>
      <c r="C224">
        <f>INDEX(resultados!$A$2:$ZZ$229, 218, MATCH($B$3, resultados!$A$1:$ZZ$1, 0))</f>
        <v/>
      </c>
    </row>
    <row r="225">
      <c r="A225">
        <f>INDEX(resultados!$A$2:$ZZ$229, 219, MATCH($B$1, resultados!$A$1:$ZZ$1, 0))</f>
        <v/>
      </c>
      <c r="B225">
        <f>INDEX(resultados!$A$2:$ZZ$229, 219, MATCH($B$2, resultados!$A$1:$ZZ$1, 0))</f>
        <v/>
      </c>
      <c r="C225">
        <f>INDEX(resultados!$A$2:$ZZ$229, 219, MATCH($B$3, resultados!$A$1:$ZZ$1, 0))</f>
        <v/>
      </c>
    </row>
    <row r="226">
      <c r="A226">
        <f>INDEX(resultados!$A$2:$ZZ$229, 220, MATCH($B$1, resultados!$A$1:$ZZ$1, 0))</f>
        <v/>
      </c>
      <c r="B226">
        <f>INDEX(resultados!$A$2:$ZZ$229, 220, MATCH($B$2, resultados!$A$1:$ZZ$1, 0))</f>
        <v/>
      </c>
      <c r="C226">
        <f>INDEX(resultados!$A$2:$ZZ$229, 220, MATCH($B$3, resultados!$A$1:$ZZ$1, 0))</f>
        <v/>
      </c>
    </row>
    <row r="227">
      <c r="A227">
        <f>INDEX(resultados!$A$2:$ZZ$229, 221, MATCH($B$1, resultados!$A$1:$ZZ$1, 0))</f>
        <v/>
      </c>
      <c r="B227">
        <f>INDEX(resultados!$A$2:$ZZ$229, 221, MATCH($B$2, resultados!$A$1:$ZZ$1, 0))</f>
        <v/>
      </c>
      <c r="C227">
        <f>INDEX(resultados!$A$2:$ZZ$229, 221, MATCH($B$3, resultados!$A$1:$ZZ$1, 0))</f>
        <v/>
      </c>
    </row>
    <row r="228">
      <c r="A228">
        <f>INDEX(resultados!$A$2:$ZZ$229, 222, MATCH($B$1, resultados!$A$1:$ZZ$1, 0))</f>
        <v/>
      </c>
      <c r="B228">
        <f>INDEX(resultados!$A$2:$ZZ$229, 222, MATCH($B$2, resultados!$A$1:$ZZ$1, 0))</f>
        <v/>
      </c>
      <c r="C228">
        <f>INDEX(resultados!$A$2:$ZZ$229, 222, MATCH($B$3, resultados!$A$1:$ZZ$1, 0))</f>
        <v/>
      </c>
    </row>
    <row r="229">
      <c r="A229">
        <f>INDEX(resultados!$A$2:$ZZ$229, 223, MATCH($B$1, resultados!$A$1:$ZZ$1, 0))</f>
        <v/>
      </c>
      <c r="B229">
        <f>INDEX(resultados!$A$2:$ZZ$229, 223, MATCH($B$2, resultados!$A$1:$ZZ$1, 0))</f>
        <v/>
      </c>
      <c r="C229">
        <f>INDEX(resultados!$A$2:$ZZ$229, 223, MATCH($B$3, resultados!$A$1:$ZZ$1, 0))</f>
        <v/>
      </c>
    </row>
    <row r="230">
      <c r="A230">
        <f>INDEX(resultados!$A$2:$ZZ$229, 224, MATCH($B$1, resultados!$A$1:$ZZ$1, 0))</f>
        <v/>
      </c>
      <c r="B230">
        <f>INDEX(resultados!$A$2:$ZZ$229, 224, MATCH($B$2, resultados!$A$1:$ZZ$1, 0))</f>
        <v/>
      </c>
      <c r="C230">
        <f>INDEX(resultados!$A$2:$ZZ$229, 224, MATCH($B$3, resultados!$A$1:$ZZ$1, 0))</f>
        <v/>
      </c>
    </row>
    <row r="231">
      <c r="A231">
        <f>INDEX(resultados!$A$2:$ZZ$229, 225, MATCH($B$1, resultados!$A$1:$ZZ$1, 0))</f>
        <v/>
      </c>
      <c r="B231">
        <f>INDEX(resultados!$A$2:$ZZ$229, 225, MATCH($B$2, resultados!$A$1:$ZZ$1, 0))</f>
        <v/>
      </c>
      <c r="C231">
        <f>INDEX(resultados!$A$2:$ZZ$229, 225, MATCH($B$3, resultados!$A$1:$ZZ$1, 0))</f>
        <v/>
      </c>
    </row>
    <row r="232">
      <c r="A232">
        <f>INDEX(resultados!$A$2:$ZZ$229, 226, MATCH($B$1, resultados!$A$1:$ZZ$1, 0))</f>
        <v/>
      </c>
      <c r="B232">
        <f>INDEX(resultados!$A$2:$ZZ$229, 226, MATCH($B$2, resultados!$A$1:$ZZ$1, 0))</f>
        <v/>
      </c>
      <c r="C232">
        <f>INDEX(resultados!$A$2:$ZZ$229, 226, MATCH($B$3, resultados!$A$1:$ZZ$1, 0))</f>
        <v/>
      </c>
    </row>
    <row r="233">
      <c r="A233">
        <f>INDEX(resultados!$A$2:$ZZ$229, 227, MATCH($B$1, resultados!$A$1:$ZZ$1, 0))</f>
        <v/>
      </c>
      <c r="B233">
        <f>INDEX(resultados!$A$2:$ZZ$229, 227, MATCH($B$2, resultados!$A$1:$ZZ$1, 0))</f>
        <v/>
      </c>
      <c r="C233">
        <f>INDEX(resultados!$A$2:$ZZ$229, 227, MATCH($B$3, resultados!$A$1:$ZZ$1, 0))</f>
        <v/>
      </c>
    </row>
    <row r="234">
      <c r="A234">
        <f>INDEX(resultados!$A$2:$ZZ$229, 228, MATCH($B$1, resultados!$A$1:$ZZ$1, 0))</f>
        <v/>
      </c>
      <c r="B234">
        <f>INDEX(resultados!$A$2:$ZZ$229, 228, MATCH($B$2, resultados!$A$1:$ZZ$1, 0))</f>
        <v/>
      </c>
      <c r="C234">
        <f>INDEX(resultados!$A$2:$ZZ$229, 228,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4.2291</v>
      </c>
      <c r="E2" t="n">
        <v>23.65</v>
      </c>
      <c r="F2" t="n">
        <v>20.21</v>
      </c>
      <c r="G2" t="n">
        <v>11.89</v>
      </c>
      <c r="H2" t="n">
        <v>0.24</v>
      </c>
      <c r="I2" t="n">
        <v>102</v>
      </c>
      <c r="J2" t="n">
        <v>71.52</v>
      </c>
      <c r="K2" t="n">
        <v>32.27</v>
      </c>
      <c r="L2" t="n">
        <v>1</v>
      </c>
      <c r="M2" t="n">
        <v>100</v>
      </c>
      <c r="N2" t="n">
        <v>8.25</v>
      </c>
      <c r="O2" t="n">
        <v>9054.6</v>
      </c>
      <c r="P2" t="n">
        <v>141.01</v>
      </c>
      <c r="Q2" t="n">
        <v>592.73</v>
      </c>
      <c r="R2" t="n">
        <v>97.09999999999999</v>
      </c>
      <c r="S2" t="n">
        <v>30.64</v>
      </c>
      <c r="T2" t="n">
        <v>31638.99</v>
      </c>
      <c r="U2" t="n">
        <v>0.32</v>
      </c>
      <c r="V2" t="n">
        <v>0.8</v>
      </c>
      <c r="W2" t="n">
        <v>2.52</v>
      </c>
      <c r="X2" t="n">
        <v>2.06</v>
      </c>
      <c r="Y2" t="n">
        <v>0.5</v>
      </c>
      <c r="Z2" t="n">
        <v>10</v>
      </c>
      <c r="AA2" t="n">
        <v>758.8993945812979</v>
      </c>
      <c r="AB2" t="n">
        <v>1038.359631944502</v>
      </c>
      <c r="AC2" t="n">
        <v>939.2600460186144</v>
      </c>
      <c r="AD2" t="n">
        <v>758899.3945812979</v>
      </c>
      <c r="AE2" t="n">
        <v>1038359.631944502</v>
      </c>
      <c r="AF2" t="n">
        <v>1.602990086290083e-05</v>
      </c>
      <c r="AG2" t="n">
        <v>62</v>
      </c>
      <c r="AH2" t="n">
        <v>939260.0460186144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4.6177</v>
      </c>
      <c r="E3" t="n">
        <v>21.66</v>
      </c>
      <c r="F3" t="n">
        <v>19.08</v>
      </c>
      <c r="G3" t="n">
        <v>24.36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126.5</v>
      </c>
      <c r="Q3" t="n">
        <v>592.7</v>
      </c>
      <c r="R3" t="n">
        <v>62.09</v>
      </c>
      <c r="S3" t="n">
        <v>30.64</v>
      </c>
      <c r="T3" t="n">
        <v>14409.63</v>
      </c>
      <c r="U3" t="n">
        <v>0.49</v>
      </c>
      <c r="V3" t="n">
        <v>0.85</v>
      </c>
      <c r="W3" t="n">
        <v>2.42</v>
      </c>
      <c r="X3" t="n">
        <v>0.92</v>
      </c>
      <c r="Y3" t="n">
        <v>0.5</v>
      </c>
      <c r="Z3" t="n">
        <v>10</v>
      </c>
      <c r="AA3" t="n">
        <v>678.451710294756</v>
      </c>
      <c r="AB3" t="n">
        <v>928.2875612023076</v>
      </c>
      <c r="AC3" t="n">
        <v>839.6930992209336</v>
      </c>
      <c r="AD3" t="n">
        <v>678451.710294756</v>
      </c>
      <c r="AE3" t="n">
        <v>928287.5612023077</v>
      </c>
      <c r="AF3" t="n">
        <v>1.750284297240953e-05</v>
      </c>
      <c r="AG3" t="n">
        <v>57</v>
      </c>
      <c r="AH3" t="n">
        <v>839693.0992209336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4.7606</v>
      </c>
      <c r="E4" t="n">
        <v>21.01</v>
      </c>
      <c r="F4" t="n">
        <v>18.71</v>
      </c>
      <c r="G4" t="n">
        <v>38.71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116.05</v>
      </c>
      <c r="Q4" t="n">
        <v>592.71</v>
      </c>
      <c r="R4" t="n">
        <v>50.42</v>
      </c>
      <c r="S4" t="n">
        <v>30.64</v>
      </c>
      <c r="T4" t="n">
        <v>8667.120000000001</v>
      </c>
      <c r="U4" t="n">
        <v>0.61</v>
      </c>
      <c r="V4" t="n">
        <v>0.86</v>
      </c>
      <c r="W4" t="n">
        <v>2.4</v>
      </c>
      <c r="X4" t="n">
        <v>0.55</v>
      </c>
      <c r="Y4" t="n">
        <v>0.5</v>
      </c>
      <c r="Z4" t="n">
        <v>10</v>
      </c>
      <c r="AA4" t="n">
        <v>643.144245919989</v>
      </c>
      <c r="AB4" t="n">
        <v>879.9783307893572</v>
      </c>
      <c r="AC4" t="n">
        <v>795.9944339561642</v>
      </c>
      <c r="AD4" t="n">
        <v>643144.245919989</v>
      </c>
      <c r="AE4" t="n">
        <v>879978.3307893572</v>
      </c>
      <c r="AF4" t="n">
        <v>1.804448843676567e-05</v>
      </c>
      <c r="AG4" t="n">
        <v>55</v>
      </c>
      <c r="AH4" t="n">
        <v>795994.4339561643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18.59</v>
      </c>
      <c r="G5" t="n">
        <v>50.71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10</v>
      </c>
      <c r="N5" t="n">
        <v>8.800000000000001</v>
      </c>
      <c r="O5" t="n">
        <v>9492.549999999999</v>
      </c>
      <c r="P5" t="n">
        <v>109.17</v>
      </c>
      <c r="Q5" t="n">
        <v>592.67</v>
      </c>
      <c r="R5" t="n">
        <v>46.54</v>
      </c>
      <c r="S5" t="n">
        <v>30.64</v>
      </c>
      <c r="T5" t="n">
        <v>6761.95</v>
      </c>
      <c r="U5" t="n">
        <v>0.66</v>
      </c>
      <c r="V5" t="n">
        <v>0.87</v>
      </c>
      <c r="W5" t="n">
        <v>2.4</v>
      </c>
      <c r="X5" t="n">
        <v>0.44</v>
      </c>
      <c r="Y5" t="n">
        <v>0.5</v>
      </c>
      <c r="Z5" t="n">
        <v>10</v>
      </c>
      <c r="AA5" t="n">
        <v>633.5331636196191</v>
      </c>
      <c r="AB5" t="n">
        <v>866.8280239749652</v>
      </c>
      <c r="AC5" t="n">
        <v>784.0991739675663</v>
      </c>
      <c r="AD5" t="n">
        <v>633533.1636196191</v>
      </c>
      <c r="AE5" t="n">
        <v>866828.0239749652</v>
      </c>
      <c r="AF5" t="n">
        <v>1.824045114150473e-05</v>
      </c>
      <c r="AG5" t="n">
        <v>55</v>
      </c>
      <c r="AH5" t="n">
        <v>784099.1739675663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4.8195</v>
      </c>
      <c r="E6" t="n">
        <v>20.75</v>
      </c>
      <c r="F6" t="n">
        <v>18.58</v>
      </c>
      <c r="G6" t="n">
        <v>53.08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109.97</v>
      </c>
      <c r="Q6" t="n">
        <v>592.71</v>
      </c>
      <c r="R6" t="n">
        <v>45.61</v>
      </c>
      <c r="S6" t="n">
        <v>30.64</v>
      </c>
      <c r="T6" t="n">
        <v>6299.66</v>
      </c>
      <c r="U6" t="n">
        <v>0.67</v>
      </c>
      <c r="V6" t="n">
        <v>0.87</v>
      </c>
      <c r="W6" t="n">
        <v>2.41</v>
      </c>
      <c r="X6" t="n">
        <v>0.42</v>
      </c>
      <c r="Y6" t="n">
        <v>0.5</v>
      </c>
      <c r="Z6" t="n">
        <v>10</v>
      </c>
      <c r="AA6" t="n">
        <v>634.2046611297446</v>
      </c>
      <c r="AB6" t="n">
        <v>867.7467964926984</v>
      </c>
      <c r="AC6" t="n">
        <v>784.9302601257123</v>
      </c>
      <c r="AD6" t="n">
        <v>634204.6611297446</v>
      </c>
      <c r="AE6" t="n">
        <v>867746.7964926984</v>
      </c>
      <c r="AF6" t="n">
        <v>1.826774188568502e-05</v>
      </c>
      <c r="AG6" t="n">
        <v>55</v>
      </c>
      <c r="AH6" t="n">
        <v>784930.2601257123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4.6102</v>
      </c>
      <c r="E2" t="n">
        <v>21.69</v>
      </c>
      <c r="F2" t="n">
        <v>19.34</v>
      </c>
      <c r="G2" t="n">
        <v>19.66</v>
      </c>
      <c r="H2" t="n">
        <v>0.43</v>
      </c>
      <c r="I2" t="n">
        <v>59</v>
      </c>
      <c r="J2" t="n">
        <v>39.78</v>
      </c>
      <c r="K2" t="n">
        <v>19.54</v>
      </c>
      <c r="L2" t="n">
        <v>1</v>
      </c>
      <c r="M2" t="n">
        <v>56</v>
      </c>
      <c r="N2" t="n">
        <v>4.24</v>
      </c>
      <c r="O2" t="n">
        <v>5140</v>
      </c>
      <c r="P2" t="n">
        <v>80.93000000000001</v>
      </c>
      <c r="Q2" t="n">
        <v>592.71</v>
      </c>
      <c r="R2" t="n">
        <v>69.97</v>
      </c>
      <c r="S2" t="n">
        <v>30.64</v>
      </c>
      <c r="T2" t="n">
        <v>18288.95</v>
      </c>
      <c r="U2" t="n">
        <v>0.44</v>
      </c>
      <c r="V2" t="n">
        <v>0.84</v>
      </c>
      <c r="W2" t="n">
        <v>2.45</v>
      </c>
      <c r="X2" t="n">
        <v>1.18</v>
      </c>
      <c r="Y2" t="n">
        <v>0.5</v>
      </c>
      <c r="Z2" t="n">
        <v>10</v>
      </c>
      <c r="AA2" t="n">
        <v>616.3296294078965</v>
      </c>
      <c r="AB2" t="n">
        <v>843.2893895001221</v>
      </c>
      <c r="AC2" t="n">
        <v>762.8070337303213</v>
      </c>
      <c r="AD2" t="n">
        <v>616329.6294078965</v>
      </c>
      <c r="AE2" t="n">
        <v>843289.3895001221</v>
      </c>
      <c r="AF2" t="n">
        <v>2.311203298445443e-05</v>
      </c>
      <c r="AG2" t="n">
        <v>57</v>
      </c>
      <c r="AH2" t="n">
        <v>762807.0337303213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4.7268</v>
      </c>
      <c r="E3" t="n">
        <v>21.16</v>
      </c>
      <c r="F3" t="n">
        <v>19</v>
      </c>
      <c r="G3" t="n">
        <v>27.81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75.98999999999999</v>
      </c>
      <c r="Q3" t="n">
        <v>592.72</v>
      </c>
      <c r="R3" t="n">
        <v>57.83</v>
      </c>
      <c r="S3" t="n">
        <v>30.64</v>
      </c>
      <c r="T3" t="n">
        <v>12312.51</v>
      </c>
      <c r="U3" t="n">
        <v>0.53</v>
      </c>
      <c r="V3" t="n">
        <v>0.85</v>
      </c>
      <c r="W3" t="n">
        <v>2.47</v>
      </c>
      <c r="X3" t="n">
        <v>0.84</v>
      </c>
      <c r="Y3" t="n">
        <v>0.5</v>
      </c>
      <c r="Z3" t="n">
        <v>10</v>
      </c>
      <c r="AA3" t="n">
        <v>598.699110744727</v>
      </c>
      <c r="AB3" t="n">
        <v>819.1665360615848</v>
      </c>
      <c r="AC3" t="n">
        <v>740.9864315673207</v>
      </c>
      <c r="AD3" t="n">
        <v>598699.1107447271</v>
      </c>
      <c r="AE3" t="n">
        <v>819166.5360615848</v>
      </c>
      <c r="AF3" t="n">
        <v>2.369657661509678e-05</v>
      </c>
      <c r="AG3" t="n">
        <v>56</v>
      </c>
      <c r="AH3" t="n">
        <v>740986.4315673207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3.4293</v>
      </c>
      <c r="E2" t="n">
        <v>29.16</v>
      </c>
      <c r="F2" t="n">
        <v>21.79</v>
      </c>
      <c r="G2" t="n">
        <v>7.34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246.81</v>
      </c>
      <c r="Q2" t="n">
        <v>592.78</v>
      </c>
      <c r="R2" t="n">
        <v>145.88</v>
      </c>
      <c r="S2" t="n">
        <v>30.64</v>
      </c>
      <c r="T2" t="n">
        <v>55651.65</v>
      </c>
      <c r="U2" t="n">
        <v>0.21</v>
      </c>
      <c r="V2" t="n">
        <v>0.74</v>
      </c>
      <c r="W2" t="n">
        <v>2.66</v>
      </c>
      <c r="X2" t="n">
        <v>3.63</v>
      </c>
      <c r="Y2" t="n">
        <v>0.5</v>
      </c>
      <c r="Z2" t="n">
        <v>10</v>
      </c>
      <c r="AA2" t="n">
        <v>1124.121360733303</v>
      </c>
      <c r="AB2" t="n">
        <v>1538.072438489661</v>
      </c>
      <c r="AC2" t="n">
        <v>1391.280963658433</v>
      </c>
      <c r="AD2" t="n">
        <v>1124121.360733303</v>
      </c>
      <c r="AE2" t="n">
        <v>1538072.438489661</v>
      </c>
      <c r="AF2" t="n">
        <v>9.235204703920958e-06</v>
      </c>
      <c r="AG2" t="n">
        <v>76</v>
      </c>
      <c r="AH2" t="n">
        <v>1391280.963658433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4.1174</v>
      </c>
      <c r="E3" t="n">
        <v>24.29</v>
      </c>
      <c r="F3" t="n">
        <v>19.75</v>
      </c>
      <c r="G3" t="n">
        <v>14.81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220.65</v>
      </c>
      <c r="Q3" t="n">
        <v>592.6900000000001</v>
      </c>
      <c r="R3" t="n">
        <v>82.86</v>
      </c>
      <c r="S3" t="n">
        <v>30.64</v>
      </c>
      <c r="T3" t="n">
        <v>24633.07</v>
      </c>
      <c r="U3" t="n">
        <v>0.37</v>
      </c>
      <c r="V3" t="n">
        <v>0.82</v>
      </c>
      <c r="W3" t="n">
        <v>2.48</v>
      </c>
      <c r="X3" t="n">
        <v>1.59</v>
      </c>
      <c r="Y3" t="n">
        <v>0.5</v>
      </c>
      <c r="Z3" t="n">
        <v>10</v>
      </c>
      <c r="AA3" t="n">
        <v>903.8663428743469</v>
      </c>
      <c r="AB3" t="n">
        <v>1236.709806089439</v>
      </c>
      <c r="AC3" t="n">
        <v>1118.679957929377</v>
      </c>
      <c r="AD3" t="n">
        <v>903866.3428743469</v>
      </c>
      <c r="AE3" t="n">
        <v>1236709.806089439</v>
      </c>
      <c r="AF3" t="n">
        <v>1.108827802989652e-05</v>
      </c>
      <c r="AG3" t="n">
        <v>64</v>
      </c>
      <c r="AH3" t="n">
        <v>1118679.957929377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4.3634</v>
      </c>
      <c r="E4" t="n">
        <v>22.92</v>
      </c>
      <c r="F4" t="n">
        <v>19.19</v>
      </c>
      <c r="G4" t="n">
        <v>22.14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211.58</v>
      </c>
      <c r="Q4" t="n">
        <v>592.73</v>
      </c>
      <c r="R4" t="n">
        <v>64.98999999999999</v>
      </c>
      <c r="S4" t="n">
        <v>30.64</v>
      </c>
      <c r="T4" t="n">
        <v>15834.99</v>
      </c>
      <c r="U4" t="n">
        <v>0.47</v>
      </c>
      <c r="V4" t="n">
        <v>0.84</v>
      </c>
      <c r="W4" t="n">
        <v>2.44</v>
      </c>
      <c r="X4" t="n">
        <v>1.03</v>
      </c>
      <c r="Y4" t="n">
        <v>0.5</v>
      </c>
      <c r="Z4" t="n">
        <v>10</v>
      </c>
      <c r="AA4" t="n">
        <v>837.0609967392553</v>
      </c>
      <c r="AB4" t="n">
        <v>1145.303784263542</v>
      </c>
      <c r="AC4" t="n">
        <v>1035.997598537385</v>
      </c>
      <c r="AD4" t="n">
        <v>837060.9967392553</v>
      </c>
      <c r="AE4" t="n">
        <v>1145303.784263541</v>
      </c>
      <c r="AF4" t="n">
        <v>1.175076318930648e-05</v>
      </c>
      <c r="AG4" t="n">
        <v>60</v>
      </c>
      <c r="AH4" t="n">
        <v>1035997.598537385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4.4996</v>
      </c>
      <c r="E5" t="n">
        <v>22.22</v>
      </c>
      <c r="F5" t="n">
        <v>18.9</v>
      </c>
      <c r="G5" t="n">
        <v>29.84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205.64</v>
      </c>
      <c r="Q5" t="n">
        <v>592.6799999999999</v>
      </c>
      <c r="R5" t="n">
        <v>56.26</v>
      </c>
      <c r="S5" t="n">
        <v>30.64</v>
      </c>
      <c r="T5" t="n">
        <v>11543.05</v>
      </c>
      <c r="U5" t="n">
        <v>0.54</v>
      </c>
      <c r="V5" t="n">
        <v>0.86</v>
      </c>
      <c r="W5" t="n">
        <v>2.41</v>
      </c>
      <c r="X5" t="n">
        <v>0.74</v>
      </c>
      <c r="Y5" t="n">
        <v>0.5</v>
      </c>
      <c r="Z5" t="n">
        <v>10</v>
      </c>
      <c r="AA5" t="n">
        <v>802.3790703674723</v>
      </c>
      <c r="AB5" t="n">
        <v>1097.850442543062</v>
      </c>
      <c r="AC5" t="n">
        <v>993.0731371495255</v>
      </c>
      <c r="AD5" t="n">
        <v>802379.0703674724</v>
      </c>
      <c r="AE5" t="n">
        <v>1097850.442543062</v>
      </c>
      <c r="AF5" t="n">
        <v>1.211755375317492e-05</v>
      </c>
      <c r="AG5" t="n">
        <v>58</v>
      </c>
      <c r="AH5" t="n">
        <v>993073.1371495255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4.5818</v>
      </c>
      <c r="E6" t="n">
        <v>21.83</v>
      </c>
      <c r="F6" t="n">
        <v>18.73</v>
      </c>
      <c r="G6" t="n">
        <v>37.46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200.59</v>
      </c>
      <c r="Q6" t="n">
        <v>592.6799999999999</v>
      </c>
      <c r="R6" t="n">
        <v>50.93</v>
      </c>
      <c r="S6" t="n">
        <v>30.64</v>
      </c>
      <c r="T6" t="n">
        <v>8916.950000000001</v>
      </c>
      <c r="U6" t="n">
        <v>0.6</v>
      </c>
      <c r="V6" t="n">
        <v>0.86</v>
      </c>
      <c r="W6" t="n">
        <v>2.4</v>
      </c>
      <c r="X6" t="n">
        <v>0.57</v>
      </c>
      <c r="Y6" t="n">
        <v>0.5</v>
      </c>
      <c r="Z6" t="n">
        <v>10</v>
      </c>
      <c r="AA6" t="n">
        <v>782.0475856940882</v>
      </c>
      <c r="AB6" t="n">
        <v>1070.032008251139</v>
      </c>
      <c r="AC6" t="n">
        <v>967.9096551830054</v>
      </c>
      <c r="AD6" t="n">
        <v>782047.5856940881</v>
      </c>
      <c r="AE6" t="n">
        <v>1070032.008251139</v>
      </c>
      <c r="AF6" t="n">
        <v>1.233892074546556e-05</v>
      </c>
      <c r="AG6" t="n">
        <v>57</v>
      </c>
      <c r="AH6" t="n">
        <v>967909.6551830054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4.6323</v>
      </c>
      <c r="E7" t="n">
        <v>21.59</v>
      </c>
      <c r="F7" t="n">
        <v>18.64</v>
      </c>
      <c r="G7" t="n">
        <v>44.73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196.74</v>
      </c>
      <c r="Q7" t="n">
        <v>592.6900000000001</v>
      </c>
      <c r="R7" t="n">
        <v>47.94</v>
      </c>
      <c r="S7" t="n">
        <v>30.64</v>
      </c>
      <c r="T7" t="n">
        <v>7448.23</v>
      </c>
      <c r="U7" t="n">
        <v>0.64</v>
      </c>
      <c r="V7" t="n">
        <v>0.87</v>
      </c>
      <c r="W7" t="n">
        <v>2.4</v>
      </c>
      <c r="X7" t="n">
        <v>0.48</v>
      </c>
      <c r="Y7" t="n">
        <v>0.5</v>
      </c>
      <c r="Z7" t="n">
        <v>10</v>
      </c>
      <c r="AA7" t="n">
        <v>774.3832852206629</v>
      </c>
      <c r="AB7" t="n">
        <v>1059.545374218325</v>
      </c>
      <c r="AC7" t="n">
        <v>958.4238507842002</v>
      </c>
      <c r="AD7" t="n">
        <v>774383.2852206628</v>
      </c>
      <c r="AE7" t="n">
        <v>1059545.374218325</v>
      </c>
      <c r="AF7" t="n">
        <v>1.247491871518183e-05</v>
      </c>
      <c r="AG7" t="n">
        <v>57</v>
      </c>
      <c r="AH7" t="n">
        <v>958423.8507842002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4.6763</v>
      </c>
      <c r="E8" t="n">
        <v>21.38</v>
      </c>
      <c r="F8" t="n">
        <v>18.55</v>
      </c>
      <c r="G8" t="n">
        <v>53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192.07</v>
      </c>
      <c r="Q8" t="n">
        <v>592.6900000000001</v>
      </c>
      <c r="R8" t="n">
        <v>45.63</v>
      </c>
      <c r="S8" t="n">
        <v>30.64</v>
      </c>
      <c r="T8" t="n">
        <v>6312.23</v>
      </c>
      <c r="U8" t="n">
        <v>0.67</v>
      </c>
      <c r="V8" t="n">
        <v>0.87</v>
      </c>
      <c r="W8" t="n">
        <v>2.38</v>
      </c>
      <c r="X8" t="n">
        <v>0.39</v>
      </c>
      <c r="Y8" t="n">
        <v>0.5</v>
      </c>
      <c r="Z8" t="n">
        <v>10</v>
      </c>
      <c r="AA8" t="n">
        <v>757.3730699793841</v>
      </c>
      <c r="AB8" t="n">
        <v>1036.271247287474</v>
      </c>
      <c r="AC8" t="n">
        <v>937.3709738621875</v>
      </c>
      <c r="AD8" t="n">
        <v>757373.0699793841</v>
      </c>
      <c r="AE8" t="n">
        <v>1036271.247287474</v>
      </c>
      <c r="AF8" t="n">
        <v>1.25934119957267e-05</v>
      </c>
      <c r="AG8" t="n">
        <v>56</v>
      </c>
      <c r="AH8" t="n">
        <v>937370.9738621875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4.7039</v>
      </c>
      <c r="E9" t="n">
        <v>21.26</v>
      </c>
      <c r="F9" t="n">
        <v>18.51</v>
      </c>
      <c r="G9" t="n">
        <v>61.7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188.57</v>
      </c>
      <c r="Q9" t="n">
        <v>592.6799999999999</v>
      </c>
      <c r="R9" t="n">
        <v>44.11</v>
      </c>
      <c r="S9" t="n">
        <v>30.64</v>
      </c>
      <c r="T9" t="n">
        <v>5564.23</v>
      </c>
      <c r="U9" t="n">
        <v>0.6899999999999999</v>
      </c>
      <c r="V9" t="n">
        <v>0.87</v>
      </c>
      <c r="W9" t="n">
        <v>2.39</v>
      </c>
      <c r="X9" t="n">
        <v>0.35</v>
      </c>
      <c r="Y9" t="n">
        <v>0.5</v>
      </c>
      <c r="Z9" t="n">
        <v>10</v>
      </c>
      <c r="AA9" t="n">
        <v>751.7422428174336</v>
      </c>
      <c r="AB9" t="n">
        <v>1028.566901149932</v>
      </c>
      <c r="AC9" t="n">
        <v>930.4019197068939</v>
      </c>
      <c r="AD9" t="n">
        <v>751742.2428174337</v>
      </c>
      <c r="AE9" t="n">
        <v>1028566.901149932</v>
      </c>
      <c r="AF9" t="n">
        <v>1.266773959897757e-05</v>
      </c>
      <c r="AG9" t="n">
        <v>56</v>
      </c>
      <c r="AH9" t="n">
        <v>930401.9197068939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4.7301</v>
      </c>
      <c r="E10" t="n">
        <v>21.14</v>
      </c>
      <c r="F10" t="n">
        <v>18.45</v>
      </c>
      <c r="G10" t="n">
        <v>69.19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185.13</v>
      </c>
      <c r="Q10" t="n">
        <v>592.67</v>
      </c>
      <c r="R10" t="n">
        <v>42.43</v>
      </c>
      <c r="S10" t="n">
        <v>30.64</v>
      </c>
      <c r="T10" t="n">
        <v>4737.07</v>
      </c>
      <c r="U10" t="n">
        <v>0.72</v>
      </c>
      <c r="V10" t="n">
        <v>0.88</v>
      </c>
      <c r="W10" t="n">
        <v>2.37</v>
      </c>
      <c r="X10" t="n">
        <v>0.29</v>
      </c>
      <c r="Y10" t="n">
        <v>0.5</v>
      </c>
      <c r="Z10" t="n">
        <v>10</v>
      </c>
      <c r="AA10" t="n">
        <v>746.2830136416601</v>
      </c>
      <c r="AB10" t="n">
        <v>1021.097342947445</v>
      </c>
      <c r="AC10" t="n">
        <v>923.6452456556619</v>
      </c>
      <c r="AD10" t="n">
        <v>746283.0136416601</v>
      </c>
      <c r="AE10" t="n">
        <v>1021097.342947445</v>
      </c>
      <c r="AF10" t="n">
        <v>1.273829696148384e-05</v>
      </c>
      <c r="AG10" t="n">
        <v>56</v>
      </c>
      <c r="AH10" t="n">
        <v>923645.2456556619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4.7505</v>
      </c>
      <c r="E11" t="n">
        <v>21.05</v>
      </c>
      <c r="F11" t="n">
        <v>18.42</v>
      </c>
      <c r="G11" t="n">
        <v>78.93000000000001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180.79</v>
      </c>
      <c r="Q11" t="n">
        <v>592.6900000000001</v>
      </c>
      <c r="R11" t="n">
        <v>41.33</v>
      </c>
      <c r="S11" t="n">
        <v>30.64</v>
      </c>
      <c r="T11" t="n">
        <v>4197.25</v>
      </c>
      <c r="U11" t="n">
        <v>0.74</v>
      </c>
      <c r="V11" t="n">
        <v>0.88</v>
      </c>
      <c r="W11" t="n">
        <v>2.37</v>
      </c>
      <c r="X11" t="n">
        <v>0.26</v>
      </c>
      <c r="Y11" t="n">
        <v>0.5</v>
      </c>
      <c r="Z11" t="n">
        <v>10</v>
      </c>
      <c r="AA11" t="n">
        <v>731.285208343142</v>
      </c>
      <c r="AB11" t="n">
        <v>1000.57668408154</v>
      </c>
      <c r="AC11" t="n">
        <v>905.0830496709934</v>
      </c>
      <c r="AD11" t="n">
        <v>731285.2083431421</v>
      </c>
      <c r="AE11" t="n">
        <v>1000576.68408154</v>
      </c>
      <c r="AF11" t="n">
        <v>1.2793234755191e-05</v>
      </c>
      <c r="AG11" t="n">
        <v>55</v>
      </c>
      <c r="AH11" t="n">
        <v>905083.0496709935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4.7591</v>
      </c>
      <c r="E12" t="n">
        <v>21.01</v>
      </c>
      <c r="F12" t="n">
        <v>18.41</v>
      </c>
      <c r="G12" t="n">
        <v>84.95999999999999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178.35</v>
      </c>
      <c r="Q12" t="n">
        <v>592.6799999999999</v>
      </c>
      <c r="R12" t="n">
        <v>41.14</v>
      </c>
      <c r="S12" t="n">
        <v>30.64</v>
      </c>
      <c r="T12" t="n">
        <v>4105.81</v>
      </c>
      <c r="U12" t="n">
        <v>0.74</v>
      </c>
      <c r="V12" t="n">
        <v>0.88</v>
      </c>
      <c r="W12" t="n">
        <v>2.37</v>
      </c>
      <c r="X12" t="n">
        <v>0.25</v>
      </c>
      <c r="Y12" t="n">
        <v>0.5</v>
      </c>
      <c r="Z12" t="n">
        <v>10</v>
      </c>
      <c r="AA12" t="n">
        <v>728.043417396692</v>
      </c>
      <c r="AB12" t="n">
        <v>996.1411226908843</v>
      </c>
      <c r="AC12" t="n">
        <v>901.0708120341121</v>
      </c>
      <c r="AD12" t="n">
        <v>728043.417396692</v>
      </c>
      <c r="AE12" t="n">
        <v>996141.1226908844</v>
      </c>
      <c r="AF12" t="n">
        <v>1.281639480547932e-05</v>
      </c>
      <c r="AG12" t="n">
        <v>55</v>
      </c>
      <c r="AH12" t="n">
        <v>901070.8120341122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4.7716</v>
      </c>
      <c r="E13" t="n">
        <v>20.96</v>
      </c>
      <c r="F13" t="n">
        <v>18.38</v>
      </c>
      <c r="G13" t="n">
        <v>91.91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173.98</v>
      </c>
      <c r="Q13" t="n">
        <v>592.71</v>
      </c>
      <c r="R13" t="n">
        <v>40.24</v>
      </c>
      <c r="S13" t="n">
        <v>30.64</v>
      </c>
      <c r="T13" t="n">
        <v>3660.58</v>
      </c>
      <c r="U13" t="n">
        <v>0.76</v>
      </c>
      <c r="V13" t="n">
        <v>0.88</v>
      </c>
      <c r="W13" t="n">
        <v>2.37</v>
      </c>
      <c r="X13" t="n">
        <v>0.22</v>
      </c>
      <c r="Y13" t="n">
        <v>0.5</v>
      </c>
      <c r="Z13" t="n">
        <v>10</v>
      </c>
      <c r="AA13" t="n">
        <v>722.385613044592</v>
      </c>
      <c r="AB13" t="n">
        <v>988.3998651716294</v>
      </c>
      <c r="AC13" t="n">
        <v>894.0683692675718</v>
      </c>
      <c r="AD13" t="n">
        <v>722385.613044592</v>
      </c>
      <c r="AE13" t="n">
        <v>988399.8651716294</v>
      </c>
      <c r="AF13" t="n">
        <v>1.285005766927048e-05</v>
      </c>
      <c r="AG13" t="n">
        <v>55</v>
      </c>
      <c r="AH13" t="n">
        <v>894068.3692675718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4.782</v>
      </c>
      <c r="E14" t="n">
        <v>20.91</v>
      </c>
      <c r="F14" t="n">
        <v>18.37</v>
      </c>
      <c r="G14" t="n">
        <v>100.18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170.16</v>
      </c>
      <c r="Q14" t="n">
        <v>592.67</v>
      </c>
      <c r="R14" t="n">
        <v>39.7</v>
      </c>
      <c r="S14" t="n">
        <v>30.64</v>
      </c>
      <c r="T14" t="n">
        <v>3394.27</v>
      </c>
      <c r="U14" t="n">
        <v>0.77</v>
      </c>
      <c r="V14" t="n">
        <v>0.88</v>
      </c>
      <c r="W14" t="n">
        <v>2.37</v>
      </c>
      <c r="X14" t="n">
        <v>0.21</v>
      </c>
      <c r="Y14" t="n">
        <v>0.5</v>
      </c>
      <c r="Z14" t="n">
        <v>10</v>
      </c>
      <c r="AA14" t="n">
        <v>717.517883668304</v>
      </c>
      <c r="AB14" t="n">
        <v>981.7396230899283</v>
      </c>
      <c r="AC14" t="n">
        <v>888.0437713424398</v>
      </c>
      <c r="AD14" t="n">
        <v>717517.883668304</v>
      </c>
      <c r="AE14" t="n">
        <v>981739.6230899283</v>
      </c>
      <c r="AF14" t="n">
        <v>1.287806517194472e-05</v>
      </c>
      <c r="AG14" t="n">
        <v>55</v>
      </c>
      <c r="AH14" t="n">
        <v>888043.7713424398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4.795</v>
      </c>
      <c r="E15" t="n">
        <v>20.86</v>
      </c>
      <c r="F15" t="n">
        <v>18.34</v>
      </c>
      <c r="G15" t="n">
        <v>110.03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167.1</v>
      </c>
      <c r="Q15" t="n">
        <v>592.67</v>
      </c>
      <c r="R15" t="n">
        <v>38.65</v>
      </c>
      <c r="S15" t="n">
        <v>30.64</v>
      </c>
      <c r="T15" t="n">
        <v>2873.86</v>
      </c>
      <c r="U15" t="n">
        <v>0.79</v>
      </c>
      <c r="V15" t="n">
        <v>0.88</v>
      </c>
      <c r="W15" t="n">
        <v>2.37</v>
      </c>
      <c r="X15" t="n">
        <v>0.18</v>
      </c>
      <c r="Y15" t="n">
        <v>0.5</v>
      </c>
      <c r="Z15" t="n">
        <v>10</v>
      </c>
      <c r="AA15" t="n">
        <v>713.3782807233255</v>
      </c>
      <c r="AB15" t="n">
        <v>976.0756357142157</v>
      </c>
      <c r="AC15" t="n">
        <v>882.9203469724092</v>
      </c>
      <c r="AD15" t="n">
        <v>713378.2807233254</v>
      </c>
      <c r="AE15" t="n">
        <v>976075.6357142157</v>
      </c>
      <c r="AF15" t="n">
        <v>1.291307455028752e-05</v>
      </c>
      <c r="AG15" t="n">
        <v>55</v>
      </c>
      <c r="AH15" t="n">
        <v>882920.3469724092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4.7939</v>
      </c>
      <c r="E16" t="n">
        <v>20.86</v>
      </c>
      <c r="F16" t="n">
        <v>18.34</v>
      </c>
      <c r="G16" t="n">
        <v>110.06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167.81</v>
      </c>
      <c r="Q16" t="n">
        <v>592.67</v>
      </c>
      <c r="R16" t="n">
        <v>38.73</v>
      </c>
      <c r="S16" t="n">
        <v>30.64</v>
      </c>
      <c r="T16" t="n">
        <v>2915</v>
      </c>
      <c r="U16" t="n">
        <v>0.79</v>
      </c>
      <c r="V16" t="n">
        <v>0.88</v>
      </c>
      <c r="W16" t="n">
        <v>2.38</v>
      </c>
      <c r="X16" t="n">
        <v>0.18</v>
      </c>
      <c r="Y16" t="n">
        <v>0.5</v>
      </c>
      <c r="Z16" t="n">
        <v>10</v>
      </c>
      <c r="AA16" t="n">
        <v>714.2352387139238</v>
      </c>
      <c r="AB16" t="n">
        <v>977.2481634432706</v>
      </c>
      <c r="AC16" t="n">
        <v>883.9809703006561</v>
      </c>
      <c r="AD16" t="n">
        <v>714235.2387139237</v>
      </c>
      <c r="AE16" t="n">
        <v>977248.1634432706</v>
      </c>
      <c r="AF16" t="n">
        <v>1.29101122182739e-05</v>
      </c>
      <c r="AG16" t="n">
        <v>55</v>
      </c>
      <c r="AH16" t="n">
        <v>883980.970300656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3.0809</v>
      </c>
      <c r="E2" t="n">
        <v>32.46</v>
      </c>
      <c r="F2" t="n">
        <v>22.5</v>
      </c>
      <c r="G2" t="n">
        <v>6.37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294.6</v>
      </c>
      <c r="Q2" t="n">
        <v>592.79</v>
      </c>
      <c r="R2" t="n">
        <v>168.21</v>
      </c>
      <c r="S2" t="n">
        <v>30.64</v>
      </c>
      <c r="T2" t="n">
        <v>66648.62</v>
      </c>
      <c r="U2" t="n">
        <v>0.18</v>
      </c>
      <c r="V2" t="n">
        <v>0.72</v>
      </c>
      <c r="W2" t="n">
        <v>2.71</v>
      </c>
      <c r="X2" t="n">
        <v>4.34</v>
      </c>
      <c r="Y2" t="n">
        <v>0.5</v>
      </c>
      <c r="Z2" t="n">
        <v>10</v>
      </c>
      <c r="AA2" t="n">
        <v>1350.3033850577</v>
      </c>
      <c r="AB2" t="n">
        <v>1847.544662616972</v>
      </c>
      <c r="AC2" t="n">
        <v>1671.217593062027</v>
      </c>
      <c r="AD2" t="n">
        <v>1350303.3850577</v>
      </c>
      <c r="AE2" t="n">
        <v>1847544.662616972</v>
      </c>
      <c r="AF2" t="n">
        <v>7.497038999423031e-06</v>
      </c>
      <c r="AG2" t="n">
        <v>85</v>
      </c>
      <c r="AH2" t="n">
        <v>1671217.593062027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3.8775</v>
      </c>
      <c r="E3" t="n">
        <v>25.79</v>
      </c>
      <c r="F3" t="n">
        <v>20.03</v>
      </c>
      <c r="G3" t="n">
        <v>12.78</v>
      </c>
      <c r="H3" t="n">
        <v>0.2</v>
      </c>
      <c r="I3" t="n">
        <v>94</v>
      </c>
      <c r="J3" t="n">
        <v>178.21</v>
      </c>
      <c r="K3" t="n">
        <v>52.44</v>
      </c>
      <c r="L3" t="n">
        <v>2</v>
      </c>
      <c r="M3" t="n">
        <v>92</v>
      </c>
      <c r="N3" t="n">
        <v>33.77</v>
      </c>
      <c r="O3" t="n">
        <v>22213.89</v>
      </c>
      <c r="P3" t="n">
        <v>259.92</v>
      </c>
      <c r="Q3" t="n">
        <v>592.72</v>
      </c>
      <c r="R3" t="n">
        <v>91.41</v>
      </c>
      <c r="S3" t="n">
        <v>30.64</v>
      </c>
      <c r="T3" t="n">
        <v>28834.3</v>
      </c>
      <c r="U3" t="n">
        <v>0.34</v>
      </c>
      <c r="V3" t="n">
        <v>0.8100000000000001</v>
      </c>
      <c r="W3" t="n">
        <v>2.5</v>
      </c>
      <c r="X3" t="n">
        <v>1.87</v>
      </c>
      <c r="Y3" t="n">
        <v>0.5</v>
      </c>
      <c r="Z3" t="n">
        <v>10</v>
      </c>
      <c r="AA3" t="n">
        <v>1022.545100582248</v>
      </c>
      <c r="AB3" t="n">
        <v>1399.09131812266</v>
      </c>
      <c r="AC3" t="n">
        <v>1265.56400635803</v>
      </c>
      <c r="AD3" t="n">
        <v>1022545.100582248</v>
      </c>
      <c r="AE3" t="n">
        <v>1399091.31812266</v>
      </c>
      <c r="AF3" t="n">
        <v>9.435479476861566e-06</v>
      </c>
      <c r="AG3" t="n">
        <v>68</v>
      </c>
      <c r="AH3" t="n">
        <v>1265564.00635803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4.1767</v>
      </c>
      <c r="E4" t="n">
        <v>23.94</v>
      </c>
      <c r="F4" t="n">
        <v>19.35</v>
      </c>
      <c r="G4" t="n">
        <v>19.04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249.06</v>
      </c>
      <c r="Q4" t="n">
        <v>592.7</v>
      </c>
      <c r="R4" t="n">
        <v>70.27</v>
      </c>
      <c r="S4" t="n">
        <v>30.64</v>
      </c>
      <c r="T4" t="n">
        <v>18432.26</v>
      </c>
      <c r="U4" t="n">
        <v>0.44</v>
      </c>
      <c r="V4" t="n">
        <v>0.84</v>
      </c>
      <c r="W4" t="n">
        <v>2.45</v>
      </c>
      <c r="X4" t="n">
        <v>1.19</v>
      </c>
      <c r="Y4" t="n">
        <v>0.5</v>
      </c>
      <c r="Z4" t="n">
        <v>10</v>
      </c>
      <c r="AA4" t="n">
        <v>932.5231413956641</v>
      </c>
      <c r="AB4" t="n">
        <v>1275.91930207503</v>
      </c>
      <c r="AC4" t="n">
        <v>1154.147354648976</v>
      </c>
      <c r="AD4" t="n">
        <v>932523.1413956641</v>
      </c>
      <c r="AE4" t="n">
        <v>1275919.30207503</v>
      </c>
      <c r="AF4" t="n">
        <v>1.016355051734564e-05</v>
      </c>
      <c r="AG4" t="n">
        <v>63</v>
      </c>
      <c r="AH4" t="n">
        <v>1154147.354648976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4.3329</v>
      </c>
      <c r="E5" t="n">
        <v>23.08</v>
      </c>
      <c r="F5" t="n">
        <v>19.06</v>
      </c>
      <c r="G5" t="n">
        <v>25.41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243.14</v>
      </c>
      <c r="Q5" t="n">
        <v>592.6900000000001</v>
      </c>
      <c r="R5" t="n">
        <v>61.08</v>
      </c>
      <c r="S5" t="n">
        <v>30.64</v>
      </c>
      <c r="T5" t="n">
        <v>13914.27</v>
      </c>
      <c r="U5" t="n">
        <v>0.5</v>
      </c>
      <c r="V5" t="n">
        <v>0.85</v>
      </c>
      <c r="W5" t="n">
        <v>2.43</v>
      </c>
      <c r="X5" t="n">
        <v>0.9</v>
      </c>
      <c r="Y5" t="n">
        <v>0.5</v>
      </c>
      <c r="Z5" t="n">
        <v>10</v>
      </c>
      <c r="AA5" t="n">
        <v>893.2976095853227</v>
      </c>
      <c r="AB5" t="n">
        <v>1222.249198943791</v>
      </c>
      <c r="AC5" t="n">
        <v>1105.599450834119</v>
      </c>
      <c r="AD5" t="n">
        <v>893297.6095853227</v>
      </c>
      <c r="AE5" t="n">
        <v>1222249.198943791</v>
      </c>
      <c r="AF5" t="n">
        <v>1.054364642818659e-05</v>
      </c>
      <c r="AG5" t="n">
        <v>61</v>
      </c>
      <c r="AH5" t="n">
        <v>1105599.450834119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4.4322</v>
      </c>
      <c r="E6" t="n">
        <v>22.56</v>
      </c>
      <c r="F6" t="n">
        <v>18.86</v>
      </c>
      <c r="G6" t="n">
        <v>31.44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238.35</v>
      </c>
      <c r="Q6" t="n">
        <v>592.7</v>
      </c>
      <c r="R6" t="n">
        <v>54.99</v>
      </c>
      <c r="S6" t="n">
        <v>30.64</v>
      </c>
      <c r="T6" t="n">
        <v>10917.33</v>
      </c>
      <c r="U6" t="n">
        <v>0.5600000000000001</v>
      </c>
      <c r="V6" t="n">
        <v>0.86</v>
      </c>
      <c r="W6" t="n">
        <v>2.41</v>
      </c>
      <c r="X6" t="n">
        <v>0.7</v>
      </c>
      <c r="Y6" t="n">
        <v>0.5</v>
      </c>
      <c r="Z6" t="n">
        <v>10</v>
      </c>
      <c r="AA6" t="n">
        <v>861.3321677014105</v>
      </c>
      <c r="AB6" t="n">
        <v>1178.512671142454</v>
      </c>
      <c r="AC6" t="n">
        <v>1066.03707586154</v>
      </c>
      <c r="AD6" t="n">
        <v>861332.1677014105</v>
      </c>
      <c r="AE6" t="n">
        <v>1178512.671142454</v>
      </c>
      <c r="AF6" t="n">
        <v>1.078528230492478e-05</v>
      </c>
      <c r="AG6" t="n">
        <v>59</v>
      </c>
      <c r="AH6" t="n">
        <v>1066037.07586154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4.5087</v>
      </c>
      <c r="E7" t="n">
        <v>22.18</v>
      </c>
      <c r="F7" t="n">
        <v>18.73</v>
      </c>
      <c r="G7" t="n">
        <v>38.75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234.52</v>
      </c>
      <c r="Q7" t="n">
        <v>592.6900000000001</v>
      </c>
      <c r="R7" t="n">
        <v>50.74</v>
      </c>
      <c r="S7" t="n">
        <v>30.64</v>
      </c>
      <c r="T7" t="n">
        <v>8826.83</v>
      </c>
      <c r="U7" t="n">
        <v>0.6</v>
      </c>
      <c r="V7" t="n">
        <v>0.86</v>
      </c>
      <c r="W7" t="n">
        <v>2.4</v>
      </c>
      <c r="X7" t="n">
        <v>0.57</v>
      </c>
      <c r="Y7" t="n">
        <v>0.5</v>
      </c>
      <c r="Z7" t="n">
        <v>10</v>
      </c>
      <c r="AA7" t="n">
        <v>841.8479920222292</v>
      </c>
      <c r="AB7" t="n">
        <v>1151.853562397033</v>
      </c>
      <c r="AC7" t="n">
        <v>1041.922275038488</v>
      </c>
      <c r="AD7" t="n">
        <v>841847.9920222291</v>
      </c>
      <c r="AE7" t="n">
        <v>1151853.562397033</v>
      </c>
      <c r="AF7" t="n">
        <v>1.097143683232128e-05</v>
      </c>
      <c r="AG7" t="n">
        <v>58</v>
      </c>
      <c r="AH7" t="n">
        <v>1041922.275038488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4.5562</v>
      </c>
      <c r="E8" t="n">
        <v>21.95</v>
      </c>
      <c r="F8" t="n">
        <v>18.64</v>
      </c>
      <c r="G8" t="n">
        <v>44.73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231.51</v>
      </c>
      <c r="Q8" t="n">
        <v>592.6799999999999</v>
      </c>
      <c r="R8" t="n">
        <v>47.91</v>
      </c>
      <c r="S8" t="n">
        <v>30.64</v>
      </c>
      <c r="T8" t="n">
        <v>7433.16</v>
      </c>
      <c r="U8" t="n">
        <v>0.64</v>
      </c>
      <c r="V8" t="n">
        <v>0.87</v>
      </c>
      <c r="W8" t="n">
        <v>2.4</v>
      </c>
      <c r="X8" t="n">
        <v>0.48</v>
      </c>
      <c r="Y8" t="n">
        <v>0.5</v>
      </c>
      <c r="Z8" t="n">
        <v>10</v>
      </c>
      <c r="AA8" t="n">
        <v>834.7084352652463</v>
      </c>
      <c r="AB8" t="n">
        <v>1142.084905867115</v>
      </c>
      <c r="AC8" t="n">
        <v>1033.085925377389</v>
      </c>
      <c r="AD8" t="n">
        <v>834708.4352652463</v>
      </c>
      <c r="AE8" t="n">
        <v>1142084.905867115</v>
      </c>
      <c r="AF8" t="n">
        <v>1.108702297678315e-05</v>
      </c>
      <c r="AG8" t="n">
        <v>58</v>
      </c>
      <c r="AH8" t="n">
        <v>1033085.92537739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4.5898</v>
      </c>
      <c r="E9" t="n">
        <v>21.79</v>
      </c>
      <c r="F9" t="n">
        <v>18.58</v>
      </c>
      <c r="G9" t="n">
        <v>50.68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228.44</v>
      </c>
      <c r="Q9" t="n">
        <v>592.67</v>
      </c>
      <c r="R9" t="n">
        <v>46.6</v>
      </c>
      <c r="S9" t="n">
        <v>30.64</v>
      </c>
      <c r="T9" t="n">
        <v>6792.66</v>
      </c>
      <c r="U9" t="n">
        <v>0.66</v>
      </c>
      <c r="V9" t="n">
        <v>0.87</v>
      </c>
      <c r="W9" t="n">
        <v>2.39</v>
      </c>
      <c r="X9" t="n">
        <v>0.43</v>
      </c>
      <c r="Y9" t="n">
        <v>0.5</v>
      </c>
      <c r="Z9" t="n">
        <v>10</v>
      </c>
      <c r="AA9" t="n">
        <v>819.6940806052776</v>
      </c>
      <c r="AB9" t="n">
        <v>1121.541603434767</v>
      </c>
      <c r="AC9" t="n">
        <v>1014.503246896479</v>
      </c>
      <c r="AD9" t="n">
        <v>819694.0806052776</v>
      </c>
      <c r="AE9" t="n">
        <v>1121541.603434767</v>
      </c>
      <c r="AF9" t="n">
        <v>1.116878496528671e-05</v>
      </c>
      <c r="AG9" t="n">
        <v>57</v>
      </c>
      <c r="AH9" t="n">
        <v>1014503.246896479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4.6261</v>
      </c>
      <c r="E10" t="n">
        <v>21.62</v>
      </c>
      <c r="F10" t="n">
        <v>18.52</v>
      </c>
      <c r="G10" t="n">
        <v>58.49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225.36</v>
      </c>
      <c r="Q10" t="n">
        <v>592.67</v>
      </c>
      <c r="R10" t="n">
        <v>44.35</v>
      </c>
      <c r="S10" t="n">
        <v>30.64</v>
      </c>
      <c r="T10" t="n">
        <v>5680.68</v>
      </c>
      <c r="U10" t="n">
        <v>0.6899999999999999</v>
      </c>
      <c r="V10" t="n">
        <v>0.87</v>
      </c>
      <c r="W10" t="n">
        <v>2.39</v>
      </c>
      <c r="X10" t="n">
        <v>0.36</v>
      </c>
      <c r="Y10" t="n">
        <v>0.5</v>
      </c>
      <c r="Z10" t="n">
        <v>10</v>
      </c>
      <c r="AA10" t="n">
        <v>813.5246595569845</v>
      </c>
      <c r="AB10" t="n">
        <v>1113.100329380845</v>
      </c>
      <c r="AC10" t="n">
        <v>1006.867596190861</v>
      </c>
      <c r="AD10" t="n">
        <v>813524.6595569844</v>
      </c>
      <c r="AE10" t="n">
        <v>1113100.329380845</v>
      </c>
      <c r="AF10" t="n">
        <v>1.125711711358073e-05</v>
      </c>
      <c r="AG10" t="n">
        <v>57</v>
      </c>
      <c r="AH10" t="n">
        <v>1006867.596190861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4.6492</v>
      </c>
      <c r="E11" t="n">
        <v>21.51</v>
      </c>
      <c r="F11" t="n">
        <v>18.48</v>
      </c>
      <c r="G11" t="n">
        <v>65.23999999999999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221.73</v>
      </c>
      <c r="Q11" t="n">
        <v>592.67</v>
      </c>
      <c r="R11" t="n">
        <v>43.12</v>
      </c>
      <c r="S11" t="n">
        <v>30.64</v>
      </c>
      <c r="T11" t="n">
        <v>5077.56</v>
      </c>
      <c r="U11" t="n">
        <v>0.71</v>
      </c>
      <c r="V11" t="n">
        <v>0.88</v>
      </c>
      <c r="W11" t="n">
        <v>2.39</v>
      </c>
      <c r="X11" t="n">
        <v>0.33</v>
      </c>
      <c r="Y11" t="n">
        <v>0.5</v>
      </c>
      <c r="Z11" t="n">
        <v>10</v>
      </c>
      <c r="AA11" t="n">
        <v>807.6903846375433</v>
      </c>
      <c r="AB11" t="n">
        <v>1105.117617046022</v>
      </c>
      <c r="AC11" t="n">
        <v>999.6467427174657</v>
      </c>
      <c r="AD11" t="n">
        <v>807690.3846375432</v>
      </c>
      <c r="AE11" t="n">
        <v>1105117.617046022</v>
      </c>
      <c r="AF11" t="n">
        <v>1.131332848067693e-05</v>
      </c>
      <c r="AG11" t="n">
        <v>57</v>
      </c>
      <c r="AH11" t="n">
        <v>999646.7427174657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4.6616</v>
      </c>
      <c r="E12" t="n">
        <v>21.45</v>
      </c>
      <c r="F12" t="n">
        <v>18.46</v>
      </c>
      <c r="G12" t="n">
        <v>69.23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220.32</v>
      </c>
      <c r="Q12" t="n">
        <v>592.67</v>
      </c>
      <c r="R12" t="n">
        <v>42.72</v>
      </c>
      <c r="S12" t="n">
        <v>30.64</v>
      </c>
      <c r="T12" t="n">
        <v>4878.97</v>
      </c>
      <c r="U12" t="n">
        <v>0.72</v>
      </c>
      <c r="V12" t="n">
        <v>0.88</v>
      </c>
      <c r="W12" t="n">
        <v>2.38</v>
      </c>
      <c r="X12" t="n">
        <v>0.3</v>
      </c>
      <c r="Y12" t="n">
        <v>0.5</v>
      </c>
      <c r="Z12" t="n">
        <v>10</v>
      </c>
      <c r="AA12" t="n">
        <v>796.2688093690972</v>
      </c>
      <c r="AB12" t="n">
        <v>1089.490113879395</v>
      </c>
      <c r="AC12" t="n">
        <v>985.5107065197238</v>
      </c>
      <c r="AD12" t="n">
        <v>796268.8093690972</v>
      </c>
      <c r="AE12" t="n">
        <v>1089490.113879395</v>
      </c>
      <c r="AF12" t="n">
        <v>1.134350254786277e-05</v>
      </c>
      <c r="AG12" t="n">
        <v>56</v>
      </c>
      <c r="AH12" t="n">
        <v>985510.7065197239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4.6862</v>
      </c>
      <c r="E13" t="n">
        <v>21.34</v>
      </c>
      <c r="F13" t="n">
        <v>18.42</v>
      </c>
      <c r="G13" t="n">
        <v>78.95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216.87</v>
      </c>
      <c r="Q13" t="n">
        <v>592.71</v>
      </c>
      <c r="R13" t="n">
        <v>41.33</v>
      </c>
      <c r="S13" t="n">
        <v>30.64</v>
      </c>
      <c r="T13" t="n">
        <v>4196.22</v>
      </c>
      <c r="U13" t="n">
        <v>0.74</v>
      </c>
      <c r="V13" t="n">
        <v>0.88</v>
      </c>
      <c r="W13" t="n">
        <v>2.38</v>
      </c>
      <c r="X13" t="n">
        <v>0.26</v>
      </c>
      <c r="Y13" t="n">
        <v>0.5</v>
      </c>
      <c r="Z13" t="n">
        <v>10</v>
      </c>
      <c r="AA13" t="n">
        <v>790.6363400971903</v>
      </c>
      <c r="AB13" t="n">
        <v>1081.783520934566</v>
      </c>
      <c r="AC13" t="n">
        <v>978.5396199892773</v>
      </c>
      <c r="AD13" t="n">
        <v>790636.3400971903</v>
      </c>
      <c r="AE13" t="n">
        <v>1081783.520934565</v>
      </c>
      <c r="AF13" t="n">
        <v>1.140336400373145e-05</v>
      </c>
      <c r="AG13" t="n">
        <v>56</v>
      </c>
      <c r="AH13" t="n">
        <v>978539.6199892773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4.6981</v>
      </c>
      <c r="E14" t="n">
        <v>21.29</v>
      </c>
      <c r="F14" t="n">
        <v>18.4</v>
      </c>
      <c r="G14" t="n">
        <v>84.93000000000001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214.78</v>
      </c>
      <c r="Q14" t="n">
        <v>592.67</v>
      </c>
      <c r="R14" t="n">
        <v>40.93</v>
      </c>
      <c r="S14" t="n">
        <v>30.64</v>
      </c>
      <c r="T14" t="n">
        <v>3999.02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787.4437851199515</v>
      </c>
      <c r="AB14" t="n">
        <v>1077.415326369122</v>
      </c>
      <c r="AC14" t="n">
        <v>974.5883197823603</v>
      </c>
      <c r="AD14" t="n">
        <v>787443.7851199515</v>
      </c>
      <c r="AE14" t="n">
        <v>1077415.326369122</v>
      </c>
      <c r="AF14" t="n">
        <v>1.143232137465979e-05</v>
      </c>
      <c r="AG14" t="n">
        <v>56</v>
      </c>
      <c r="AH14" t="n">
        <v>974588.3197823602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4.7133</v>
      </c>
      <c r="E15" t="n">
        <v>21.22</v>
      </c>
      <c r="F15" t="n">
        <v>18.37</v>
      </c>
      <c r="G15" t="n">
        <v>91.84999999999999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211.62</v>
      </c>
      <c r="Q15" t="n">
        <v>592.67</v>
      </c>
      <c r="R15" t="n">
        <v>39.74</v>
      </c>
      <c r="S15" t="n">
        <v>30.64</v>
      </c>
      <c r="T15" t="n">
        <v>3409.6</v>
      </c>
      <c r="U15" t="n">
        <v>0.77</v>
      </c>
      <c r="V15" t="n">
        <v>0.88</v>
      </c>
      <c r="W15" t="n">
        <v>2.37</v>
      </c>
      <c r="X15" t="n">
        <v>0.21</v>
      </c>
      <c r="Y15" t="n">
        <v>0.5</v>
      </c>
      <c r="Z15" t="n">
        <v>10</v>
      </c>
      <c r="AA15" t="n">
        <v>782.8142180843237</v>
      </c>
      <c r="AB15" t="n">
        <v>1071.080948508893</v>
      </c>
      <c r="AC15" t="n">
        <v>968.8584860547564</v>
      </c>
      <c r="AD15" t="n">
        <v>782814.2180843237</v>
      </c>
      <c r="AE15" t="n">
        <v>1071080.948508893</v>
      </c>
      <c r="AF15" t="n">
        <v>1.146930894088759e-05</v>
      </c>
      <c r="AG15" t="n">
        <v>56</v>
      </c>
      <c r="AH15" t="n">
        <v>968858.4860547564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4.7262</v>
      </c>
      <c r="E16" t="n">
        <v>21.16</v>
      </c>
      <c r="F16" t="n">
        <v>18.35</v>
      </c>
      <c r="G16" t="n">
        <v>100.07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208.27</v>
      </c>
      <c r="Q16" t="n">
        <v>592.67</v>
      </c>
      <c r="R16" t="n">
        <v>39.1</v>
      </c>
      <c r="S16" t="n">
        <v>30.64</v>
      </c>
      <c r="T16" t="n">
        <v>3094.53</v>
      </c>
      <c r="U16" t="n">
        <v>0.78</v>
      </c>
      <c r="V16" t="n">
        <v>0.88</v>
      </c>
      <c r="W16" t="n">
        <v>2.37</v>
      </c>
      <c r="X16" t="n">
        <v>0.19</v>
      </c>
      <c r="Y16" t="n">
        <v>0.5</v>
      </c>
      <c r="Z16" t="n">
        <v>10</v>
      </c>
      <c r="AA16" t="n">
        <v>778.1500620493898</v>
      </c>
      <c r="AB16" t="n">
        <v>1064.699244453855</v>
      </c>
      <c r="AC16" t="n">
        <v>963.0858428779528</v>
      </c>
      <c r="AD16" t="n">
        <v>778150.0620493898</v>
      </c>
      <c r="AE16" t="n">
        <v>1064699.244453855</v>
      </c>
      <c r="AF16" t="n">
        <v>1.150069970433092e-05</v>
      </c>
      <c r="AG16" t="n">
        <v>56</v>
      </c>
      <c r="AH16" t="n">
        <v>963085.8428779528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4.725</v>
      </c>
      <c r="E17" t="n">
        <v>21.16</v>
      </c>
      <c r="F17" t="n">
        <v>18.35</v>
      </c>
      <c r="G17" t="n">
        <v>100.1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205.9</v>
      </c>
      <c r="Q17" t="n">
        <v>592.67</v>
      </c>
      <c r="R17" t="n">
        <v>39.38</v>
      </c>
      <c r="S17" t="n">
        <v>30.64</v>
      </c>
      <c r="T17" t="n">
        <v>3235.84</v>
      </c>
      <c r="U17" t="n">
        <v>0.78</v>
      </c>
      <c r="V17" t="n">
        <v>0.88</v>
      </c>
      <c r="W17" t="n">
        <v>2.37</v>
      </c>
      <c r="X17" t="n">
        <v>0.19</v>
      </c>
      <c r="Y17" t="n">
        <v>0.5</v>
      </c>
      <c r="Z17" t="n">
        <v>10</v>
      </c>
      <c r="AA17" t="n">
        <v>775.4906270895284</v>
      </c>
      <c r="AB17" t="n">
        <v>1061.060488215783</v>
      </c>
      <c r="AC17" t="n">
        <v>959.7943644282159</v>
      </c>
      <c r="AD17" t="n">
        <v>775490.6270895284</v>
      </c>
      <c r="AE17" t="n">
        <v>1061060.488215783</v>
      </c>
      <c r="AF17" t="n">
        <v>1.149777963331293e-05</v>
      </c>
      <c r="AG17" t="n">
        <v>56</v>
      </c>
      <c r="AH17" t="n">
        <v>959794.3644282159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4.7359</v>
      </c>
      <c r="E18" t="n">
        <v>21.12</v>
      </c>
      <c r="F18" t="n">
        <v>18.34</v>
      </c>
      <c r="G18" t="n">
        <v>110.04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204.85</v>
      </c>
      <c r="Q18" t="n">
        <v>592.67</v>
      </c>
      <c r="R18" t="n">
        <v>38.85</v>
      </c>
      <c r="S18" t="n">
        <v>30.64</v>
      </c>
      <c r="T18" t="n">
        <v>2974.1</v>
      </c>
      <c r="U18" t="n">
        <v>0.79</v>
      </c>
      <c r="V18" t="n">
        <v>0.88</v>
      </c>
      <c r="W18" t="n">
        <v>2.37</v>
      </c>
      <c r="X18" t="n">
        <v>0.18</v>
      </c>
      <c r="Y18" t="n">
        <v>0.5</v>
      </c>
      <c r="Z18" t="n">
        <v>10</v>
      </c>
      <c r="AA18" t="n">
        <v>764.6890105773922</v>
      </c>
      <c r="AB18" t="n">
        <v>1046.281239970189</v>
      </c>
      <c r="AC18" t="n">
        <v>946.425626892377</v>
      </c>
      <c r="AD18" t="n">
        <v>764689.0105773922</v>
      </c>
      <c r="AE18" t="n">
        <v>1046281.239970189</v>
      </c>
      <c r="AF18" t="n">
        <v>1.152430361172629e-05</v>
      </c>
      <c r="AG18" t="n">
        <v>55</v>
      </c>
      <c r="AH18" t="n">
        <v>946425.6268923769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4.7496</v>
      </c>
      <c r="E19" t="n">
        <v>21.05</v>
      </c>
      <c r="F19" t="n">
        <v>18.31</v>
      </c>
      <c r="G19" t="n">
        <v>122.09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199.82</v>
      </c>
      <c r="Q19" t="n">
        <v>592.67</v>
      </c>
      <c r="R19" t="n">
        <v>38.07</v>
      </c>
      <c r="S19" t="n">
        <v>30.64</v>
      </c>
      <c r="T19" t="n">
        <v>2592.25</v>
      </c>
      <c r="U19" t="n">
        <v>0.8</v>
      </c>
      <c r="V19" t="n">
        <v>0.88</v>
      </c>
      <c r="W19" t="n">
        <v>2.37</v>
      </c>
      <c r="X19" t="n">
        <v>0.16</v>
      </c>
      <c r="Y19" t="n">
        <v>0.5</v>
      </c>
      <c r="Z19" t="n">
        <v>10</v>
      </c>
      <c r="AA19" t="n">
        <v>758.0822740076154</v>
      </c>
      <c r="AB19" t="n">
        <v>1037.241611526774</v>
      </c>
      <c r="AC19" t="n">
        <v>938.2487279004031</v>
      </c>
      <c r="AD19" t="n">
        <v>758082.2740076154</v>
      </c>
      <c r="AE19" t="n">
        <v>1037241.611526774</v>
      </c>
      <c r="AF19" t="n">
        <v>1.155764108918161e-05</v>
      </c>
      <c r="AG19" t="n">
        <v>55</v>
      </c>
      <c r="AH19" t="n">
        <v>938248.7279004031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4.75</v>
      </c>
      <c r="E20" t="n">
        <v>21.05</v>
      </c>
      <c r="F20" t="n">
        <v>18.31</v>
      </c>
      <c r="G20" t="n">
        <v>122.08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199.32</v>
      </c>
      <c r="Q20" t="n">
        <v>592.6799999999999</v>
      </c>
      <c r="R20" t="n">
        <v>38.1</v>
      </c>
      <c r="S20" t="n">
        <v>30.64</v>
      </c>
      <c r="T20" t="n">
        <v>2605.44</v>
      </c>
      <c r="U20" t="n">
        <v>0.8</v>
      </c>
      <c r="V20" t="n">
        <v>0.88</v>
      </c>
      <c r="W20" t="n">
        <v>2.36</v>
      </c>
      <c r="X20" t="n">
        <v>0.15</v>
      </c>
      <c r="Y20" t="n">
        <v>0.5</v>
      </c>
      <c r="Z20" t="n">
        <v>10</v>
      </c>
      <c r="AA20" t="n">
        <v>757.4871019029744</v>
      </c>
      <c r="AB20" t="n">
        <v>1036.427270796064</v>
      </c>
      <c r="AC20" t="n">
        <v>937.5121067060975</v>
      </c>
      <c r="AD20" t="n">
        <v>757487.1019029743</v>
      </c>
      <c r="AE20" t="n">
        <v>1036427.270796064</v>
      </c>
      <c r="AF20" t="n">
        <v>1.155861444618761e-05</v>
      </c>
      <c r="AG20" t="n">
        <v>55</v>
      </c>
      <c r="AH20" t="n">
        <v>937512.1067060975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4.7459</v>
      </c>
      <c r="E21" t="n">
        <v>21.07</v>
      </c>
      <c r="F21" t="n">
        <v>18.33</v>
      </c>
      <c r="G21" t="n">
        <v>122.2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195.79</v>
      </c>
      <c r="Q21" t="n">
        <v>592.67</v>
      </c>
      <c r="R21" t="n">
        <v>38.55</v>
      </c>
      <c r="S21" t="n">
        <v>30.64</v>
      </c>
      <c r="T21" t="n">
        <v>2829.53</v>
      </c>
      <c r="U21" t="n">
        <v>0.79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  <c r="AA21" t="n">
        <v>753.7076355815116</v>
      </c>
      <c r="AB21" t="n">
        <v>1031.256038236752</v>
      </c>
      <c r="AC21" t="n">
        <v>932.8344093243761</v>
      </c>
      <c r="AD21" t="n">
        <v>753707.6355815115</v>
      </c>
      <c r="AE21" t="n">
        <v>1031256.038236752</v>
      </c>
      <c r="AF21" t="n">
        <v>1.154863753687616e-05</v>
      </c>
      <c r="AG21" t="n">
        <v>55</v>
      </c>
      <c r="AH21" t="n">
        <v>932834.4093243761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4.761</v>
      </c>
      <c r="E22" t="n">
        <v>21</v>
      </c>
      <c r="F22" t="n">
        <v>18.3</v>
      </c>
      <c r="G22" t="n">
        <v>137.24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195.77</v>
      </c>
      <c r="Q22" t="n">
        <v>592.67</v>
      </c>
      <c r="R22" t="n">
        <v>37.62</v>
      </c>
      <c r="S22" t="n">
        <v>30.64</v>
      </c>
      <c r="T22" t="n">
        <v>2370.23</v>
      </c>
      <c r="U22" t="n">
        <v>0.8100000000000001</v>
      </c>
      <c r="V22" t="n">
        <v>0.88</v>
      </c>
      <c r="W22" t="n">
        <v>2.37</v>
      </c>
      <c r="X22" t="n">
        <v>0.14</v>
      </c>
      <c r="Y22" t="n">
        <v>0.5</v>
      </c>
      <c r="Z22" t="n">
        <v>10</v>
      </c>
      <c r="AA22" t="n">
        <v>752.7981873547544</v>
      </c>
      <c r="AB22" t="n">
        <v>1030.011691050879</v>
      </c>
      <c r="AC22" t="n">
        <v>931.7088208874704</v>
      </c>
      <c r="AD22" t="n">
        <v>752798.1873547544</v>
      </c>
      <c r="AE22" t="n">
        <v>1030011.691050879</v>
      </c>
      <c r="AF22" t="n">
        <v>1.158538176385246e-05</v>
      </c>
      <c r="AG22" t="n">
        <v>55</v>
      </c>
      <c r="AH22" t="n">
        <v>931708.8208874704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4.7598</v>
      </c>
      <c r="E23" t="n">
        <v>21.01</v>
      </c>
      <c r="F23" t="n">
        <v>18.3</v>
      </c>
      <c r="G23" t="n">
        <v>137.28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196.58</v>
      </c>
      <c r="Q23" t="n">
        <v>592.67</v>
      </c>
      <c r="R23" t="n">
        <v>37.62</v>
      </c>
      <c r="S23" t="n">
        <v>30.64</v>
      </c>
      <c r="T23" t="n">
        <v>2369.65</v>
      </c>
      <c r="U23" t="n">
        <v>0.8100000000000001</v>
      </c>
      <c r="V23" t="n">
        <v>0.88</v>
      </c>
      <c r="W23" t="n">
        <v>2.37</v>
      </c>
      <c r="X23" t="n">
        <v>0.15</v>
      </c>
      <c r="Y23" t="n">
        <v>0.5</v>
      </c>
      <c r="Z23" t="n">
        <v>10</v>
      </c>
      <c r="AA23" t="n">
        <v>753.7898067874934</v>
      </c>
      <c r="AB23" t="n">
        <v>1031.368468505915</v>
      </c>
      <c r="AC23" t="n">
        <v>932.9361094064463</v>
      </c>
      <c r="AD23" t="n">
        <v>753789.8067874934</v>
      </c>
      <c r="AE23" t="n">
        <v>1031368.468505915</v>
      </c>
      <c r="AF23" t="n">
        <v>1.158246169283448e-05</v>
      </c>
      <c r="AG23" t="n">
        <v>55</v>
      </c>
      <c r="AH23" t="n">
        <v>932936.1094064463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4.7608</v>
      </c>
      <c r="E24" t="n">
        <v>21</v>
      </c>
      <c r="F24" t="n">
        <v>18.3</v>
      </c>
      <c r="G24" t="n">
        <v>137.25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197.46</v>
      </c>
      <c r="Q24" t="n">
        <v>592.67</v>
      </c>
      <c r="R24" t="n">
        <v>37.44</v>
      </c>
      <c r="S24" t="n">
        <v>30.64</v>
      </c>
      <c r="T24" t="n">
        <v>2283.31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754.740906491793</v>
      </c>
      <c r="AB24" t="n">
        <v>1032.669805080895</v>
      </c>
      <c r="AC24" t="n">
        <v>934.1132482451477</v>
      </c>
      <c r="AD24" t="n">
        <v>754740.906491793</v>
      </c>
      <c r="AE24" t="n">
        <v>1032669.805080895</v>
      </c>
      <c r="AF24" t="n">
        <v>1.158489508534946e-05</v>
      </c>
      <c r="AG24" t="n">
        <v>55</v>
      </c>
      <c r="AH24" t="n">
        <v>934113.2482451478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4.5969</v>
      </c>
      <c r="E2" t="n">
        <v>21.75</v>
      </c>
      <c r="F2" t="n">
        <v>19.43</v>
      </c>
      <c r="G2" t="n">
        <v>19.11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56.26</v>
      </c>
      <c r="Q2" t="n">
        <v>592.76</v>
      </c>
      <c r="R2" t="n">
        <v>70.23</v>
      </c>
      <c r="S2" t="n">
        <v>30.64</v>
      </c>
      <c r="T2" t="n">
        <v>18410.27</v>
      </c>
      <c r="U2" t="n">
        <v>0.44</v>
      </c>
      <c r="V2" t="n">
        <v>0.83</v>
      </c>
      <c r="W2" t="n">
        <v>2.53</v>
      </c>
      <c r="X2" t="n">
        <v>1.27</v>
      </c>
      <c r="Y2" t="n">
        <v>0.5</v>
      </c>
      <c r="Z2" t="n">
        <v>10</v>
      </c>
      <c r="AA2" t="n">
        <v>583.3360057493659</v>
      </c>
      <c r="AB2" t="n">
        <v>798.1460580345739</v>
      </c>
      <c r="AC2" t="n">
        <v>721.9721184607815</v>
      </c>
      <c r="AD2" t="n">
        <v>583336.0057493659</v>
      </c>
      <c r="AE2" t="n">
        <v>798146.0580345739</v>
      </c>
      <c r="AF2" t="n">
        <v>2.714055050733895e-05</v>
      </c>
      <c r="AG2" t="n">
        <v>57</v>
      </c>
      <c r="AH2" t="n">
        <v>721972.1184607815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3.9123</v>
      </c>
      <c r="E2" t="n">
        <v>25.56</v>
      </c>
      <c r="F2" t="n">
        <v>20.84</v>
      </c>
      <c r="G2" t="n">
        <v>9.4</v>
      </c>
      <c r="H2" t="n">
        <v>0.18</v>
      </c>
      <c r="I2" t="n">
        <v>133</v>
      </c>
      <c r="J2" t="n">
        <v>98.70999999999999</v>
      </c>
      <c r="K2" t="n">
        <v>39.72</v>
      </c>
      <c r="L2" t="n">
        <v>1</v>
      </c>
      <c r="M2" t="n">
        <v>131</v>
      </c>
      <c r="N2" t="n">
        <v>12.99</v>
      </c>
      <c r="O2" t="n">
        <v>12407.75</v>
      </c>
      <c r="P2" t="n">
        <v>184.03</v>
      </c>
      <c r="Q2" t="n">
        <v>592.8200000000001</v>
      </c>
      <c r="R2" t="n">
        <v>116.55</v>
      </c>
      <c r="S2" t="n">
        <v>30.64</v>
      </c>
      <c r="T2" t="n">
        <v>41210.91</v>
      </c>
      <c r="U2" t="n">
        <v>0.26</v>
      </c>
      <c r="V2" t="n">
        <v>0.78</v>
      </c>
      <c r="W2" t="n">
        <v>2.57</v>
      </c>
      <c r="X2" t="n">
        <v>2.68</v>
      </c>
      <c r="Y2" t="n">
        <v>0.5</v>
      </c>
      <c r="Z2" t="n">
        <v>10</v>
      </c>
      <c r="AA2" t="n">
        <v>889.0057306012313</v>
      </c>
      <c r="AB2" t="n">
        <v>1216.376860773419</v>
      </c>
      <c r="AC2" t="n">
        <v>1100.28756037685</v>
      </c>
      <c r="AD2" t="n">
        <v>889005.7306012313</v>
      </c>
      <c r="AE2" t="n">
        <v>1216376.860773419</v>
      </c>
      <c r="AF2" t="n">
        <v>1.259156807321947e-05</v>
      </c>
      <c r="AG2" t="n">
        <v>67</v>
      </c>
      <c r="AH2" t="n">
        <v>1100287.560376849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4.426</v>
      </c>
      <c r="E3" t="n">
        <v>22.59</v>
      </c>
      <c r="F3" t="n">
        <v>19.35</v>
      </c>
      <c r="G3" t="n">
        <v>19.03</v>
      </c>
      <c r="H3" t="n">
        <v>0.35</v>
      </c>
      <c r="I3" t="n">
        <v>61</v>
      </c>
      <c r="J3" t="n">
        <v>99.95</v>
      </c>
      <c r="K3" t="n">
        <v>39.72</v>
      </c>
      <c r="L3" t="n">
        <v>2</v>
      </c>
      <c r="M3" t="n">
        <v>59</v>
      </c>
      <c r="N3" t="n">
        <v>13.24</v>
      </c>
      <c r="O3" t="n">
        <v>12561.45</v>
      </c>
      <c r="P3" t="n">
        <v>166.47</v>
      </c>
      <c r="Q3" t="n">
        <v>592.72</v>
      </c>
      <c r="R3" t="n">
        <v>70.29000000000001</v>
      </c>
      <c r="S3" t="n">
        <v>30.64</v>
      </c>
      <c r="T3" t="n">
        <v>18441.67</v>
      </c>
      <c r="U3" t="n">
        <v>0.44</v>
      </c>
      <c r="V3" t="n">
        <v>0.84</v>
      </c>
      <c r="W3" t="n">
        <v>2.45</v>
      </c>
      <c r="X3" t="n">
        <v>1.19</v>
      </c>
      <c r="Y3" t="n">
        <v>0.5</v>
      </c>
      <c r="Z3" t="n">
        <v>10</v>
      </c>
      <c r="AA3" t="n">
        <v>759.9552007382118</v>
      </c>
      <c r="AB3" t="n">
        <v>1039.804232507272</v>
      </c>
      <c r="AC3" t="n">
        <v>940.5667759311832</v>
      </c>
      <c r="AD3" t="n">
        <v>759955.2007382119</v>
      </c>
      <c r="AE3" t="n">
        <v>1039804.232507272</v>
      </c>
      <c r="AF3" t="n">
        <v>1.424488927026797e-05</v>
      </c>
      <c r="AG3" t="n">
        <v>59</v>
      </c>
      <c r="AH3" t="n">
        <v>940566.7759311832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4.6051</v>
      </c>
      <c r="E4" t="n">
        <v>21.72</v>
      </c>
      <c r="F4" t="n">
        <v>18.93</v>
      </c>
      <c r="G4" t="n">
        <v>29.12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158.11</v>
      </c>
      <c r="Q4" t="n">
        <v>592.6900000000001</v>
      </c>
      <c r="R4" t="n">
        <v>57.16</v>
      </c>
      <c r="S4" t="n">
        <v>30.64</v>
      </c>
      <c r="T4" t="n">
        <v>11985.36</v>
      </c>
      <c r="U4" t="n">
        <v>0.54</v>
      </c>
      <c r="V4" t="n">
        <v>0.86</v>
      </c>
      <c r="W4" t="n">
        <v>2.41</v>
      </c>
      <c r="X4" t="n">
        <v>0.77</v>
      </c>
      <c r="Y4" t="n">
        <v>0.5</v>
      </c>
      <c r="Z4" t="n">
        <v>10</v>
      </c>
      <c r="AA4" t="n">
        <v>722.5181157526722</v>
      </c>
      <c r="AB4" t="n">
        <v>988.5811612224315</v>
      </c>
      <c r="AC4" t="n">
        <v>894.2323626777361</v>
      </c>
      <c r="AD4" t="n">
        <v>722518.1157526722</v>
      </c>
      <c r="AE4" t="n">
        <v>988581.1612224316</v>
      </c>
      <c r="AF4" t="n">
        <v>1.482131486184162e-05</v>
      </c>
      <c r="AG4" t="n">
        <v>57</v>
      </c>
      <c r="AH4" t="n">
        <v>894232.3626777361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4.6904</v>
      </c>
      <c r="E5" t="n">
        <v>21.32</v>
      </c>
      <c r="F5" t="n">
        <v>18.74</v>
      </c>
      <c r="G5" t="n">
        <v>38.76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151.79</v>
      </c>
      <c r="Q5" t="n">
        <v>592.7</v>
      </c>
      <c r="R5" t="n">
        <v>51.1</v>
      </c>
      <c r="S5" t="n">
        <v>30.64</v>
      </c>
      <c r="T5" t="n">
        <v>9006.790000000001</v>
      </c>
      <c r="U5" t="n">
        <v>0.6</v>
      </c>
      <c r="V5" t="n">
        <v>0.86</v>
      </c>
      <c r="W5" t="n">
        <v>2.4</v>
      </c>
      <c r="X5" t="n">
        <v>0.58</v>
      </c>
      <c r="Y5" t="n">
        <v>0.5</v>
      </c>
      <c r="Z5" t="n">
        <v>10</v>
      </c>
      <c r="AA5" t="n">
        <v>702.0979977589659</v>
      </c>
      <c r="AB5" t="n">
        <v>960.6414549114172</v>
      </c>
      <c r="AC5" t="n">
        <v>868.9591827234207</v>
      </c>
      <c r="AD5" t="n">
        <v>702097.9977589659</v>
      </c>
      <c r="AE5" t="n">
        <v>960641.4549114172</v>
      </c>
      <c r="AF5" t="n">
        <v>1.509584921673404e-05</v>
      </c>
      <c r="AG5" t="n">
        <v>56</v>
      </c>
      <c r="AH5" t="n">
        <v>868959.1827234207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4.7559</v>
      </c>
      <c r="E6" t="n">
        <v>21.03</v>
      </c>
      <c r="F6" t="n">
        <v>18.59</v>
      </c>
      <c r="G6" t="n">
        <v>50.69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145.57</v>
      </c>
      <c r="Q6" t="n">
        <v>592.67</v>
      </c>
      <c r="R6" t="n">
        <v>46.58</v>
      </c>
      <c r="S6" t="n">
        <v>30.64</v>
      </c>
      <c r="T6" t="n">
        <v>6783.39</v>
      </c>
      <c r="U6" t="n">
        <v>0.66</v>
      </c>
      <c r="V6" t="n">
        <v>0.87</v>
      </c>
      <c r="W6" t="n">
        <v>2.39</v>
      </c>
      <c r="X6" t="n">
        <v>0.43</v>
      </c>
      <c r="Y6" t="n">
        <v>0.5</v>
      </c>
      <c r="Z6" t="n">
        <v>10</v>
      </c>
      <c r="AA6" t="n">
        <v>683.0699129300069</v>
      </c>
      <c r="AB6" t="n">
        <v>934.606389788579</v>
      </c>
      <c r="AC6" t="n">
        <v>845.4088676754629</v>
      </c>
      <c r="AD6" t="n">
        <v>683069.912930007</v>
      </c>
      <c r="AE6" t="n">
        <v>934606.389788579</v>
      </c>
      <c r="AF6" t="n">
        <v>1.530665812934194e-05</v>
      </c>
      <c r="AG6" t="n">
        <v>55</v>
      </c>
      <c r="AH6" t="n">
        <v>845408.867675463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4.796</v>
      </c>
      <c r="E7" t="n">
        <v>20.85</v>
      </c>
      <c r="F7" t="n">
        <v>18.49</v>
      </c>
      <c r="G7" t="n">
        <v>61.64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138.66</v>
      </c>
      <c r="Q7" t="n">
        <v>592.67</v>
      </c>
      <c r="R7" t="n">
        <v>43.67</v>
      </c>
      <c r="S7" t="n">
        <v>30.64</v>
      </c>
      <c r="T7" t="n">
        <v>5348.07</v>
      </c>
      <c r="U7" t="n">
        <v>0.7</v>
      </c>
      <c r="V7" t="n">
        <v>0.88</v>
      </c>
      <c r="W7" t="n">
        <v>2.38</v>
      </c>
      <c r="X7" t="n">
        <v>0.34</v>
      </c>
      <c r="Y7" t="n">
        <v>0.5</v>
      </c>
      <c r="Z7" t="n">
        <v>10</v>
      </c>
      <c r="AA7" t="n">
        <v>673.4556903275608</v>
      </c>
      <c r="AB7" t="n">
        <v>921.4517862743459</v>
      </c>
      <c r="AC7" t="n">
        <v>833.5097210580262</v>
      </c>
      <c r="AD7" t="n">
        <v>673455.6903275608</v>
      </c>
      <c r="AE7" t="n">
        <v>921451.7862743458</v>
      </c>
      <c r="AF7" t="n">
        <v>1.543571824225151e-05</v>
      </c>
      <c r="AG7" t="n">
        <v>55</v>
      </c>
      <c r="AH7" t="n">
        <v>833509.7210580262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4.8202</v>
      </c>
      <c r="E8" t="n">
        <v>20.75</v>
      </c>
      <c r="F8" t="n">
        <v>18.45</v>
      </c>
      <c r="G8" t="n">
        <v>73.8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133.03</v>
      </c>
      <c r="Q8" t="n">
        <v>592.6900000000001</v>
      </c>
      <c r="R8" t="n">
        <v>42.16</v>
      </c>
      <c r="S8" t="n">
        <v>30.64</v>
      </c>
      <c r="T8" t="n">
        <v>4606.36</v>
      </c>
      <c r="U8" t="n">
        <v>0.73</v>
      </c>
      <c r="V8" t="n">
        <v>0.88</v>
      </c>
      <c r="W8" t="n">
        <v>2.38</v>
      </c>
      <c r="X8" t="n">
        <v>0.29</v>
      </c>
      <c r="Y8" t="n">
        <v>0.5</v>
      </c>
      <c r="Z8" t="n">
        <v>10</v>
      </c>
      <c r="AA8" t="n">
        <v>666.1128366130341</v>
      </c>
      <c r="AB8" t="n">
        <v>911.4049698782875</v>
      </c>
      <c r="AC8" t="n">
        <v>824.4217587180124</v>
      </c>
      <c r="AD8" t="n">
        <v>666112.8366130341</v>
      </c>
      <c r="AE8" t="n">
        <v>911404.9698782875</v>
      </c>
      <c r="AF8" t="n">
        <v>1.551360489393259e-05</v>
      </c>
      <c r="AG8" t="n">
        <v>55</v>
      </c>
      <c r="AH8" t="n">
        <v>824421.7587180124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4.8197</v>
      </c>
      <c r="E9" t="n">
        <v>20.75</v>
      </c>
      <c r="F9" t="n">
        <v>18.45</v>
      </c>
      <c r="G9" t="n">
        <v>73.81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133.35</v>
      </c>
      <c r="Q9" t="n">
        <v>592.67</v>
      </c>
      <c r="R9" t="n">
        <v>41.77</v>
      </c>
      <c r="S9" t="n">
        <v>30.64</v>
      </c>
      <c r="T9" t="n">
        <v>4412.25</v>
      </c>
      <c r="U9" t="n">
        <v>0.73</v>
      </c>
      <c r="V9" t="n">
        <v>0.88</v>
      </c>
      <c r="W9" t="n">
        <v>2.4</v>
      </c>
      <c r="X9" t="n">
        <v>0.29</v>
      </c>
      <c r="Y9" t="n">
        <v>0.5</v>
      </c>
      <c r="Z9" t="n">
        <v>10</v>
      </c>
      <c r="AA9" t="n">
        <v>666.4925565752344</v>
      </c>
      <c r="AB9" t="n">
        <v>911.9245194826321</v>
      </c>
      <c r="AC9" t="n">
        <v>824.8917232373108</v>
      </c>
      <c r="AD9" t="n">
        <v>666492.5565752344</v>
      </c>
      <c r="AE9" t="n">
        <v>911924.5194826322</v>
      </c>
      <c r="AF9" t="n">
        <v>1.551199566559208e-05</v>
      </c>
      <c r="AG9" t="n">
        <v>55</v>
      </c>
      <c r="AH9" t="n">
        <v>824891.7232373108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3.6131</v>
      </c>
      <c r="E2" t="n">
        <v>27.68</v>
      </c>
      <c r="F2" t="n">
        <v>21.43</v>
      </c>
      <c r="G2" t="n">
        <v>7.99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222.56</v>
      </c>
      <c r="Q2" t="n">
        <v>592.78</v>
      </c>
      <c r="R2" t="n">
        <v>135.12</v>
      </c>
      <c r="S2" t="n">
        <v>30.64</v>
      </c>
      <c r="T2" t="n">
        <v>50355.6</v>
      </c>
      <c r="U2" t="n">
        <v>0.23</v>
      </c>
      <c r="V2" t="n">
        <v>0.76</v>
      </c>
      <c r="W2" t="n">
        <v>2.62</v>
      </c>
      <c r="X2" t="n">
        <v>3.27</v>
      </c>
      <c r="Y2" t="n">
        <v>0.5</v>
      </c>
      <c r="Z2" t="n">
        <v>10</v>
      </c>
      <c r="AA2" t="n">
        <v>1033.055535978555</v>
      </c>
      <c r="AB2" t="n">
        <v>1413.472159519571</v>
      </c>
      <c r="AC2" t="n">
        <v>1278.572360435658</v>
      </c>
      <c r="AD2" t="n">
        <v>1033055.535978555</v>
      </c>
      <c r="AE2" t="n">
        <v>1413472.159519571</v>
      </c>
      <c r="AF2" t="n">
        <v>1.035445782425895e-05</v>
      </c>
      <c r="AG2" t="n">
        <v>73</v>
      </c>
      <c r="AH2" t="n">
        <v>1278572.360435658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4.2366</v>
      </c>
      <c r="E3" t="n">
        <v>23.6</v>
      </c>
      <c r="F3" t="n">
        <v>19.61</v>
      </c>
      <c r="G3" t="n">
        <v>16.11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200.21</v>
      </c>
      <c r="Q3" t="n">
        <v>592.7</v>
      </c>
      <c r="R3" t="n">
        <v>78.09</v>
      </c>
      <c r="S3" t="n">
        <v>30.64</v>
      </c>
      <c r="T3" t="n">
        <v>22279.32</v>
      </c>
      <c r="U3" t="n">
        <v>0.39</v>
      </c>
      <c r="V3" t="n">
        <v>0.83</v>
      </c>
      <c r="W3" t="n">
        <v>2.48</v>
      </c>
      <c r="X3" t="n">
        <v>1.45</v>
      </c>
      <c r="Y3" t="n">
        <v>0.5</v>
      </c>
      <c r="Z3" t="n">
        <v>10</v>
      </c>
      <c r="AA3" t="n">
        <v>846.7246175891329</v>
      </c>
      <c r="AB3" t="n">
        <v>1158.525976639207</v>
      </c>
      <c r="AC3" t="n">
        <v>1047.957883430181</v>
      </c>
      <c r="AD3" t="n">
        <v>846724.6175891329</v>
      </c>
      <c r="AE3" t="n">
        <v>1158525.976639207</v>
      </c>
      <c r="AF3" t="n">
        <v>1.214129030977705e-05</v>
      </c>
      <c r="AG3" t="n">
        <v>62</v>
      </c>
      <c r="AH3" t="n">
        <v>1047957.883430181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4.4621</v>
      </c>
      <c r="E4" t="n">
        <v>22.41</v>
      </c>
      <c r="F4" t="n">
        <v>19.08</v>
      </c>
      <c r="G4" t="n">
        <v>24.35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191.36</v>
      </c>
      <c r="Q4" t="n">
        <v>592.67</v>
      </c>
      <c r="R4" t="n">
        <v>61.82</v>
      </c>
      <c r="S4" t="n">
        <v>30.64</v>
      </c>
      <c r="T4" t="n">
        <v>14273.92</v>
      </c>
      <c r="U4" t="n">
        <v>0.5</v>
      </c>
      <c r="V4" t="n">
        <v>0.85</v>
      </c>
      <c r="W4" t="n">
        <v>2.43</v>
      </c>
      <c r="X4" t="n">
        <v>0.92</v>
      </c>
      <c r="Y4" t="n">
        <v>0.5</v>
      </c>
      <c r="Z4" t="n">
        <v>10</v>
      </c>
      <c r="AA4" t="n">
        <v>793.4214601091892</v>
      </c>
      <c r="AB4" t="n">
        <v>1085.594245005806</v>
      </c>
      <c r="AC4" t="n">
        <v>981.986653903543</v>
      </c>
      <c r="AD4" t="n">
        <v>793421.4601091892</v>
      </c>
      <c r="AE4" t="n">
        <v>1085594.245005806</v>
      </c>
      <c r="AF4" t="n">
        <v>1.278753044688103e-05</v>
      </c>
      <c r="AG4" t="n">
        <v>59</v>
      </c>
      <c r="AH4" t="n">
        <v>981986.653903543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4.5728</v>
      </c>
      <c r="E5" t="n">
        <v>21.87</v>
      </c>
      <c r="F5" t="n">
        <v>18.84</v>
      </c>
      <c r="G5" t="n">
        <v>32.3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185.16</v>
      </c>
      <c r="Q5" t="n">
        <v>592.67</v>
      </c>
      <c r="R5" t="n">
        <v>54.66</v>
      </c>
      <c r="S5" t="n">
        <v>30.64</v>
      </c>
      <c r="T5" t="n">
        <v>10757.28</v>
      </c>
      <c r="U5" t="n">
        <v>0.5600000000000001</v>
      </c>
      <c r="V5" t="n">
        <v>0.86</v>
      </c>
      <c r="W5" t="n">
        <v>2.41</v>
      </c>
      <c r="X5" t="n">
        <v>0.68</v>
      </c>
      <c r="Y5" t="n">
        <v>0.5</v>
      </c>
      <c r="Z5" t="n">
        <v>10</v>
      </c>
      <c r="AA5" t="n">
        <v>761.3500373091484</v>
      </c>
      <c r="AB5" t="n">
        <v>1041.712709439474</v>
      </c>
      <c r="AC5" t="n">
        <v>942.2931105035401</v>
      </c>
      <c r="AD5" t="n">
        <v>761350.0373091485</v>
      </c>
      <c r="AE5" t="n">
        <v>1041712.709439474</v>
      </c>
      <c r="AF5" t="n">
        <v>1.310477560509571e-05</v>
      </c>
      <c r="AG5" t="n">
        <v>57</v>
      </c>
      <c r="AH5" t="n">
        <v>942293.1105035401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4.6498</v>
      </c>
      <c r="E6" t="n">
        <v>21.51</v>
      </c>
      <c r="F6" t="n">
        <v>18.68</v>
      </c>
      <c r="G6" t="n">
        <v>41.52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180.3</v>
      </c>
      <c r="Q6" t="n">
        <v>592.67</v>
      </c>
      <c r="R6" t="n">
        <v>49.6</v>
      </c>
      <c r="S6" t="n">
        <v>30.64</v>
      </c>
      <c r="T6" t="n">
        <v>8264.92</v>
      </c>
      <c r="U6" t="n">
        <v>0.62</v>
      </c>
      <c r="V6" t="n">
        <v>0.87</v>
      </c>
      <c r="W6" t="n">
        <v>2.4</v>
      </c>
      <c r="X6" t="n">
        <v>0.53</v>
      </c>
      <c r="Y6" t="n">
        <v>0.5</v>
      </c>
      <c r="Z6" t="n">
        <v>10</v>
      </c>
      <c r="AA6" t="n">
        <v>751.1930463422394</v>
      </c>
      <c r="AB6" t="n">
        <v>1027.815466303733</v>
      </c>
      <c r="AC6" t="n">
        <v>929.7222007477706</v>
      </c>
      <c r="AD6" t="n">
        <v>751193.0463422395</v>
      </c>
      <c r="AE6" t="n">
        <v>1027815.466303732</v>
      </c>
      <c r="AF6" t="n">
        <v>1.332544296898487e-05</v>
      </c>
      <c r="AG6" t="n">
        <v>57</v>
      </c>
      <c r="AH6" t="n">
        <v>929722.2007477706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4.6971</v>
      </c>
      <c r="E7" t="n">
        <v>21.29</v>
      </c>
      <c r="F7" t="n">
        <v>18.6</v>
      </c>
      <c r="G7" t="n">
        <v>50.71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176</v>
      </c>
      <c r="Q7" t="n">
        <v>592.67</v>
      </c>
      <c r="R7" t="n">
        <v>46.69</v>
      </c>
      <c r="S7" t="n">
        <v>30.64</v>
      </c>
      <c r="T7" t="n">
        <v>6836.48</v>
      </c>
      <c r="U7" t="n">
        <v>0.66</v>
      </c>
      <c r="V7" t="n">
        <v>0.87</v>
      </c>
      <c r="W7" t="n">
        <v>2.39</v>
      </c>
      <c r="X7" t="n">
        <v>0.44</v>
      </c>
      <c r="Y7" t="n">
        <v>0.5</v>
      </c>
      <c r="Z7" t="n">
        <v>10</v>
      </c>
      <c r="AA7" t="n">
        <v>734.7285023627514</v>
      </c>
      <c r="AB7" t="n">
        <v>1005.287950866581</v>
      </c>
      <c r="AC7" t="n">
        <v>909.3446797663742</v>
      </c>
      <c r="AD7" t="n">
        <v>734728.5023627514</v>
      </c>
      <c r="AE7" t="n">
        <v>1005287.950866581</v>
      </c>
      <c r="AF7" t="n">
        <v>1.346099577823107e-05</v>
      </c>
      <c r="AG7" t="n">
        <v>56</v>
      </c>
      <c r="AH7" t="n">
        <v>909344.6797663742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4.7307</v>
      </c>
      <c r="E8" t="n">
        <v>21.14</v>
      </c>
      <c r="F8" t="n">
        <v>18.52</v>
      </c>
      <c r="G8" t="n">
        <v>58.49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170.89</v>
      </c>
      <c r="Q8" t="n">
        <v>592.67</v>
      </c>
      <c r="R8" t="n">
        <v>44.52</v>
      </c>
      <c r="S8" t="n">
        <v>30.64</v>
      </c>
      <c r="T8" t="n">
        <v>5766.36</v>
      </c>
      <c r="U8" t="n">
        <v>0.6899999999999999</v>
      </c>
      <c r="V8" t="n">
        <v>0.87</v>
      </c>
      <c r="W8" t="n">
        <v>2.38</v>
      </c>
      <c r="X8" t="n">
        <v>0.36</v>
      </c>
      <c r="Y8" t="n">
        <v>0.5</v>
      </c>
      <c r="Z8" t="n">
        <v>10</v>
      </c>
      <c r="AA8" t="n">
        <v>727.0421305107964</v>
      </c>
      <c r="AB8" t="n">
        <v>994.7711177999422</v>
      </c>
      <c r="AC8" t="n">
        <v>899.8315584871475</v>
      </c>
      <c r="AD8" t="n">
        <v>727042.1305107963</v>
      </c>
      <c r="AE8" t="n">
        <v>994771.1177999421</v>
      </c>
      <c r="AF8" t="n">
        <v>1.355728699156453e-05</v>
      </c>
      <c r="AG8" t="n">
        <v>56</v>
      </c>
      <c r="AH8" t="n">
        <v>899831.5584871476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4.7642</v>
      </c>
      <c r="E9" t="n">
        <v>20.99</v>
      </c>
      <c r="F9" t="n">
        <v>18.45</v>
      </c>
      <c r="G9" t="n">
        <v>69.18000000000001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166.58</v>
      </c>
      <c r="Q9" t="n">
        <v>592.67</v>
      </c>
      <c r="R9" t="n">
        <v>42.31</v>
      </c>
      <c r="S9" t="n">
        <v>30.64</v>
      </c>
      <c r="T9" t="n">
        <v>4674.53</v>
      </c>
      <c r="U9" t="n">
        <v>0.72</v>
      </c>
      <c r="V9" t="n">
        <v>0.88</v>
      </c>
      <c r="W9" t="n">
        <v>2.38</v>
      </c>
      <c r="X9" t="n">
        <v>0.29</v>
      </c>
      <c r="Y9" t="n">
        <v>0.5</v>
      </c>
      <c r="Z9" t="n">
        <v>10</v>
      </c>
      <c r="AA9" t="n">
        <v>711.5009469491825</v>
      </c>
      <c r="AB9" t="n">
        <v>973.5069848223126</v>
      </c>
      <c r="AC9" t="n">
        <v>880.596844516505</v>
      </c>
      <c r="AD9" t="n">
        <v>711500.9469491825</v>
      </c>
      <c r="AE9" t="n">
        <v>973506.9848223126</v>
      </c>
      <c r="AF9" t="n">
        <v>1.365329162390592e-05</v>
      </c>
      <c r="AG9" t="n">
        <v>55</v>
      </c>
      <c r="AH9" t="n">
        <v>880596.844516505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4.7832</v>
      </c>
      <c r="E10" t="n">
        <v>20.91</v>
      </c>
      <c r="F10" t="n">
        <v>18.42</v>
      </c>
      <c r="G10" t="n">
        <v>78.93000000000001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161.86</v>
      </c>
      <c r="Q10" t="n">
        <v>592.67</v>
      </c>
      <c r="R10" t="n">
        <v>41.34</v>
      </c>
      <c r="S10" t="n">
        <v>30.64</v>
      </c>
      <c r="T10" t="n">
        <v>4199.1</v>
      </c>
      <c r="U10" t="n">
        <v>0.74</v>
      </c>
      <c r="V10" t="n">
        <v>0.88</v>
      </c>
      <c r="W10" t="n">
        <v>2.37</v>
      </c>
      <c r="X10" t="n">
        <v>0.26</v>
      </c>
      <c r="Y10" t="n">
        <v>0.5</v>
      </c>
      <c r="Z10" t="n">
        <v>10</v>
      </c>
      <c r="AA10" t="n">
        <v>705.2020558424407</v>
      </c>
      <c r="AB10" t="n">
        <v>964.8885641226051</v>
      </c>
      <c r="AC10" t="n">
        <v>872.8009537923483</v>
      </c>
      <c r="AD10" t="n">
        <v>705202.0558424407</v>
      </c>
      <c r="AE10" t="n">
        <v>964888.5641226051</v>
      </c>
      <c r="AF10" t="n">
        <v>1.370774201239805e-05</v>
      </c>
      <c r="AG10" t="n">
        <v>55</v>
      </c>
      <c r="AH10" t="n">
        <v>872800.9537923483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4.7919</v>
      </c>
      <c r="E11" t="n">
        <v>20.87</v>
      </c>
      <c r="F11" t="n">
        <v>18.4</v>
      </c>
      <c r="G11" t="n">
        <v>84.94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157.33</v>
      </c>
      <c r="Q11" t="n">
        <v>592.67</v>
      </c>
      <c r="R11" t="n">
        <v>40.87</v>
      </c>
      <c r="S11" t="n">
        <v>30.64</v>
      </c>
      <c r="T11" t="n">
        <v>3973.81</v>
      </c>
      <c r="U11" t="n">
        <v>0.75</v>
      </c>
      <c r="V11" t="n">
        <v>0.88</v>
      </c>
      <c r="W11" t="n">
        <v>2.38</v>
      </c>
      <c r="X11" t="n">
        <v>0.25</v>
      </c>
      <c r="Y11" t="n">
        <v>0.5</v>
      </c>
      <c r="Z11" t="n">
        <v>10</v>
      </c>
      <c r="AA11" t="n">
        <v>699.6339825733857</v>
      </c>
      <c r="AB11" t="n">
        <v>957.2700806298282</v>
      </c>
      <c r="AC11" t="n">
        <v>865.9095676715132</v>
      </c>
      <c r="AD11" t="n">
        <v>699633.9825733857</v>
      </c>
      <c r="AE11" t="n">
        <v>957270.0806298282</v>
      </c>
      <c r="AF11" t="n">
        <v>1.37326745587076e-05</v>
      </c>
      <c r="AG11" t="n">
        <v>55</v>
      </c>
      <c r="AH11" t="n">
        <v>865909.5676715132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4.8004</v>
      </c>
      <c r="E12" t="n">
        <v>20.83</v>
      </c>
      <c r="F12" t="n">
        <v>18.39</v>
      </c>
      <c r="G12" t="n">
        <v>91.95999999999999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154.3</v>
      </c>
      <c r="Q12" t="n">
        <v>592.6799999999999</v>
      </c>
      <c r="R12" t="n">
        <v>40.32</v>
      </c>
      <c r="S12" t="n">
        <v>30.64</v>
      </c>
      <c r="T12" t="n">
        <v>3703.79</v>
      </c>
      <c r="U12" t="n">
        <v>0.76</v>
      </c>
      <c r="V12" t="n">
        <v>0.88</v>
      </c>
      <c r="W12" t="n">
        <v>2.38</v>
      </c>
      <c r="X12" t="n">
        <v>0.23</v>
      </c>
      <c r="Y12" t="n">
        <v>0.5</v>
      </c>
      <c r="Z12" t="n">
        <v>10</v>
      </c>
      <c r="AA12" t="n">
        <v>695.8116954797537</v>
      </c>
      <c r="AB12" t="n">
        <v>952.0402588009157</v>
      </c>
      <c r="AC12" t="n">
        <v>861.1788726978509</v>
      </c>
      <c r="AD12" t="n">
        <v>695811.6954797537</v>
      </c>
      <c r="AE12" t="n">
        <v>952040.2588009157</v>
      </c>
      <c r="AF12" t="n">
        <v>1.375703394303303e-05</v>
      </c>
      <c r="AG12" t="n">
        <v>55</v>
      </c>
      <c r="AH12" t="n">
        <v>861178.8726978509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4.8121</v>
      </c>
      <c r="E13" t="n">
        <v>20.78</v>
      </c>
      <c r="F13" t="n">
        <v>18.37</v>
      </c>
      <c r="G13" t="n">
        <v>100.19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153.43</v>
      </c>
      <c r="Q13" t="n">
        <v>592.6900000000001</v>
      </c>
      <c r="R13" t="n">
        <v>39.48</v>
      </c>
      <c r="S13" t="n">
        <v>30.64</v>
      </c>
      <c r="T13" t="n">
        <v>3288.66</v>
      </c>
      <c r="U13" t="n">
        <v>0.78</v>
      </c>
      <c r="V13" t="n">
        <v>0.88</v>
      </c>
      <c r="W13" t="n">
        <v>2.38</v>
      </c>
      <c r="X13" t="n">
        <v>0.21</v>
      </c>
      <c r="Y13" t="n">
        <v>0.5</v>
      </c>
      <c r="Z13" t="n">
        <v>10</v>
      </c>
      <c r="AA13" t="n">
        <v>694.294900216472</v>
      </c>
      <c r="AB13" t="n">
        <v>949.9649126054093</v>
      </c>
      <c r="AC13" t="n">
        <v>859.301594630477</v>
      </c>
      <c r="AD13" t="n">
        <v>694294.900216472</v>
      </c>
      <c r="AE13" t="n">
        <v>949964.9126054093</v>
      </c>
      <c r="AF13" t="n">
        <v>1.37905639191045e-05</v>
      </c>
      <c r="AG13" t="n">
        <v>55</v>
      </c>
      <c r="AH13" t="n">
        <v>859301.594630477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2024-09-25T21:11:58Z</dcterms:created>
  <dcterms:modified xmlns:dcterms="http://purl.org/dc/terms/" xmlns:xsi="http://www.w3.org/2001/XMLSchema-instance" xsi:type="dcterms:W3CDTF">2024-09-25T21:11:58Z</dcterms:modified>
</cp:coreProperties>
</file>