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xVal>
          <yVal>
            <numRef>
              <f>gráficos!$B$7:$B$213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  <c r="AA2" t="n">
        <v>4048.066371455218</v>
      </c>
      <c r="AB2" t="n">
        <v>5538.742997509538</v>
      </c>
      <c r="AC2" t="n">
        <v>5010.13313950164</v>
      </c>
      <c r="AD2" t="n">
        <v>4048066.371455218</v>
      </c>
      <c r="AE2" t="n">
        <v>5538742.997509538</v>
      </c>
      <c r="AF2" t="n">
        <v>6.399377104871799e-06</v>
      </c>
      <c r="AG2" t="n">
        <v>95</v>
      </c>
      <c r="AH2" t="n">
        <v>5010133.13950164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  <c r="AA3" t="n">
        <v>2014.547057161167</v>
      </c>
      <c r="AB3" t="n">
        <v>2756.39215915155</v>
      </c>
      <c r="AC3" t="n">
        <v>2493.325960102818</v>
      </c>
      <c r="AD3" t="n">
        <v>2014547.057161167</v>
      </c>
      <c r="AE3" t="n">
        <v>2756392.15915155</v>
      </c>
      <c r="AF3" t="n">
        <v>1.011213525026389e-05</v>
      </c>
      <c r="AG3" t="n">
        <v>61</v>
      </c>
      <c r="AH3" t="n">
        <v>2493325.960102818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  <c r="AA4" t="n">
        <v>1655.50431030391</v>
      </c>
      <c r="AB4" t="n">
        <v>2265.134033053379</v>
      </c>
      <c r="AC4" t="n">
        <v>2048.952820074346</v>
      </c>
      <c r="AD4" t="n">
        <v>1655504.31030391</v>
      </c>
      <c r="AE4" t="n">
        <v>2265134.033053379</v>
      </c>
      <c r="AF4" t="n">
        <v>1.153100588823911e-05</v>
      </c>
      <c r="AG4" t="n">
        <v>53</v>
      </c>
      <c r="AH4" t="n">
        <v>2048952.820074346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  <c r="AA5" t="n">
        <v>1508.78807638258</v>
      </c>
      <c r="AB5" t="n">
        <v>2064.390409138794</v>
      </c>
      <c r="AC5" t="n">
        <v>1867.367885880723</v>
      </c>
      <c r="AD5" t="n">
        <v>1508788.07638258</v>
      </c>
      <c r="AE5" t="n">
        <v>2064390.409138793</v>
      </c>
      <c r="AF5" t="n">
        <v>1.228008749395515e-05</v>
      </c>
      <c r="AG5" t="n">
        <v>50</v>
      </c>
      <c r="AH5" t="n">
        <v>1867367.885880723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  <c r="AA6" t="n">
        <v>1422.060335850345</v>
      </c>
      <c r="AB6" t="n">
        <v>1945.725688384714</v>
      </c>
      <c r="AC6" t="n">
        <v>1760.028359528432</v>
      </c>
      <c r="AD6" t="n">
        <v>1422060.335850345</v>
      </c>
      <c r="AE6" t="n">
        <v>1945725.688384714</v>
      </c>
      <c r="AF6" t="n">
        <v>1.275491008089098e-05</v>
      </c>
      <c r="AG6" t="n">
        <v>48</v>
      </c>
      <c r="AH6" t="n">
        <v>1760028.359528432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  <c r="AA7" t="n">
        <v>1366.302581408928</v>
      </c>
      <c r="AB7" t="n">
        <v>1869.435468899449</v>
      </c>
      <c r="AC7" t="n">
        <v>1691.019171516845</v>
      </c>
      <c r="AD7" t="n">
        <v>1366302.581408928</v>
      </c>
      <c r="AE7" t="n">
        <v>1869435.468899449</v>
      </c>
      <c r="AF7" t="n">
        <v>1.308047605896682e-05</v>
      </c>
      <c r="AG7" t="n">
        <v>47</v>
      </c>
      <c r="AH7" t="n">
        <v>1691019.171516845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  <c r="AA8" t="n">
        <v>1323.752240554596</v>
      </c>
      <c r="AB8" t="n">
        <v>1811.216215353999</v>
      </c>
      <c r="AC8" t="n">
        <v>1638.356281818537</v>
      </c>
      <c r="AD8" t="n">
        <v>1323752.240554596</v>
      </c>
      <c r="AE8" t="n">
        <v>1811216.215353999</v>
      </c>
      <c r="AF8" t="n">
        <v>1.331835377933742e-05</v>
      </c>
      <c r="AG8" t="n">
        <v>46</v>
      </c>
      <c r="AH8" t="n">
        <v>1638356.281818537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  <c r="AA9" t="n">
        <v>1287.885296261227</v>
      </c>
      <c r="AB9" t="n">
        <v>1762.141479833904</v>
      </c>
      <c r="AC9" t="n">
        <v>1593.965170179656</v>
      </c>
      <c r="AD9" t="n">
        <v>1287885.296261227</v>
      </c>
      <c r="AE9" t="n">
        <v>1762141.479833904</v>
      </c>
      <c r="AF9" t="n">
        <v>1.350305883280165e-05</v>
      </c>
      <c r="AG9" t="n">
        <v>45</v>
      </c>
      <c r="AH9" t="n">
        <v>1593965.170179656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  <c r="AA10" t="n">
        <v>1271.708208361773</v>
      </c>
      <c r="AB10" t="n">
        <v>1740.007274487123</v>
      </c>
      <c r="AC10" t="n">
        <v>1573.943422325618</v>
      </c>
      <c r="AD10" t="n">
        <v>1271708.208361773</v>
      </c>
      <c r="AE10" t="n">
        <v>1740007.274487123</v>
      </c>
      <c r="AF10" t="n">
        <v>1.359914277475526e-05</v>
      </c>
      <c r="AG10" t="n">
        <v>45</v>
      </c>
      <c r="AH10" t="n">
        <v>1573943.422325619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  <c r="AA11" t="n">
        <v>1251.943890142843</v>
      </c>
      <c r="AB11" t="n">
        <v>1712.964862359802</v>
      </c>
      <c r="AC11" t="n">
        <v>1549.481900057466</v>
      </c>
      <c r="AD11" t="n">
        <v>1251943.890142843</v>
      </c>
      <c r="AE11" t="n">
        <v>1712964.862359802</v>
      </c>
      <c r="AF11" t="n">
        <v>1.372134662325937e-05</v>
      </c>
      <c r="AG11" t="n">
        <v>45</v>
      </c>
      <c r="AH11" t="n">
        <v>1549481.900057466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  <c r="AA12" t="n">
        <v>1225.639521855519</v>
      </c>
      <c r="AB12" t="n">
        <v>1676.974065202257</v>
      </c>
      <c r="AC12" t="n">
        <v>1516.926014067236</v>
      </c>
      <c r="AD12" t="n">
        <v>1225639.521855519</v>
      </c>
      <c r="AE12" t="n">
        <v>1676974.065202257</v>
      </c>
      <c r="AF12" t="n">
        <v>1.381929627282374e-05</v>
      </c>
      <c r="AG12" t="n">
        <v>44</v>
      </c>
      <c r="AH12" t="n">
        <v>1516926.014067236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  <c r="AA13" t="n">
        <v>1210.362653979708</v>
      </c>
      <c r="AB13" t="n">
        <v>1656.071580606729</v>
      </c>
      <c r="AC13" t="n">
        <v>1498.018433264683</v>
      </c>
      <c r="AD13" t="n">
        <v>1210362.653979708</v>
      </c>
      <c r="AE13" t="n">
        <v>1656071.580606729</v>
      </c>
      <c r="AF13" t="n">
        <v>1.389952170008598e-05</v>
      </c>
      <c r="AG13" t="n">
        <v>44</v>
      </c>
      <c r="AH13" t="n">
        <v>1498018.433264683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  <c r="AA14" t="n">
        <v>1194.556318418778</v>
      </c>
      <c r="AB14" t="n">
        <v>1634.444654965955</v>
      </c>
      <c r="AC14" t="n">
        <v>1478.455551053484</v>
      </c>
      <c r="AD14" t="n">
        <v>1194556.318418778</v>
      </c>
      <c r="AE14" t="n">
        <v>1634444.654965955</v>
      </c>
      <c r="AF14" t="n">
        <v>1.39657543202676e-05</v>
      </c>
      <c r="AG14" t="n">
        <v>44</v>
      </c>
      <c r="AH14" t="n">
        <v>1478455.551053484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  <c r="AA15" t="n">
        <v>1180.635762725623</v>
      </c>
      <c r="AB15" t="n">
        <v>1615.397936535005</v>
      </c>
      <c r="AC15" t="n">
        <v>1461.226624697347</v>
      </c>
      <c r="AD15" t="n">
        <v>1180635.762725623</v>
      </c>
      <c r="AE15" t="n">
        <v>1615397.936535005</v>
      </c>
      <c r="AF15" t="n">
        <v>1.403198694044921e-05</v>
      </c>
      <c r="AG15" t="n">
        <v>44</v>
      </c>
      <c r="AH15" t="n">
        <v>1461226.624697347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  <c r="AA16" t="n">
        <v>1167.213795867073</v>
      </c>
      <c r="AB16" t="n">
        <v>1597.033409343751</v>
      </c>
      <c r="AC16" t="n">
        <v>1444.614782206451</v>
      </c>
      <c r="AD16" t="n">
        <v>1167213.795867073</v>
      </c>
      <c r="AE16" t="n">
        <v>1597033.409343751</v>
      </c>
      <c r="AF16" t="n">
        <v>1.408049533832871e-05</v>
      </c>
      <c r="AG16" t="n">
        <v>44</v>
      </c>
      <c r="AH16" t="n">
        <v>1444614.782206451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  <c r="AA17" t="n">
        <v>1156.229902755021</v>
      </c>
      <c r="AB17" t="n">
        <v>1582.004762212676</v>
      </c>
      <c r="AC17" t="n">
        <v>1431.020448064726</v>
      </c>
      <c r="AD17" t="n">
        <v>1156229.902755021</v>
      </c>
      <c r="AE17" t="n">
        <v>1582004.762212676</v>
      </c>
      <c r="AF17" t="n">
        <v>1.411967519815445e-05</v>
      </c>
      <c r="AG17" t="n">
        <v>44</v>
      </c>
      <c r="AH17" t="n">
        <v>1431020.448064726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  <c r="AA18" t="n">
        <v>1135.682406388976</v>
      </c>
      <c r="AB18" t="n">
        <v>1553.890771193091</v>
      </c>
      <c r="AC18" t="n">
        <v>1405.589616889816</v>
      </c>
      <c r="AD18" t="n">
        <v>1135682.406388976</v>
      </c>
      <c r="AE18" t="n">
        <v>1553890.771193091</v>
      </c>
      <c r="AF18" t="n">
        <v>1.415419078895332e-05</v>
      </c>
      <c r="AG18" t="n">
        <v>43</v>
      </c>
      <c r="AH18" t="n">
        <v>1405589.616889816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  <c r="AA19" t="n">
        <v>1125.413043608561</v>
      </c>
      <c r="AB19" t="n">
        <v>1539.839775984616</v>
      </c>
      <c r="AC19" t="n">
        <v>1392.879628943343</v>
      </c>
      <c r="AD19" t="n">
        <v>1125413.043608561</v>
      </c>
      <c r="AE19" t="n">
        <v>1539839.775984616</v>
      </c>
      <c r="AF19" t="n">
        <v>1.41887063797522e-05</v>
      </c>
      <c r="AG19" t="n">
        <v>43</v>
      </c>
      <c r="AH19" t="n">
        <v>1392879.628943343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  <c r="AA20" t="n">
        <v>1112.418326838473</v>
      </c>
      <c r="AB20" t="n">
        <v>1522.059831213338</v>
      </c>
      <c r="AC20" t="n">
        <v>1376.796577146726</v>
      </c>
      <c r="AD20" t="n">
        <v>1112418.326838473</v>
      </c>
      <c r="AE20" t="n">
        <v>1522059.831213338</v>
      </c>
      <c r="AF20" t="n">
        <v>1.422602053196719e-05</v>
      </c>
      <c r="AG20" t="n">
        <v>43</v>
      </c>
      <c r="AH20" t="n">
        <v>1376796.577146726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  <c r="AA21" t="n">
        <v>1098.949627812056</v>
      </c>
      <c r="AB21" t="n">
        <v>1503.63136300833</v>
      </c>
      <c r="AC21" t="n">
        <v>1360.126896082687</v>
      </c>
      <c r="AD21" t="n">
        <v>1098949.627812056</v>
      </c>
      <c r="AE21" t="n">
        <v>1503631.363008331</v>
      </c>
      <c r="AF21" t="n">
        <v>1.425680470754456e-05</v>
      </c>
      <c r="AG21" t="n">
        <v>43</v>
      </c>
      <c r="AH21" t="n">
        <v>1360126.896082687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  <c r="AA22" t="n">
        <v>1091.400210942284</v>
      </c>
      <c r="AB22" t="n">
        <v>1493.301917790342</v>
      </c>
      <c r="AC22" t="n">
        <v>1350.783278618836</v>
      </c>
      <c r="AD22" t="n">
        <v>1091400.210942284</v>
      </c>
      <c r="AE22" t="n">
        <v>1493301.917790342</v>
      </c>
      <c r="AF22" t="n">
        <v>1.427826034506819e-05</v>
      </c>
      <c r="AG22" t="n">
        <v>43</v>
      </c>
      <c r="AH22" t="n">
        <v>1350783.278618836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  <c r="AA23" t="n">
        <v>1095.498982326436</v>
      </c>
      <c r="AB23" t="n">
        <v>1498.91003762317</v>
      </c>
      <c r="AC23" t="n">
        <v>1355.856167365864</v>
      </c>
      <c r="AD23" t="n">
        <v>1095498.982326436</v>
      </c>
      <c r="AE23" t="n">
        <v>1498910.03762317</v>
      </c>
      <c r="AF23" t="n">
        <v>1.427079751462519e-05</v>
      </c>
      <c r="AG23" t="n">
        <v>43</v>
      </c>
      <c r="AH23" t="n">
        <v>1355856.167365864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  <c r="AA24" t="n">
        <v>1098.283063945807</v>
      </c>
      <c r="AB24" t="n">
        <v>1502.719340919806</v>
      </c>
      <c r="AC24" t="n">
        <v>1359.301916102261</v>
      </c>
      <c r="AD24" t="n">
        <v>1098283.063945807</v>
      </c>
      <c r="AE24" t="n">
        <v>1502719.340919806</v>
      </c>
      <c r="AF24" t="n">
        <v>1.426426753798756e-05</v>
      </c>
      <c r="AG24" t="n">
        <v>43</v>
      </c>
      <c r="AH24" t="n">
        <v>1359301.916102261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  <c r="AA25" t="n">
        <v>1101.557588632819</v>
      </c>
      <c r="AB25" t="n">
        <v>1507.19969005841</v>
      </c>
      <c r="AC25" t="n">
        <v>1363.354667007286</v>
      </c>
      <c r="AD25" t="n">
        <v>1101557.588632819</v>
      </c>
      <c r="AE25" t="n">
        <v>1507199.69005841</v>
      </c>
      <c r="AF25" t="n">
        <v>1.426986466081981e-05</v>
      </c>
      <c r="AG25" t="n">
        <v>43</v>
      </c>
      <c r="AH25" t="n">
        <v>1363354.667007286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0.8142</v>
      </c>
      <c r="E2" t="n">
        <v>122.82</v>
      </c>
      <c r="F2" t="n">
        <v>93.72</v>
      </c>
      <c r="G2" t="n">
        <v>6.77</v>
      </c>
      <c r="H2" t="n">
        <v>0.11</v>
      </c>
      <c r="I2" t="n">
        <v>831</v>
      </c>
      <c r="J2" t="n">
        <v>159.12</v>
      </c>
      <c r="K2" t="n">
        <v>50.28</v>
      </c>
      <c r="L2" t="n">
        <v>1</v>
      </c>
      <c r="M2" t="n">
        <v>829</v>
      </c>
      <c r="N2" t="n">
        <v>27.84</v>
      </c>
      <c r="O2" t="n">
        <v>19859.16</v>
      </c>
      <c r="P2" t="n">
        <v>1139.84</v>
      </c>
      <c r="Q2" t="n">
        <v>2312.9</v>
      </c>
      <c r="R2" t="n">
        <v>1205.66</v>
      </c>
      <c r="S2" t="n">
        <v>106.94</v>
      </c>
      <c r="T2" t="n">
        <v>545080.66</v>
      </c>
      <c r="U2" t="n">
        <v>0.09</v>
      </c>
      <c r="V2" t="n">
        <v>0.64</v>
      </c>
      <c r="W2" t="n">
        <v>1.55</v>
      </c>
      <c r="X2" t="n">
        <v>32.74</v>
      </c>
      <c r="Y2" t="n">
        <v>0.5</v>
      </c>
      <c r="Z2" t="n">
        <v>10</v>
      </c>
      <c r="AA2" t="n">
        <v>2878.156644401422</v>
      </c>
      <c r="AB2" t="n">
        <v>3938.020896179934</v>
      </c>
      <c r="AC2" t="n">
        <v>3562.181708895414</v>
      </c>
      <c r="AD2" t="n">
        <v>2878156.644401422</v>
      </c>
      <c r="AE2" t="n">
        <v>3938020.896179934</v>
      </c>
      <c r="AF2" t="n">
        <v>8.31071108671597e-06</v>
      </c>
      <c r="AG2" t="n">
        <v>80</v>
      </c>
      <c r="AH2" t="n">
        <v>3562181.708895414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1.1706</v>
      </c>
      <c r="E3" t="n">
        <v>85.42</v>
      </c>
      <c r="F3" t="n">
        <v>72.92</v>
      </c>
      <c r="G3" t="n">
        <v>13.85</v>
      </c>
      <c r="H3" t="n">
        <v>0.22</v>
      </c>
      <c r="I3" t="n">
        <v>316</v>
      </c>
      <c r="J3" t="n">
        <v>160.54</v>
      </c>
      <c r="K3" t="n">
        <v>50.28</v>
      </c>
      <c r="L3" t="n">
        <v>2</v>
      </c>
      <c r="M3" t="n">
        <v>314</v>
      </c>
      <c r="N3" t="n">
        <v>28.26</v>
      </c>
      <c r="O3" t="n">
        <v>20034.4</v>
      </c>
      <c r="P3" t="n">
        <v>873.85</v>
      </c>
      <c r="Q3" t="n">
        <v>2312.69</v>
      </c>
      <c r="R3" t="n">
        <v>507.46</v>
      </c>
      <c r="S3" t="n">
        <v>106.94</v>
      </c>
      <c r="T3" t="n">
        <v>198553.89</v>
      </c>
      <c r="U3" t="n">
        <v>0.21</v>
      </c>
      <c r="V3" t="n">
        <v>0.83</v>
      </c>
      <c r="W3" t="n">
        <v>0.73</v>
      </c>
      <c r="X3" t="n">
        <v>11.95</v>
      </c>
      <c r="Y3" t="n">
        <v>0.5</v>
      </c>
      <c r="Z3" t="n">
        <v>10</v>
      </c>
      <c r="AA3" t="n">
        <v>1656.331332118402</v>
      </c>
      <c r="AB3" t="n">
        <v>2266.265600785595</v>
      </c>
      <c r="AC3" t="n">
        <v>2049.976392570365</v>
      </c>
      <c r="AD3" t="n">
        <v>1656331.332118402</v>
      </c>
      <c r="AE3" t="n">
        <v>2266265.600785595</v>
      </c>
      <c r="AF3" t="n">
        <v>1.19485610391915e-05</v>
      </c>
      <c r="AG3" t="n">
        <v>56</v>
      </c>
      <c r="AH3" t="n">
        <v>2049976.392570365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68.25</v>
      </c>
      <c r="G4" t="n">
        <v>21</v>
      </c>
      <c r="H4" t="n">
        <v>0.33</v>
      </c>
      <c r="I4" t="n">
        <v>195</v>
      </c>
      <c r="J4" t="n">
        <v>161.97</v>
      </c>
      <c r="K4" t="n">
        <v>50.28</v>
      </c>
      <c r="L4" t="n">
        <v>3</v>
      </c>
      <c r="M4" t="n">
        <v>193</v>
      </c>
      <c r="N4" t="n">
        <v>28.69</v>
      </c>
      <c r="O4" t="n">
        <v>20210.21</v>
      </c>
      <c r="P4" t="n">
        <v>806.49</v>
      </c>
      <c r="Q4" t="n">
        <v>2312.71</v>
      </c>
      <c r="R4" t="n">
        <v>351.15</v>
      </c>
      <c r="S4" t="n">
        <v>106.94</v>
      </c>
      <c r="T4" t="n">
        <v>121004.64</v>
      </c>
      <c r="U4" t="n">
        <v>0.3</v>
      </c>
      <c r="V4" t="n">
        <v>0.88</v>
      </c>
      <c r="W4" t="n">
        <v>0.53</v>
      </c>
      <c r="X4" t="n">
        <v>7.28</v>
      </c>
      <c r="Y4" t="n">
        <v>0.5</v>
      </c>
      <c r="Z4" t="n">
        <v>10</v>
      </c>
      <c r="AA4" t="n">
        <v>1417.31160402486</v>
      </c>
      <c r="AB4" t="n">
        <v>1939.228264001822</v>
      </c>
      <c r="AC4" t="n">
        <v>1754.15104020945</v>
      </c>
      <c r="AD4" t="n">
        <v>1417311.60402486</v>
      </c>
      <c r="AE4" t="n">
        <v>1939228.264001822</v>
      </c>
      <c r="AF4" t="n">
        <v>1.328060205714339e-05</v>
      </c>
      <c r="AG4" t="n">
        <v>51</v>
      </c>
      <c r="AH4" t="n">
        <v>1754151.04020945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1.3698</v>
      </c>
      <c r="E5" t="n">
        <v>73.01000000000001</v>
      </c>
      <c r="F5" t="n">
        <v>66.17</v>
      </c>
      <c r="G5" t="n">
        <v>28.36</v>
      </c>
      <c r="H5" t="n">
        <v>0.43</v>
      </c>
      <c r="I5" t="n">
        <v>140</v>
      </c>
      <c r="J5" t="n">
        <v>163.4</v>
      </c>
      <c r="K5" t="n">
        <v>50.28</v>
      </c>
      <c r="L5" t="n">
        <v>4</v>
      </c>
      <c r="M5" t="n">
        <v>138</v>
      </c>
      <c r="N5" t="n">
        <v>29.12</v>
      </c>
      <c r="O5" t="n">
        <v>20386.62</v>
      </c>
      <c r="P5" t="n">
        <v>770.6799999999999</v>
      </c>
      <c r="Q5" t="n">
        <v>2312.65</v>
      </c>
      <c r="R5" t="n">
        <v>281.78</v>
      </c>
      <c r="S5" t="n">
        <v>106.94</v>
      </c>
      <c r="T5" t="n">
        <v>86592.73</v>
      </c>
      <c r="U5" t="n">
        <v>0.38</v>
      </c>
      <c r="V5" t="n">
        <v>0.91</v>
      </c>
      <c r="W5" t="n">
        <v>0.44</v>
      </c>
      <c r="X5" t="n">
        <v>5.2</v>
      </c>
      <c r="Y5" t="n">
        <v>0.5</v>
      </c>
      <c r="Z5" t="n">
        <v>10</v>
      </c>
      <c r="AA5" t="n">
        <v>1303.350601077802</v>
      </c>
      <c r="AB5" t="n">
        <v>1783.301792165038</v>
      </c>
      <c r="AC5" t="n">
        <v>1613.105972000591</v>
      </c>
      <c r="AD5" t="n">
        <v>1303350.601077802</v>
      </c>
      <c r="AE5" t="n">
        <v>1783301.792165038</v>
      </c>
      <c r="AF5" t="n">
        <v>1.398183744360543e-05</v>
      </c>
      <c r="AG5" t="n">
        <v>48</v>
      </c>
      <c r="AH5" t="n">
        <v>1613105.972000591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1.4135</v>
      </c>
      <c r="E6" t="n">
        <v>70.75</v>
      </c>
      <c r="F6" t="n">
        <v>64.94</v>
      </c>
      <c r="G6" t="n">
        <v>36.08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745.11</v>
      </c>
      <c r="Q6" t="n">
        <v>2312.65</v>
      </c>
      <c r="R6" t="n">
        <v>240.62</v>
      </c>
      <c r="S6" t="n">
        <v>106.94</v>
      </c>
      <c r="T6" t="n">
        <v>66176.60000000001</v>
      </c>
      <c r="U6" t="n">
        <v>0.44</v>
      </c>
      <c r="V6" t="n">
        <v>0.93</v>
      </c>
      <c r="W6" t="n">
        <v>0.39</v>
      </c>
      <c r="X6" t="n">
        <v>3.97</v>
      </c>
      <c r="Y6" t="n">
        <v>0.5</v>
      </c>
      <c r="Z6" t="n">
        <v>10</v>
      </c>
      <c r="AA6" t="n">
        <v>1240.842269832115</v>
      </c>
      <c r="AB6" t="n">
        <v>1697.775135681742</v>
      </c>
      <c r="AC6" t="n">
        <v>1535.741859574644</v>
      </c>
      <c r="AD6" t="n">
        <v>1240842.269832115</v>
      </c>
      <c r="AE6" t="n">
        <v>1697775.135681742</v>
      </c>
      <c r="AF6" t="n">
        <v>1.442789255842916e-05</v>
      </c>
      <c r="AG6" t="n">
        <v>47</v>
      </c>
      <c r="AH6" t="n">
        <v>1535741.859574644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1.442</v>
      </c>
      <c r="E7" t="n">
        <v>69.34999999999999</v>
      </c>
      <c r="F7" t="n">
        <v>64.19</v>
      </c>
      <c r="G7" t="n">
        <v>43.77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725.1900000000001</v>
      </c>
      <c r="Q7" t="n">
        <v>2312.68</v>
      </c>
      <c r="R7" t="n">
        <v>215.3</v>
      </c>
      <c r="S7" t="n">
        <v>106.94</v>
      </c>
      <c r="T7" t="n">
        <v>53612.94</v>
      </c>
      <c r="U7" t="n">
        <v>0.5</v>
      </c>
      <c r="V7" t="n">
        <v>0.9399999999999999</v>
      </c>
      <c r="W7" t="n">
        <v>0.37</v>
      </c>
      <c r="X7" t="n">
        <v>3.22</v>
      </c>
      <c r="Y7" t="n">
        <v>0.5</v>
      </c>
      <c r="Z7" t="n">
        <v>10</v>
      </c>
      <c r="AA7" t="n">
        <v>1195.739695107603</v>
      </c>
      <c r="AB7" t="n">
        <v>1636.0638031585</v>
      </c>
      <c r="AC7" t="n">
        <v>1479.920170015022</v>
      </c>
      <c r="AD7" t="n">
        <v>1195739.695107603</v>
      </c>
      <c r="AE7" t="n">
        <v>1636063.8031585</v>
      </c>
      <c r="AF7" t="n">
        <v>1.471879806809682e-05</v>
      </c>
      <c r="AG7" t="n">
        <v>46</v>
      </c>
      <c r="AH7" t="n">
        <v>1479920.170015021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1.4645</v>
      </c>
      <c r="E8" t="n">
        <v>68.28</v>
      </c>
      <c r="F8" t="n">
        <v>63.57</v>
      </c>
      <c r="G8" t="n">
        <v>51.55</v>
      </c>
      <c r="H8" t="n">
        <v>0.74</v>
      </c>
      <c r="I8" t="n">
        <v>74</v>
      </c>
      <c r="J8" t="n">
        <v>167.72</v>
      </c>
      <c r="K8" t="n">
        <v>50.28</v>
      </c>
      <c r="L8" t="n">
        <v>7</v>
      </c>
      <c r="M8" t="n">
        <v>72</v>
      </c>
      <c r="N8" t="n">
        <v>30.44</v>
      </c>
      <c r="O8" t="n">
        <v>20919.39</v>
      </c>
      <c r="P8" t="n">
        <v>706.46</v>
      </c>
      <c r="Q8" t="n">
        <v>2312.63</v>
      </c>
      <c r="R8" t="n">
        <v>194.53</v>
      </c>
      <c r="S8" t="n">
        <v>106.94</v>
      </c>
      <c r="T8" t="n">
        <v>43298.65</v>
      </c>
      <c r="U8" t="n">
        <v>0.55</v>
      </c>
      <c r="V8" t="n">
        <v>0.95</v>
      </c>
      <c r="W8" t="n">
        <v>0.34</v>
      </c>
      <c r="X8" t="n">
        <v>2.6</v>
      </c>
      <c r="Y8" t="n">
        <v>0.5</v>
      </c>
      <c r="Z8" t="n">
        <v>10</v>
      </c>
      <c r="AA8" t="n">
        <v>1156.413587115647</v>
      </c>
      <c r="AB8" t="n">
        <v>1582.256087258468</v>
      </c>
      <c r="AC8" t="n">
        <v>1431.247787000885</v>
      </c>
      <c r="AD8" t="n">
        <v>1156413.587115647</v>
      </c>
      <c r="AE8" t="n">
        <v>1582256.087258468</v>
      </c>
      <c r="AF8" t="n">
        <v>1.494846031257128e-05</v>
      </c>
      <c r="AG8" t="n">
        <v>45</v>
      </c>
      <c r="AH8" t="n">
        <v>1431247.787000885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1.4752</v>
      </c>
      <c r="E9" t="n">
        <v>67.79000000000001</v>
      </c>
      <c r="F9" t="n">
        <v>63.4</v>
      </c>
      <c r="G9" t="n">
        <v>59.44</v>
      </c>
      <c r="H9" t="n">
        <v>0.84</v>
      </c>
      <c r="I9" t="n">
        <v>64</v>
      </c>
      <c r="J9" t="n">
        <v>169.17</v>
      </c>
      <c r="K9" t="n">
        <v>50.28</v>
      </c>
      <c r="L9" t="n">
        <v>8</v>
      </c>
      <c r="M9" t="n">
        <v>62</v>
      </c>
      <c r="N9" t="n">
        <v>30.89</v>
      </c>
      <c r="O9" t="n">
        <v>21098.19</v>
      </c>
      <c r="P9" t="n">
        <v>693.26</v>
      </c>
      <c r="Q9" t="n">
        <v>2312.63</v>
      </c>
      <c r="R9" t="n">
        <v>189.22</v>
      </c>
      <c r="S9" t="n">
        <v>106.94</v>
      </c>
      <c r="T9" t="n">
        <v>40694.72</v>
      </c>
      <c r="U9" t="n">
        <v>0.57</v>
      </c>
      <c r="V9" t="n">
        <v>0.95</v>
      </c>
      <c r="W9" t="n">
        <v>0.33</v>
      </c>
      <c r="X9" t="n">
        <v>2.43</v>
      </c>
      <c r="Y9" t="n">
        <v>0.5</v>
      </c>
      <c r="Z9" t="n">
        <v>10</v>
      </c>
      <c r="AA9" t="n">
        <v>1138.515074850652</v>
      </c>
      <c r="AB9" t="n">
        <v>1557.766553150869</v>
      </c>
      <c r="AC9" t="n">
        <v>1409.095499657238</v>
      </c>
      <c r="AD9" t="n">
        <v>1138515.074850652</v>
      </c>
      <c r="AE9" t="n">
        <v>1557766.553150869</v>
      </c>
      <c r="AF9" t="n">
        <v>1.505767746883248e-05</v>
      </c>
      <c r="AG9" t="n">
        <v>45</v>
      </c>
      <c r="AH9" t="n">
        <v>1409095.499657238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1.4907</v>
      </c>
      <c r="E10" t="n">
        <v>67.08</v>
      </c>
      <c r="F10" t="n">
        <v>62.99</v>
      </c>
      <c r="G10" t="n">
        <v>68.70999999999999</v>
      </c>
      <c r="H10" t="n">
        <v>0.9399999999999999</v>
      </c>
      <c r="I10" t="n">
        <v>55</v>
      </c>
      <c r="J10" t="n">
        <v>170.62</v>
      </c>
      <c r="K10" t="n">
        <v>50.28</v>
      </c>
      <c r="L10" t="n">
        <v>9</v>
      </c>
      <c r="M10" t="n">
        <v>53</v>
      </c>
      <c r="N10" t="n">
        <v>31.34</v>
      </c>
      <c r="O10" t="n">
        <v>21277.6</v>
      </c>
      <c r="P10" t="n">
        <v>677.11</v>
      </c>
      <c r="Q10" t="n">
        <v>2312.63</v>
      </c>
      <c r="R10" t="n">
        <v>175.31</v>
      </c>
      <c r="S10" t="n">
        <v>106.94</v>
      </c>
      <c r="T10" t="n">
        <v>33782.76</v>
      </c>
      <c r="U10" t="n">
        <v>0.61</v>
      </c>
      <c r="V10" t="n">
        <v>0.96</v>
      </c>
      <c r="W10" t="n">
        <v>0.31</v>
      </c>
      <c r="X10" t="n">
        <v>2.02</v>
      </c>
      <c r="Y10" t="n">
        <v>0.5</v>
      </c>
      <c r="Z10" t="n">
        <v>10</v>
      </c>
      <c r="AA10" t="n">
        <v>1106.577686983276</v>
      </c>
      <c r="AB10" t="n">
        <v>1514.068410092613</v>
      </c>
      <c r="AC10" t="n">
        <v>1369.567846041733</v>
      </c>
      <c r="AD10" t="n">
        <v>1106577.686983276</v>
      </c>
      <c r="AE10" t="n">
        <v>1514068.410092613</v>
      </c>
      <c r="AF10" t="n">
        <v>1.521588923724822e-05</v>
      </c>
      <c r="AG10" t="n">
        <v>44</v>
      </c>
      <c r="AH10" t="n">
        <v>1369567.846041733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1.4999</v>
      </c>
      <c r="E11" t="n">
        <v>66.67</v>
      </c>
      <c r="F11" t="n">
        <v>62.77</v>
      </c>
      <c r="G11" t="n">
        <v>76.86</v>
      </c>
      <c r="H11" t="n">
        <v>1.03</v>
      </c>
      <c r="I11" t="n">
        <v>49</v>
      </c>
      <c r="J11" t="n">
        <v>172.08</v>
      </c>
      <c r="K11" t="n">
        <v>50.28</v>
      </c>
      <c r="L11" t="n">
        <v>10</v>
      </c>
      <c r="M11" t="n">
        <v>47</v>
      </c>
      <c r="N11" t="n">
        <v>31.8</v>
      </c>
      <c r="O11" t="n">
        <v>21457.64</v>
      </c>
      <c r="P11" t="n">
        <v>660.9299999999999</v>
      </c>
      <c r="Q11" t="n">
        <v>2312.63</v>
      </c>
      <c r="R11" t="n">
        <v>168.17</v>
      </c>
      <c r="S11" t="n">
        <v>106.94</v>
      </c>
      <c r="T11" t="n">
        <v>30243.61</v>
      </c>
      <c r="U11" t="n">
        <v>0.64</v>
      </c>
      <c r="V11" t="n">
        <v>0.96</v>
      </c>
      <c r="W11" t="n">
        <v>0.3</v>
      </c>
      <c r="X11" t="n">
        <v>1.8</v>
      </c>
      <c r="Y11" t="n">
        <v>0.5</v>
      </c>
      <c r="Z11" t="n">
        <v>10</v>
      </c>
      <c r="AA11" t="n">
        <v>1087.200733072415</v>
      </c>
      <c r="AB11" t="n">
        <v>1487.556006900899</v>
      </c>
      <c r="AC11" t="n">
        <v>1345.585749400245</v>
      </c>
      <c r="AD11" t="n">
        <v>1087200.733072415</v>
      </c>
      <c r="AE11" t="n">
        <v>1487556.006900899</v>
      </c>
      <c r="AF11" t="n">
        <v>1.530979557721111e-05</v>
      </c>
      <c r="AG11" t="n">
        <v>44</v>
      </c>
      <c r="AH11" t="n">
        <v>1345585.749400245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1.5098</v>
      </c>
      <c r="E12" t="n">
        <v>66.23</v>
      </c>
      <c r="F12" t="n">
        <v>62.52</v>
      </c>
      <c r="G12" t="n">
        <v>87.23999999999999</v>
      </c>
      <c r="H12" t="n">
        <v>1.12</v>
      </c>
      <c r="I12" t="n">
        <v>43</v>
      </c>
      <c r="J12" t="n">
        <v>173.55</v>
      </c>
      <c r="K12" t="n">
        <v>50.28</v>
      </c>
      <c r="L12" t="n">
        <v>11</v>
      </c>
      <c r="M12" t="n">
        <v>41</v>
      </c>
      <c r="N12" t="n">
        <v>32.27</v>
      </c>
      <c r="O12" t="n">
        <v>21638.31</v>
      </c>
      <c r="P12" t="n">
        <v>644.13</v>
      </c>
      <c r="Q12" t="n">
        <v>2312.63</v>
      </c>
      <c r="R12" t="n">
        <v>159.79</v>
      </c>
      <c r="S12" t="n">
        <v>106.94</v>
      </c>
      <c r="T12" t="n">
        <v>26086.22</v>
      </c>
      <c r="U12" t="n">
        <v>0.67</v>
      </c>
      <c r="V12" t="n">
        <v>0.96</v>
      </c>
      <c r="W12" t="n">
        <v>0.29</v>
      </c>
      <c r="X12" t="n">
        <v>1.55</v>
      </c>
      <c r="Y12" t="n">
        <v>0.5</v>
      </c>
      <c r="Z12" t="n">
        <v>10</v>
      </c>
      <c r="AA12" t="n">
        <v>1067.144181124896</v>
      </c>
      <c r="AB12" t="n">
        <v>1460.11374769368</v>
      </c>
      <c r="AC12" t="n">
        <v>1320.76254089631</v>
      </c>
      <c r="AD12" t="n">
        <v>1067144.181124897</v>
      </c>
      <c r="AE12" t="n">
        <v>1460113.74769368</v>
      </c>
      <c r="AF12" t="n">
        <v>1.541084696477988e-05</v>
      </c>
      <c r="AG12" t="n">
        <v>44</v>
      </c>
      <c r="AH12" t="n">
        <v>1320762.54089631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1.5165</v>
      </c>
      <c r="E13" t="n">
        <v>65.94</v>
      </c>
      <c r="F13" t="n">
        <v>62.36</v>
      </c>
      <c r="G13" t="n">
        <v>95.94</v>
      </c>
      <c r="H13" t="n">
        <v>1.22</v>
      </c>
      <c r="I13" t="n">
        <v>39</v>
      </c>
      <c r="J13" t="n">
        <v>175.02</v>
      </c>
      <c r="K13" t="n">
        <v>50.28</v>
      </c>
      <c r="L13" t="n">
        <v>12</v>
      </c>
      <c r="M13" t="n">
        <v>37</v>
      </c>
      <c r="N13" t="n">
        <v>32.74</v>
      </c>
      <c r="O13" t="n">
        <v>21819.6</v>
      </c>
      <c r="P13" t="n">
        <v>628.92</v>
      </c>
      <c r="Q13" t="n">
        <v>2312.64</v>
      </c>
      <c r="R13" t="n">
        <v>154.4</v>
      </c>
      <c r="S13" t="n">
        <v>106.94</v>
      </c>
      <c r="T13" t="n">
        <v>23409.55</v>
      </c>
      <c r="U13" t="n">
        <v>0.6899999999999999</v>
      </c>
      <c r="V13" t="n">
        <v>0.97</v>
      </c>
      <c r="W13" t="n">
        <v>0.28</v>
      </c>
      <c r="X13" t="n">
        <v>1.39</v>
      </c>
      <c r="Y13" t="n">
        <v>0.5</v>
      </c>
      <c r="Z13" t="n">
        <v>10</v>
      </c>
      <c r="AA13" t="n">
        <v>1041.356610330588</v>
      </c>
      <c r="AB13" t="n">
        <v>1424.830055665576</v>
      </c>
      <c r="AC13" t="n">
        <v>1288.846274914396</v>
      </c>
      <c r="AD13" t="n">
        <v>1041356.610330587</v>
      </c>
      <c r="AE13" t="n">
        <v>1424830.055665576</v>
      </c>
      <c r="AF13" t="n">
        <v>1.547923527757894e-05</v>
      </c>
      <c r="AG13" t="n">
        <v>43</v>
      </c>
      <c r="AH13" t="n">
        <v>1288846.274914396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62.03</v>
      </c>
      <c r="G14" t="n">
        <v>106.34</v>
      </c>
      <c r="H14" t="n">
        <v>1.31</v>
      </c>
      <c r="I14" t="n">
        <v>35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611.64</v>
      </c>
      <c r="Q14" t="n">
        <v>2312.62</v>
      </c>
      <c r="R14" t="n">
        <v>143.43</v>
      </c>
      <c r="S14" t="n">
        <v>106.94</v>
      </c>
      <c r="T14" t="n">
        <v>17947.44</v>
      </c>
      <c r="U14" t="n">
        <v>0.75</v>
      </c>
      <c r="V14" t="n">
        <v>0.97</v>
      </c>
      <c r="W14" t="n">
        <v>0.26</v>
      </c>
      <c r="X14" t="n">
        <v>1.06</v>
      </c>
      <c r="Y14" t="n">
        <v>0.5</v>
      </c>
      <c r="Z14" t="n">
        <v>10</v>
      </c>
      <c r="AA14" t="n">
        <v>1020.920525231482</v>
      </c>
      <c r="AB14" t="n">
        <v>1396.868502456536</v>
      </c>
      <c r="AC14" t="n">
        <v>1263.55333309934</v>
      </c>
      <c r="AD14" t="n">
        <v>1020920.525231482</v>
      </c>
      <c r="AE14" t="n">
        <v>1396868.502456536</v>
      </c>
      <c r="AF14" t="n">
        <v>1.558743171275357e-05</v>
      </c>
      <c r="AG14" t="n">
        <v>43</v>
      </c>
      <c r="AH14" t="n">
        <v>1263553.33309934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62.14</v>
      </c>
      <c r="G15" t="n">
        <v>116.51</v>
      </c>
      <c r="H15" t="n">
        <v>1.4</v>
      </c>
      <c r="I15" t="n">
        <v>32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598.29</v>
      </c>
      <c r="Q15" t="n">
        <v>2312.61</v>
      </c>
      <c r="R15" t="n">
        <v>146.92</v>
      </c>
      <c r="S15" t="n">
        <v>106.94</v>
      </c>
      <c r="T15" t="n">
        <v>19705.87</v>
      </c>
      <c r="U15" t="n">
        <v>0.73</v>
      </c>
      <c r="V15" t="n">
        <v>0.97</v>
      </c>
      <c r="W15" t="n">
        <v>0.28</v>
      </c>
      <c r="X15" t="n">
        <v>1.17</v>
      </c>
      <c r="Y15" t="n">
        <v>0.5</v>
      </c>
      <c r="Z15" t="n">
        <v>10</v>
      </c>
      <c r="AA15" t="n">
        <v>1009.270390591792</v>
      </c>
      <c r="AB15" t="n">
        <v>1380.928274274845</v>
      </c>
      <c r="AC15" t="n">
        <v>1249.134417923059</v>
      </c>
      <c r="AD15" t="n">
        <v>1009270.390591792</v>
      </c>
      <c r="AE15" t="n">
        <v>1380928.274274845</v>
      </c>
      <c r="AF15" t="n">
        <v>1.558539027058047e-05</v>
      </c>
      <c r="AG15" t="n">
        <v>43</v>
      </c>
      <c r="AH15" t="n">
        <v>1249134.417923059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1.5283</v>
      </c>
      <c r="E16" t="n">
        <v>65.43000000000001</v>
      </c>
      <c r="F16" t="n">
        <v>62.11</v>
      </c>
      <c r="G16" t="n">
        <v>120.21</v>
      </c>
      <c r="H16" t="n">
        <v>1.48</v>
      </c>
      <c r="I16" t="n">
        <v>31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593.79</v>
      </c>
      <c r="Q16" t="n">
        <v>2312.61</v>
      </c>
      <c r="R16" t="n">
        <v>145.18</v>
      </c>
      <c r="S16" t="n">
        <v>106.94</v>
      </c>
      <c r="T16" t="n">
        <v>18841.25</v>
      </c>
      <c r="U16" t="n">
        <v>0.74</v>
      </c>
      <c r="V16" t="n">
        <v>0.97</v>
      </c>
      <c r="W16" t="n">
        <v>0.3</v>
      </c>
      <c r="X16" t="n">
        <v>1.14</v>
      </c>
      <c r="Y16" t="n">
        <v>0.5</v>
      </c>
      <c r="Z16" t="n">
        <v>10</v>
      </c>
      <c r="AA16" t="n">
        <v>1004.648511582945</v>
      </c>
      <c r="AB16" t="n">
        <v>1374.60441551203</v>
      </c>
      <c r="AC16" t="n">
        <v>1243.414099364975</v>
      </c>
      <c r="AD16" t="n">
        <v>1004648.511582945</v>
      </c>
      <c r="AE16" t="n">
        <v>1374604.41551203</v>
      </c>
      <c r="AF16" t="n">
        <v>1.559968036579221e-05</v>
      </c>
      <c r="AG16" t="n">
        <v>43</v>
      </c>
      <c r="AH16" t="n">
        <v>1243414.099364975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1.5296</v>
      </c>
      <c r="E17" t="n">
        <v>65.38</v>
      </c>
      <c r="F17" t="n">
        <v>62.09</v>
      </c>
      <c r="G17" t="n">
        <v>124.17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593.0700000000001</v>
      </c>
      <c r="Q17" t="n">
        <v>2312.64</v>
      </c>
      <c r="R17" t="n">
        <v>144.09</v>
      </c>
      <c r="S17" t="n">
        <v>106.94</v>
      </c>
      <c r="T17" t="n">
        <v>18301.36</v>
      </c>
      <c r="U17" t="n">
        <v>0.74</v>
      </c>
      <c r="V17" t="n">
        <v>0.97</v>
      </c>
      <c r="W17" t="n">
        <v>0.3</v>
      </c>
      <c r="X17" t="n">
        <v>1.12</v>
      </c>
      <c r="Y17" t="n">
        <v>0.5</v>
      </c>
      <c r="Z17" t="n">
        <v>10</v>
      </c>
      <c r="AA17" t="n">
        <v>1003.452061453794</v>
      </c>
      <c r="AB17" t="n">
        <v>1372.96737966167</v>
      </c>
      <c r="AC17" t="n">
        <v>1241.93329991858</v>
      </c>
      <c r="AD17" t="n">
        <v>1003452.061453794</v>
      </c>
      <c r="AE17" t="n">
        <v>1372967.37966167</v>
      </c>
      <c r="AF17" t="n">
        <v>1.56129497399174e-05</v>
      </c>
      <c r="AG17" t="n">
        <v>43</v>
      </c>
      <c r="AH17" t="n">
        <v>1241933.29991858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1.1581</v>
      </c>
      <c r="E2" t="n">
        <v>86.34999999999999</v>
      </c>
      <c r="F2" t="n">
        <v>77.16</v>
      </c>
      <c r="G2" t="n">
        <v>10.92</v>
      </c>
      <c r="H2" t="n">
        <v>0.22</v>
      </c>
      <c r="I2" t="n">
        <v>424</v>
      </c>
      <c r="J2" t="n">
        <v>80.84</v>
      </c>
      <c r="K2" t="n">
        <v>35.1</v>
      </c>
      <c r="L2" t="n">
        <v>1</v>
      </c>
      <c r="M2" t="n">
        <v>422</v>
      </c>
      <c r="N2" t="n">
        <v>9.74</v>
      </c>
      <c r="O2" t="n">
        <v>10204.21</v>
      </c>
      <c r="P2" t="n">
        <v>584.66</v>
      </c>
      <c r="Q2" t="n">
        <v>2312.74</v>
      </c>
      <c r="R2" t="n">
        <v>649.9299999999999</v>
      </c>
      <c r="S2" t="n">
        <v>106.94</v>
      </c>
      <c r="T2" t="n">
        <v>269252.25</v>
      </c>
      <c r="U2" t="n">
        <v>0.16</v>
      </c>
      <c r="V2" t="n">
        <v>0.78</v>
      </c>
      <c r="W2" t="n">
        <v>0.89</v>
      </c>
      <c r="X2" t="n">
        <v>16.18</v>
      </c>
      <c r="Y2" t="n">
        <v>0.5</v>
      </c>
      <c r="Z2" t="n">
        <v>10</v>
      </c>
      <c r="AA2" t="n">
        <v>1299.046824928517</v>
      </c>
      <c r="AB2" t="n">
        <v>1777.413175768383</v>
      </c>
      <c r="AC2" t="n">
        <v>1607.779356888108</v>
      </c>
      <c r="AD2" t="n">
        <v>1299046.824928517</v>
      </c>
      <c r="AE2" t="n">
        <v>1777413.175768383</v>
      </c>
      <c r="AF2" t="n">
        <v>1.649994893003652e-05</v>
      </c>
      <c r="AG2" t="n">
        <v>57</v>
      </c>
      <c r="AH2" t="n">
        <v>1607779.356888108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</v>
      </c>
      <c r="E3" t="n">
        <v>72.45999999999999</v>
      </c>
      <c r="F3" t="n">
        <v>67.54000000000001</v>
      </c>
      <c r="G3" t="n">
        <v>23.03</v>
      </c>
      <c r="H3" t="n">
        <v>0.43</v>
      </c>
      <c r="I3" t="n">
        <v>176</v>
      </c>
      <c r="J3" t="n">
        <v>82.04000000000001</v>
      </c>
      <c r="K3" t="n">
        <v>35.1</v>
      </c>
      <c r="L3" t="n">
        <v>2</v>
      </c>
      <c r="M3" t="n">
        <v>174</v>
      </c>
      <c r="N3" t="n">
        <v>9.94</v>
      </c>
      <c r="O3" t="n">
        <v>10352.53</v>
      </c>
      <c r="P3" t="n">
        <v>486.38</v>
      </c>
      <c r="Q3" t="n">
        <v>2312.76</v>
      </c>
      <c r="R3" t="n">
        <v>327.27</v>
      </c>
      <c r="S3" t="n">
        <v>106.94</v>
      </c>
      <c r="T3" t="n">
        <v>109158.64</v>
      </c>
      <c r="U3" t="n">
        <v>0.33</v>
      </c>
      <c r="V3" t="n">
        <v>0.89</v>
      </c>
      <c r="W3" t="n">
        <v>0.51</v>
      </c>
      <c r="X3" t="n">
        <v>6.57</v>
      </c>
      <c r="Y3" t="n">
        <v>0.5</v>
      </c>
      <c r="Z3" t="n">
        <v>10</v>
      </c>
      <c r="AA3" t="n">
        <v>983.6742564064272</v>
      </c>
      <c r="AB3" t="n">
        <v>1345.906514260685</v>
      </c>
      <c r="AC3" t="n">
        <v>1217.455085531302</v>
      </c>
      <c r="AD3" t="n">
        <v>983674.2564064271</v>
      </c>
      <c r="AE3" t="n">
        <v>1345906.514260685</v>
      </c>
      <c r="AF3" t="n">
        <v>1.966145369437043e-05</v>
      </c>
      <c r="AG3" t="n">
        <v>48</v>
      </c>
      <c r="AH3" t="n">
        <v>1217455.085531302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1.4565</v>
      </c>
      <c r="E4" t="n">
        <v>68.66</v>
      </c>
      <c r="F4" t="n">
        <v>64.92</v>
      </c>
      <c r="G4" t="n">
        <v>36.4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105</v>
      </c>
      <c r="N4" t="n">
        <v>10.15</v>
      </c>
      <c r="O4" t="n">
        <v>10501.19</v>
      </c>
      <c r="P4" t="n">
        <v>440.01</v>
      </c>
      <c r="Q4" t="n">
        <v>2312.68</v>
      </c>
      <c r="R4" t="n">
        <v>239.88</v>
      </c>
      <c r="S4" t="n">
        <v>106.94</v>
      </c>
      <c r="T4" t="n">
        <v>65811.45</v>
      </c>
      <c r="U4" t="n">
        <v>0.45</v>
      </c>
      <c r="V4" t="n">
        <v>0.93</v>
      </c>
      <c r="W4" t="n">
        <v>0.4</v>
      </c>
      <c r="X4" t="n">
        <v>3.95</v>
      </c>
      <c r="Y4" t="n">
        <v>0.5</v>
      </c>
      <c r="Z4" t="n">
        <v>10</v>
      </c>
      <c r="AA4" t="n">
        <v>881.6134800466023</v>
      </c>
      <c r="AB4" t="n">
        <v>1206.262457441498</v>
      </c>
      <c r="AC4" t="n">
        <v>1091.138461503273</v>
      </c>
      <c r="AD4" t="n">
        <v>881613.4800466023</v>
      </c>
      <c r="AE4" t="n">
        <v>1206262.457441498</v>
      </c>
      <c r="AF4" t="n">
        <v>2.075138210568879e-05</v>
      </c>
      <c r="AG4" t="n">
        <v>45</v>
      </c>
      <c r="AH4" t="n">
        <v>1091138.461503273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1.4978</v>
      </c>
      <c r="E5" t="n">
        <v>66.76000000000001</v>
      </c>
      <c r="F5" t="n">
        <v>63.6</v>
      </c>
      <c r="G5" t="n">
        <v>51.56</v>
      </c>
      <c r="H5" t="n">
        <v>0.83</v>
      </c>
      <c r="I5" t="n">
        <v>74</v>
      </c>
      <c r="J5" t="n">
        <v>84.45999999999999</v>
      </c>
      <c r="K5" t="n">
        <v>35.1</v>
      </c>
      <c r="L5" t="n">
        <v>4</v>
      </c>
      <c r="M5" t="n">
        <v>53</v>
      </c>
      <c r="N5" t="n">
        <v>10.36</v>
      </c>
      <c r="O5" t="n">
        <v>10650.22</v>
      </c>
      <c r="P5" t="n">
        <v>401.28</v>
      </c>
      <c r="Q5" t="n">
        <v>2312.72</v>
      </c>
      <c r="R5" t="n">
        <v>194.37</v>
      </c>
      <c r="S5" t="n">
        <v>106.94</v>
      </c>
      <c r="T5" t="n">
        <v>43221.59</v>
      </c>
      <c r="U5" t="n">
        <v>0.55</v>
      </c>
      <c r="V5" t="n">
        <v>0.95</v>
      </c>
      <c r="W5" t="n">
        <v>0.37</v>
      </c>
      <c r="X5" t="n">
        <v>2.63</v>
      </c>
      <c r="Y5" t="n">
        <v>0.5</v>
      </c>
      <c r="Z5" t="n">
        <v>10</v>
      </c>
      <c r="AA5" t="n">
        <v>822.8628673208439</v>
      </c>
      <c r="AB5" t="n">
        <v>1125.877277216008</v>
      </c>
      <c r="AC5" t="n">
        <v>1018.425130057195</v>
      </c>
      <c r="AD5" t="n">
        <v>822862.8673208439</v>
      </c>
      <c r="AE5" t="n">
        <v>1125877.277216008</v>
      </c>
      <c r="AF5" t="n">
        <v>2.133980097349857e-05</v>
      </c>
      <c r="AG5" t="n">
        <v>44</v>
      </c>
      <c r="AH5" t="n">
        <v>1018425.130057195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1.5015</v>
      </c>
      <c r="E6" t="n">
        <v>66.59999999999999</v>
      </c>
      <c r="F6" t="n">
        <v>63.54</v>
      </c>
      <c r="G6" t="n">
        <v>56.06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395.97</v>
      </c>
      <c r="Q6" t="n">
        <v>2312.67</v>
      </c>
      <c r="R6" t="n">
        <v>191.53</v>
      </c>
      <c r="S6" t="n">
        <v>106.94</v>
      </c>
      <c r="T6" t="n">
        <v>41831.47</v>
      </c>
      <c r="U6" t="n">
        <v>0.5600000000000001</v>
      </c>
      <c r="V6" t="n">
        <v>0.95</v>
      </c>
      <c r="W6" t="n">
        <v>0.39</v>
      </c>
      <c r="X6" t="n">
        <v>2.57</v>
      </c>
      <c r="Y6" t="n">
        <v>0.5</v>
      </c>
      <c r="Z6" t="n">
        <v>10</v>
      </c>
      <c r="AA6" t="n">
        <v>816.9209936406454</v>
      </c>
      <c r="AB6" t="n">
        <v>1117.747343509795</v>
      </c>
      <c r="AC6" t="n">
        <v>1011.071105813469</v>
      </c>
      <c r="AD6" t="n">
        <v>816920.9936406454</v>
      </c>
      <c r="AE6" t="n">
        <v>1117747.343509795</v>
      </c>
      <c r="AF6" t="n">
        <v>2.139251646528782e-05</v>
      </c>
      <c r="AG6" t="n">
        <v>44</v>
      </c>
      <c r="AH6" t="n">
        <v>1011071.105813469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1.0312</v>
      </c>
      <c r="E2" t="n">
        <v>96.97</v>
      </c>
      <c r="F2" t="n">
        <v>82.53</v>
      </c>
      <c r="G2" t="n">
        <v>8.869999999999999</v>
      </c>
      <c r="H2" t="n">
        <v>0.16</v>
      </c>
      <c r="I2" t="n">
        <v>558</v>
      </c>
      <c r="J2" t="n">
        <v>107.41</v>
      </c>
      <c r="K2" t="n">
        <v>41.65</v>
      </c>
      <c r="L2" t="n">
        <v>1</v>
      </c>
      <c r="M2" t="n">
        <v>556</v>
      </c>
      <c r="N2" t="n">
        <v>14.77</v>
      </c>
      <c r="O2" t="n">
        <v>13481.73</v>
      </c>
      <c r="P2" t="n">
        <v>768.1</v>
      </c>
      <c r="Q2" t="n">
        <v>2312.83</v>
      </c>
      <c r="R2" t="n">
        <v>829.54</v>
      </c>
      <c r="S2" t="n">
        <v>106.94</v>
      </c>
      <c r="T2" t="n">
        <v>358382.77</v>
      </c>
      <c r="U2" t="n">
        <v>0.13</v>
      </c>
      <c r="V2" t="n">
        <v>0.73</v>
      </c>
      <c r="W2" t="n">
        <v>1.12</v>
      </c>
      <c r="X2" t="n">
        <v>21.56</v>
      </c>
      <c r="Y2" t="n">
        <v>0.5</v>
      </c>
      <c r="Z2" t="n">
        <v>10</v>
      </c>
      <c r="AA2" t="n">
        <v>1731.064157047849</v>
      </c>
      <c r="AB2" t="n">
        <v>2368.518348833611</v>
      </c>
      <c r="AC2" t="n">
        <v>2142.470281857312</v>
      </c>
      <c r="AD2" t="n">
        <v>1731064.157047849</v>
      </c>
      <c r="AE2" t="n">
        <v>2368518.348833611</v>
      </c>
      <c r="AF2" t="n">
        <v>1.272307221139352e-05</v>
      </c>
      <c r="AG2" t="n">
        <v>64</v>
      </c>
      <c r="AH2" t="n">
        <v>2142470.281857312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1.3061</v>
      </c>
      <c r="E3" t="n">
        <v>76.56999999999999</v>
      </c>
      <c r="F3" t="n">
        <v>69.48999999999999</v>
      </c>
      <c r="G3" t="n">
        <v>18.37</v>
      </c>
      <c r="H3" t="n">
        <v>0.32</v>
      </c>
      <c r="I3" t="n">
        <v>227</v>
      </c>
      <c r="J3" t="n">
        <v>108.68</v>
      </c>
      <c r="K3" t="n">
        <v>41.65</v>
      </c>
      <c r="L3" t="n">
        <v>2</v>
      </c>
      <c r="M3" t="n">
        <v>225</v>
      </c>
      <c r="N3" t="n">
        <v>15.03</v>
      </c>
      <c r="O3" t="n">
        <v>13638.32</v>
      </c>
      <c r="P3" t="n">
        <v>628.1</v>
      </c>
      <c r="Q3" t="n">
        <v>2312.84</v>
      </c>
      <c r="R3" t="n">
        <v>392.35</v>
      </c>
      <c r="S3" t="n">
        <v>106.94</v>
      </c>
      <c r="T3" t="n">
        <v>141443.58</v>
      </c>
      <c r="U3" t="n">
        <v>0.27</v>
      </c>
      <c r="V3" t="n">
        <v>0.87</v>
      </c>
      <c r="W3" t="n">
        <v>0.59</v>
      </c>
      <c r="X3" t="n">
        <v>8.51</v>
      </c>
      <c r="Y3" t="n">
        <v>0.5</v>
      </c>
      <c r="Z3" t="n">
        <v>10</v>
      </c>
      <c r="AA3" t="n">
        <v>1197.842902282431</v>
      </c>
      <c r="AB3" t="n">
        <v>1638.941504002051</v>
      </c>
      <c r="AC3" t="n">
        <v>1482.523227128943</v>
      </c>
      <c r="AD3" t="n">
        <v>1197842.902282431</v>
      </c>
      <c r="AE3" t="n">
        <v>1638941.504002051</v>
      </c>
      <c r="AF3" t="n">
        <v>1.61148221637908e-05</v>
      </c>
      <c r="AG3" t="n">
        <v>50</v>
      </c>
      <c r="AH3" t="n">
        <v>1482523.227128942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1.4023</v>
      </c>
      <c r="E4" t="n">
        <v>71.31</v>
      </c>
      <c r="F4" t="n">
        <v>66.17</v>
      </c>
      <c r="G4" t="n">
        <v>28.36</v>
      </c>
      <c r="H4" t="n">
        <v>0.48</v>
      </c>
      <c r="I4" t="n">
        <v>140</v>
      </c>
      <c r="J4" t="n">
        <v>109.96</v>
      </c>
      <c r="K4" t="n">
        <v>41.65</v>
      </c>
      <c r="L4" t="n">
        <v>3</v>
      </c>
      <c r="M4" t="n">
        <v>138</v>
      </c>
      <c r="N4" t="n">
        <v>15.31</v>
      </c>
      <c r="O4" t="n">
        <v>13795.21</v>
      </c>
      <c r="P4" t="n">
        <v>579.28</v>
      </c>
      <c r="Q4" t="n">
        <v>2312.81</v>
      </c>
      <c r="R4" t="n">
        <v>281.31</v>
      </c>
      <c r="S4" t="n">
        <v>106.94</v>
      </c>
      <c r="T4" t="n">
        <v>86360.14999999999</v>
      </c>
      <c r="U4" t="n">
        <v>0.38</v>
      </c>
      <c r="V4" t="n">
        <v>0.91</v>
      </c>
      <c r="W4" t="n">
        <v>0.45</v>
      </c>
      <c r="X4" t="n">
        <v>5.19</v>
      </c>
      <c r="Y4" t="n">
        <v>0.5</v>
      </c>
      <c r="Z4" t="n">
        <v>10</v>
      </c>
      <c r="AA4" t="n">
        <v>1067.789794468926</v>
      </c>
      <c r="AB4" t="n">
        <v>1460.997104353433</v>
      </c>
      <c r="AC4" t="n">
        <v>1321.561591236255</v>
      </c>
      <c r="AD4" t="n">
        <v>1067789.794468926</v>
      </c>
      <c r="AE4" t="n">
        <v>1460997.104353433</v>
      </c>
      <c r="AF4" t="n">
        <v>1.730174957528814e-05</v>
      </c>
      <c r="AG4" t="n">
        <v>47</v>
      </c>
      <c r="AH4" t="n">
        <v>1321561.591236255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1.4529</v>
      </c>
      <c r="E5" t="n">
        <v>68.83</v>
      </c>
      <c r="F5" t="n">
        <v>64.59</v>
      </c>
      <c r="G5" t="n">
        <v>39.15</v>
      </c>
      <c r="H5" t="n">
        <v>0.63</v>
      </c>
      <c r="I5" t="n">
        <v>99</v>
      </c>
      <c r="J5" t="n">
        <v>111.23</v>
      </c>
      <c r="K5" t="n">
        <v>41.65</v>
      </c>
      <c r="L5" t="n">
        <v>4</v>
      </c>
      <c r="M5" t="n">
        <v>97</v>
      </c>
      <c r="N5" t="n">
        <v>15.58</v>
      </c>
      <c r="O5" t="n">
        <v>13952.52</v>
      </c>
      <c r="P5" t="n">
        <v>546.71</v>
      </c>
      <c r="Q5" t="n">
        <v>2312.65</v>
      </c>
      <c r="R5" t="n">
        <v>229.07</v>
      </c>
      <c r="S5" t="n">
        <v>106.94</v>
      </c>
      <c r="T5" t="n">
        <v>60442.68</v>
      </c>
      <c r="U5" t="n">
        <v>0.47</v>
      </c>
      <c r="V5" t="n">
        <v>0.93</v>
      </c>
      <c r="W5" t="n">
        <v>0.37</v>
      </c>
      <c r="X5" t="n">
        <v>3.62</v>
      </c>
      <c r="Y5" t="n">
        <v>0.5</v>
      </c>
      <c r="Z5" t="n">
        <v>10</v>
      </c>
      <c r="AA5" t="n">
        <v>994.8912853851374</v>
      </c>
      <c r="AB5" t="n">
        <v>1361.25414816975</v>
      </c>
      <c r="AC5" t="n">
        <v>1231.337962800624</v>
      </c>
      <c r="AD5" t="n">
        <v>994891.2853851374</v>
      </c>
      <c r="AE5" t="n">
        <v>1361254.14816975</v>
      </c>
      <c r="AF5" t="n">
        <v>1.79260585879884e-05</v>
      </c>
      <c r="AG5" t="n">
        <v>45</v>
      </c>
      <c r="AH5" t="n">
        <v>1231337.962800624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1.4835</v>
      </c>
      <c r="E6" t="n">
        <v>67.41</v>
      </c>
      <c r="F6" t="n">
        <v>63.68</v>
      </c>
      <c r="G6" t="n">
        <v>50.28</v>
      </c>
      <c r="H6" t="n">
        <v>0.78</v>
      </c>
      <c r="I6" t="n">
        <v>76</v>
      </c>
      <c r="J6" t="n">
        <v>112.51</v>
      </c>
      <c r="K6" t="n">
        <v>41.65</v>
      </c>
      <c r="L6" t="n">
        <v>5</v>
      </c>
      <c r="M6" t="n">
        <v>74</v>
      </c>
      <c r="N6" t="n">
        <v>15.86</v>
      </c>
      <c r="O6" t="n">
        <v>14110.24</v>
      </c>
      <c r="P6" t="n">
        <v>517.85</v>
      </c>
      <c r="Q6" t="n">
        <v>2312.63</v>
      </c>
      <c r="R6" t="n">
        <v>198.54</v>
      </c>
      <c r="S6" t="n">
        <v>106.94</v>
      </c>
      <c r="T6" t="n">
        <v>45293.32</v>
      </c>
      <c r="U6" t="n">
        <v>0.54</v>
      </c>
      <c r="V6" t="n">
        <v>0.95</v>
      </c>
      <c r="W6" t="n">
        <v>0.34</v>
      </c>
      <c r="X6" t="n">
        <v>2.71</v>
      </c>
      <c r="Y6" t="n">
        <v>0.5</v>
      </c>
      <c r="Z6" t="n">
        <v>10</v>
      </c>
      <c r="AA6" t="n">
        <v>946.1449665952873</v>
      </c>
      <c r="AB6" t="n">
        <v>1294.557284265669</v>
      </c>
      <c r="AC6" t="n">
        <v>1171.006553977913</v>
      </c>
      <c r="AD6" t="n">
        <v>946144.9665952873</v>
      </c>
      <c r="AE6" t="n">
        <v>1294557.284265669</v>
      </c>
      <c r="AF6" t="n">
        <v>1.830360514507592e-05</v>
      </c>
      <c r="AG6" t="n">
        <v>44</v>
      </c>
      <c r="AH6" t="n">
        <v>1171006.553977913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1.5019</v>
      </c>
      <c r="E7" t="n">
        <v>66.58</v>
      </c>
      <c r="F7" t="n">
        <v>63.21</v>
      </c>
      <c r="G7" t="n">
        <v>63.21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58</v>
      </c>
      <c r="N7" t="n">
        <v>16.14</v>
      </c>
      <c r="O7" t="n">
        <v>14268.39</v>
      </c>
      <c r="P7" t="n">
        <v>492.54</v>
      </c>
      <c r="Q7" t="n">
        <v>2312.63</v>
      </c>
      <c r="R7" t="n">
        <v>183.13</v>
      </c>
      <c r="S7" t="n">
        <v>106.94</v>
      </c>
      <c r="T7" t="n">
        <v>37669.19</v>
      </c>
      <c r="U7" t="n">
        <v>0.58</v>
      </c>
      <c r="V7" t="n">
        <v>0.95</v>
      </c>
      <c r="W7" t="n">
        <v>0.32</v>
      </c>
      <c r="X7" t="n">
        <v>2.25</v>
      </c>
      <c r="Y7" t="n">
        <v>0.5</v>
      </c>
      <c r="Z7" t="n">
        <v>10</v>
      </c>
      <c r="AA7" t="n">
        <v>915.843209033122</v>
      </c>
      <c r="AB7" t="n">
        <v>1253.097082749919</v>
      </c>
      <c r="AC7" t="n">
        <v>1133.503255905068</v>
      </c>
      <c r="AD7" t="n">
        <v>915843.2090331219</v>
      </c>
      <c r="AE7" t="n">
        <v>1253097.082749919</v>
      </c>
      <c r="AF7" t="n">
        <v>1.853062660423965e-05</v>
      </c>
      <c r="AG7" t="n">
        <v>44</v>
      </c>
      <c r="AH7" t="n">
        <v>1133503.255905068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1.5157</v>
      </c>
      <c r="E8" t="n">
        <v>65.98</v>
      </c>
      <c r="F8" t="n">
        <v>62.83</v>
      </c>
      <c r="G8" t="n">
        <v>75.39</v>
      </c>
      <c r="H8" t="n">
        <v>1.07</v>
      </c>
      <c r="I8" t="n">
        <v>50</v>
      </c>
      <c r="J8" t="n">
        <v>115.08</v>
      </c>
      <c r="K8" t="n">
        <v>41.65</v>
      </c>
      <c r="L8" t="n">
        <v>7</v>
      </c>
      <c r="M8" t="n">
        <v>28</v>
      </c>
      <c r="N8" t="n">
        <v>16.43</v>
      </c>
      <c r="O8" t="n">
        <v>14426.96</v>
      </c>
      <c r="P8" t="n">
        <v>467.9</v>
      </c>
      <c r="Q8" t="n">
        <v>2312.63</v>
      </c>
      <c r="R8" t="n">
        <v>169.3</v>
      </c>
      <c r="S8" t="n">
        <v>106.94</v>
      </c>
      <c r="T8" t="n">
        <v>30806.57</v>
      </c>
      <c r="U8" t="n">
        <v>0.63</v>
      </c>
      <c r="V8" t="n">
        <v>0.96</v>
      </c>
      <c r="W8" t="n">
        <v>0.33</v>
      </c>
      <c r="X8" t="n">
        <v>1.86</v>
      </c>
      <c r="Y8" t="n">
        <v>0.5</v>
      </c>
      <c r="Z8" t="n">
        <v>10</v>
      </c>
      <c r="AA8" t="n">
        <v>879.6081417896291</v>
      </c>
      <c r="AB8" t="n">
        <v>1203.518665169027</v>
      </c>
      <c r="AC8" t="n">
        <v>1088.65653291435</v>
      </c>
      <c r="AD8" t="n">
        <v>879608.1417896291</v>
      </c>
      <c r="AE8" t="n">
        <v>1203518.665169027</v>
      </c>
      <c r="AF8" t="n">
        <v>1.870089269861245e-05</v>
      </c>
      <c r="AG8" t="n">
        <v>43</v>
      </c>
      <c r="AH8" t="n">
        <v>1088656.53291435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1.5179</v>
      </c>
      <c r="E9" t="n">
        <v>65.88</v>
      </c>
      <c r="F9" t="n">
        <v>62.78</v>
      </c>
      <c r="G9" t="n">
        <v>78.47</v>
      </c>
      <c r="H9" t="n">
        <v>1.21</v>
      </c>
      <c r="I9" t="n">
        <v>48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466.12</v>
      </c>
      <c r="Q9" t="n">
        <v>2312.65</v>
      </c>
      <c r="R9" t="n">
        <v>166.5</v>
      </c>
      <c r="S9" t="n">
        <v>106.94</v>
      </c>
      <c r="T9" t="n">
        <v>29417.2</v>
      </c>
      <c r="U9" t="n">
        <v>0.64</v>
      </c>
      <c r="V9" t="n">
        <v>0.96</v>
      </c>
      <c r="W9" t="n">
        <v>0.35</v>
      </c>
      <c r="X9" t="n">
        <v>1.81</v>
      </c>
      <c r="Y9" t="n">
        <v>0.5</v>
      </c>
      <c r="Z9" t="n">
        <v>10</v>
      </c>
      <c r="AA9" t="n">
        <v>877.2313983007452</v>
      </c>
      <c r="AB9" t="n">
        <v>1200.266699873014</v>
      </c>
      <c r="AC9" t="n">
        <v>1085.714930622026</v>
      </c>
      <c r="AD9" t="n">
        <v>877231.3983007453</v>
      </c>
      <c r="AE9" t="n">
        <v>1200266.699873014</v>
      </c>
      <c r="AF9" t="n">
        <v>1.872803656872985e-05</v>
      </c>
      <c r="AG9" t="n">
        <v>43</v>
      </c>
      <c r="AH9" t="n">
        <v>1085714.930622026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1.5181</v>
      </c>
      <c r="E10" t="n">
        <v>65.87</v>
      </c>
      <c r="F10" t="n">
        <v>62.77</v>
      </c>
      <c r="G10" t="n">
        <v>78.45999999999999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470.93</v>
      </c>
      <c r="Q10" t="n">
        <v>2312.62</v>
      </c>
      <c r="R10" t="n">
        <v>166.13</v>
      </c>
      <c r="S10" t="n">
        <v>106.94</v>
      </c>
      <c r="T10" t="n">
        <v>29229.6</v>
      </c>
      <c r="U10" t="n">
        <v>0.64</v>
      </c>
      <c r="V10" t="n">
        <v>0.96</v>
      </c>
      <c r="W10" t="n">
        <v>0.36</v>
      </c>
      <c r="X10" t="n">
        <v>1.8</v>
      </c>
      <c r="Y10" t="n">
        <v>0.5</v>
      </c>
      <c r="Z10" t="n">
        <v>10</v>
      </c>
      <c r="AA10" t="n">
        <v>881.4646447866012</v>
      </c>
      <c r="AB10" t="n">
        <v>1206.058814472616</v>
      </c>
      <c r="AC10" t="n">
        <v>1090.954253933526</v>
      </c>
      <c r="AD10" t="n">
        <v>881464.6447866012</v>
      </c>
      <c r="AE10" t="n">
        <v>1206058.814472616</v>
      </c>
      <c r="AF10" t="n">
        <v>1.873050419328598e-05</v>
      </c>
      <c r="AG10" t="n">
        <v>43</v>
      </c>
      <c r="AH10" t="n">
        <v>1090954.253933526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73.33</v>
      </c>
      <c r="G2" t="n">
        <v>13.5</v>
      </c>
      <c r="H2" t="n">
        <v>0.28</v>
      </c>
      <c r="I2" t="n">
        <v>326</v>
      </c>
      <c r="J2" t="n">
        <v>61.76</v>
      </c>
      <c r="K2" t="n">
        <v>28.92</v>
      </c>
      <c r="L2" t="n">
        <v>1</v>
      </c>
      <c r="M2" t="n">
        <v>324</v>
      </c>
      <c r="N2" t="n">
        <v>6.84</v>
      </c>
      <c r="O2" t="n">
        <v>7851.41</v>
      </c>
      <c r="P2" t="n">
        <v>450.28</v>
      </c>
      <c r="Q2" t="n">
        <v>2312.76</v>
      </c>
      <c r="R2" t="n">
        <v>521.73</v>
      </c>
      <c r="S2" t="n">
        <v>106.94</v>
      </c>
      <c r="T2" t="n">
        <v>205637.64</v>
      </c>
      <c r="U2" t="n">
        <v>0.2</v>
      </c>
      <c r="V2" t="n">
        <v>0.82</v>
      </c>
      <c r="W2" t="n">
        <v>0.73</v>
      </c>
      <c r="X2" t="n">
        <v>12.36</v>
      </c>
      <c r="Y2" t="n">
        <v>0.5</v>
      </c>
      <c r="Z2" t="n">
        <v>10</v>
      </c>
      <c r="AA2" t="n">
        <v>1029.433972771535</v>
      </c>
      <c r="AB2" t="n">
        <v>1408.516976967634</v>
      </c>
      <c r="AC2" t="n">
        <v>1274.090093551835</v>
      </c>
      <c r="AD2" t="n">
        <v>1029433.972771535</v>
      </c>
      <c r="AE2" t="n">
        <v>1408516.976967634</v>
      </c>
      <c r="AF2" t="n">
        <v>2.048645019881315e-05</v>
      </c>
      <c r="AG2" t="n">
        <v>52</v>
      </c>
      <c r="AH2" t="n">
        <v>1274090.093551835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1.4374</v>
      </c>
      <c r="E3" t="n">
        <v>69.56999999999999</v>
      </c>
      <c r="F3" t="n">
        <v>65.91</v>
      </c>
      <c r="G3" t="n">
        <v>29.51</v>
      </c>
      <c r="H3" t="n">
        <v>0.55</v>
      </c>
      <c r="I3" t="n">
        <v>134</v>
      </c>
      <c r="J3" t="n">
        <v>62.92</v>
      </c>
      <c r="K3" t="n">
        <v>28.92</v>
      </c>
      <c r="L3" t="n">
        <v>2</v>
      </c>
      <c r="M3" t="n">
        <v>132</v>
      </c>
      <c r="N3" t="n">
        <v>7</v>
      </c>
      <c r="O3" t="n">
        <v>7994.37</v>
      </c>
      <c r="P3" t="n">
        <v>368.9</v>
      </c>
      <c r="Q3" t="n">
        <v>2312.64</v>
      </c>
      <c r="R3" t="n">
        <v>272.94</v>
      </c>
      <c r="S3" t="n">
        <v>106.94</v>
      </c>
      <c r="T3" t="n">
        <v>82203.23</v>
      </c>
      <c r="U3" t="n">
        <v>0.39</v>
      </c>
      <c r="V3" t="n">
        <v>0.91</v>
      </c>
      <c r="W3" t="n">
        <v>0.44</v>
      </c>
      <c r="X3" t="n">
        <v>4.94</v>
      </c>
      <c r="Y3" t="n">
        <v>0.5</v>
      </c>
      <c r="Z3" t="n">
        <v>10</v>
      </c>
      <c r="AA3" t="n">
        <v>820.0832676738351</v>
      </c>
      <c r="AB3" t="n">
        <v>1122.074106351689</v>
      </c>
      <c r="AC3" t="n">
        <v>1014.984928482382</v>
      </c>
      <c r="AD3" t="n">
        <v>820083.267673835</v>
      </c>
      <c r="AE3" t="n">
        <v>1122074.106351689</v>
      </c>
      <c r="AF3" t="n">
        <v>2.345644696174448e-05</v>
      </c>
      <c r="AG3" t="n">
        <v>46</v>
      </c>
      <c r="AH3" t="n">
        <v>1014984.928482382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1.4784</v>
      </c>
      <c r="E4" t="n">
        <v>67.64</v>
      </c>
      <c r="F4" t="n">
        <v>64.54000000000001</v>
      </c>
      <c r="G4" t="n">
        <v>41.19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338.12</v>
      </c>
      <c r="Q4" t="n">
        <v>2312.66</v>
      </c>
      <c r="R4" t="n">
        <v>222.91</v>
      </c>
      <c r="S4" t="n">
        <v>106.94</v>
      </c>
      <c r="T4" t="n">
        <v>57388.5</v>
      </c>
      <c r="U4" t="n">
        <v>0.48</v>
      </c>
      <c r="V4" t="n">
        <v>0.93</v>
      </c>
      <c r="W4" t="n">
        <v>0.49</v>
      </c>
      <c r="X4" t="n">
        <v>3.57</v>
      </c>
      <c r="Y4" t="n">
        <v>0.5</v>
      </c>
      <c r="Z4" t="n">
        <v>10</v>
      </c>
      <c r="AA4" t="n">
        <v>770.1706674470091</v>
      </c>
      <c r="AB4" t="n">
        <v>1053.781484732832</v>
      </c>
      <c r="AC4" t="n">
        <v>953.2100588215329</v>
      </c>
      <c r="AD4" t="n">
        <v>770170.6674470091</v>
      </c>
      <c r="AE4" t="n">
        <v>1053781.484732833</v>
      </c>
      <c r="AF4" t="n">
        <v>2.412551216658066e-05</v>
      </c>
      <c r="AG4" t="n">
        <v>45</v>
      </c>
      <c r="AH4" t="n">
        <v>953210.0588215329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1.4786</v>
      </c>
      <c r="E5" t="n">
        <v>67.63</v>
      </c>
      <c r="F5" t="n">
        <v>64.53</v>
      </c>
      <c r="G5" t="n">
        <v>41.19</v>
      </c>
      <c r="H5" t="n">
        <v>1.07</v>
      </c>
      <c r="I5" t="n">
        <v>94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343.82</v>
      </c>
      <c r="Q5" t="n">
        <v>2312.68</v>
      </c>
      <c r="R5" t="n">
        <v>222.51</v>
      </c>
      <c r="S5" t="n">
        <v>106.94</v>
      </c>
      <c r="T5" t="n">
        <v>57191.77</v>
      </c>
      <c r="U5" t="n">
        <v>0.48</v>
      </c>
      <c r="V5" t="n">
        <v>0.93</v>
      </c>
      <c r="W5" t="n">
        <v>0.5</v>
      </c>
      <c r="X5" t="n">
        <v>3.56</v>
      </c>
      <c r="Y5" t="n">
        <v>0.5</v>
      </c>
      <c r="Z5" t="n">
        <v>10</v>
      </c>
      <c r="AA5" t="n">
        <v>775.3554907748825</v>
      </c>
      <c r="AB5" t="n">
        <v>1060.875588748291</v>
      </c>
      <c r="AC5" t="n">
        <v>959.6271115063931</v>
      </c>
      <c r="AD5" t="n">
        <v>775355.4907748825</v>
      </c>
      <c r="AE5" t="n">
        <v>1060875.58874829</v>
      </c>
      <c r="AF5" t="n">
        <v>2.412877589928718e-05</v>
      </c>
      <c r="AG5" t="n">
        <v>45</v>
      </c>
      <c r="AH5" t="n">
        <v>959627.1115063932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95.8</v>
      </c>
      <c r="G2" t="n">
        <v>6.52</v>
      </c>
      <c r="H2" t="n">
        <v>0.11</v>
      </c>
      <c r="I2" t="n">
        <v>881</v>
      </c>
      <c r="J2" t="n">
        <v>167.88</v>
      </c>
      <c r="K2" t="n">
        <v>51.39</v>
      </c>
      <c r="L2" t="n">
        <v>1</v>
      </c>
      <c r="M2" t="n">
        <v>879</v>
      </c>
      <c r="N2" t="n">
        <v>30.49</v>
      </c>
      <c r="O2" t="n">
        <v>20939.59</v>
      </c>
      <c r="P2" t="n">
        <v>1207.21</v>
      </c>
      <c r="Q2" t="n">
        <v>2312.98</v>
      </c>
      <c r="R2" t="n">
        <v>1275.98</v>
      </c>
      <c r="S2" t="n">
        <v>106.94</v>
      </c>
      <c r="T2" t="n">
        <v>579991.09</v>
      </c>
      <c r="U2" t="n">
        <v>0.08</v>
      </c>
      <c r="V2" t="n">
        <v>0.63</v>
      </c>
      <c r="W2" t="n">
        <v>1.63</v>
      </c>
      <c r="X2" t="n">
        <v>34.82</v>
      </c>
      <c r="Y2" t="n">
        <v>0.5</v>
      </c>
      <c r="Z2" t="n">
        <v>10</v>
      </c>
      <c r="AA2" t="n">
        <v>3136.274791374979</v>
      </c>
      <c r="AB2" t="n">
        <v>4291.189532238138</v>
      </c>
      <c r="AC2" t="n">
        <v>3881.644426003503</v>
      </c>
      <c r="AD2" t="n">
        <v>3136274.791374979</v>
      </c>
      <c r="AE2" t="n">
        <v>4291189.532238138</v>
      </c>
      <c r="AF2" t="n">
        <v>7.780233490053786e-06</v>
      </c>
      <c r="AG2" t="n">
        <v>84</v>
      </c>
      <c r="AH2" t="n">
        <v>3881644.426003503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1.1482</v>
      </c>
      <c r="E3" t="n">
        <v>87.09999999999999</v>
      </c>
      <c r="F3" t="n">
        <v>73.51000000000001</v>
      </c>
      <c r="G3" t="n">
        <v>13.32</v>
      </c>
      <c r="H3" t="n">
        <v>0.21</v>
      </c>
      <c r="I3" t="n">
        <v>331</v>
      </c>
      <c r="J3" t="n">
        <v>169.33</v>
      </c>
      <c r="K3" t="n">
        <v>51.39</v>
      </c>
      <c r="L3" t="n">
        <v>2</v>
      </c>
      <c r="M3" t="n">
        <v>329</v>
      </c>
      <c r="N3" t="n">
        <v>30.94</v>
      </c>
      <c r="O3" t="n">
        <v>21118.46</v>
      </c>
      <c r="P3" t="n">
        <v>913.89</v>
      </c>
      <c r="Q3" t="n">
        <v>2312.8</v>
      </c>
      <c r="R3" t="n">
        <v>527.03</v>
      </c>
      <c r="S3" t="n">
        <v>106.94</v>
      </c>
      <c r="T3" t="n">
        <v>208262.86</v>
      </c>
      <c r="U3" t="n">
        <v>0.2</v>
      </c>
      <c r="V3" t="n">
        <v>0.82</v>
      </c>
      <c r="W3" t="n">
        <v>0.75</v>
      </c>
      <c r="X3" t="n">
        <v>12.53</v>
      </c>
      <c r="Y3" t="n">
        <v>0.5</v>
      </c>
      <c r="Z3" t="n">
        <v>10</v>
      </c>
      <c r="AA3" t="n">
        <v>1740.370373692279</v>
      </c>
      <c r="AB3" t="n">
        <v>2381.251525007822</v>
      </c>
      <c r="AC3" t="n">
        <v>2153.988221568581</v>
      </c>
      <c r="AD3" t="n">
        <v>1740370.373692279</v>
      </c>
      <c r="AE3" t="n">
        <v>2381251.525007822</v>
      </c>
      <c r="AF3" t="n">
        <v>1.143677389998689e-05</v>
      </c>
      <c r="AG3" t="n">
        <v>57</v>
      </c>
      <c r="AH3" t="n">
        <v>2153988.221568581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1.2845</v>
      </c>
      <c r="E4" t="n">
        <v>77.84999999999999</v>
      </c>
      <c r="F4" t="n">
        <v>68.59999999999999</v>
      </c>
      <c r="G4" t="n">
        <v>20.28</v>
      </c>
      <c r="H4" t="n">
        <v>0.31</v>
      </c>
      <c r="I4" t="n">
        <v>203</v>
      </c>
      <c r="J4" t="n">
        <v>170.79</v>
      </c>
      <c r="K4" t="n">
        <v>51.39</v>
      </c>
      <c r="L4" t="n">
        <v>3</v>
      </c>
      <c r="M4" t="n">
        <v>201</v>
      </c>
      <c r="N4" t="n">
        <v>31.4</v>
      </c>
      <c r="O4" t="n">
        <v>21297.94</v>
      </c>
      <c r="P4" t="n">
        <v>842.23</v>
      </c>
      <c r="Q4" t="n">
        <v>2312.69</v>
      </c>
      <c r="R4" t="n">
        <v>363.4</v>
      </c>
      <c r="S4" t="n">
        <v>106.94</v>
      </c>
      <c r="T4" t="n">
        <v>127091.75</v>
      </c>
      <c r="U4" t="n">
        <v>0.29</v>
      </c>
      <c r="V4" t="n">
        <v>0.88</v>
      </c>
      <c r="W4" t="n">
        <v>0.53</v>
      </c>
      <c r="X4" t="n">
        <v>7.63</v>
      </c>
      <c r="Y4" t="n">
        <v>0.5</v>
      </c>
      <c r="Z4" t="n">
        <v>10</v>
      </c>
      <c r="AA4" t="n">
        <v>1471.53591445115</v>
      </c>
      <c r="AB4" t="n">
        <v>2013.420357734816</v>
      </c>
      <c r="AC4" t="n">
        <v>1821.262344645824</v>
      </c>
      <c r="AD4" t="n">
        <v>1471535.91445115</v>
      </c>
      <c r="AE4" t="n">
        <v>2013420.357734816</v>
      </c>
      <c r="AF4" t="n">
        <v>1.279440522080923e-05</v>
      </c>
      <c r="AG4" t="n">
        <v>51</v>
      </c>
      <c r="AH4" t="n">
        <v>1821262.344645824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1.3567</v>
      </c>
      <c r="E5" t="n">
        <v>73.70999999999999</v>
      </c>
      <c r="F5" t="n">
        <v>66.39</v>
      </c>
      <c r="G5" t="n">
        <v>27.28</v>
      </c>
      <c r="H5" t="n">
        <v>0.41</v>
      </c>
      <c r="I5" t="n">
        <v>146</v>
      </c>
      <c r="J5" t="n">
        <v>172.25</v>
      </c>
      <c r="K5" t="n">
        <v>51.39</v>
      </c>
      <c r="L5" t="n">
        <v>4</v>
      </c>
      <c r="M5" t="n">
        <v>144</v>
      </c>
      <c r="N5" t="n">
        <v>31.86</v>
      </c>
      <c r="O5" t="n">
        <v>21478.05</v>
      </c>
      <c r="P5" t="n">
        <v>804.47</v>
      </c>
      <c r="Q5" t="n">
        <v>2312.68</v>
      </c>
      <c r="R5" t="n">
        <v>288.8</v>
      </c>
      <c r="S5" t="n">
        <v>106.94</v>
      </c>
      <c r="T5" t="n">
        <v>90075.17999999999</v>
      </c>
      <c r="U5" t="n">
        <v>0.37</v>
      </c>
      <c r="V5" t="n">
        <v>0.91</v>
      </c>
      <c r="W5" t="n">
        <v>0.46</v>
      </c>
      <c r="X5" t="n">
        <v>5.42</v>
      </c>
      <c r="Y5" t="n">
        <v>0.5</v>
      </c>
      <c r="Z5" t="n">
        <v>10</v>
      </c>
      <c r="AA5" t="n">
        <v>1349.105525848625</v>
      </c>
      <c r="AB5" t="n">
        <v>1845.905698801296</v>
      </c>
      <c r="AC5" t="n">
        <v>1669.735049652619</v>
      </c>
      <c r="AD5" t="n">
        <v>1349105.525848625</v>
      </c>
      <c r="AE5" t="n">
        <v>1845905.698801296</v>
      </c>
      <c r="AF5" t="n">
        <v>1.351356135700419e-05</v>
      </c>
      <c r="AG5" t="n">
        <v>48</v>
      </c>
      <c r="AH5" t="n">
        <v>1669735.049652619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1.4017</v>
      </c>
      <c r="E6" t="n">
        <v>71.34</v>
      </c>
      <c r="F6" t="n">
        <v>65.14</v>
      </c>
      <c r="G6" t="n">
        <v>34.59</v>
      </c>
      <c r="H6" t="n">
        <v>0.51</v>
      </c>
      <c r="I6" t="n">
        <v>113</v>
      </c>
      <c r="J6" t="n">
        <v>173.71</v>
      </c>
      <c r="K6" t="n">
        <v>51.39</v>
      </c>
      <c r="L6" t="n">
        <v>5</v>
      </c>
      <c r="M6" t="n">
        <v>111</v>
      </c>
      <c r="N6" t="n">
        <v>32.32</v>
      </c>
      <c r="O6" t="n">
        <v>21658.78</v>
      </c>
      <c r="P6" t="n">
        <v>778.88</v>
      </c>
      <c r="Q6" t="n">
        <v>2312.7</v>
      </c>
      <c r="R6" t="n">
        <v>247.01</v>
      </c>
      <c r="S6" t="n">
        <v>106.94</v>
      </c>
      <c r="T6" t="n">
        <v>69344.19</v>
      </c>
      <c r="U6" t="n">
        <v>0.43</v>
      </c>
      <c r="V6" t="n">
        <v>0.92</v>
      </c>
      <c r="W6" t="n">
        <v>0.41</v>
      </c>
      <c r="X6" t="n">
        <v>4.17</v>
      </c>
      <c r="Y6" t="n">
        <v>0.5</v>
      </c>
      <c r="Z6" t="n">
        <v>10</v>
      </c>
      <c r="AA6" t="n">
        <v>1283.769877868338</v>
      </c>
      <c r="AB6" t="n">
        <v>1756.510582829308</v>
      </c>
      <c r="AC6" t="n">
        <v>1588.871678082165</v>
      </c>
      <c r="AD6" t="n">
        <v>1283769.877868338</v>
      </c>
      <c r="AE6" t="n">
        <v>1756510.582829308</v>
      </c>
      <c r="AF6" t="n">
        <v>1.396178886571296e-05</v>
      </c>
      <c r="AG6" t="n">
        <v>47</v>
      </c>
      <c r="AH6" t="n">
        <v>1588871.678082165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1.432</v>
      </c>
      <c r="E7" t="n">
        <v>69.83</v>
      </c>
      <c r="F7" t="n">
        <v>64.34</v>
      </c>
      <c r="G7" t="n">
        <v>41.96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758.98</v>
      </c>
      <c r="Q7" t="n">
        <v>2312.71</v>
      </c>
      <c r="R7" t="n">
        <v>220.51</v>
      </c>
      <c r="S7" t="n">
        <v>106.94</v>
      </c>
      <c r="T7" t="n">
        <v>56197.62</v>
      </c>
      <c r="U7" t="n">
        <v>0.48</v>
      </c>
      <c r="V7" t="n">
        <v>0.9399999999999999</v>
      </c>
      <c r="W7" t="n">
        <v>0.37</v>
      </c>
      <c r="X7" t="n">
        <v>3.37</v>
      </c>
      <c r="Y7" t="n">
        <v>0.5</v>
      </c>
      <c r="Z7" t="n">
        <v>10</v>
      </c>
      <c r="AA7" t="n">
        <v>1236.38500516092</v>
      </c>
      <c r="AB7" t="n">
        <v>1691.676509517973</v>
      </c>
      <c r="AC7" t="n">
        <v>1530.22527773247</v>
      </c>
      <c r="AD7" t="n">
        <v>1236385.00516092</v>
      </c>
      <c r="AE7" t="n">
        <v>1691676.509517973</v>
      </c>
      <c r="AF7" t="n">
        <v>1.426359538824353e-05</v>
      </c>
      <c r="AG7" t="n">
        <v>46</v>
      </c>
      <c r="AH7" t="n">
        <v>1530225.27773247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1.4555</v>
      </c>
      <c r="E8" t="n">
        <v>68.70999999999999</v>
      </c>
      <c r="F8" t="n">
        <v>63.73</v>
      </c>
      <c r="G8" t="n">
        <v>49.66</v>
      </c>
      <c r="H8" t="n">
        <v>0.7</v>
      </c>
      <c r="I8" t="n">
        <v>77</v>
      </c>
      <c r="J8" t="n">
        <v>176.66</v>
      </c>
      <c r="K8" t="n">
        <v>51.39</v>
      </c>
      <c r="L8" t="n">
        <v>7</v>
      </c>
      <c r="M8" t="n">
        <v>75</v>
      </c>
      <c r="N8" t="n">
        <v>33.27</v>
      </c>
      <c r="O8" t="n">
        <v>22022.17</v>
      </c>
      <c r="P8" t="n">
        <v>740.34</v>
      </c>
      <c r="Q8" t="n">
        <v>2312.69</v>
      </c>
      <c r="R8" t="n">
        <v>199.88</v>
      </c>
      <c r="S8" t="n">
        <v>106.94</v>
      </c>
      <c r="T8" t="n">
        <v>45958.46</v>
      </c>
      <c r="U8" t="n">
        <v>0.54</v>
      </c>
      <c r="V8" t="n">
        <v>0.95</v>
      </c>
      <c r="W8" t="n">
        <v>0.34</v>
      </c>
      <c r="X8" t="n">
        <v>2.76</v>
      </c>
      <c r="Y8" t="n">
        <v>0.5</v>
      </c>
      <c r="Z8" t="n">
        <v>10</v>
      </c>
      <c r="AA8" t="n">
        <v>1195.750399858227</v>
      </c>
      <c r="AB8" t="n">
        <v>1636.078449870564</v>
      </c>
      <c r="AC8" t="n">
        <v>1479.933418865443</v>
      </c>
      <c r="AD8" t="n">
        <v>1195750.399858227</v>
      </c>
      <c r="AE8" t="n">
        <v>1636078.449870564</v>
      </c>
      <c r="AF8" t="n">
        <v>1.449766975390255e-05</v>
      </c>
      <c r="AG8" t="n">
        <v>45</v>
      </c>
      <c r="AH8" t="n">
        <v>1479933.418865443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1.4598</v>
      </c>
      <c r="E9" t="n">
        <v>68.5</v>
      </c>
      <c r="F9" t="n">
        <v>63.86</v>
      </c>
      <c r="G9" t="n">
        <v>57.19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731.8099999999999</v>
      </c>
      <c r="Q9" t="n">
        <v>2312.69</v>
      </c>
      <c r="R9" t="n">
        <v>205.38</v>
      </c>
      <c r="S9" t="n">
        <v>106.94</v>
      </c>
      <c r="T9" t="n">
        <v>48760.08</v>
      </c>
      <c r="U9" t="n">
        <v>0.52</v>
      </c>
      <c r="V9" t="n">
        <v>0.9399999999999999</v>
      </c>
      <c r="W9" t="n">
        <v>0.33</v>
      </c>
      <c r="X9" t="n">
        <v>2.89</v>
      </c>
      <c r="Y9" t="n">
        <v>0.5</v>
      </c>
      <c r="Z9" t="n">
        <v>10</v>
      </c>
      <c r="AA9" t="n">
        <v>1185.670530565964</v>
      </c>
      <c r="AB9" t="n">
        <v>1622.286728012441</v>
      </c>
      <c r="AC9" t="n">
        <v>1467.457959584656</v>
      </c>
      <c r="AD9" t="n">
        <v>1185670.530565964</v>
      </c>
      <c r="AE9" t="n">
        <v>1622286.728012441</v>
      </c>
      <c r="AF9" t="n">
        <v>1.45405003825125e-05</v>
      </c>
      <c r="AG9" t="n">
        <v>45</v>
      </c>
      <c r="AH9" t="n">
        <v>1467457.959584656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1.4824</v>
      </c>
      <c r="E10" t="n">
        <v>67.45999999999999</v>
      </c>
      <c r="F10" t="n">
        <v>63.12</v>
      </c>
      <c r="G10" t="n">
        <v>65.3</v>
      </c>
      <c r="H10" t="n">
        <v>0.89</v>
      </c>
      <c r="I10" t="n">
        <v>58</v>
      </c>
      <c r="J10" t="n">
        <v>179.63</v>
      </c>
      <c r="K10" t="n">
        <v>51.39</v>
      </c>
      <c r="L10" t="n">
        <v>9</v>
      </c>
      <c r="M10" t="n">
        <v>56</v>
      </c>
      <c r="N10" t="n">
        <v>34.24</v>
      </c>
      <c r="O10" t="n">
        <v>22388.15</v>
      </c>
      <c r="P10" t="n">
        <v>712.83</v>
      </c>
      <c r="Q10" t="n">
        <v>2312.61</v>
      </c>
      <c r="R10" t="n">
        <v>179.9</v>
      </c>
      <c r="S10" t="n">
        <v>106.94</v>
      </c>
      <c r="T10" t="n">
        <v>36067.47</v>
      </c>
      <c r="U10" t="n">
        <v>0.59</v>
      </c>
      <c r="V10" t="n">
        <v>0.95</v>
      </c>
      <c r="W10" t="n">
        <v>0.32</v>
      </c>
      <c r="X10" t="n">
        <v>2.15</v>
      </c>
      <c r="Y10" t="n">
        <v>0.5</v>
      </c>
      <c r="Z10" t="n">
        <v>10</v>
      </c>
      <c r="AA10" t="n">
        <v>1146.23486436881</v>
      </c>
      <c r="AB10" t="n">
        <v>1568.329109742689</v>
      </c>
      <c r="AC10" t="n">
        <v>1418.649980672576</v>
      </c>
      <c r="AD10" t="n">
        <v>1146234.86436881</v>
      </c>
      <c r="AE10" t="n">
        <v>1568329.109742689</v>
      </c>
      <c r="AF10" t="n">
        <v>1.476561019799735e-05</v>
      </c>
      <c r="AG10" t="n">
        <v>44</v>
      </c>
      <c r="AH10" t="n">
        <v>1418649.980672576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1.4945</v>
      </c>
      <c r="E11" t="n">
        <v>66.91</v>
      </c>
      <c r="F11" t="n">
        <v>62.81</v>
      </c>
      <c r="G11" t="n">
        <v>73.90000000000001</v>
      </c>
      <c r="H11" t="n">
        <v>0.98</v>
      </c>
      <c r="I11" t="n">
        <v>51</v>
      </c>
      <c r="J11" t="n">
        <v>181.12</v>
      </c>
      <c r="K11" t="n">
        <v>51.39</v>
      </c>
      <c r="L11" t="n">
        <v>10</v>
      </c>
      <c r="M11" t="n">
        <v>49</v>
      </c>
      <c r="N11" t="n">
        <v>34.73</v>
      </c>
      <c r="O11" t="n">
        <v>22572.13</v>
      </c>
      <c r="P11" t="n">
        <v>696.76</v>
      </c>
      <c r="Q11" t="n">
        <v>2312.62</v>
      </c>
      <c r="R11" t="n">
        <v>169.55</v>
      </c>
      <c r="S11" t="n">
        <v>106.94</v>
      </c>
      <c r="T11" t="n">
        <v>30924.06</v>
      </c>
      <c r="U11" t="n">
        <v>0.63</v>
      </c>
      <c r="V11" t="n">
        <v>0.96</v>
      </c>
      <c r="W11" t="n">
        <v>0.3</v>
      </c>
      <c r="X11" t="n">
        <v>1.84</v>
      </c>
      <c r="Y11" t="n">
        <v>0.5</v>
      </c>
      <c r="Z11" t="n">
        <v>10</v>
      </c>
      <c r="AA11" t="n">
        <v>1125.039914765868</v>
      </c>
      <c r="AB11" t="n">
        <v>1539.32924464076</v>
      </c>
      <c r="AC11" t="n">
        <v>1392.417821994409</v>
      </c>
      <c r="AD11" t="n">
        <v>1125039.914765868</v>
      </c>
      <c r="AE11" t="n">
        <v>1539329.24464076</v>
      </c>
      <c r="AF11" t="n">
        <v>1.488613359478349e-05</v>
      </c>
      <c r="AG11" t="n">
        <v>44</v>
      </c>
      <c r="AH11" t="n">
        <v>1392417.821994409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1.5019</v>
      </c>
      <c r="E12" t="n">
        <v>66.58</v>
      </c>
      <c r="F12" t="n">
        <v>62.65</v>
      </c>
      <c r="G12" t="n">
        <v>81.72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44</v>
      </c>
      <c r="N12" t="n">
        <v>35.22</v>
      </c>
      <c r="O12" t="n">
        <v>22756.91</v>
      </c>
      <c r="P12" t="n">
        <v>685.16</v>
      </c>
      <c r="Q12" t="n">
        <v>2312.63</v>
      </c>
      <c r="R12" t="n">
        <v>164.23</v>
      </c>
      <c r="S12" t="n">
        <v>106.94</v>
      </c>
      <c r="T12" t="n">
        <v>28288.35</v>
      </c>
      <c r="U12" t="n">
        <v>0.65</v>
      </c>
      <c r="V12" t="n">
        <v>0.96</v>
      </c>
      <c r="W12" t="n">
        <v>0.29</v>
      </c>
      <c r="X12" t="n">
        <v>1.68</v>
      </c>
      <c r="Y12" t="n">
        <v>0.5</v>
      </c>
      <c r="Z12" t="n">
        <v>10</v>
      </c>
      <c r="AA12" t="n">
        <v>1110.686073364172</v>
      </c>
      <c r="AB12" t="n">
        <v>1519.68968558817</v>
      </c>
      <c r="AC12" t="n">
        <v>1374.652634893504</v>
      </c>
      <c r="AD12" t="n">
        <v>1110686.073364172</v>
      </c>
      <c r="AE12" t="n">
        <v>1519689.68558817</v>
      </c>
      <c r="AF12" t="n">
        <v>1.495984211843782e-05</v>
      </c>
      <c r="AG12" t="n">
        <v>44</v>
      </c>
      <c r="AH12" t="n">
        <v>1374652.634893504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1.5102</v>
      </c>
      <c r="E13" t="n">
        <v>66.22</v>
      </c>
      <c r="F13" t="n">
        <v>62.45</v>
      </c>
      <c r="G13" t="n">
        <v>91.39</v>
      </c>
      <c r="H13" t="n">
        <v>1.16</v>
      </c>
      <c r="I13" t="n">
        <v>41</v>
      </c>
      <c r="J13" t="n">
        <v>184.12</v>
      </c>
      <c r="K13" t="n">
        <v>51.39</v>
      </c>
      <c r="L13" t="n">
        <v>12</v>
      </c>
      <c r="M13" t="n">
        <v>39</v>
      </c>
      <c r="N13" t="n">
        <v>35.73</v>
      </c>
      <c r="O13" t="n">
        <v>22942.24</v>
      </c>
      <c r="P13" t="n">
        <v>670.26</v>
      </c>
      <c r="Q13" t="n">
        <v>2312.63</v>
      </c>
      <c r="R13" t="n">
        <v>157.68</v>
      </c>
      <c r="S13" t="n">
        <v>106.94</v>
      </c>
      <c r="T13" t="n">
        <v>25042.14</v>
      </c>
      <c r="U13" t="n">
        <v>0.68</v>
      </c>
      <c r="V13" t="n">
        <v>0.96</v>
      </c>
      <c r="W13" t="n">
        <v>0.28</v>
      </c>
      <c r="X13" t="n">
        <v>1.48</v>
      </c>
      <c r="Y13" t="n">
        <v>0.5</v>
      </c>
      <c r="Z13" t="n">
        <v>10</v>
      </c>
      <c r="AA13" t="n">
        <v>1093.020692457788</v>
      </c>
      <c r="AB13" t="n">
        <v>1495.519132090453</v>
      </c>
      <c r="AC13" t="n">
        <v>1352.788885098024</v>
      </c>
      <c r="AD13" t="n">
        <v>1093020.692457788</v>
      </c>
      <c r="AE13" t="n">
        <v>1495519.132090453</v>
      </c>
      <c r="AF13" t="n">
        <v>1.504251519226633e-05</v>
      </c>
      <c r="AG13" t="n">
        <v>44</v>
      </c>
      <c r="AH13" t="n">
        <v>1352788.885098024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1.5169</v>
      </c>
      <c r="E14" t="n">
        <v>65.92</v>
      </c>
      <c r="F14" t="n">
        <v>62.3</v>
      </c>
      <c r="G14" t="n">
        <v>101.02</v>
      </c>
      <c r="H14" t="n">
        <v>1.24</v>
      </c>
      <c r="I14" t="n">
        <v>37</v>
      </c>
      <c r="J14" t="n">
        <v>185.63</v>
      </c>
      <c r="K14" t="n">
        <v>51.39</v>
      </c>
      <c r="L14" t="n">
        <v>13</v>
      </c>
      <c r="M14" t="n">
        <v>35</v>
      </c>
      <c r="N14" t="n">
        <v>36.24</v>
      </c>
      <c r="O14" t="n">
        <v>23128.27</v>
      </c>
      <c r="P14" t="n">
        <v>653.6900000000001</v>
      </c>
      <c r="Q14" t="n">
        <v>2312.62</v>
      </c>
      <c r="R14" t="n">
        <v>152.33</v>
      </c>
      <c r="S14" t="n">
        <v>106.94</v>
      </c>
      <c r="T14" t="n">
        <v>22385.36</v>
      </c>
      <c r="U14" t="n">
        <v>0.7</v>
      </c>
      <c r="V14" t="n">
        <v>0.97</v>
      </c>
      <c r="W14" t="n">
        <v>0.28</v>
      </c>
      <c r="X14" t="n">
        <v>1.33</v>
      </c>
      <c r="Y14" t="n">
        <v>0.5</v>
      </c>
      <c r="Z14" t="n">
        <v>10</v>
      </c>
      <c r="AA14" t="n">
        <v>1065.906891477153</v>
      </c>
      <c r="AB14" t="n">
        <v>1458.420833412271</v>
      </c>
      <c r="AC14" t="n">
        <v>1319.231195977899</v>
      </c>
      <c r="AD14" t="n">
        <v>1065906.891477153</v>
      </c>
      <c r="AE14" t="n">
        <v>1458420.833412271</v>
      </c>
      <c r="AF14" t="n">
        <v>1.510925128800741e-05</v>
      </c>
      <c r="AG14" t="n">
        <v>43</v>
      </c>
      <c r="AH14" t="n">
        <v>1319231.195977899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1.5202</v>
      </c>
      <c r="E15" t="n">
        <v>65.78</v>
      </c>
      <c r="F15" t="n">
        <v>62.26</v>
      </c>
      <c r="G15" t="n">
        <v>109.87</v>
      </c>
      <c r="H15" t="n">
        <v>1.33</v>
      </c>
      <c r="I15" t="n">
        <v>34</v>
      </c>
      <c r="J15" t="n">
        <v>187.14</v>
      </c>
      <c r="K15" t="n">
        <v>51.39</v>
      </c>
      <c r="L15" t="n">
        <v>14</v>
      </c>
      <c r="M15" t="n">
        <v>32</v>
      </c>
      <c r="N15" t="n">
        <v>36.75</v>
      </c>
      <c r="O15" t="n">
        <v>23314.98</v>
      </c>
      <c r="P15" t="n">
        <v>640.29</v>
      </c>
      <c r="Q15" t="n">
        <v>2312.62</v>
      </c>
      <c r="R15" t="n">
        <v>151.27</v>
      </c>
      <c r="S15" t="n">
        <v>106.94</v>
      </c>
      <c r="T15" t="n">
        <v>21872.37</v>
      </c>
      <c r="U15" t="n">
        <v>0.71</v>
      </c>
      <c r="V15" t="n">
        <v>0.97</v>
      </c>
      <c r="W15" t="n">
        <v>0.27</v>
      </c>
      <c r="X15" t="n">
        <v>1.29</v>
      </c>
      <c r="Y15" t="n">
        <v>0.5</v>
      </c>
      <c r="Z15" t="n">
        <v>10</v>
      </c>
      <c r="AA15" t="n">
        <v>1052.376569938793</v>
      </c>
      <c r="AB15" t="n">
        <v>1439.908050567829</v>
      </c>
      <c r="AC15" t="n">
        <v>1302.485247145276</v>
      </c>
      <c r="AD15" t="n">
        <v>1052376.569938793</v>
      </c>
      <c r="AE15" t="n">
        <v>1439908.050567829</v>
      </c>
      <c r="AF15" t="n">
        <v>1.514212130531272e-05</v>
      </c>
      <c r="AG15" t="n">
        <v>43</v>
      </c>
      <c r="AH15" t="n">
        <v>1302485.247145276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1.5268</v>
      </c>
      <c r="E16" t="n">
        <v>65.5</v>
      </c>
      <c r="F16" t="n">
        <v>62.07</v>
      </c>
      <c r="G16" t="n">
        <v>120.14</v>
      </c>
      <c r="H16" t="n">
        <v>1.41</v>
      </c>
      <c r="I16" t="n">
        <v>31</v>
      </c>
      <c r="J16" t="n">
        <v>188.66</v>
      </c>
      <c r="K16" t="n">
        <v>51.39</v>
      </c>
      <c r="L16" t="n">
        <v>15</v>
      </c>
      <c r="M16" t="n">
        <v>29</v>
      </c>
      <c r="N16" t="n">
        <v>37.27</v>
      </c>
      <c r="O16" t="n">
        <v>23502.4</v>
      </c>
      <c r="P16" t="n">
        <v>626.08</v>
      </c>
      <c r="Q16" t="n">
        <v>2312.66</v>
      </c>
      <c r="R16" t="n">
        <v>144.96</v>
      </c>
      <c r="S16" t="n">
        <v>106.94</v>
      </c>
      <c r="T16" t="n">
        <v>18729.68</v>
      </c>
      <c r="U16" t="n">
        <v>0.74</v>
      </c>
      <c r="V16" t="n">
        <v>0.97</v>
      </c>
      <c r="W16" t="n">
        <v>0.27</v>
      </c>
      <c r="X16" t="n">
        <v>1.11</v>
      </c>
      <c r="Y16" t="n">
        <v>0.5</v>
      </c>
      <c r="Z16" t="n">
        <v>10</v>
      </c>
      <c r="AA16" t="n">
        <v>1036.544388083482</v>
      </c>
      <c r="AB16" t="n">
        <v>1418.245760886825</v>
      </c>
      <c r="AC16" t="n">
        <v>1282.890375988213</v>
      </c>
      <c r="AD16" t="n">
        <v>1036544.388083482</v>
      </c>
      <c r="AE16" t="n">
        <v>1418245.760886825</v>
      </c>
      <c r="AF16" t="n">
        <v>1.520786133992334e-05</v>
      </c>
      <c r="AG16" t="n">
        <v>43</v>
      </c>
      <c r="AH16" t="n">
        <v>1282890.375988213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62.09</v>
      </c>
      <c r="G17" t="n">
        <v>124.19</v>
      </c>
      <c r="H17" t="n">
        <v>1.49</v>
      </c>
      <c r="I17" t="n">
        <v>30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615.86</v>
      </c>
      <c r="Q17" t="n">
        <v>2312.64</v>
      </c>
      <c r="R17" t="n">
        <v>145.03</v>
      </c>
      <c r="S17" t="n">
        <v>106.94</v>
      </c>
      <c r="T17" t="n">
        <v>18769.05</v>
      </c>
      <c r="U17" t="n">
        <v>0.74</v>
      </c>
      <c r="V17" t="n">
        <v>0.97</v>
      </c>
      <c r="W17" t="n">
        <v>0.29</v>
      </c>
      <c r="X17" t="n">
        <v>1.13</v>
      </c>
      <c r="Y17" t="n">
        <v>0.5</v>
      </c>
      <c r="Z17" t="n">
        <v>10</v>
      </c>
      <c r="AA17" t="n">
        <v>1027.341565350336</v>
      </c>
      <c r="AB17" t="n">
        <v>1405.654052823449</v>
      </c>
      <c r="AC17" t="n">
        <v>1271.500402869832</v>
      </c>
      <c r="AD17" t="n">
        <v>1027341.565350336</v>
      </c>
      <c r="AE17" t="n">
        <v>1405654.052823449</v>
      </c>
      <c r="AF17" t="n">
        <v>1.521084952331473e-05</v>
      </c>
      <c r="AG17" t="n">
        <v>43</v>
      </c>
      <c r="AH17" t="n">
        <v>1271500.402869832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1.529</v>
      </c>
      <c r="E18" t="n">
        <v>65.40000000000001</v>
      </c>
      <c r="F18" t="n">
        <v>62.05</v>
      </c>
      <c r="G18" t="n">
        <v>128.38</v>
      </c>
      <c r="H18" t="n">
        <v>1.57</v>
      </c>
      <c r="I18" t="n">
        <v>29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616.24</v>
      </c>
      <c r="Q18" t="n">
        <v>2312.63</v>
      </c>
      <c r="R18" t="n">
        <v>142.94</v>
      </c>
      <c r="S18" t="n">
        <v>106.94</v>
      </c>
      <c r="T18" t="n">
        <v>17729.86</v>
      </c>
      <c r="U18" t="n">
        <v>0.75</v>
      </c>
      <c r="V18" t="n">
        <v>0.97</v>
      </c>
      <c r="W18" t="n">
        <v>0.3</v>
      </c>
      <c r="X18" t="n">
        <v>1.08</v>
      </c>
      <c r="Y18" t="n">
        <v>0.5</v>
      </c>
      <c r="Z18" t="n">
        <v>10</v>
      </c>
      <c r="AA18" t="n">
        <v>1026.821615876142</v>
      </c>
      <c r="AB18" t="n">
        <v>1404.942635014305</v>
      </c>
      <c r="AC18" t="n">
        <v>1270.856881777912</v>
      </c>
      <c r="AD18" t="n">
        <v>1026821.615876142</v>
      </c>
      <c r="AE18" t="n">
        <v>1404942.635014305</v>
      </c>
      <c r="AF18" t="n">
        <v>1.522977468479354e-05</v>
      </c>
      <c r="AG18" t="n">
        <v>43</v>
      </c>
      <c r="AH18" t="n">
        <v>1270856.881777912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1.5286</v>
      </c>
      <c r="E19" t="n">
        <v>65.42</v>
      </c>
      <c r="F19" t="n">
        <v>62.07</v>
      </c>
      <c r="G19" t="n">
        <v>128.41</v>
      </c>
      <c r="H19" t="n">
        <v>1.65</v>
      </c>
      <c r="I19" t="n">
        <v>29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620.63</v>
      </c>
      <c r="Q19" t="n">
        <v>2312.64</v>
      </c>
      <c r="R19" t="n">
        <v>143.51</v>
      </c>
      <c r="S19" t="n">
        <v>106.94</v>
      </c>
      <c r="T19" t="n">
        <v>18014.73</v>
      </c>
      <c r="U19" t="n">
        <v>0.75</v>
      </c>
      <c r="V19" t="n">
        <v>0.97</v>
      </c>
      <c r="W19" t="n">
        <v>0.3</v>
      </c>
      <c r="X19" t="n">
        <v>1.1</v>
      </c>
      <c r="Y19" t="n">
        <v>0.5</v>
      </c>
      <c r="Z19" t="n">
        <v>10</v>
      </c>
      <c r="AA19" t="n">
        <v>1030.926787631768</v>
      </c>
      <c r="AB19" t="n">
        <v>1410.559512117748</v>
      </c>
      <c r="AC19" t="n">
        <v>1275.937692013939</v>
      </c>
      <c r="AD19" t="n">
        <v>1030926.787631768</v>
      </c>
      <c r="AE19" t="n">
        <v>1410559.512117748</v>
      </c>
      <c r="AF19" t="n">
        <v>1.522579044027169e-05</v>
      </c>
      <c r="AG19" t="n">
        <v>43</v>
      </c>
      <c r="AH19" t="n">
        <v>1275937.692013939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1.3124</v>
      </c>
      <c r="E2" t="n">
        <v>76.2</v>
      </c>
      <c r="F2" t="n">
        <v>71.15000000000001</v>
      </c>
      <c r="G2" t="n">
        <v>15.81</v>
      </c>
      <c r="H2" t="n">
        <v>0.34</v>
      </c>
      <c r="I2" t="n">
        <v>270</v>
      </c>
      <c r="J2" t="n">
        <v>51.33</v>
      </c>
      <c r="K2" t="n">
        <v>24.83</v>
      </c>
      <c r="L2" t="n">
        <v>1</v>
      </c>
      <c r="M2" t="n">
        <v>268</v>
      </c>
      <c r="N2" t="n">
        <v>5.51</v>
      </c>
      <c r="O2" t="n">
        <v>6564.78</v>
      </c>
      <c r="P2" t="n">
        <v>372.51</v>
      </c>
      <c r="Q2" t="n">
        <v>2312.74</v>
      </c>
      <c r="R2" t="n">
        <v>448.16</v>
      </c>
      <c r="S2" t="n">
        <v>106.94</v>
      </c>
      <c r="T2" t="n">
        <v>169135.01</v>
      </c>
      <c r="U2" t="n">
        <v>0.24</v>
      </c>
      <c r="V2" t="n">
        <v>0.85</v>
      </c>
      <c r="W2" t="n">
        <v>0.65</v>
      </c>
      <c r="X2" t="n">
        <v>10.18</v>
      </c>
      <c r="Y2" t="n">
        <v>0.5</v>
      </c>
      <c r="Z2" t="n">
        <v>10</v>
      </c>
      <c r="AA2" t="n">
        <v>896.7453301150023</v>
      </c>
      <c r="AB2" t="n">
        <v>1226.966522275193</v>
      </c>
      <c r="AC2" t="n">
        <v>1109.866559447577</v>
      </c>
      <c r="AD2" t="n">
        <v>896745.3301150022</v>
      </c>
      <c r="AE2" t="n">
        <v>1226966.522275193</v>
      </c>
      <c r="AF2" t="n">
        <v>2.343388578896713e-05</v>
      </c>
      <c r="AG2" t="n">
        <v>50</v>
      </c>
      <c r="AH2" t="n">
        <v>1109866.559447577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1.4564</v>
      </c>
      <c r="E3" t="n">
        <v>68.66</v>
      </c>
      <c r="F3" t="n">
        <v>65.45999999999999</v>
      </c>
      <c r="G3" t="n">
        <v>33.01</v>
      </c>
      <c r="H3" t="n">
        <v>0.66</v>
      </c>
      <c r="I3" t="n">
        <v>119</v>
      </c>
      <c r="J3" t="n">
        <v>52.47</v>
      </c>
      <c r="K3" t="n">
        <v>24.83</v>
      </c>
      <c r="L3" t="n">
        <v>2</v>
      </c>
      <c r="M3" t="n">
        <v>26</v>
      </c>
      <c r="N3" t="n">
        <v>5.64</v>
      </c>
      <c r="O3" t="n">
        <v>6705.1</v>
      </c>
      <c r="P3" t="n">
        <v>304.27</v>
      </c>
      <c r="Q3" t="n">
        <v>2312.66</v>
      </c>
      <c r="R3" t="n">
        <v>253.85</v>
      </c>
      <c r="S3" t="n">
        <v>106.94</v>
      </c>
      <c r="T3" t="n">
        <v>72732.5</v>
      </c>
      <c r="U3" t="n">
        <v>0.42</v>
      </c>
      <c r="V3" t="n">
        <v>0.92</v>
      </c>
      <c r="W3" t="n">
        <v>0.53</v>
      </c>
      <c r="X3" t="n">
        <v>4.49</v>
      </c>
      <c r="Y3" t="n">
        <v>0.5</v>
      </c>
      <c r="Z3" t="n">
        <v>10</v>
      </c>
      <c r="AA3" t="n">
        <v>738.9151250273585</v>
      </c>
      <c r="AB3" t="n">
        <v>1011.016272697053</v>
      </c>
      <c r="AC3" t="n">
        <v>914.5262986010961</v>
      </c>
      <c r="AD3" t="n">
        <v>738915.1250273585</v>
      </c>
      <c r="AE3" t="n">
        <v>1011016.272697053</v>
      </c>
      <c r="AF3" t="n">
        <v>2.600511373289525e-05</v>
      </c>
      <c r="AG3" t="n">
        <v>45</v>
      </c>
      <c r="AH3" t="n">
        <v>914526.298601096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1.4576</v>
      </c>
      <c r="E4" t="n">
        <v>68.61</v>
      </c>
      <c r="F4" t="n">
        <v>65.43000000000001</v>
      </c>
      <c r="G4" t="n">
        <v>33.55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309.28</v>
      </c>
      <c r="Q4" t="n">
        <v>2312.68</v>
      </c>
      <c r="R4" t="n">
        <v>251.93</v>
      </c>
      <c r="S4" t="n">
        <v>106.94</v>
      </c>
      <c r="T4" t="n">
        <v>71787.44</v>
      </c>
      <c r="U4" t="n">
        <v>0.42</v>
      </c>
      <c r="V4" t="n">
        <v>0.92</v>
      </c>
      <c r="W4" t="n">
        <v>0.5600000000000001</v>
      </c>
      <c r="X4" t="n">
        <v>4.46</v>
      </c>
      <c r="Y4" t="n">
        <v>0.5</v>
      </c>
      <c r="Z4" t="n">
        <v>10</v>
      </c>
      <c r="AA4" t="n">
        <v>743.2835018296339</v>
      </c>
      <c r="AB4" t="n">
        <v>1016.993278557109</v>
      </c>
      <c r="AC4" t="n">
        <v>919.932867410649</v>
      </c>
      <c r="AD4" t="n">
        <v>743283.501829634</v>
      </c>
      <c r="AE4" t="n">
        <v>1016993.278557109</v>
      </c>
      <c r="AF4" t="n">
        <v>2.602654063242798e-05</v>
      </c>
      <c r="AG4" t="n">
        <v>45</v>
      </c>
      <c r="AH4" t="n">
        <v>919932.867410649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0.9181</v>
      </c>
      <c r="E2" t="n">
        <v>108.92</v>
      </c>
      <c r="F2" t="n">
        <v>87.93000000000001</v>
      </c>
      <c r="G2" t="n">
        <v>7.63</v>
      </c>
      <c r="H2" t="n">
        <v>0.13</v>
      </c>
      <c r="I2" t="n">
        <v>691</v>
      </c>
      <c r="J2" t="n">
        <v>133.21</v>
      </c>
      <c r="K2" t="n">
        <v>46.47</v>
      </c>
      <c r="L2" t="n">
        <v>1</v>
      </c>
      <c r="M2" t="n">
        <v>689</v>
      </c>
      <c r="N2" t="n">
        <v>20.75</v>
      </c>
      <c r="O2" t="n">
        <v>16663.42</v>
      </c>
      <c r="P2" t="n">
        <v>949.34</v>
      </c>
      <c r="Q2" t="n">
        <v>2313.04</v>
      </c>
      <c r="R2" t="n">
        <v>1011.03</v>
      </c>
      <c r="S2" t="n">
        <v>106.94</v>
      </c>
      <c r="T2" t="n">
        <v>448465.22</v>
      </c>
      <c r="U2" t="n">
        <v>0.11</v>
      </c>
      <c r="V2" t="n">
        <v>0.6899999999999999</v>
      </c>
      <c r="W2" t="n">
        <v>1.32</v>
      </c>
      <c r="X2" t="n">
        <v>26.95</v>
      </c>
      <c r="Y2" t="n">
        <v>0.5</v>
      </c>
      <c r="Z2" t="n">
        <v>10</v>
      </c>
      <c r="AA2" t="n">
        <v>2237.625096684038</v>
      </c>
      <c r="AB2" t="n">
        <v>3061.617374335442</v>
      </c>
      <c r="AC2" t="n">
        <v>2769.420909135725</v>
      </c>
      <c r="AD2" t="n">
        <v>2237625.096684039</v>
      </c>
      <c r="AE2" t="n">
        <v>3061617.374335442</v>
      </c>
      <c r="AF2" t="n">
        <v>1.019000335053432e-05</v>
      </c>
      <c r="AG2" t="n">
        <v>71</v>
      </c>
      <c r="AH2" t="n">
        <v>2769420.909135725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1.2367</v>
      </c>
      <c r="E3" t="n">
        <v>80.86</v>
      </c>
      <c r="F3" t="n">
        <v>71.25</v>
      </c>
      <c r="G3" t="n">
        <v>15.66</v>
      </c>
      <c r="H3" t="n">
        <v>0.26</v>
      </c>
      <c r="I3" t="n">
        <v>273</v>
      </c>
      <c r="J3" t="n">
        <v>134.55</v>
      </c>
      <c r="K3" t="n">
        <v>46.47</v>
      </c>
      <c r="L3" t="n">
        <v>2</v>
      </c>
      <c r="M3" t="n">
        <v>271</v>
      </c>
      <c r="N3" t="n">
        <v>21.09</v>
      </c>
      <c r="O3" t="n">
        <v>16828.84</v>
      </c>
      <c r="P3" t="n">
        <v>753.86</v>
      </c>
      <c r="Q3" t="n">
        <v>2312.78</v>
      </c>
      <c r="R3" t="n">
        <v>451.4</v>
      </c>
      <c r="S3" t="n">
        <v>106.94</v>
      </c>
      <c r="T3" t="n">
        <v>170738.63</v>
      </c>
      <c r="U3" t="n">
        <v>0.24</v>
      </c>
      <c r="V3" t="n">
        <v>0.85</v>
      </c>
      <c r="W3" t="n">
        <v>0.66</v>
      </c>
      <c r="X3" t="n">
        <v>10.27</v>
      </c>
      <c r="Y3" t="n">
        <v>0.5</v>
      </c>
      <c r="Z3" t="n">
        <v>10</v>
      </c>
      <c r="AA3" t="n">
        <v>1421.112680866441</v>
      </c>
      <c r="AB3" t="n">
        <v>1944.429065028149</v>
      </c>
      <c r="AC3" t="n">
        <v>1758.855484085195</v>
      </c>
      <c r="AD3" t="n">
        <v>1421112.680866441</v>
      </c>
      <c r="AE3" t="n">
        <v>1944429.065028149</v>
      </c>
      <c r="AF3" t="n">
        <v>1.372614872411044e-05</v>
      </c>
      <c r="AG3" t="n">
        <v>53</v>
      </c>
      <c r="AH3" t="n">
        <v>1758855.484085195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1.3517</v>
      </c>
      <c r="E4" t="n">
        <v>73.98</v>
      </c>
      <c r="F4" t="n">
        <v>67.23</v>
      </c>
      <c r="G4" t="n">
        <v>24.01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697.42</v>
      </c>
      <c r="Q4" t="n">
        <v>2312.73</v>
      </c>
      <c r="R4" t="n">
        <v>316.98</v>
      </c>
      <c r="S4" t="n">
        <v>106.94</v>
      </c>
      <c r="T4" t="n">
        <v>104055.08</v>
      </c>
      <c r="U4" t="n">
        <v>0.34</v>
      </c>
      <c r="V4" t="n">
        <v>0.9</v>
      </c>
      <c r="W4" t="n">
        <v>0.49</v>
      </c>
      <c r="X4" t="n">
        <v>6.26</v>
      </c>
      <c r="Y4" t="n">
        <v>0.5</v>
      </c>
      <c r="Z4" t="n">
        <v>10</v>
      </c>
      <c r="AA4" t="n">
        <v>1241.874053744258</v>
      </c>
      <c r="AB4" t="n">
        <v>1699.186867949429</v>
      </c>
      <c r="AC4" t="n">
        <v>1537.018858096083</v>
      </c>
      <c r="AD4" t="n">
        <v>1241874.053744258</v>
      </c>
      <c r="AE4" t="n">
        <v>1699186.867949429</v>
      </c>
      <c r="AF4" t="n">
        <v>1.500253515838932e-05</v>
      </c>
      <c r="AG4" t="n">
        <v>49</v>
      </c>
      <c r="AH4" t="n">
        <v>1537018.858096083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1.4101</v>
      </c>
      <c r="E5" t="n">
        <v>70.92</v>
      </c>
      <c r="F5" t="n">
        <v>65.44</v>
      </c>
      <c r="G5" t="n">
        <v>32.45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665.0599999999999</v>
      </c>
      <c r="Q5" t="n">
        <v>2312.69</v>
      </c>
      <c r="R5" t="n">
        <v>257.37</v>
      </c>
      <c r="S5" t="n">
        <v>106.94</v>
      </c>
      <c r="T5" t="n">
        <v>74482.62</v>
      </c>
      <c r="U5" t="n">
        <v>0.42</v>
      </c>
      <c r="V5" t="n">
        <v>0.92</v>
      </c>
      <c r="W5" t="n">
        <v>0.41</v>
      </c>
      <c r="X5" t="n">
        <v>4.47</v>
      </c>
      <c r="Y5" t="n">
        <v>0.5</v>
      </c>
      <c r="Z5" t="n">
        <v>10</v>
      </c>
      <c r="AA5" t="n">
        <v>1156.898606081685</v>
      </c>
      <c r="AB5" t="n">
        <v>1582.919711605326</v>
      </c>
      <c r="AC5" t="n">
        <v>1431.848075971482</v>
      </c>
      <c r="AD5" t="n">
        <v>1156898.606081685</v>
      </c>
      <c r="AE5" t="n">
        <v>1582919.711605327</v>
      </c>
      <c r="AF5" t="n">
        <v>1.565071748675356e-05</v>
      </c>
      <c r="AG5" t="n">
        <v>47</v>
      </c>
      <c r="AH5" t="n">
        <v>1431848.075971482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1.4475</v>
      </c>
      <c r="E6" t="n">
        <v>69.08</v>
      </c>
      <c r="F6" t="n">
        <v>64.37</v>
      </c>
      <c r="G6" t="n">
        <v>41.53</v>
      </c>
      <c r="H6" t="n">
        <v>0.64</v>
      </c>
      <c r="I6" t="n">
        <v>93</v>
      </c>
      <c r="J6" t="n">
        <v>138.6</v>
      </c>
      <c r="K6" t="n">
        <v>46.47</v>
      </c>
      <c r="L6" t="n">
        <v>5</v>
      </c>
      <c r="M6" t="n">
        <v>91</v>
      </c>
      <c r="N6" t="n">
        <v>22.13</v>
      </c>
      <c r="O6" t="n">
        <v>17327.69</v>
      </c>
      <c r="P6" t="n">
        <v>639.73</v>
      </c>
      <c r="Q6" t="n">
        <v>2312.7</v>
      </c>
      <c r="R6" t="n">
        <v>221.38</v>
      </c>
      <c r="S6" t="n">
        <v>106.94</v>
      </c>
      <c r="T6" t="n">
        <v>56630.07</v>
      </c>
      <c r="U6" t="n">
        <v>0.48</v>
      </c>
      <c r="V6" t="n">
        <v>0.9399999999999999</v>
      </c>
      <c r="W6" t="n">
        <v>0.37</v>
      </c>
      <c r="X6" t="n">
        <v>3.4</v>
      </c>
      <c r="Y6" t="n">
        <v>0.5</v>
      </c>
      <c r="Z6" t="n">
        <v>10</v>
      </c>
      <c r="AA6" t="n">
        <v>1094.699580347635</v>
      </c>
      <c r="AB6" t="n">
        <v>1497.816260568648</v>
      </c>
      <c r="AC6" t="n">
        <v>1354.8667788583</v>
      </c>
      <c r="AD6" t="n">
        <v>1094699.580347635</v>
      </c>
      <c r="AE6" t="n">
        <v>1497816.260568648</v>
      </c>
      <c r="AF6" t="n">
        <v>1.6065820553206e-05</v>
      </c>
      <c r="AG6" t="n">
        <v>45</v>
      </c>
      <c r="AH6" t="n">
        <v>1354866.778858301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1.4734</v>
      </c>
      <c r="E7" t="n">
        <v>67.87</v>
      </c>
      <c r="F7" t="n">
        <v>63.65</v>
      </c>
      <c r="G7" t="n">
        <v>50.92</v>
      </c>
      <c r="H7" t="n">
        <v>0.76</v>
      </c>
      <c r="I7" t="n">
        <v>75</v>
      </c>
      <c r="J7" t="n">
        <v>139.95</v>
      </c>
      <c r="K7" t="n">
        <v>46.47</v>
      </c>
      <c r="L7" t="n">
        <v>6</v>
      </c>
      <c r="M7" t="n">
        <v>73</v>
      </c>
      <c r="N7" t="n">
        <v>22.49</v>
      </c>
      <c r="O7" t="n">
        <v>17494.97</v>
      </c>
      <c r="P7" t="n">
        <v>617.45</v>
      </c>
      <c r="Q7" t="n">
        <v>2312.66</v>
      </c>
      <c r="R7" t="n">
        <v>197.28</v>
      </c>
      <c r="S7" t="n">
        <v>106.94</v>
      </c>
      <c r="T7" t="n">
        <v>44672.24</v>
      </c>
      <c r="U7" t="n">
        <v>0.54</v>
      </c>
      <c r="V7" t="n">
        <v>0.95</v>
      </c>
      <c r="W7" t="n">
        <v>0.34</v>
      </c>
      <c r="X7" t="n">
        <v>2.68</v>
      </c>
      <c r="Y7" t="n">
        <v>0.5</v>
      </c>
      <c r="Z7" t="n">
        <v>10</v>
      </c>
      <c r="AA7" t="n">
        <v>1060.936882681421</v>
      </c>
      <c r="AB7" t="n">
        <v>1451.620648116638</v>
      </c>
      <c r="AC7" t="n">
        <v>1313.08001082276</v>
      </c>
      <c r="AD7" t="n">
        <v>1060936.882681421</v>
      </c>
      <c r="AE7" t="n">
        <v>1451620.648116637</v>
      </c>
      <c r="AF7" t="n">
        <v>1.635328497623054e-05</v>
      </c>
      <c r="AG7" t="n">
        <v>45</v>
      </c>
      <c r="AH7" t="n">
        <v>1313080.01082276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1.4863</v>
      </c>
      <c r="E8" t="n">
        <v>67.28</v>
      </c>
      <c r="F8" t="n">
        <v>63.38</v>
      </c>
      <c r="G8" t="n">
        <v>60.37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61</v>
      </c>
      <c r="N8" t="n">
        <v>22.85</v>
      </c>
      <c r="O8" t="n">
        <v>17662.75</v>
      </c>
      <c r="P8" t="n">
        <v>599.62</v>
      </c>
      <c r="Q8" t="n">
        <v>2312.66</v>
      </c>
      <c r="R8" t="n">
        <v>188.84</v>
      </c>
      <c r="S8" t="n">
        <v>106.94</v>
      </c>
      <c r="T8" t="n">
        <v>40508.77</v>
      </c>
      <c r="U8" t="n">
        <v>0.57</v>
      </c>
      <c r="V8" t="n">
        <v>0.95</v>
      </c>
      <c r="W8" t="n">
        <v>0.32</v>
      </c>
      <c r="X8" t="n">
        <v>2.41</v>
      </c>
      <c r="Y8" t="n">
        <v>0.5</v>
      </c>
      <c r="Z8" t="n">
        <v>10</v>
      </c>
      <c r="AA8" t="n">
        <v>1029.612514149599</v>
      </c>
      <c r="AB8" t="n">
        <v>1408.761265157791</v>
      </c>
      <c r="AC8" t="n">
        <v>1274.311067219984</v>
      </c>
      <c r="AD8" t="n">
        <v>1029612.514149599</v>
      </c>
      <c r="AE8" t="n">
        <v>1408761.265157791</v>
      </c>
      <c r="AF8" t="n">
        <v>1.649646223711922e-05</v>
      </c>
      <c r="AG8" t="n">
        <v>44</v>
      </c>
      <c r="AH8" t="n">
        <v>1274311.067219984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1.5025</v>
      </c>
      <c r="E9" t="n">
        <v>66.56</v>
      </c>
      <c r="F9" t="n">
        <v>62.93</v>
      </c>
      <c r="G9" t="n">
        <v>71.25</v>
      </c>
      <c r="H9" t="n">
        <v>0.99</v>
      </c>
      <c r="I9" t="n">
        <v>53</v>
      </c>
      <c r="J9" t="n">
        <v>142.68</v>
      </c>
      <c r="K9" t="n">
        <v>46.47</v>
      </c>
      <c r="L9" t="n">
        <v>8</v>
      </c>
      <c r="M9" t="n">
        <v>51</v>
      </c>
      <c r="N9" t="n">
        <v>23.21</v>
      </c>
      <c r="O9" t="n">
        <v>17831.04</v>
      </c>
      <c r="P9" t="n">
        <v>578.54</v>
      </c>
      <c r="Q9" t="n">
        <v>2312.66</v>
      </c>
      <c r="R9" t="n">
        <v>173.6</v>
      </c>
      <c r="S9" t="n">
        <v>106.94</v>
      </c>
      <c r="T9" t="n">
        <v>32939.6</v>
      </c>
      <c r="U9" t="n">
        <v>0.62</v>
      </c>
      <c r="V9" t="n">
        <v>0.96</v>
      </c>
      <c r="W9" t="n">
        <v>0.31</v>
      </c>
      <c r="X9" t="n">
        <v>1.97</v>
      </c>
      <c r="Y9" t="n">
        <v>0.5</v>
      </c>
      <c r="Z9" t="n">
        <v>10</v>
      </c>
      <c r="AA9" t="n">
        <v>1003.040750718572</v>
      </c>
      <c r="AB9" t="n">
        <v>1372.404606167992</v>
      </c>
      <c r="AC9" t="n">
        <v>1241.42423673728</v>
      </c>
      <c r="AD9" t="n">
        <v>1003040.750718572</v>
      </c>
      <c r="AE9" t="n">
        <v>1372404.606167992</v>
      </c>
      <c r="AF9" t="n">
        <v>1.667626623916546e-05</v>
      </c>
      <c r="AG9" t="n">
        <v>44</v>
      </c>
      <c r="AH9" t="n">
        <v>1241424.23673728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1.5138</v>
      </c>
      <c r="E10" t="n">
        <v>66.06</v>
      </c>
      <c r="F10" t="n">
        <v>62.63</v>
      </c>
      <c r="G10" t="n">
        <v>81.69</v>
      </c>
      <c r="H10" t="n">
        <v>1.11</v>
      </c>
      <c r="I10" t="n">
        <v>46</v>
      </c>
      <c r="J10" t="n">
        <v>144.05</v>
      </c>
      <c r="K10" t="n">
        <v>46.47</v>
      </c>
      <c r="L10" t="n">
        <v>9</v>
      </c>
      <c r="M10" t="n">
        <v>44</v>
      </c>
      <c r="N10" t="n">
        <v>23.58</v>
      </c>
      <c r="O10" t="n">
        <v>17999.83</v>
      </c>
      <c r="P10" t="n">
        <v>557.04</v>
      </c>
      <c r="Q10" t="n">
        <v>2312.68</v>
      </c>
      <c r="R10" t="n">
        <v>163.32</v>
      </c>
      <c r="S10" t="n">
        <v>106.94</v>
      </c>
      <c r="T10" t="n">
        <v>27837.1</v>
      </c>
      <c r="U10" t="n">
        <v>0.65</v>
      </c>
      <c r="V10" t="n">
        <v>0.96</v>
      </c>
      <c r="W10" t="n">
        <v>0.29</v>
      </c>
      <c r="X10" t="n">
        <v>1.66</v>
      </c>
      <c r="Y10" t="n">
        <v>0.5</v>
      </c>
      <c r="Z10" t="n">
        <v>10</v>
      </c>
      <c r="AA10" t="n">
        <v>978.7539776493767</v>
      </c>
      <c r="AB10" t="n">
        <v>1339.17437179791</v>
      </c>
      <c r="AC10" t="n">
        <v>1211.365449296552</v>
      </c>
      <c r="AD10" t="n">
        <v>978753.9776493767</v>
      </c>
      <c r="AE10" t="n">
        <v>1339174.37179791</v>
      </c>
      <c r="AF10" t="n">
        <v>1.680168508009895e-05</v>
      </c>
      <c r="AG10" t="n">
        <v>44</v>
      </c>
      <c r="AH10" t="n">
        <v>1211365.449296552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1.5225</v>
      </c>
      <c r="E11" t="n">
        <v>65.68000000000001</v>
      </c>
      <c r="F11" t="n">
        <v>62.41</v>
      </c>
      <c r="G11" t="n">
        <v>93.62</v>
      </c>
      <c r="H11" t="n">
        <v>1.22</v>
      </c>
      <c r="I11" t="n">
        <v>40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536.52</v>
      </c>
      <c r="Q11" t="n">
        <v>2312.64</v>
      </c>
      <c r="R11" t="n">
        <v>155.91</v>
      </c>
      <c r="S11" t="n">
        <v>106.94</v>
      </c>
      <c r="T11" t="n">
        <v>24159.4</v>
      </c>
      <c r="U11" t="n">
        <v>0.6899999999999999</v>
      </c>
      <c r="V11" t="n">
        <v>0.97</v>
      </c>
      <c r="W11" t="n">
        <v>0.29</v>
      </c>
      <c r="X11" t="n">
        <v>1.44</v>
      </c>
      <c r="Y11" t="n">
        <v>0.5</v>
      </c>
      <c r="Z11" t="n">
        <v>10</v>
      </c>
      <c r="AA11" t="n">
        <v>947.8639434250931</v>
      </c>
      <c r="AB11" t="n">
        <v>1296.909264200115</v>
      </c>
      <c r="AC11" t="n">
        <v>1173.13406424844</v>
      </c>
      <c r="AD11" t="n">
        <v>947863.9434250931</v>
      </c>
      <c r="AE11" t="n">
        <v>1296909.264200115</v>
      </c>
      <c r="AF11" t="n">
        <v>1.689824648860527e-05</v>
      </c>
      <c r="AG11" t="n">
        <v>43</v>
      </c>
      <c r="AH11" t="n">
        <v>1173134.06424844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1.5266</v>
      </c>
      <c r="E12" t="n">
        <v>65.51000000000001</v>
      </c>
      <c r="F12" t="n">
        <v>62.32</v>
      </c>
      <c r="G12" t="n">
        <v>101.06</v>
      </c>
      <c r="H12" t="n">
        <v>1.33</v>
      </c>
      <c r="I12" t="n">
        <v>37</v>
      </c>
      <c r="J12" t="n">
        <v>146.8</v>
      </c>
      <c r="K12" t="n">
        <v>46.47</v>
      </c>
      <c r="L12" t="n">
        <v>11</v>
      </c>
      <c r="M12" t="n">
        <v>6</v>
      </c>
      <c r="N12" t="n">
        <v>24.33</v>
      </c>
      <c r="O12" t="n">
        <v>18338.99</v>
      </c>
      <c r="P12" t="n">
        <v>529.3099999999999</v>
      </c>
      <c r="Q12" t="n">
        <v>2312.67</v>
      </c>
      <c r="R12" t="n">
        <v>151.61</v>
      </c>
      <c r="S12" t="n">
        <v>106.94</v>
      </c>
      <c r="T12" t="n">
        <v>22025.09</v>
      </c>
      <c r="U12" t="n">
        <v>0.71</v>
      </c>
      <c r="V12" t="n">
        <v>0.97</v>
      </c>
      <c r="W12" t="n">
        <v>0.32</v>
      </c>
      <c r="X12" t="n">
        <v>1.35</v>
      </c>
      <c r="Y12" t="n">
        <v>0.5</v>
      </c>
      <c r="Z12" t="n">
        <v>10</v>
      </c>
      <c r="AA12" t="n">
        <v>939.8021424619393</v>
      </c>
      <c r="AB12" t="n">
        <v>1285.878752460771</v>
      </c>
      <c r="AC12" t="n">
        <v>1163.156289068078</v>
      </c>
      <c r="AD12" t="n">
        <v>939802.1424619392</v>
      </c>
      <c r="AE12" t="n">
        <v>1285878.752460771</v>
      </c>
      <c r="AF12" t="n">
        <v>1.694375243974043e-05</v>
      </c>
      <c r="AG12" t="n">
        <v>43</v>
      </c>
      <c r="AH12" t="n">
        <v>1163156.289068078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1.5265</v>
      </c>
      <c r="E13" t="n">
        <v>65.51000000000001</v>
      </c>
      <c r="F13" t="n">
        <v>62.32</v>
      </c>
      <c r="G13" t="n">
        <v>101.06</v>
      </c>
      <c r="H13" t="n">
        <v>1.43</v>
      </c>
      <c r="I13" t="n">
        <v>37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533.0700000000001</v>
      </c>
      <c r="Q13" t="n">
        <v>2312.67</v>
      </c>
      <c r="R13" t="n">
        <v>151.58</v>
      </c>
      <c r="S13" t="n">
        <v>106.94</v>
      </c>
      <c r="T13" t="n">
        <v>22011.81</v>
      </c>
      <c r="U13" t="n">
        <v>0.71</v>
      </c>
      <c r="V13" t="n">
        <v>0.97</v>
      </c>
      <c r="W13" t="n">
        <v>0.33</v>
      </c>
      <c r="X13" t="n">
        <v>1.35</v>
      </c>
      <c r="Y13" t="n">
        <v>0.5</v>
      </c>
      <c r="Z13" t="n">
        <v>10</v>
      </c>
      <c r="AA13" t="n">
        <v>943.1896523278867</v>
      </c>
      <c r="AB13" t="n">
        <v>1290.513692905748</v>
      </c>
      <c r="AC13" t="n">
        <v>1167.348877302166</v>
      </c>
      <c r="AD13" t="n">
        <v>943189.6523278868</v>
      </c>
      <c r="AE13" t="n">
        <v>1290513.692905748</v>
      </c>
      <c r="AF13" t="n">
        <v>1.694264253849323e-05</v>
      </c>
      <c r="AG13" t="n">
        <v>43</v>
      </c>
      <c r="AH13" t="n">
        <v>1167348.877302166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0.8474</v>
      </c>
      <c r="E2" t="n">
        <v>118.01</v>
      </c>
      <c r="F2" t="n">
        <v>91.78</v>
      </c>
      <c r="G2" t="n">
        <v>7.02</v>
      </c>
      <c r="H2" t="n">
        <v>0.12</v>
      </c>
      <c r="I2" t="n">
        <v>784</v>
      </c>
      <c r="J2" t="n">
        <v>150.44</v>
      </c>
      <c r="K2" t="n">
        <v>49.1</v>
      </c>
      <c r="L2" t="n">
        <v>1</v>
      </c>
      <c r="M2" t="n">
        <v>782</v>
      </c>
      <c r="N2" t="n">
        <v>25.34</v>
      </c>
      <c r="O2" t="n">
        <v>18787.76</v>
      </c>
      <c r="P2" t="n">
        <v>1075.38</v>
      </c>
      <c r="Q2" t="n">
        <v>2313.21</v>
      </c>
      <c r="R2" t="n">
        <v>1140.16</v>
      </c>
      <c r="S2" t="n">
        <v>106.94</v>
      </c>
      <c r="T2" t="n">
        <v>512565.25</v>
      </c>
      <c r="U2" t="n">
        <v>0.09</v>
      </c>
      <c r="V2" t="n">
        <v>0.66</v>
      </c>
      <c r="W2" t="n">
        <v>1.48</v>
      </c>
      <c r="X2" t="n">
        <v>30.8</v>
      </c>
      <c r="Y2" t="n">
        <v>0.5</v>
      </c>
      <c r="Z2" t="n">
        <v>10</v>
      </c>
      <c r="AA2" t="n">
        <v>2651.173118674912</v>
      </c>
      <c r="AB2" t="n">
        <v>3627.452022474489</v>
      </c>
      <c r="AC2" t="n">
        <v>3281.253092610275</v>
      </c>
      <c r="AD2" t="n">
        <v>2651173.118674912</v>
      </c>
      <c r="AE2" t="n">
        <v>3627452.022474489</v>
      </c>
      <c r="AF2" t="n">
        <v>8.877738194721032e-06</v>
      </c>
      <c r="AG2" t="n">
        <v>77</v>
      </c>
      <c r="AH2" t="n">
        <v>3281253.092610275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1.192</v>
      </c>
      <c r="E3" t="n">
        <v>83.89</v>
      </c>
      <c r="F3" t="n">
        <v>72.39</v>
      </c>
      <c r="G3" t="n">
        <v>14.38</v>
      </c>
      <c r="H3" t="n">
        <v>0.23</v>
      </c>
      <c r="I3" t="n">
        <v>302</v>
      </c>
      <c r="J3" t="n">
        <v>151.83</v>
      </c>
      <c r="K3" t="n">
        <v>49.1</v>
      </c>
      <c r="L3" t="n">
        <v>2</v>
      </c>
      <c r="M3" t="n">
        <v>300</v>
      </c>
      <c r="N3" t="n">
        <v>25.73</v>
      </c>
      <c r="O3" t="n">
        <v>18959.54</v>
      </c>
      <c r="P3" t="n">
        <v>834.47</v>
      </c>
      <c r="Q3" t="n">
        <v>2312.84</v>
      </c>
      <c r="R3" t="n">
        <v>489.44</v>
      </c>
      <c r="S3" t="n">
        <v>106.94</v>
      </c>
      <c r="T3" t="n">
        <v>189614.81</v>
      </c>
      <c r="U3" t="n">
        <v>0.22</v>
      </c>
      <c r="V3" t="n">
        <v>0.83</v>
      </c>
      <c r="W3" t="n">
        <v>0.7</v>
      </c>
      <c r="X3" t="n">
        <v>11.41</v>
      </c>
      <c r="Y3" t="n">
        <v>0.5</v>
      </c>
      <c r="Z3" t="n">
        <v>10</v>
      </c>
      <c r="AA3" t="n">
        <v>1576.79548292383</v>
      </c>
      <c r="AB3" t="n">
        <v>2157.441143043558</v>
      </c>
      <c r="AC3" t="n">
        <v>1951.537988339143</v>
      </c>
      <c r="AD3" t="n">
        <v>1576795.48292383</v>
      </c>
      <c r="AE3" t="n">
        <v>2157441.143043559</v>
      </c>
      <c r="AF3" t="n">
        <v>1.248792061376855e-05</v>
      </c>
      <c r="AG3" t="n">
        <v>55</v>
      </c>
      <c r="AH3" t="n">
        <v>1951537.988339143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1.318</v>
      </c>
      <c r="E4" t="n">
        <v>75.87</v>
      </c>
      <c r="F4" t="n">
        <v>67.91</v>
      </c>
      <c r="G4" t="n">
        <v>21.91</v>
      </c>
      <c r="H4" t="n">
        <v>0.35</v>
      </c>
      <c r="I4" t="n">
        <v>186</v>
      </c>
      <c r="J4" t="n">
        <v>153.23</v>
      </c>
      <c r="K4" t="n">
        <v>49.1</v>
      </c>
      <c r="L4" t="n">
        <v>3</v>
      </c>
      <c r="M4" t="n">
        <v>184</v>
      </c>
      <c r="N4" t="n">
        <v>26.13</v>
      </c>
      <c r="O4" t="n">
        <v>19131.85</v>
      </c>
      <c r="P4" t="n">
        <v>770.76</v>
      </c>
      <c r="Q4" t="n">
        <v>2312.72</v>
      </c>
      <c r="R4" t="n">
        <v>340.06</v>
      </c>
      <c r="S4" t="n">
        <v>106.94</v>
      </c>
      <c r="T4" t="n">
        <v>115502.67</v>
      </c>
      <c r="U4" t="n">
        <v>0.31</v>
      </c>
      <c r="V4" t="n">
        <v>0.89</v>
      </c>
      <c r="W4" t="n">
        <v>0.51</v>
      </c>
      <c r="X4" t="n">
        <v>6.94</v>
      </c>
      <c r="Y4" t="n">
        <v>0.5</v>
      </c>
      <c r="Z4" t="n">
        <v>10</v>
      </c>
      <c r="AA4" t="n">
        <v>1355.247400973709</v>
      </c>
      <c r="AB4" t="n">
        <v>1854.309283307842</v>
      </c>
      <c r="AC4" t="n">
        <v>1677.336607848366</v>
      </c>
      <c r="AD4" t="n">
        <v>1355247.400973709</v>
      </c>
      <c r="AE4" t="n">
        <v>1854309.283307842</v>
      </c>
      <c r="AF4" t="n">
        <v>1.380795249072731e-05</v>
      </c>
      <c r="AG4" t="n">
        <v>50</v>
      </c>
      <c r="AH4" t="n">
        <v>1677336.607848366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1.3855</v>
      </c>
      <c r="E5" t="n">
        <v>72.18000000000001</v>
      </c>
      <c r="F5" t="n">
        <v>65.84</v>
      </c>
      <c r="G5" t="n">
        <v>29.7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735.15</v>
      </c>
      <c r="Q5" t="n">
        <v>2312.7</v>
      </c>
      <c r="R5" t="n">
        <v>270.25</v>
      </c>
      <c r="S5" t="n">
        <v>106.94</v>
      </c>
      <c r="T5" t="n">
        <v>80862.85000000001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1245.998058564441</v>
      </c>
      <c r="AB5" t="n">
        <v>1704.829513282655</v>
      </c>
      <c r="AC5" t="n">
        <v>1542.122977278208</v>
      </c>
      <c r="AD5" t="n">
        <v>1245998.058564441</v>
      </c>
      <c r="AE5" t="n">
        <v>1704829.513282656</v>
      </c>
      <c r="AF5" t="n">
        <v>1.451511242481235e-05</v>
      </c>
      <c r="AG5" t="n">
        <v>47</v>
      </c>
      <c r="AH5" t="n">
        <v>1542122.977278208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1.4246</v>
      </c>
      <c r="E6" t="n">
        <v>70.19</v>
      </c>
      <c r="F6" t="n">
        <v>64.77</v>
      </c>
      <c r="G6" t="n">
        <v>37.73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710.42</v>
      </c>
      <c r="Q6" t="n">
        <v>2312.64</v>
      </c>
      <c r="R6" t="n">
        <v>235.07</v>
      </c>
      <c r="S6" t="n">
        <v>106.94</v>
      </c>
      <c r="T6" t="n">
        <v>63422.63</v>
      </c>
      <c r="U6" t="n">
        <v>0.45</v>
      </c>
      <c r="V6" t="n">
        <v>0.93</v>
      </c>
      <c r="W6" t="n">
        <v>0.38</v>
      </c>
      <c r="X6" t="n">
        <v>3.8</v>
      </c>
      <c r="Y6" t="n">
        <v>0.5</v>
      </c>
      <c r="Z6" t="n">
        <v>10</v>
      </c>
      <c r="AA6" t="n">
        <v>1189.152868165257</v>
      </c>
      <c r="AB6" t="n">
        <v>1627.051415945685</v>
      </c>
      <c r="AC6" t="n">
        <v>1471.767912388833</v>
      </c>
      <c r="AD6" t="n">
        <v>1189152.868165257</v>
      </c>
      <c r="AE6" t="n">
        <v>1627051.415945685</v>
      </c>
      <c r="AF6" t="n">
        <v>1.492474136440829e-05</v>
      </c>
      <c r="AG6" t="n">
        <v>46</v>
      </c>
      <c r="AH6" t="n">
        <v>1471767.912388833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1.4523</v>
      </c>
      <c r="E7" t="n">
        <v>68.86</v>
      </c>
      <c r="F7" t="n">
        <v>64.01000000000001</v>
      </c>
      <c r="G7" t="n">
        <v>45.72</v>
      </c>
      <c r="H7" t="n">
        <v>0.67</v>
      </c>
      <c r="I7" t="n">
        <v>84</v>
      </c>
      <c r="J7" t="n">
        <v>157.44</v>
      </c>
      <c r="K7" t="n">
        <v>49.1</v>
      </c>
      <c r="L7" t="n">
        <v>6</v>
      </c>
      <c r="M7" t="n">
        <v>82</v>
      </c>
      <c r="N7" t="n">
        <v>27.35</v>
      </c>
      <c r="O7" t="n">
        <v>19652.13</v>
      </c>
      <c r="P7" t="n">
        <v>690.2</v>
      </c>
      <c r="Q7" t="n">
        <v>2312.67</v>
      </c>
      <c r="R7" t="n">
        <v>209.48</v>
      </c>
      <c r="S7" t="n">
        <v>106.94</v>
      </c>
      <c r="T7" t="n">
        <v>50723.61</v>
      </c>
      <c r="U7" t="n">
        <v>0.51</v>
      </c>
      <c r="V7" t="n">
        <v>0.9399999999999999</v>
      </c>
      <c r="W7" t="n">
        <v>0.35</v>
      </c>
      <c r="X7" t="n">
        <v>3.04</v>
      </c>
      <c r="Y7" t="n">
        <v>0.5</v>
      </c>
      <c r="Z7" t="n">
        <v>10</v>
      </c>
      <c r="AA7" t="n">
        <v>1145.308810253925</v>
      </c>
      <c r="AB7" t="n">
        <v>1567.06204164808</v>
      </c>
      <c r="AC7" t="n">
        <v>1417.503839778576</v>
      </c>
      <c r="AD7" t="n">
        <v>1145308.810253925</v>
      </c>
      <c r="AE7" t="n">
        <v>1567062.04164808</v>
      </c>
      <c r="AF7" t="n">
        <v>1.521493884846985e-05</v>
      </c>
      <c r="AG7" t="n">
        <v>45</v>
      </c>
      <c r="AH7" t="n">
        <v>1417503.839778576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1.4825</v>
      </c>
      <c r="E8" t="n">
        <v>67.45999999999999</v>
      </c>
      <c r="F8" t="n">
        <v>63.04</v>
      </c>
      <c r="G8" t="n">
        <v>54.03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68</v>
      </c>
      <c r="N8" t="n">
        <v>27.77</v>
      </c>
      <c r="O8" t="n">
        <v>19826.68</v>
      </c>
      <c r="P8" t="n">
        <v>666.5</v>
      </c>
      <c r="Q8" t="n">
        <v>2312.66</v>
      </c>
      <c r="R8" t="n">
        <v>176.39</v>
      </c>
      <c r="S8" t="n">
        <v>106.94</v>
      </c>
      <c r="T8" t="n">
        <v>34248.63</v>
      </c>
      <c r="U8" t="n">
        <v>0.61</v>
      </c>
      <c r="V8" t="n">
        <v>0.96</v>
      </c>
      <c r="W8" t="n">
        <v>0.32</v>
      </c>
      <c r="X8" t="n">
        <v>2.07</v>
      </c>
      <c r="Y8" t="n">
        <v>0.5</v>
      </c>
      <c r="Z8" t="n">
        <v>10</v>
      </c>
      <c r="AA8" t="n">
        <v>1098.072667223688</v>
      </c>
      <c r="AB8" t="n">
        <v>1502.431466842554</v>
      </c>
      <c r="AC8" t="n">
        <v>1359.041516322907</v>
      </c>
      <c r="AD8" t="n">
        <v>1098072.667223688</v>
      </c>
      <c r="AE8" t="n">
        <v>1502431.466842554</v>
      </c>
      <c r="AF8" t="n">
        <v>1.553132744120124e-05</v>
      </c>
      <c r="AG8" t="n">
        <v>44</v>
      </c>
      <c r="AH8" t="n">
        <v>1359041.516322907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1.4856</v>
      </c>
      <c r="E9" t="n">
        <v>67.31</v>
      </c>
      <c r="F9" t="n">
        <v>63.2</v>
      </c>
      <c r="G9" t="n">
        <v>63.2</v>
      </c>
      <c r="H9" t="n">
        <v>0.88</v>
      </c>
      <c r="I9" t="n">
        <v>60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655.8</v>
      </c>
      <c r="Q9" t="n">
        <v>2312.63</v>
      </c>
      <c r="R9" t="n">
        <v>182.73</v>
      </c>
      <c r="S9" t="n">
        <v>106.94</v>
      </c>
      <c r="T9" t="n">
        <v>37470.69</v>
      </c>
      <c r="U9" t="n">
        <v>0.59</v>
      </c>
      <c r="V9" t="n">
        <v>0.95</v>
      </c>
      <c r="W9" t="n">
        <v>0.32</v>
      </c>
      <c r="X9" t="n">
        <v>2.23</v>
      </c>
      <c r="Y9" t="n">
        <v>0.5</v>
      </c>
      <c r="Z9" t="n">
        <v>10</v>
      </c>
      <c r="AA9" t="n">
        <v>1087.038903665275</v>
      </c>
      <c r="AB9" t="n">
        <v>1487.33458476664</v>
      </c>
      <c r="AC9" t="n">
        <v>1345.385459483712</v>
      </c>
      <c r="AD9" t="n">
        <v>1087038.903665275</v>
      </c>
      <c r="AE9" t="n">
        <v>1487334.58476664</v>
      </c>
      <c r="AF9" t="n">
        <v>1.556380441595181e-05</v>
      </c>
      <c r="AG9" t="n">
        <v>44</v>
      </c>
      <c r="AH9" t="n">
        <v>1345385.459483712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1.499</v>
      </c>
      <c r="E10" t="n">
        <v>66.70999999999999</v>
      </c>
      <c r="F10" t="n">
        <v>62.84</v>
      </c>
      <c r="G10" t="n">
        <v>72.51000000000001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50</v>
      </c>
      <c r="N10" t="n">
        <v>28.61</v>
      </c>
      <c r="O10" t="n">
        <v>20177.64</v>
      </c>
      <c r="P10" t="n">
        <v>638.8099999999999</v>
      </c>
      <c r="Q10" t="n">
        <v>2312.63</v>
      </c>
      <c r="R10" t="n">
        <v>170.6</v>
      </c>
      <c r="S10" t="n">
        <v>106.94</v>
      </c>
      <c r="T10" t="n">
        <v>31444.23</v>
      </c>
      <c r="U10" t="n">
        <v>0.63</v>
      </c>
      <c r="V10" t="n">
        <v>0.96</v>
      </c>
      <c r="W10" t="n">
        <v>0.3</v>
      </c>
      <c r="X10" t="n">
        <v>1.88</v>
      </c>
      <c r="Y10" t="n">
        <v>0.5</v>
      </c>
      <c r="Z10" t="n">
        <v>10</v>
      </c>
      <c r="AA10" t="n">
        <v>1064.894149916645</v>
      </c>
      <c r="AB10" t="n">
        <v>1457.03515573018</v>
      </c>
      <c r="AC10" t="n">
        <v>1317.977765428976</v>
      </c>
      <c r="AD10" t="n">
        <v>1064894.149916645</v>
      </c>
      <c r="AE10" t="n">
        <v>1457035.15573018</v>
      </c>
      <c r="AF10" t="n">
        <v>1.570418875842203e-05</v>
      </c>
      <c r="AG10" t="n">
        <v>44</v>
      </c>
      <c r="AH10" t="n">
        <v>1317977.765428975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1.5077</v>
      </c>
      <c r="E11" t="n">
        <v>66.33</v>
      </c>
      <c r="F11" t="n">
        <v>62.65</v>
      </c>
      <c r="G11" t="n">
        <v>81.70999999999999</v>
      </c>
      <c r="H11" t="n">
        <v>1.09</v>
      </c>
      <c r="I11" t="n">
        <v>46</v>
      </c>
      <c r="J11" t="n">
        <v>163.13</v>
      </c>
      <c r="K11" t="n">
        <v>49.1</v>
      </c>
      <c r="L11" t="n">
        <v>10</v>
      </c>
      <c r="M11" t="n">
        <v>44</v>
      </c>
      <c r="N11" t="n">
        <v>29.04</v>
      </c>
      <c r="O11" t="n">
        <v>20353.94</v>
      </c>
      <c r="P11" t="n">
        <v>623.28</v>
      </c>
      <c r="Q11" t="n">
        <v>2312.67</v>
      </c>
      <c r="R11" t="n">
        <v>164.13</v>
      </c>
      <c r="S11" t="n">
        <v>106.94</v>
      </c>
      <c r="T11" t="n">
        <v>28238.59</v>
      </c>
      <c r="U11" t="n">
        <v>0.65</v>
      </c>
      <c r="V11" t="n">
        <v>0.96</v>
      </c>
      <c r="W11" t="n">
        <v>0.29</v>
      </c>
      <c r="X11" t="n">
        <v>1.68</v>
      </c>
      <c r="Y11" t="n">
        <v>0.5</v>
      </c>
      <c r="Z11" t="n">
        <v>10</v>
      </c>
      <c r="AA11" t="n">
        <v>1046.730839899685</v>
      </c>
      <c r="AB11" t="n">
        <v>1432.183313656291</v>
      </c>
      <c r="AC11" t="n">
        <v>1295.497748282839</v>
      </c>
      <c r="AD11" t="n">
        <v>1046730.839899685</v>
      </c>
      <c r="AE11" t="n">
        <v>1432183.313656291</v>
      </c>
      <c r="AF11" t="n">
        <v>1.579533381659299e-05</v>
      </c>
      <c r="AG11" t="n">
        <v>44</v>
      </c>
      <c r="AH11" t="n">
        <v>1295497.748282839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1.5156</v>
      </c>
      <c r="E12" t="n">
        <v>65.98</v>
      </c>
      <c r="F12" t="n">
        <v>62.45</v>
      </c>
      <c r="G12" t="n">
        <v>91.39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39</v>
      </c>
      <c r="N12" t="n">
        <v>29.47</v>
      </c>
      <c r="O12" t="n">
        <v>20530.82</v>
      </c>
      <c r="P12" t="n">
        <v>604.05</v>
      </c>
      <c r="Q12" t="n">
        <v>2312.64</v>
      </c>
      <c r="R12" t="n">
        <v>157.49</v>
      </c>
      <c r="S12" t="n">
        <v>106.94</v>
      </c>
      <c r="T12" t="n">
        <v>24946.41</v>
      </c>
      <c r="U12" t="n">
        <v>0.68</v>
      </c>
      <c r="V12" t="n">
        <v>0.96</v>
      </c>
      <c r="W12" t="n">
        <v>0.29</v>
      </c>
      <c r="X12" t="n">
        <v>1.48</v>
      </c>
      <c r="Y12" t="n">
        <v>0.5</v>
      </c>
      <c r="Z12" t="n">
        <v>10</v>
      </c>
      <c r="AA12" t="n">
        <v>1016.85224597276</v>
      </c>
      <c r="AB12" t="n">
        <v>1391.302103294938</v>
      </c>
      <c r="AC12" t="n">
        <v>1258.518183261235</v>
      </c>
      <c r="AD12" t="n">
        <v>1016852.24597276</v>
      </c>
      <c r="AE12" t="n">
        <v>1391302.103294938</v>
      </c>
      <c r="AF12" t="n">
        <v>1.587809771998961e-05</v>
      </c>
      <c r="AG12" t="n">
        <v>43</v>
      </c>
      <c r="AH12" t="n">
        <v>1258518.183261235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1.5222</v>
      </c>
      <c r="E13" t="n">
        <v>65.7</v>
      </c>
      <c r="F13" t="n">
        <v>62.29</v>
      </c>
      <c r="G13" t="n">
        <v>101.01</v>
      </c>
      <c r="H13" t="n">
        <v>1.28</v>
      </c>
      <c r="I13" t="n">
        <v>37</v>
      </c>
      <c r="J13" t="n">
        <v>166.01</v>
      </c>
      <c r="K13" t="n">
        <v>49.1</v>
      </c>
      <c r="L13" t="n">
        <v>12</v>
      </c>
      <c r="M13" t="n">
        <v>34</v>
      </c>
      <c r="N13" t="n">
        <v>29.91</v>
      </c>
      <c r="O13" t="n">
        <v>20708.3</v>
      </c>
      <c r="P13" t="n">
        <v>587.5599999999999</v>
      </c>
      <c r="Q13" t="n">
        <v>2312.61</v>
      </c>
      <c r="R13" t="n">
        <v>151.95</v>
      </c>
      <c r="S13" t="n">
        <v>106.94</v>
      </c>
      <c r="T13" t="n">
        <v>22196.38</v>
      </c>
      <c r="U13" t="n">
        <v>0.7</v>
      </c>
      <c r="V13" t="n">
        <v>0.97</v>
      </c>
      <c r="W13" t="n">
        <v>0.28</v>
      </c>
      <c r="X13" t="n">
        <v>1.32</v>
      </c>
      <c r="Y13" t="n">
        <v>0.5</v>
      </c>
      <c r="Z13" t="n">
        <v>10</v>
      </c>
      <c r="AA13" t="n">
        <v>999.1428742697234</v>
      </c>
      <c r="AB13" t="n">
        <v>1367.071359648504</v>
      </c>
      <c r="AC13" t="n">
        <v>1236.599987780354</v>
      </c>
      <c r="AD13" t="n">
        <v>999142.8742697234</v>
      </c>
      <c r="AE13" t="n">
        <v>1367071.359648504</v>
      </c>
      <c r="AF13" t="n">
        <v>1.594724224687792e-05</v>
      </c>
      <c r="AG13" t="n">
        <v>43</v>
      </c>
      <c r="AH13" t="n">
        <v>1236599.987780354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62.2</v>
      </c>
      <c r="G14" t="n">
        <v>113.09</v>
      </c>
      <c r="H14" t="n">
        <v>1.38</v>
      </c>
      <c r="I14" t="n">
        <v>33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573.8200000000001</v>
      </c>
      <c r="Q14" t="n">
        <v>2312.63</v>
      </c>
      <c r="R14" t="n">
        <v>148.62</v>
      </c>
      <c r="S14" t="n">
        <v>106.94</v>
      </c>
      <c r="T14" t="n">
        <v>20551.59</v>
      </c>
      <c r="U14" t="n">
        <v>0.72</v>
      </c>
      <c r="V14" t="n">
        <v>0.97</v>
      </c>
      <c r="W14" t="n">
        <v>0.29</v>
      </c>
      <c r="X14" t="n">
        <v>1.23</v>
      </c>
      <c r="Y14" t="n">
        <v>0.5</v>
      </c>
      <c r="Z14" t="n">
        <v>10</v>
      </c>
      <c r="AA14" t="n">
        <v>984.8011661824074</v>
      </c>
      <c r="AB14" t="n">
        <v>1347.448401931932</v>
      </c>
      <c r="AC14" t="n">
        <v>1218.849817607257</v>
      </c>
      <c r="AD14" t="n">
        <v>984801.1661824074</v>
      </c>
      <c r="AE14" t="n">
        <v>1347448.401931932</v>
      </c>
      <c r="AF14" t="n">
        <v>1.599857681987076e-05</v>
      </c>
      <c r="AG14" t="n">
        <v>43</v>
      </c>
      <c r="AH14" t="n">
        <v>1218849.817607257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1.527</v>
      </c>
      <c r="E15" t="n">
        <v>65.48999999999999</v>
      </c>
      <c r="F15" t="n">
        <v>62.2</v>
      </c>
      <c r="G15" t="n">
        <v>113.09</v>
      </c>
      <c r="H15" t="n">
        <v>1.47</v>
      </c>
      <c r="I15" t="n">
        <v>33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572.96</v>
      </c>
      <c r="Q15" t="n">
        <v>2312.63</v>
      </c>
      <c r="R15" t="n">
        <v>147.88</v>
      </c>
      <c r="S15" t="n">
        <v>106.94</v>
      </c>
      <c r="T15" t="n">
        <v>20181.39</v>
      </c>
      <c r="U15" t="n">
        <v>0.72</v>
      </c>
      <c r="V15" t="n">
        <v>0.97</v>
      </c>
      <c r="W15" t="n">
        <v>0.31</v>
      </c>
      <c r="X15" t="n">
        <v>1.23</v>
      </c>
      <c r="Y15" t="n">
        <v>0.5</v>
      </c>
      <c r="Z15" t="n">
        <v>10</v>
      </c>
      <c r="AA15" t="n">
        <v>984.0742519367959</v>
      </c>
      <c r="AB15" t="n">
        <v>1346.453805791893</v>
      </c>
      <c r="AC15" t="n">
        <v>1217.950144326899</v>
      </c>
      <c r="AD15" t="n">
        <v>984074.2519367959</v>
      </c>
      <c r="AE15" t="n">
        <v>1346453.805791893</v>
      </c>
      <c r="AF15" t="n">
        <v>1.599752917552397e-05</v>
      </c>
      <c r="AG15" t="n">
        <v>43</v>
      </c>
      <c r="AH15" t="n">
        <v>1217950.144326899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1.5295</v>
      </c>
      <c r="E16" t="n">
        <v>65.38</v>
      </c>
      <c r="F16" t="n">
        <v>62.13</v>
      </c>
      <c r="G16" t="n">
        <v>116.49</v>
      </c>
      <c r="H16" t="n">
        <v>1.56</v>
      </c>
      <c r="I16" t="n">
        <v>32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575.41</v>
      </c>
      <c r="Q16" t="n">
        <v>2312.65</v>
      </c>
      <c r="R16" t="n">
        <v>145.25</v>
      </c>
      <c r="S16" t="n">
        <v>106.94</v>
      </c>
      <c r="T16" t="n">
        <v>18872</v>
      </c>
      <c r="U16" t="n">
        <v>0.74</v>
      </c>
      <c r="V16" t="n">
        <v>0.97</v>
      </c>
      <c r="W16" t="n">
        <v>0.31</v>
      </c>
      <c r="X16" t="n">
        <v>1.16</v>
      </c>
      <c r="Y16" t="n">
        <v>0.5</v>
      </c>
      <c r="Z16" t="n">
        <v>10</v>
      </c>
      <c r="AA16" t="n">
        <v>985.1736038051497</v>
      </c>
      <c r="AB16" t="n">
        <v>1347.957987518156</v>
      </c>
      <c r="AC16" t="n">
        <v>1219.31076906034</v>
      </c>
      <c r="AD16" t="n">
        <v>985173.6038051497</v>
      </c>
      <c r="AE16" t="n">
        <v>1347957.987518156</v>
      </c>
      <c r="AF16" t="n">
        <v>1.602372028419379e-05</v>
      </c>
      <c r="AG16" t="n">
        <v>43</v>
      </c>
      <c r="AH16" t="n">
        <v>1219310.76906034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0.7168</v>
      </c>
      <c r="E2" t="n">
        <v>139.52</v>
      </c>
      <c r="F2" t="n">
        <v>100.31</v>
      </c>
      <c r="G2" t="n">
        <v>6.1</v>
      </c>
      <c r="H2" t="n">
        <v>0.1</v>
      </c>
      <c r="I2" t="n">
        <v>987</v>
      </c>
      <c r="J2" t="n">
        <v>185.69</v>
      </c>
      <c r="K2" t="n">
        <v>53.44</v>
      </c>
      <c r="L2" t="n">
        <v>1</v>
      </c>
      <c r="M2" t="n">
        <v>985</v>
      </c>
      <c r="N2" t="n">
        <v>36.26</v>
      </c>
      <c r="O2" t="n">
        <v>23136.14</v>
      </c>
      <c r="P2" t="n">
        <v>1350.4</v>
      </c>
      <c r="Q2" t="n">
        <v>2313.11</v>
      </c>
      <c r="R2" t="n">
        <v>1427.27</v>
      </c>
      <c r="S2" t="n">
        <v>106.94</v>
      </c>
      <c r="T2" t="n">
        <v>655106.1800000001</v>
      </c>
      <c r="U2" t="n">
        <v>0.07000000000000001</v>
      </c>
      <c r="V2" t="n">
        <v>0.6</v>
      </c>
      <c r="W2" t="n">
        <v>1.81</v>
      </c>
      <c r="X2" t="n">
        <v>39.33</v>
      </c>
      <c r="Y2" t="n">
        <v>0.5</v>
      </c>
      <c r="Z2" t="n">
        <v>10</v>
      </c>
      <c r="AA2" t="n">
        <v>3715.018088415976</v>
      </c>
      <c r="AB2" t="n">
        <v>5083.05164360196</v>
      </c>
      <c r="AC2" t="n">
        <v>4597.932328844185</v>
      </c>
      <c r="AD2" t="n">
        <v>3715018.088415976</v>
      </c>
      <c r="AE2" t="n">
        <v>5083051.64360196</v>
      </c>
      <c r="AF2" t="n">
        <v>6.826496655106843e-06</v>
      </c>
      <c r="AG2" t="n">
        <v>91</v>
      </c>
      <c r="AH2" t="n">
        <v>4597932.328844185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1.105</v>
      </c>
      <c r="E3" t="n">
        <v>90.5</v>
      </c>
      <c r="F3" t="n">
        <v>74.63</v>
      </c>
      <c r="G3" t="n">
        <v>12.44</v>
      </c>
      <c r="H3" t="n">
        <v>0.19</v>
      </c>
      <c r="I3" t="n">
        <v>360</v>
      </c>
      <c r="J3" t="n">
        <v>187.21</v>
      </c>
      <c r="K3" t="n">
        <v>53.44</v>
      </c>
      <c r="L3" t="n">
        <v>2</v>
      </c>
      <c r="M3" t="n">
        <v>358</v>
      </c>
      <c r="N3" t="n">
        <v>36.77</v>
      </c>
      <c r="O3" t="n">
        <v>23322.88</v>
      </c>
      <c r="P3" t="n">
        <v>993.42</v>
      </c>
      <c r="Q3" t="n">
        <v>2312.84</v>
      </c>
      <c r="R3" t="n">
        <v>564.98</v>
      </c>
      <c r="S3" t="n">
        <v>106.94</v>
      </c>
      <c r="T3" t="n">
        <v>227092.76</v>
      </c>
      <c r="U3" t="n">
        <v>0.19</v>
      </c>
      <c r="V3" t="n">
        <v>0.8100000000000001</v>
      </c>
      <c r="W3" t="n">
        <v>0.79</v>
      </c>
      <c r="X3" t="n">
        <v>13.66</v>
      </c>
      <c r="Y3" t="n">
        <v>0.5</v>
      </c>
      <c r="Z3" t="n">
        <v>10</v>
      </c>
      <c r="AA3" t="n">
        <v>1914.529005553851</v>
      </c>
      <c r="AB3" t="n">
        <v>2619.543048457399</v>
      </c>
      <c r="AC3" t="n">
        <v>2369.537536464384</v>
      </c>
      <c r="AD3" t="n">
        <v>1914529.005553851</v>
      </c>
      <c r="AE3" t="n">
        <v>2619543.048457399</v>
      </c>
      <c r="AF3" t="n">
        <v>1.052354743846689e-05</v>
      </c>
      <c r="AG3" t="n">
        <v>59</v>
      </c>
      <c r="AH3" t="n">
        <v>2369537.536464384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1.2521</v>
      </c>
      <c r="E4" t="n">
        <v>79.86</v>
      </c>
      <c r="F4" t="n">
        <v>69.20999999999999</v>
      </c>
      <c r="G4" t="n">
        <v>18.87</v>
      </c>
      <c r="H4" t="n">
        <v>0.28</v>
      </c>
      <c r="I4" t="n">
        <v>220</v>
      </c>
      <c r="J4" t="n">
        <v>188.73</v>
      </c>
      <c r="K4" t="n">
        <v>53.44</v>
      </c>
      <c r="L4" t="n">
        <v>3</v>
      </c>
      <c r="M4" t="n">
        <v>218</v>
      </c>
      <c r="N4" t="n">
        <v>37.29</v>
      </c>
      <c r="O4" t="n">
        <v>23510.33</v>
      </c>
      <c r="P4" t="n">
        <v>911.62</v>
      </c>
      <c r="Q4" t="n">
        <v>2312.72</v>
      </c>
      <c r="R4" t="n">
        <v>383.1</v>
      </c>
      <c r="S4" t="n">
        <v>106.94</v>
      </c>
      <c r="T4" t="n">
        <v>136855.82</v>
      </c>
      <c r="U4" t="n">
        <v>0.28</v>
      </c>
      <c r="V4" t="n">
        <v>0.87</v>
      </c>
      <c r="W4" t="n">
        <v>0.57</v>
      </c>
      <c r="X4" t="n">
        <v>8.24</v>
      </c>
      <c r="Y4" t="n">
        <v>0.5</v>
      </c>
      <c r="Z4" t="n">
        <v>10</v>
      </c>
      <c r="AA4" t="n">
        <v>1589.805930387795</v>
      </c>
      <c r="AB4" t="n">
        <v>2175.242611244189</v>
      </c>
      <c r="AC4" t="n">
        <v>1967.640509399222</v>
      </c>
      <c r="AD4" t="n">
        <v>1589805.930387795</v>
      </c>
      <c r="AE4" t="n">
        <v>2175242.611244189</v>
      </c>
      <c r="AF4" t="n">
        <v>1.192446493004922e-05</v>
      </c>
      <c r="AG4" t="n">
        <v>52</v>
      </c>
      <c r="AH4" t="n">
        <v>1967640.509399222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1.3299</v>
      </c>
      <c r="E5" t="n">
        <v>75.2</v>
      </c>
      <c r="F5" t="n">
        <v>66.84999999999999</v>
      </c>
      <c r="G5" t="n">
        <v>25.38</v>
      </c>
      <c r="H5" t="n">
        <v>0.37</v>
      </c>
      <c r="I5" t="n">
        <v>158</v>
      </c>
      <c r="J5" t="n">
        <v>190.25</v>
      </c>
      <c r="K5" t="n">
        <v>53.44</v>
      </c>
      <c r="L5" t="n">
        <v>4</v>
      </c>
      <c r="M5" t="n">
        <v>156</v>
      </c>
      <c r="N5" t="n">
        <v>37.82</v>
      </c>
      <c r="O5" t="n">
        <v>23698.48</v>
      </c>
      <c r="P5" t="n">
        <v>871.54</v>
      </c>
      <c r="Q5" t="n">
        <v>2312.7</v>
      </c>
      <c r="R5" t="n">
        <v>304.33</v>
      </c>
      <c r="S5" t="n">
        <v>106.94</v>
      </c>
      <c r="T5" t="n">
        <v>97780.78</v>
      </c>
      <c r="U5" t="n">
        <v>0.35</v>
      </c>
      <c r="V5" t="n">
        <v>0.9</v>
      </c>
      <c r="W5" t="n">
        <v>0.47</v>
      </c>
      <c r="X5" t="n">
        <v>5.87</v>
      </c>
      <c r="Y5" t="n">
        <v>0.5</v>
      </c>
      <c r="Z5" t="n">
        <v>10</v>
      </c>
      <c r="AA5" t="n">
        <v>1451.960258561684</v>
      </c>
      <c r="AB5" t="n">
        <v>1986.636081729861</v>
      </c>
      <c r="AC5" t="n">
        <v>1797.034322350815</v>
      </c>
      <c r="AD5" t="n">
        <v>1451960.258561684</v>
      </c>
      <c r="AE5" t="n">
        <v>1986636.081729861</v>
      </c>
      <c r="AF5" t="n">
        <v>1.266539885829603e-05</v>
      </c>
      <c r="AG5" t="n">
        <v>49</v>
      </c>
      <c r="AH5" t="n">
        <v>1797034.322350815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1.3781</v>
      </c>
      <c r="E6" t="n">
        <v>72.56999999999999</v>
      </c>
      <c r="F6" t="n">
        <v>65.52</v>
      </c>
      <c r="G6" t="n">
        <v>31.96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121</v>
      </c>
      <c r="N6" t="n">
        <v>38.35</v>
      </c>
      <c r="O6" t="n">
        <v>23887.36</v>
      </c>
      <c r="P6" t="n">
        <v>845.22</v>
      </c>
      <c r="Q6" t="n">
        <v>2312.66</v>
      </c>
      <c r="R6" t="n">
        <v>259.81</v>
      </c>
      <c r="S6" t="n">
        <v>106.94</v>
      </c>
      <c r="T6" t="n">
        <v>75696.69</v>
      </c>
      <c r="U6" t="n">
        <v>0.41</v>
      </c>
      <c r="V6" t="n">
        <v>0.92</v>
      </c>
      <c r="W6" t="n">
        <v>0.42</v>
      </c>
      <c r="X6" t="n">
        <v>4.55</v>
      </c>
      <c r="Y6" t="n">
        <v>0.5</v>
      </c>
      <c r="Z6" t="n">
        <v>10</v>
      </c>
      <c r="AA6" t="n">
        <v>1379.293621274687</v>
      </c>
      <c r="AB6" t="n">
        <v>1887.210382768009</v>
      </c>
      <c r="AC6" t="n">
        <v>1707.097672553037</v>
      </c>
      <c r="AD6" t="n">
        <v>1379293.621274686</v>
      </c>
      <c r="AE6" t="n">
        <v>1887210.382768009</v>
      </c>
      <c r="AF6" t="n">
        <v>1.312443504520472e-05</v>
      </c>
      <c r="AG6" t="n">
        <v>48</v>
      </c>
      <c r="AH6" t="n">
        <v>1707097.672553038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1.4121</v>
      </c>
      <c r="E7" t="n">
        <v>70.81999999999999</v>
      </c>
      <c r="F7" t="n">
        <v>64.63</v>
      </c>
      <c r="G7" t="n">
        <v>38.78</v>
      </c>
      <c r="H7" t="n">
        <v>0.55</v>
      </c>
      <c r="I7" t="n">
        <v>100</v>
      </c>
      <c r="J7" t="n">
        <v>193.32</v>
      </c>
      <c r="K7" t="n">
        <v>53.44</v>
      </c>
      <c r="L7" t="n">
        <v>6</v>
      </c>
      <c r="M7" t="n">
        <v>98</v>
      </c>
      <c r="N7" t="n">
        <v>38.89</v>
      </c>
      <c r="O7" t="n">
        <v>24076.95</v>
      </c>
      <c r="P7" t="n">
        <v>825.15</v>
      </c>
      <c r="Q7" t="n">
        <v>2312.64</v>
      </c>
      <c r="R7" t="n">
        <v>230.1</v>
      </c>
      <c r="S7" t="n">
        <v>106.94</v>
      </c>
      <c r="T7" t="n">
        <v>60952.98</v>
      </c>
      <c r="U7" t="n">
        <v>0.46</v>
      </c>
      <c r="V7" t="n">
        <v>0.93</v>
      </c>
      <c r="W7" t="n">
        <v>0.38</v>
      </c>
      <c r="X7" t="n">
        <v>3.66</v>
      </c>
      <c r="Y7" t="n">
        <v>0.5</v>
      </c>
      <c r="Z7" t="n">
        <v>10</v>
      </c>
      <c r="AA7" t="n">
        <v>1326.646835480645</v>
      </c>
      <c r="AB7" t="n">
        <v>1815.176727832334</v>
      </c>
      <c r="AC7" t="n">
        <v>1641.938808544553</v>
      </c>
      <c r="AD7" t="n">
        <v>1326646.835480645</v>
      </c>
      <c r="AE7" t="n">
        <v>1815176.727832334</v>
      </c>
      <c r="AF7" t="n">
        <v>1.344823650484985e-05</v>
      </c>
      <c r="AG7" t="n">
        <v>47</v>
      </c>
      <c r="AH7" t="n">
        <v>1641938.808544553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1.4364</v>
      </c>
      <c r="E8" t="n">
        <v>69.62</v>
      </c>
      <c r="F8" t="n">
        <v>64.02</v>
      </c>
      <c r="G8" t="n">
        <v>45.73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808.3</v>
      </c>
      <c r="Q8" t="n">
        <v>2312.65</v>
      </c>
      <c r="R8" t="n">
        <v>209.97</v>
      </c>
      <c r="S8" t="n">
        <v>106.94</v>
      </c>
      <c r="T8" t="n">
        <v>50967.53</v>
      </c>
      <c r="U8" t="n">
        <v>0.51</v>
      </c>
      <c r="V8" t="n">
        <v>0.9399999999999999</v>
      </c>
      <c r="W8" t="n">
        <v>0.35</v>
      </c>
      <c r="X8" t="n">
        <v>3.06</v>
      </c>
      <c r="Y8" t="n">
        <v>0.5</v>
      </c>
      <c r="Z8" t="n">
        <v>10</v>
      </c>
      <c r="AA8" t="n">
        <v>1285.403611711347</v>
      </c>
      <c r="AB8" t="n">
        <v>1758.745929548563</v>
      </c>
      <c r="AC8" t="n">
        <v>1590.893686447863</v>
      </c>
      <c r="AD8" t="n">
        <v>1285403.611711347</v>
      </c>
      <c r="AE8" t="n">
        <v>1758745.929548563</v>
      </c>
      <c r="AF8" t="n">
        <v>1.36796593127727e-05</v>
      </c>
      <c r="AG8" t="n">
        <v>46</v>
      </c>
      <c r="AH8" t="n">
        <v>1590893.686447863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1.4574</v>
      </c>
      <c r="E9" t="n">
        <v>68.61</v>
      </c>
      <c r="F9" t="n">
        <v>63.46</v>
      </c>
      <c r="G9" t="n">
        <v>52.89</v>
      </c>
      <c r="H9" t="n">
        <v>0.72</v>
      </c>
      <c r="I9" t="n">
        <v>72</v>
      </c>
      <c r="J9" t="n">
        <v>196.41</v>
      </c>
      <c r="K9" t="n">
        <v>53.44</v>
      </c>
      <c r="L9" t="n">
        <v>8</v>
      </c>
      <c r="M9" t="n">
        <v>70</v>
      </c>
      <c r="N9" t="n">
        <v>39.98</v>
      </c>
      <c r="O9" t="n">
        <v>24458.36</v>
      </c>
      <c r="P9" t="n">
        <v>791.74</v>
      </c>
      <c r="Q9" t="n">
        <v>2312.66</v>
      </c>
      <c r="R9" t="n">
        <v>190.88</v>
      </c>
      <c r="S9" t="n">
        <v>106.94</v>
      </c>
      <c r="T9" t="n">
        <v>41482.84</v>
      </c>
      <c r="U9" t="n">
        <v>0.5600000000000001</v>
      </c>
      <c r="V9" t="n">
        <v>0.95</v>
      </c>
      <c r="W9" t="n">
        <v>0.34</v>
      </c>
      <c r="X9" t="n">
        <v>2.49</v>
      </c>
      <c r="Y9" t="n">
        <v>0.5</v>
      </c>
      <c r="Z9" t="n">
        <v>10</v>
      </c>
      <c r="AA9" t="n">
        <v>1247.493417599482</v>
      </c>
      <c r="AB9" t="n">
        <v>1706.875529484984</v>
      </c>
      <c r="AC9" t="n">
        <v>1543.973724565788</v>
      </c>
      <c r="AD9" t="n">
        <v>1247493.417599482</v>
      </c>
      <c r="AE9" t="n">
        <v>1706875.529484984</v>
      </c>
      <c r="AF9" t="n">
        <v>1.387965433196528e-05</v>
      </c>
      <c r="AG9" t="n">
        <v>45</v>
      </c>
      <c r="AH9" t="n">
        <v>1543973.724565788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1.4645</v>
      </c>
      <c r="E10" t="n">
        <v>68.28</v>
      </c>
      <c r="F10" t="n">
        <v>63.43</v>
      </c>
      <c r="G10" t="n">
        <v>59.47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782.58</v>
      </c>
      <c r="Q10" t="n">
        <v>2312.68</v>
      </c>
      <c r="R10" t="n">
        <v>190.51</v>
      </c>
      <c r="S10" t="n">
        <v>106.94</v>
      </c>
      <c r="T10" t="n">
        <v>41341.27</v>
      </c>
      <c r="U10" t="n">
        <v>0.5600000000000001</v>
      </c>
      <c r="V10" t="n">
        <v>0.95</v>
      </c>
      <c r="W10" t="n">
        <v>0.32</v>
      </c>
      <c r="X10" t="n">
        <v>2.46</v>
      </c>
      <c r="Y10" t="n">
        <v>0.5</v>
      </c>
      <c r="Z10" t="n">
        <v>10</v>
      </c>
      <c r="AA10" t="n">
        <v>1234.844034330049</v>
      </c>
      <c r="AB10" t="n">
        <v>1689.568085244341</v>
      </c>
      <c r="AC10" t="n">
        <v>1528.318078512321</v>
      </c>
      <c r="AD10" t="n">
        <v>1234844.034330049</v>
      </c>
      <c r="AE10" t="n">
        <v>1689568.085244341</v>
      </c>
      <c r="AF10" t="n">
        <v>1.394727169559706e-05</v>
      </c>
      <c r="AG10" t="n">
        <v>45</v>
      </c>
      <c r="AH10" t="n">
        <v>1528318.078512321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1.4795</v>
      </c>
      <c r="E11" t="n">
        <v>67.59</v>
      </c>
      <c r="F11" t="n">
        <v>63.04</v>
      </c>
      <c r="G11" t="n">
        <v>67.54000000000001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54</v>
      </c>
      <c r="N11" t="n">
        <v>41.1</v>
      </c>
      <c r="O11" t="n">
        <v>24842.77</v>
      </c>
      <c r="P11" t="n">
        <v>767.92</v>
      </c>
      <c r="Q11" t="n">
        <v>2312.63</v>
      </c>
      <c r="R11" t="n">
        <v>177.19</v>
      </c>
      <c r="S11" t="n">
        <v>106.94</v>
      </c>
      <c r="T11" t="n">
        <v>34720.91</v>
      </c>
      <c r="U11" t="n">
        <v>0.6</v>
      </c>
      <c r="V11" t="n">
        <v>0.96</v>
      </c>
      <c r="W11" t="n">
        <v>0.31</v>
      </c>
      <c r="X11" t="n">
        <v>2.07</v>
      </c>
      <c r="Y11" t="n">
        <v>0.5</v>
      </c>
      <c r="Z11" t="n">
        <v>10</v>
      </c>
      <c r="AA11" t="n">
        <v>1212.303112998155</v>
      </c>
      <c r="AB11" t="n">
        <v>1658.726602242778</v>
      </c>
      <c r="AC11" t="n">
        <v>1500.420063362134</v>
      </c>
      <c r="AD11" t="n">
        <v>1212303.112998155</v>
      </c>
      <c r="AE11" t="n">
        <v>1658726.602242778</v>
      </c>
      <c r="AF11" t="n">
        <v>1.409012528073462e-05</v>
      </c>
      <c r="AG11" t="n">
        <v>45</v>
      </c>
      <c r="AH11" t="n">
        <v>1500420.063362134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1.4878</v>
      </c>
      <c r="E12" t="n">
        <v>67.20999999999999</v>
      </c>
      <c r="F12" t="n">
        <v>62.85</v>
      </c>
      <c r="G12" t="n">
        <v>73.94</v>
      </c>
      <c r="H12" t="n">
        <v>0.97</v>
      </c>
      <c r="I12" t="n">
        <v>51</v>
      </c>
      <c r="J12" t="n">
        <v>201.1</v>
      </c>
      <c r="K12" t="n">
        <v>53.44</v>
      </c>
      <c r="L12" t="n">
        <v>11</v>
      </c>
      <c r="M12" t="n">
        <v>49</v>
      </c>
      <c r="N12" t="n">
        <v>41.66</v>
      </c>
      <c r="O12" t="n">
        <v>25036.12</v>
      </c>
      <c r="P12" t="n">
        <v>756.14</v>
      </c>
      <c r="Q12" t="n">
        <v>2312.64</v>
      </c>
      <c r="R12" t="n">
        <v>170.9</v>
      </c>
      <c r="S12" t="n">
        <v>106.94</v>
      </c>
      <c r="T12" t="n">
        <v>31599.89</v>
      </c>
      <c r="U12" t="n">
        <v>0.63</v>
      </c>
      <c r="V12" t="n">
        <v>0.96</v>
      </c>
      <c r="W12" t="n">
        <v>0.3</v>
      </c>
      <c r="X12" t="n">
        <v>1.88</v>
      </c>
      <c r="Y12" t="n">
        <v>0.5</v>
      </c>
      <c r="Z12" t="n">
        <v>10</v>
      </c>
      <c r="AA12" t="n">
        <v>1187.761080230522</v>
      </c>
      <c r="AB12" t="n">
        <v>1625.147110292032</v>
      </c>
      <c r="AC12" t="n">
        <v>1470.045350994054</v>
      </c>
      <c r="AD12" t="n">
        <v>1187761.080230522</v>
      </c>
      <c r="AE12" t="n">
        <v>1625147.110292032</v>
      </c>
      <c r="AF12" t="n">
        <v>1.41691709311774e-05</v>
      </c>
      <c r="AG12" t="n">
        <v>44</v>
      </c>
      <c r="AH12" t="n">
        <v>1470045.350994054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1.4961</v>
      </c>
      <c r="E13" t="n">
        <v>66.84</v>
      </c>
      <c r="F13" t="n">
        <v>62.66</v>
      </c>
      <c r="G13" t="n">
        <v>81.73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44</v>
      </c>
      <c r="N13" t="n">
        <v>42.24</v>
      </c>
      <c r="O13" t="n">
        <v>25230.25</v>
      </c>
      <c r="P13" t="n">
        <v>743.9400000000001</v>
      </c>
      <c r="Q13" t="n">
        <v>2312.61</v>
      </c>
      <c r="R13" t="n">
        <v>164.52</v>
      </c>
      <c r="S13" t="n">
        <v>106.94</v>
      </c>
      <c r="T13" t="n">
        <v>28433.09</v>
      </c>
      <c r="U13" t="n">
        <v>0.65</v>
      </c>
      <c r="V13" t="n">
        <v>0.96</v>
      </c>
      <c r="W13" t="n">
        <v>0.29</v>
      </c>
      <c r="X13" t="n">
        <v>1.69</v>
      </c>
      <c r="Y13" t="n">
        <v>0.5</v>
      </c>
      <c r="Z13" t="n">
        <v>10</v>
      </c>
      <c r="AA13" t="n">
        <v>1171.962252249925</v>
      </c>
      <c r="AB13" t="n">
        <v>1603.53045685388</v>
      </c>
      <c r="AC13" t="n">
        <v>1450.491760620876</v>
      </c>
      <c r="AD13" t="n">
        <v>1171962.252249925</v>
      </c>
      <c r="AE13" t="n">
        <v>1603530.45685388</v>
      </c>
      <c r="AF13" t="n">
        <v>1.424821658162018e-05</v>
      </c>
      <c r="AG13" t="n">
        <v>44</v>
      </c>
      <c r="AH13" t="n">
        <v>1450491.760620876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1.5029</v>
      </c>
      <c r="E14" t="n">
        <v>66.54000000000001</v>
      </c>
      <c r="F14" t="n">
        <v>62.5</v>
      </c>
      <c r="G14" t="n">
        <v>89.29000000000001</v>
      </c>
      <c r="H14" t="n">
        <v>1.13</v>
      </c>
      <c r="I14" t="n">
        <v>42</v>
      </c>
      <c r="J14" t="n">
        <v>204.25</v>
      </c>
      <c r="K14" t="n">
        <v>53.44</v>
      </c>
      <c r="L14" t="n">
        <v>13</v>
      </c>
      <c r="M14" t="n">
        <v>40</v>
      </c>
      <c r="N14" t="n">
        <v>42.82</v>
      </c>
      <c r="O14" t="n">
        <v>25425.3</v>
      </c>
      <c r="P14" t="n">
        <v>733.97</v>
      </c>
      <c r="Q14" t="n">
        <v>2312.64</v>
      </c>
      <c r="R14" t="n">
        <v>159.33</v>
      </c>
      <c r="S14" t="n">
        <v>106.94</v>
      </c>
      <c r="T14" t="n">
        <v>25862.04</v>
      </c>
      <c r="U14" t="n">
        <v>0.67</v>
      </c>
      <c r="V14" t="n">
        <v>0.96</v>
      </c>
      <c r="W14" t="n">
        <v>0.28</v>
      </c>
      <c r="X14" t="n">
        <v>1.54</v>
      </c>
      <c r="Y14" t="n">
        <v>0.5</v>
      </c>
      <c r="Z14" t="n">
        <v>10</v>
      </c>
      <c r="AA14" t="n">
        <v>1159.164538208746</v>
      </c>
      <c r="AB14" t="n">
        <v>1586.020059907441</v>
      </c>
      <c r="AC14" t="n">
        <v>1434.652531383009</v>
      </c>
      <c r="AD14" t="n">
        <v>1159164.538208746</v>
      </c>
      <c r="AE14" t="n">
        <v>1586020.059907441</v>
      </c>
      <c r="AF14" t="n">
        <v>1.431297687354921e-05</v>
      </c>
      <c r="AG14" t="n">
        <v>44</v>
      </c>
      <c r="AH14" t="n">
        <v>1434652.531383009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1.5107</v>
      </c>
      <c r="E15" t="n">
        <v>66.2</v>
      </c>
      <c r="F15" t="n">
        <v>62.31</v>
      </c>
      <c r="G15" t="n">
        <v>98.39</v>
      </c>
      <c r="H15" t="n">
        <v>1.21</v>
      </c>
      <c r="I15" t="n">
        <v>38</v>
      </c>
      <c r="J15" t="n">
        <v>205.84</v>
      </c>
      <c r="K15" t="n">
        <v>53.44</v>
      </c>
      <c r="L15" t="n">
        <v>14</v>
      </c>
      <c r="M15" t="n">
        <v>36</v>
      </c>
      <c r="N15" t="n">
        <v>43.4</v>
      </c>
      <c r="O15" t="n">
        <v>25621.03</v>
      </c>
      <c r="P15" t="n">
        <v>719.25</v>
      </c>
      <c r="Q15" t="n">
        <v>2312.66</v>
      </c>
      <c r="R15" t="n">
        <v>152.94</v>
      </c>
      <c r="S15" t="n">
        <v>106.94</v>
      </c>
      <c r="T15" t="n">
        <v>22683.98</v>
      </c>
      <c r="U15" t="n">
        <v>0.7</v>
      </c>
      <c r="V15" t="n">
        <v>0.97</v>
      </c>
      <c r="W15" t="n">
        <v>0.28</v>
      </c>
      <c r="X15" t="n">
        <v>1.34</v>
      </c>
      <c r="Y15" t="n">
        <v>0.5</v>
      </c>
      <c r="Z15" t="n">
        <v>10</v>
      </c>
      <c r="AA15" t="n">
        <v>1141.659071030414</v>
      </c>
      <c r="AB15" t="n">
        <v>1562.068307427342</v>
      </c>
      <c r="AC15" t="n">
        <v>1412.986700543115</v>
      </c>
      <c r="AD15" t="n">
        <v>1141659.071030414</v>
      </c>
      <c r="AE15" t="n">
        <v>1562068.307427342</v>
      </c>
      <c r="AF15" t="n">
        <v>1.438726073782074e-05</v>
      </c>
      <c r="AG15" t="n">
        <v>44</v>
      </c>
      <c r="AH15" t="n">
        <v>1412986.700543115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1.5202</v>
      </c>
      <c r="E16" t="n">
        <v>65.78</v>
      </c>
      <c r="F16" t="n">
        <v>62.01</v>
      </c>
      <c r="G16" t="n">
        <v>106.3</v>
      </c>
      <c r="H16" t="n">
        <v>1.28</v>
      </c>
      <c r="I16" t="n">
        <v>35</v>
      </c>
      <c r="J16" t="n">
        <v>207.43</v>
      </c>
      <c r="K16" t="n">
        <v>53.44</v>
      </c>
      <c r="L16" t="n">
        <v>15</v>
      </c>
      <c r="M16" t="n">
        <v>33</v>
      </c>
      <c r="N16" t="n">
        <v>44</v>
      </c>
      <c r="O16" t="n">
        <v>25817.56</v>
      </c>
      <c r="P16" t="n">
        <v>705.28</v>
      </c>
      <c r="Q16" t="n">
        <v>2312.66</v>
      </c>
      <c r="R16" t="n">
        <v>142.72</v>
      </c>
      <c r="S16" t="n">
        <v>106.94</v>
      </c>
      <c r="T16" t="n">
        <v>17588.88</v>
      </c>
      <c r="U16" t="n">
        <v>0.75</v>
      </c>
      <c r="V16" t="n">
        <v>0.97</v>
      </c>
      <c r="W16" t="n">
        <v>0.26</v>
      </c>
      <c r="X16" t="n">
        <v>1.04</v>
      </c>
      <c r="Y16" t="n">
        <v>0.5</v>
      </c>
      <c r="Z16" t="n">
        <v>10</v>
      </c>
      <c r="AA16" t="n">
        <v>1115.062673991101</v>
      </c>
      <c r="AB16" t="n">
        <v>1525.677943647927</v>
      </c>
      <c r="AC16" t="n">
        <v>1380.069382008611</v>
      </c>
      <c r="AD16" t="n">
        <v>1115062.673991101</v>
      </c>
      <c r="AE16" t="n">
        <v>1525677.943647927</v>
      </c>
      <c r="AF16" t="n">
        <v>1.447773467507453e-05</v>
      </c>
      <c r="AG16" t="n">
        <v>43</v>
      </c>
      <c r="AH16" t="n">
        <v>1380069.382008611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1.5179</v>
      </c>
      <c r="E17" t="n">
        <v>65.88</v>
      </c>
      <c r="F17" t="n">
        <v>62.18</v>
      </c>
      <c r="G17" t="n">
        <v>113.06</v>
      </c>
      <c r="H17" t="n">
        <v>1.36</v>
      </c>
      <c r="I17" t="n">
        <v>33</v>
      </c>
      <c r="J17" t="n">
        <v>209.03</v>
      </c>
      <c r="K17" t="n">
        <v>53.44</v>
      </c>
      <c r="L17" t="n">
        <v>16</v>
      </c>
      <c r="M17" t="n">
        <v>31</v>
      </c>
      <c r="N17" t="n">
        <v>44.6</v>
      </c>
      <c r="O17" t="n">
        <v>26014.91</v>
      </c>
      <c r="P17" t="n">
        <v>694.1799999999999</v>
      </c>
      <c r="Q17" t="n">
        <v>2312.63</v>
      </c>
      <c r="R17" t="n">
        <v>148.67</v>
      </c>
      <c r="S17" t="n">
        <v>106.94</v>
      </c>
      <c r="T17" t="n">
        <v>20573.73</v>
      </c>
      <c r="U17" t="n">
        <v>0.72</v>
      </c>
      <c r="V17" t="n">
        <v>0.97</v>
      </c>
      <c r="W17" t="n">
        <v>0.27</v>
      </c>
      <c r="X17" t="n">
        <v>1.22</v>
      </c>
      <c r="Y17" t="n">
        <v>0.5</v>
      </c>
      <c r="Z17" t="n">
        <v>10</v>
      </c>
      <c r="AA17" t="n">
        <v>1106.488025649555</v>
      </c>
      <c r="AB17" t="n">
        <v>1513.945731500237</v>
      </c>
      <c r="AC17" t="n">
        <v>1369.456875722033</v>
      </c>
      <c r="AD17" t="n">
        <v>1106488.025649555</v>
      </c>
      <c r="AE17" t="n">
        <v>1513945.731500237</v>
      </c>
      <c r="AF17" t="n">
        <v>1.445583045868677e-05</v>
      </c>
      <c r="AG17" t="n">
        <v>43</v>
      </c>
      <c r="AH17" t="n">
        <v>1369456.875722033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1.5234</v>
      </c>
      <c r="E18" t="n">
        <v>65.64</v>
      </c>
      <c r="F18" t="n">
        <v>62.06</v>
      </c>
      <c r="G18" t="n">
        <v>124.11</v>
      </c>
      <c r="H18" t="n">
        <v>1.43</v>
      </c>
      <c r="I18" t="n">
        <v>30</v>
      </c>
      <c r="J18" t="n">
        <v>210.64</v>
      </c>
      <c r="K18" t="n">
        <v>53.44</v>
      </c>
      <c r="L18" t="n">
        <v>17</v>
      </c>
      <c r="M18" t="n">
        <v>28</v>
      </c>
      <c r="N18" t="n">
        <v>45.21</v>
      </c>
      <c r="O18" t="n">
        <v>26213.09</v>
      </c>
      <c r="P18" t="n">
        <v>683.23</v>
      </c>
      <c r="Q18" t="n">
        <v>2312.62</v>
      </c>
      <c r="R18" t="n">
        <v>144.4</v>
      </c>
      <c r="S18" t="n">
        <v>106.94</v>
      </c>
      <c r="T18" t="n">
        <v>18454.94</v>
      </c>
      <c r="U18" t="n">
        <v>0.74</v>
      </c>
      <c r="V18" t="n">
        <v>0.97</v>
      </c>
      <c r="W18" t="n">
        <v>0.27</v>
      </c>
      <c r="X18" t="n">
        <v>1.09</v>
      </c>
      <c r="Y18" t="n">
        <v>0.5</v>
      </c>
      <c r="Z18" t="n">
        <v>10</v>
      </c>
      <c r="AA18" t="n">
        <v>1093.917741280148</v>
      </c>
      <c r="AB18" t="n">
        <v>1496.746513864207</v>
      </c>
      <c r="AC18" t="n">
        <v>1353.899127277932</v>
      </c>
      <c r="AD18" t="n">
        <v>1093917.741280148</v>
      </c>
      <c r="AE18" t="n">
        <v>1496746.513864207</v>
      </c>
      <c r="AF18" t="n">
        <v>1.450821010657054e-05</v>
      </c>
      <c r="AG18" t="n">
        <v>43</v>
      </c>
      <c r="AH18" t="n">
        <v>1353899.127277932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1.5267</v>
      </c>
      <c r="E19" t="n">
        <v>65.5</v>
      </c>
      <c r="F19" t="n">
        <v>61.99</v>
      </c>
      <c r="G19" t="n">
        <v>132.84</v>
      </c>
      <c r="H19" t="n">
        <v>1.51</v>
      </c>
      <c r="I19" t="n">
        <v>28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671.88</v>
      </c>
      <c r="Q19" t="n">
        <v>2312.62</v>
      </c>
      <c r="R19" t="n">
        <v>142.06</v>
      </c>
      <c r="S19" t="n">
        <v>106.94</v>
      </c>
      <c r="T19" t="n">
        <v>17295.25</v>
      </c>
      <c r="U19" t="n">
        <v>0.75</v>
      </c>
      <c r="V19" t="n">
        <v>0.97</v>
      </c>
      <c r="W19" t="n">
        <v>0.27</v>
      </c>
      <c r="X19" t="n">
        <v>1.02</v>
      </c>
      <c r="Y19" t="n">
        <v>0.5</v>
      </c>
      <c r="Z19" t="n">
        <v>10</v>
      </c>
      <c r="AA19" t="n">
        <v>1082.162587664797</v>
      </c>
      <c r="AB19" t="n">
        <v>1480.662594086907</v>
      </c>
      <c r="AC19" t="n">
        <v>1339.350234230255</v>
      </c>
      <c r="AD19" t="n">
        <v>1082162.587664797</v>
      </c>
      <c r="AE19" t="n">
        <v>1480662.594086907</v>
      </c>
      <c r="AF19" t="n">
        <v>1.453963789530081e-05</v>
      </c>
      <c r="AG19" t="n">
        <v>43</v>
      </c>
      <c r="AH19" t="n">
        <v>1339350.234230255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1.5282</v>
      </c>
      <c r="E20" t="n">
        <v>65.44</v>
      </c>
      <c r="F20" t="n">
        <v>61.96</v>
      </c>
      <c r="G20" t="n">
        <v>137.7</v>
      </c>
      <c r="H20" t="n">
        <v>1.58</v>
      </c>
      <c r="I20" t="n">
        <v>27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662.45</v>
      </c>
      <c r="Q20" t="n">
        <v>2312.61</v>
      </c>
      <c r="R20" t="n">
        <v>140.71</v>
      </c>
      <c r="S20" t="n">
        <v>106.94</v>
      </c>
      <c r="T20" t="n">
        <v>16626.02</v>
      </c>
      <c r="U20" t="n">
        <v>0.76</v>
      </c>
      <c r="V20" t="n">
        <v>0.97</v>
      </c>
      <c r="W20" t="n">
        <v>0.28</v>
      </c>
      <c r="X20" t="n">
        <v>0.99</v>
      </c>
      <c r="Y20" t="n">
        <v>0.5</v>
      </c>
      <c r="Z20" t="n">
        <v>10</v>
      </c>
      <c r="AA20" t="n">
        <v>1073.036775600602</v>
      </c>
      <c r="AB20" t="n">
        <v>1468.176255418262</v>
      </c>
      <c r="AC20" t="n">
        <v>1328.055574199459</v>
      </c>
      <c r="AD20" t="n">
        <v>1073036.775600602</v>
      </c>
      <c r="AE20" t="n">
        <v>1468176.255418262</v>
      </c>
      <c r="AF20" t="n">
        <v>1.455392325381456e-05</v>
      </c>
      <c r="AG20" t="n">
        <v>43</v>
      </c>
      <c r="AH20" t="n">
        <v>1328055.574199459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1.5301</v>
      </c>
      <c r="E21" t="n">
        <v>65.34999999999999</v>
      </c>
      <c r="F21" t="n">
        <v>61.92</v>
      </c>
      <c r="G21" t="n">
        <v>142.89</v>
      </c>
      <c r="H21" t="n">
        <v>1.65</v>
      </c>
      <c r="I21" t="n">
        <v>26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661.15</v>
      </c>
      <c r="Q21" t="n">
        <v>2312.62</v>
      </c>
      <c r="R21" t="n">
        <v>138.7</v>
      </c>
      <c r="S21" t="n">
        <v>106.94</v>
      </c>
      <c r="T21" t="n">
        <v>15624.36</v>
      </c>
      <c r="U21" t="n">
        <v>0.77</v>
      </c>
      <c r="V21" t="n">
        <v>0.97</v>
      </c>
      <c r="W21" t="n">
        <v>0.29</v>
      </c>
      <c r="X21" t="n">
        <v>0.95</v>
      </c>
      <c r="Y21" t="n">
        <v>0.5</v>
      </c>
      <c r="Z21" t="n">
        <v>10</v>
      </c>
      <c r="AA21" t="n">
        <v>1070.964670904332</v>
      </c>
      <c r="AB21" t="n">
        <v>1465.341110358017</v>
      </c>
      <c r="AC21" t="n">
        <v>1325.491011404613</v>
      </c>
      <c r="AD21" t="n">
        <v>1070964.670904332</v>
      </c>
      <c r="AE21" t="n">
        <v>1465341.110358017</v>
      </c>
      <c r="AF21" t="n">
        <v>1.457201804126532e-05</v>
      </c>
      <c r="AG21" t="n">
        <v>43</v>
      </c>
      <c r="AH21" t="n">
        <v>1325491.011404613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1.5302</v>
      </c>
      <c r="E22" t="n">
        <v>65.34999999999999</v>
      </c>
      <c r="F22" t="n">
        <v>61.91</v>
      </c>
      <c r="G22" t="n">
        <v>142.88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1</v>
      </c>
      <c r="N22" t="n">
        <v>47.7</v>
      </c>
      <c r="O22" t="n">
        <v>27014.3</v>
      </c>
      <c r="P22" t="n">
        <v>664.34</v>
      </c>
      <c r="Q22" t="n">
        <v>2312.63</v>
      </c>
      <c r="R22" t="n">
        <v>138.42</v>
      </c>
      <c r="S22" t="n">
        <v>106.94</v>
      </c>
      <c r="T22" t="n">
        <v>15483.51</v>
      </c>
      <c r="U22" t="n">
        <v>0.77</v>
      </c>
      <c r="V22" t="n">
        <v>0.97</v>
      </c>
      <c r="W22" t="n">
        <v>0.3</v>
      </c>
      <c r="X22" t="n">
        <v>0.95</v>
      </c>
      <c r="Y22" t="n">
        <v>0.5</v>
      </c>
      <c r="Z22" t="n">
        <v>10</v>
      </c>
      <c r="AA22" t="n">
        <v>1073.740390095039</v>
      </c>
      <c r="AB22" t="n">
        <v>1469.138971810832</v>
      </c>
      <c r="AC22" t="n">
        <v>1328.926410290703</v>
      </c>
      <c r="AD22" t="n">
        <v>1073740.390095039</v>
      </c>
      <c r="AE22" t="n">
        <v>1469138.971810832</v>
      </c>
      <c r="AF22" t="n">
        <v>1.457297039849957e-05</v>
      </c>
      <c r="AG22" t="n">
        <v>43</v>
      </c>
      <c r="AH22" t="n">
        <v>1328926.410290702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1.5301</v>
      </c>
      <c r="E23" t="n">
        <v>65.36</v>
      </c>
      <c r="F23" t="n">
        <v>61.92</v>
      </c>
      <c r="G23" t="n">
        <v>142.89</v>
      </c>
      <c r="H23" t="n">
        <v>1.79</v>
      </c>
      <c r="I23" t="n">
        <v>26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668.95</v>
      </c>
      <c r="Q23" t="n">
        <v>2312.64</v>
      </c>
      <c r="R23" t="n">
        <v>138.57</v>
      </c>
      <c r="S23" t="n">
        <v>106.94</v>
      </c>
      <c r="T23" t="n">
        <v>15558.18</v>
      </c>
      <c r="U23" t="n">
        <v>0.77</v>
      </c>
      <c r="V23" t="n">
        <v>0.97</v>
      </c>
      <c r="W23" t="n">
        <v>0.3</v>
      </c>
      <c r="X23" t="n">
        <v>0.95</v>
      </c>
      <c r="Y23" t="n">
        <v>0.5</v>
      </c>
      <c r="Z23" t="n">
        <v>10</v>
      </c>
      <c r="AA23" t="n">
        <v>1077.90004715789</v>
      </c>
      <c r="AB23" t="n">
        <v>1474.830398115342</v>
      </c>
      <c r="AC23" t="n">
        <v>1334.074654856677</v>
      </c>
      <c r="AD23" t="n">
        <v>1077900.04715789</v>
      </c>
      <c r="AE23" t="n">
        <v>1474830.398115342</v>
      </c>
      <c r="AF23" t="n">
        <v>1.457201804126532e-05</v>
      </c>
      <c r="AG23" t="n">
        <v>43</v>
      </c>
      <c r="AH23" t="n">
        <v>1334074.654856677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0.9923</v>
      </c>
      <c r="E2" t="n">
        <v>100.78</v>
      </c>
      <c r="F2" t="n">
        <v>84.31</v>
      </c>
      <c r="G2" t="n">
        <v>8.4</v>
      </c>
      <c r="H2" t="n">
        <v>0.15</v>
      </c>
      <c r="I2" t="n">
        <v>602</v>
      </c>
      <c r="J2" t="n">
        <v>116.05</v>
      </c>
      <c r="K2" t="n">
        <v>43.4</v>
      </c>
      <c r="L2" t="n">
        <v>1</v>
      </c>
      <c r="M2" t="n">
        <v>600</v>
      </c>
      <c r="N2" t="n">
        <v>16.65</v>
      </c>
      <c r="O2" t="n">
        <v>14546.17</v>
      </c>
      <c r="P2" t="n">
        <v>828.12</v>
      </c>
      <c r="Q2" t="n">
        <v>2312.89</v>
      </c>
      <c r="R2" t="n">
        <v>888.8</v>
      </c>
      <c r="S2" t="n">
        <v>106.94</v>
      </c>
      <c r="T2" t="n">
        <v>387793.75</v>
      </c>
      <c r="U2" t="n">
        <v>0.12</v>
      </c>
      <c r="V2" t="n">
        <v>0.71</v>
      </c>
      <c r="W2" t="n">
        <v>1.2</v>
      </c>
      <c r="X2" t="n">
        <v>23.33</v>
      </c>
      <c r="Y2" t="n">
        <v>0.5</v>
      </c>
      <c r="Z2" t="n">
        <v>10</v>
      </c>
      <c r="AA2" t="n">
        <v>1886.805070639997</v>
      </c>
      <c r="AB2" t="n">
        <v>2581.609937614579</v>
      </c>
      <c r="AC2" t="n">
        <v>2335.224708480947</v>
      </c>
      <c r="AD2" t="n">
        <v>1886805.070639997</v>
      </c>
      <c r="AE2" t="n">
        <v>2581609.937614579</v>
      </c>
      <c r="AF2" t="n">
        <v>1.178132861555479e-05</v>
      </c>
      <c r="AG2" t="n">
        <v>66</v>
      </c>
      <c r="AH2" t="n">
        <v>2335224.708480947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1.2821</v>
      </c>
      <c r="E3" t="n">
        <v>78</v>
      </c>
      <c r="F3" t="n">
        <v>70.11</v>
      </c>
      <c r="G3" t="n">
        <v>17.31</v>
      </c>
      <c r="H3" t="n">
        <v>0.3</v>
      </c>
      <c r="I3" t="n">
        <v>243</v>
      </c>
      <c r="J3" t="n">
        <v>117.34</v>
      </c>
      <c r="K3" t="n">
        <v>43.4</v>
      </c>
      <c r="L3" t="n">
        <v>2</v>
      </c>
      <c r="M3" t="n">
        <v>241</v>
      </c>
      <c r="N3" t="n">
        <v>16.94</v>
      </c>
      <c r="O3" t="n">
        <v>14705.49</v>
      </c>
      <c r="P3" t="n">
        <v>671.4</v>
      </c>
      <c r="Q3" t="n">
        <v>2312.69</v>
      </c>
      <c r="R3" t="n">
        <v>413.42</v>
      </c>
      <c r="S3" t="n">
        <v>106.94</v>
      </c>
      <c r="T3" t="n">
        <v>151902.42</v>
      </c>
      <c r="U3" t="n">
        <v>0.26</v>
      </c>
      <c r="V3" t="n">
        <v>0.86</v>
      </c>
      <c r="W3" t="n">
        <v>0.61</v>
      </c>
      <c r="X3" t="n">
        <v>9.140000000000001</v>
      </c>
      <c r="Y3" t="n">
        <v>0.5</v>
      </c>
      <c r="Z3" t="n">
        <v>10</v>
      </c>
      <c r="AA3" t="n">
        <v>1272.130330072037</v>
      </c>
      <c r="AB3" t="n">
        <v>1740.584840033802</v>
      </c>
      <c r="AC3" t="n">
        <v>1574.465865827142</v>
      </c>
      <c r="AD3" t="n">
        <v>1272130.330072037</v>
      </c>
      <c r="AE3" t="n">
        <v>1740584.840033802</v>
      </c>
      <c r="AF3" t="n">
        <v>1.52220512123378e-05</v>
      </c>
      <c r="AG3" t="n">
        <v>51</v>
      </c>
      <c r="AH3" t="n">
        <v>1574465.865827142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1.3848</v>
      </c>
      <c r="E4" t="n">
        <v>72.20999999999999</v>
      </c>
      <c r="F4" t="n">
        <v>66.54000000000001</v>
      </c>
      <c r="G4" t="n">
        <v>26.62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620.46</v>
      </c>
      <c r="Q4" t="n">
        <v>2312.68</v>
      </c>
      <c r="R4" t="n">
        <v>294.03</v>
      </c>
      <c r="S4" t="n">
        <v>106.94</v>
      </c>
      <c r="T4" t="n">
        <v>92668.64</v>
      </c>
      <c r="U4" t="n">
        <v>0.36</v>
      </c>
      <c r="V4" t="n">
        <v>0.91</v>
      </c>
      <c r="W4" t="n">
        <v>0.47</v>
      </c>
      <c r="X4" t="n">
        <v>5.57</v>
      </c>
      <c r="Y4" t="n">
        <v>0.5</v>
      </c>
      <c r="Z4" t="n">
        <v>10</v>
      </c>
      <c r="AA4" t="n">
        <v>1129.787390694017</v>
      </c>
      <c r="AB4" t="n">
        <v>1545.824950649511</v>
      </c>
      <c r="AC4" t="n">
        <v>1398.293586938466</v>
      </c>
      <c r="AD4" t="n">
        <v>1129787.390694017</v>
      </c>
      <c r="AE4" t="n">
        <v>1545824.950649511</v>
      </c>
      <c r="AF4" t="n">
        <v>1.644138251216393e-05</v>
      </c>
      <c r="AG4" t="n">
        <v>48</v>
      </c>
      <c r="AH4" t="n">
        <v>1398293.586938465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1.4379</v>
      </c>
      <c r="E5" t="n">
        <v>69.55</v>
      </c>
      <c r="F5" t="n">
        <v>64.91</v>
      </c>
      <c r="G5" t="n">
        <v>36.4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105</v>
      </c>
      <c r="N5" t="n">
        <v>17.53</v>
      </c>
      <c r="O5" t="n">
        <v>15025.44</v>
      </c>
      <c r="P5" t="n">
        <v>588.16</v>
      </c>
      <c r="Q5" t="n">
        <v>2312.74</v>
      </c>
      <c r="R5" t="n">
        <v>239.46</v>
      </c>
      <c r="S5" t="n">
        <v>106.94</v>
      </c>
      <c r="T5" t="n">
        <v>65602.36</v>
      </c>
      <c r="U5" t="n">
        <v>0.45</v>
      </c>
      <c r="V5" t="n">
        <v>0.93</v>
      </c>
      <c r="W5" t="n">
        <v>0.39</v>
      </c>
      <c r="X5" t="n">
        <v>3.94</v>
      </c>
      <c r="Y5" t="n">
        <v>0.5</v>
      </c>
      <c r="Z5" t="n">
        <v>10</v>
      </c>
      <c r="AA5" t="n">
        <v>1053.329013899893</v>
      </c>
      <c r="AB5" t="n">
        <v>1441.211226414268</v>
      </c>
      <c r="AC5" t="n">
        <v>1303.66404971795</v>
      </c>
      <c r="AD5" t="n">
        <v>1053329.013899893</v>
      </c>
      <c r="AE5" t="n">
        <v>1441211.226414268</v>
      </c>
      <c r="AF5" t="n">
        <v>1.707182547244405e-05</v>
      </c>
      <c r="AG5" t="n">
        <v>46</v>
      </c>
      <c r="AH5" t="n">
        <v>1303664.04971795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1.4712</v>
      </c>
      <c r="E6" t="n">
        <v>67.97</v>
      </c>
      <c r="F6" t="n">
        <v>63.93</v>
      </c>
      <c r="G6" t="n">
        <v>46.78</v>
      </c>
      <c r="H6" t="n">
        <v>0.73</v>
      </c>
      <c r="I6" t="n">
        <v>82</v>
      </c>
      <c r="J6" t="n">
        <v>121.23</v>
      </c>
      <c r="K6" t="n">
        <v>43.4</v>
      </c>
      <c r="L6" t="n">
        <v>5</v>
      </c>
      <c r="M6" t="n">
        <v>80</v>
      </c>
      <c r="N6" t="n">
        <v>17.83</v>
      </c>
      <c r="O6" t="n">
        <v>15186.08</v>
      </c>
      <c r="P6" t="n">
        <v>561.39</v>
      </c>
      <c r="Q6" t="n">
        <v>2312.66</v>
      </c>
      <c r="R6" t="n">
        <v>206.7</v>
      </c>
      <c r="S6" t="n">
        <v>106.94</v>
      </c>
      <c r="T6" t="n">
        <v>49346.77</v>
      </c>
      <c r="U6" t="n">
        <v>0.52</v>
      </c>
      <c r="V6" t="n">
        <v>0.9399999999999999</v>
      </c>
      <c r="W6" t="n">
        <v>0.35</v>
      </c>
      <c r="X6" t="n">
        <v>2.96</v>
      </c>
      <c r="Y6" t="n">
        <v>0.5</v>
      </c>
      <c r="Z6" t="n">
        <v>10</v>
      </c>
      <c r="AA6" t="n">
        <v>1003.833110815618</v>
      </c>
      <c r="AB6" t="n">
        <v>1373.488748209229</v>
      </c>
      <c r="AC6" t="n">
        <v>1242.404909783705</v>
      </c>
      <c r="AD6" t="n">
        <v>1003833.110815618</v>
      </c>
      <c r="AE6" t="n">
        <v>1373488.748209229</v>
      </c>
      <c r="AF6" t="n">
        <v>1.7467188006857e-05</v>
      </c>
      <c r="AG6" t="n">
        <v>45</v>
      </c>
      <c r="AH6" t="n">
        <v>1242404.909783705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1.4861</v>
      </c>
      <c r="E7" t="n">
        <v>67.29000000000001</v>
      </c>
      <c r="F7" t="n">
        <v>63.63</v>
      </c>
      <c r="G7" t="n">
        <v>57.84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64</v>
      </c>
      <c r="N7" t="n">
        <v>18.14</v>
      </c>
      <c r="O7" t="n">
        <v>15347.16</v>
      </c>
      <c r="P7" t="n">
        <v>540.12</v>
      </c>
      <c r="Q7" t="n">
        <v>2312.64</v>
      </c>
      <c r="R7" t="n">
        <v>197.47</v>
      </c>
      <c r="S7" t="n">
        <v>106.94</v>
      </c>
      <c r="T7" t="n">
        <v>44808.1</v>
      </c>
      <c r="U7" t="n">
        <v>0.54</v>
      </c>
      <c r="V7" t="n">
        <v>0.95</v>
      </c>
      <c r="W7" t="n">
        <v>0.33</v>
      </c>
      <c r="X7" t="n">
        <v>2.66</v>
      </c>
      <c r="Y7" t="n">
        <v>0.5</v>
      </c>
      <c r="Z7" t="n">
        <v>10</v>
      </c>
      <c r="AA7" t="n">
        <v>969.0370433252072</v>
      </c>
      <c r="AB7" t="n">
        <v>1325.879233574693</v>
      </c>
      <c r="AC7" t="n">
        <v>1199.339180405516</v>
      </c>
      <c r="AD7" t="n">
        <v>969037.0433252072</v>
      </c>
      <c r="AE7" t="n">
        <v>1325879.233574694</v>
      </c>
      <c r="AF7" t="n">
        <v>1.764409196369643e-05</v>
      </c>
      <c r="AG7" t="n">
        <v>44</v>
      </c>
      <c r="AH7" t="n">
        <v>1199339.180405516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1.5074</v>
      </c>
      <c r="E8" t="n">
        <v>66.34</v>
      </c>
      <c r="F8" t="n">
        <v>62.96</v>
      </c>
      <c r="G8" t="n">
        <v>69.95999999999999</v>
      </c>
      <c r="H8" t="n">
        <v>1</v>
      </c>
      <c r="I8" t="n">
        <v>54</v>
      </c>
      <c r="J8" t="n">
        <v>123.85</v>
      </c>
      <c r="K8" t="n">
        <v>43.4</v>
      </c>
      <c r="L8" t="n">
        <v>7</v>
      </c>
      <c r="M8" t="n">
        <v>52</v>
      </c>
      <c r="N8" t="n">
        <v>18.45</v>
      </c>
      <c r="O8" t="n">
        <v>15508.69</v>
      </c>
      <c r="P8" t="n">
        <v>513.54</v>
      </c>
      <c r="Q8" t="n">
        <v>2312.67</v>
      </c>
      <c r="R8" t="n">
        <v>174.84</v>
      </c>
      <c r="S8" t="n">
        <v>106.94</v>
      </c>
      <c r="T8" t="n">
        <v>33553.91</v>
      </c>
      <c r="U8" t="n">
        <v>0.61</v>
      </c>
      <c r="V8" t="n">
        <v>0.96</v>
      </c>
      <c r="W8" t="n">
        <v>0.3</v>
      </c>
      <c r="X8" t="n">
        <v>1.99</v>
      </c>
      <c r="Y8" t="n">
        <v>0.5</v>
      </c>
      <c r="Z8" t="n">
        <v>10</v>
      </c>
      <c r="AA8" t="n">
        <v>936.0366795000357</v>
      </c>
      <c r="AB8" t="n">
        <v>1280.726679915792</v>
      </c>
      <c r="AC8" t="n">
        <v>1158.495923095813</v>
      </c>
      <c r="AD8" t="n">
        <v>936036.6795000357</v>
      </c>
      <c r="AE8" t="n">
        <v>1280726.679915792</v>
      </c>
      <c r="AF8" t="n">
        <v>1.789698151273535e-05</v>
      </c>
      <c r="AG8" t="n">
        <v>44</v>
      </c>
      <c r="AH8" t="n">
        <v>1158495.923095813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1.5182</v>
      </c>
      <c r="E9" t="n">
        <v>65.87</v>
      </c>
      <c r="F9" t="n">
        <v>62.69</v>
      </c>
      <c r="G9" t="n">
        <v>81.76000000000001</v>
      </c>
      <c r="H9" t="n">
        <v>1.13</v>
      </c>
      <c r="I9" t="n">
        <v>46</v>
      </c>
      <c r="J9" t="n">
        <v>125.16</v>
      </c>
      <c r="K9" t="n">
        <v>43.4</v>
      </c>
      <c r="L9" t="n">
        <v>8</v>
      </c>
      <c r="M9" t="n">
        <v>28</v>
      </c>
      <c r="N9" t="n">
        <v>18.76</v>
      </c>
      <c r="O9" t="n">
        <v>15670.68</v>
      </c>
      <c r="P9" t="n">
        <v>492.52</v>
      </c>
      <c r="Q9" t="n">
        <v>2312.66</v>
      </c>
      <c r="R9" t="n">
        <v>164.63</v>
      </c>
      <c r="S9" t="n">
        <v>106.94</v>
      </c>
      <c r="T9" t="n">
        <v>28492.46</v>
      </c>
      <c r="U9" t="n">
        <v>0.65</v>
      </c>
      <c r="V9" t="n">
        <v>0.96</v>
      </c>
      <c r="W9" t="n">
        <v>0.32</v>
      </c>
      <c r="X9" t="n">
        <v>1.72</v>
      </c>
      <c r="Y9" t="n">
        <v>0.5</v>
      </c>
      <c r="Z9" t="n">
        <v>10</v>
      </c>
      <c r="AA9" t="n">
        <v>904.0978418624034</v>
      </c>
      <c r="AB9" t="n">
        <v>1237.026553217913</v>
      </c>
      <c r="AC9" t="n">
        <v>1118.966475156466</v>
      </c>
      <c r="AD9" t="n">
        <v>904097.8418624033</v>
      </c>
      <c r="AE9" t="n">
        <v>1237026.553217913</v>
      </c>
      <c r="AF9" t="n">
        <v>1.802520719957198e-05</v>
      </c>
      <c r="AG9" t="n">
        <v>43</v>
      </c>
      <c r="AH9" t="n">
        <v>1118966.475156466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1.5208</v>
      </c>
      <c r="E10" t="n">
        <v>65.75</v>
      </c>
      <c r="F10" t="n">
        <v>62.62</v>
      </c>
      <c r="G10" t="n">
        <v>85.39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487.27</v>
      </c>
      <c r="Q10" t="n">
        <v>2312.64</v>
      </c>
      <c r="R10" t="n">
        <v>161.35</v>
      </c>
      <c r="S10" t="n">
        <v>106.94</v>
      </c>
      <c r="T10" t="n">
        <v>26857.94</v>
      </c>
      <c r="U10" t="n">
        <v>0.66</v>
      </c>
      <c r="V10" t="n">
        <v>0.96</v>
      </c>
      <c r="W10" t="n">
        <v>0.34</v>
      </c>
      <c r="X10" t="n">
        <v>1.65</v>
      </c>
      <c r="Y10" t="n">
        <v>0.5</v>
      </c>
      <c r="Z10" t="n">
        <v>10</v>
      </c>
      <c r="AA10" t="n">
        <v>898.4217984218643</v>
      </c>
      <c r="AB10" t="n">
        <v>1229.260340173203</v>
      </c>
      <c r="AC10" t="n">
        <v>1111.941458584795</v>
      </c>
      <c r="AD10" t="n">
        <v>898421.7984218643</v>
      </c>
      <c r="AE10" t="n">
        <v>1229260.340173203</v>
      </c>
      <c r="AF10" t="n">
        <v>1.805607634640302e-05</v>
      </c>
      <c r="AG10" t="n">
        <v>43</v>
      </c>
      <c r="AH10" t="n">
        <v>1111941.458584795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1.5204</v>
      </c>
      <c r="E11" t="n">
        <v>65.77</v>
      </c>
      <c r="F11" t="n">
        <v>62.64</v>
      </c>
      <c r="G11" t="n">
        <v>85.41</v>
      </c>
      <c r="H11" t="n">
        <v>1.38</v>
      </c>
      <c r="I11" t="n">
        <v>44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492.29</v>
      </c>
      <c r="Q11" t="n">
        <v>2312.62</v>
      </c>
      <c r="R11" t="n">
        <v>161.89</v>
      </c>
      <c r="S11" t="n">
        <v>106.94</v>
      </c>
      <c r="T11" t="n">
        <v>27131.61</v>
      </c>
      <c r="U11" t="n">
        <v>0.66</v>
      </c>
      <c r="V11" t="n">
        <v>0.96</v>
      </c>
      <c r="W11" t="n">
        <v>0.35</v>
      </c>
      <c r="X11" t="n">
        <v>1.67</v>
      </c>
      <c r="Y11" t="n">
        <v>0.5</v>
      </c>
      <c r="Z11" t="n">
        <v>10</v>
      </c>
      <c r="AA11" t="n">
        <v>903.0747522805285</v>
      </c>
      <c r="AB11" t="n">
        <v>1235.626716916465</v>
      </c>
      <c r="AC11" t="n">
        <v>1117.700237266946</v>
      </c>
      <c r="AD11" t="n">
        <v>903074.7522805285</v>
      </c>
      <c r="AE11" t="n">
        <v>1235626.716916465</v>
      </c>
      <c r="AF11" t="n">
        <v>1.805132724689056e-05</v>
      </c>
      <c r="AG11" t="n">
        <v>43</v>
      </c>
      <c r="AH11" t="n">
        <v>1117700.237266946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1.114</v>
      </c>
      <c r="E2" t="n">
        <v>89.76000000000001</v>
      </c>
      <c r="F2" t="n">
        <v>78.95999999999999</v>
      </c>
      <c r="G2" t="n">
        <v>10.1</v>
      </c>
      <c r="H2" t="n">
        <v>0.2</v>
      </c>
      <c r="I2" t="n">
        <v>469</v>
      </c>
      <c r="J2" t="n">
        <v>89.87</v>
      </c>
      <c r="K2" t="n">
        <v>37.55</v>
      </c>
      <c r="L2" t="n">
        <v>1</v>
      </c>
      <c r="M2" t="n">
        <v>467</v>
      </c>
      <c r="N2" t="n">
        <v>11.32</v>
      </c>
      <c r="O2" t="n">
        <v>11317.98</v>
      </c>
      <c r="P2" t="n">
        <v>646.88</v>
      </c>
      <c r="Q2" t="n">
        <v>2312.88</v>
      </c>
      <c r="R2" t="n">
        <v>710.04</v>
      </c>
      <c r="S2" t="n">
        <v>106.94</v>
      </c>
      <c r="T2" t="n">
        <v>299080.86</v>
      </c>
      <c r="U2" t="n">
        <v>0.15</v>
      </c>
      <c r="V2" t="n">
        <v>0.76</v>
      </c>
      <c r="W2" t="n">
        <v>0.97</v>
      </c>
      <c r="X2" t="n">
        <v>17.99</v>
      </c>
      <c r="Y2" t="n">
        <v>0.5</v>
      </c>
      <c r="Z2" t="n">
        <v>10</v>
      </c>
      <c r="AA2" t="n">
        <v>1433.749679117843</v>
      </c>
      <c r="AB2" t="n">
        <v>1961.719563540734</v>
      </c>
      <c r="AC2" t="n">
        <v>1774.495801687106</v>
      </c>
      <c r="AD2" t="n">
        <v>1433749.679117844</v>
      </c>
      <c r="AE2" t="n">
        <v>1961719.563540734</v>
      </c>
      <c r="AF2" t="n">
        <v>1.503930537473462e-05</v>
      </c>
      <c r="AG2" t="n">
        <v>59</v>
      </c>
      <c r="AH2" t="n">
        <v>1774495.801687106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1.3541</v>
      </c>
      <c r="E3" t="n">
        <v>73.84999999999999</v>
      </c>
      <c r="F3" t="n">
        <v>68.23999999999999</v>
      </c>
      <c r="G3" t="n">
        <v>21.11</v>
      </c>
      <c r="H3" t="n">
        <v>0.39</v>
      </c>
      <c r="I3" t="n">
        <v>194</v>
      </c>
      <c r="J3" t="n">
        <v>91.09999999999999</v>
      </c>
      <c r="K3" t="n">
        <v>37.55</v>
      </c>
      <c r="L3" t="n">
        <v>2</v>
      </c>
      <c r="M3" t="n">
        <v>192</v>
      </c>
      <c r="N3" t="n">
        <v>11.54</v>
      </c>
      <c r="O3" t="n">
        <v>11468.97</v>
      </c>
      <c r="P3" t="n">
        <v>536.23</v>
      </c>
      <c r="Q3" t="n">
        <v>2312.66</v>
      </c>
      <c r="R3" t="n">
        <v>350.76</v>
      </c>
      <c r="S3" t="n">
        <v>106.94</v>
      </c>
      <c r="T3" t="n">
        <v>120813.08</v>
      </c>
      <c r="U3" t="n">
        <v>0.3</v>
      </c>
      <c r="V3" t="n">
        <v>0.88</v>
      </c>
      <c r="W3" t="n">
        <v>0.54</v>
      </c>
      <c r="X3" t="n">
        <v>7.27</v>
      </c>
      <c r="Y3" t="n">
        <v>0.5</v>
      </c>
      <c r="Z3" t="n">
        <v>10</v>
      </c>
      <c r="AA3" t="n">
        <v>1059.170621191314</v>
      </c>
      <c r="AB3" t="n">
        <v>1449.203971223915</v>
      </c>
      <c r="AC3" t="n">
        <v>1310.893978180852</v>
      </c>
      <c r="AD3" t="n">
        <v>1059170.621191313</v>
      </c>
      <c r="AE3" t="n">
        <v>1449203.971223915</v>
      </c>
      <c r="AF3" t="n">
        <v>1.828072119203605e-05</v>
      </c>
      <c r="AG3" t="n">
        <v>49</v>
      </c>
      <c r="AH3" t="n">
        <v>1310893.978180852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1.4377</v>
      </c>
      <c r="E4" t="n">
        <v>69.56</v>
      </c>
      <c r="F4" t="n">
        <v>65.37</v>
      </c>
      <c r="G4" t="n">
        <v>32.96</v>
      </c>
      <c r="H4" t="n">
        <v>0.57</v>
      </c>
      <c r="I4" t="n">
        <v>119</v>
      </c>
      <c r="J4" t="n">
        <v>92.31999999999999</v>
      </c>
      <c r="K4" t="n">
        <v>37.55</v>
      </c>
      <c r="L4" t="n">
        <v>3</v>
      </c>
      <c r="M4" t="n">
        <v>117</v>
      </c>
      <c r="N4" t="n">
        <v>11.77</v>
      </c>
      <c r="O4" t="n">
        <v>11620.34</v>
      </c>
      <c r="P4" t="n">
        <v>490.6</v>
      </c>
      <c r="Q4" t="n">
        <v>2312.69</v>
      </c>
      <c r="R4" t="n">
        <v>254.77</v>
      </c>
      <c r="S4" t="n">
        <v>106.94</v>
      </c>
      <c r="T4" t="n">
        <v>73196.42999999999</v>
      </c>
      <c r="U4" t="n">
        <v>0.42</v>
      </c>
      <c r="V4" t="n">
        <v>0.92</v>
      </c>
      <c r="W4" t="n">
        <v>0.42</v>
      </c>
      <c r="X4" t="n">
        <v>4.4</v>
      </c>
      <c r="Y4" t="n">
        <v>0.5</v>
      </c>
      <c r="Z4" t="n">
        <v>10</v>
      </c>
      <c r="AA4" t="n">
        <v>949.7318374157311</v>
      </c>
      <c r="AB4" t="n">
        <v>1299.464999163773</v>
      </c>
      <c r="AC4" t="n">
        <v>1175.445883454162</v>
      </c>
      <c r="AD4" t="n">
        <v>949731.837415731</v>
      </c>
      <c r="AE4" t="n">
        <v>1299464.999163772</v>
      </c>
      <c r="AF4" t="n">
        <v>1.940934410884737e-05</v>
      </c>
      <c r="AG4" t="n">
        <v>46</v>
      </c>
      <c r="AH4" t="n">
        <v>1175445.883454162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1.4815</v>
      </c>
      <c r="E5" t="n">
        <v>67.5</v>
      </c>
      <c r="F5" t="n">
        <v>63.99</v>
      </c>
      <c r="G5" t="n">
        <v>46.26</v>
      </c>
      <c r="H5" t="n">
        <v>0.75</v>
      </c>
      <c r="I5" t="n">
        <v>83</v>
      </c>
      <c r="J5" t="n">
        <v>93.55</v>
      </c>
      <c r="K5" t="n">
        <v>37.55</v>
      </c>
      <c r="L5" t="n">
        <v>4</v>
      </c>
      <c r="M5" t="n">
        <v>81</v>
      </c>
      <c r="N5" t="n">
        <v>12</v>
      </c>
      <c r="O5" t="n">
        <v>11772.07</v>
      </c>
      <c r="P5" t="n">
        <v>455.51</v>
      </c>
      <c r="Q5" t="n">
        <v>2312.64</v>
      </c>
      <c r="R5" t="n">
        <v>208.67</v>
      </c>
      <c r="S5" t="n">
        <v>106.94</v>
      </c>
      <c r="T5" t="n">
        <v>50324.48</v>
      </c>
      <c r="U5" t="n">
        <v>0.51</v>
      </c>
      <c r="V5" t="n">
        <v>0.9399999999999999</v>
      </c>
      <c r="W5" t="n">
        <v>0.36</v>
      </c>
      <c r="X5" t="n">
        <v>3.02</v>
      </c>
      <c r="Y5" t="n">
        <v>0.5</v>
      </c>
      <c r="Z5" t="n">
        <v>10</v>
      </c>
      <c r="AA5" t="n">
        <v>882.205748159006</v>
      </c>
      <c r="AB5" t="n">
        <v>1207.072824801913</v>
      </c>
      <c r="AC5" t="n">
        <v>1091.871488540168</v>
      </c>
      <c r="AD5" t="n">
        <v>882205.748159006</v>
      </c>
      <c r="AE5" t="n">
        <v>1207072.824801913</v>
      </c>
      <c r="AF5" t="n">
        <v>2.00006561155021e-05</v>
      </c>
      <c r="AG5" t="n">
        <v>44</v>
      </c>
      <c r="AH5" t="n">
        <v>1091871.488540168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1.5043</v>
      </c>
      <c r="E6" t="n">
        <v>66.47</v>
      </c>
      <c r="F6" t="n">
        <v>63.34</v>
      </c>
      <c r="G6" t="n">
        <v>60.33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424.75</v>
      </c>
      <c r="Q6" t="n">
        <v>2312.65</v>
      </c>
      <c r="R6" t="n">
        <v>186.5</v>
      </c>
      <c r="S6" t="n">
        <v>106.94</v>
      </c>
      <c r="T6" t="n">
        <v>39339.35</v>
      </c>
      <c r="U6" t="n">
        <v>0.57</v>
      </c>
      <c r="V6" t="n">
        <v>0.95</v>
      </c>
      <c r="W6" t="n">
        <v>0.35</v>
      </c>
      <c r="X6" t="n">
        <v>2.38</v>
      </c>
      <c r="Y6" t="n">
        <v>0.5</v>
      </c>
      <c r="Z6" t="n">
        <v>10</v>
      </c>
      <c r="AA6" t="n">
        <v>846.2032767354287</v>
      </c>
      <c r="AB6" t="n">
        <v>1157.812655083233</v>
      </c>
      <c r="AC6" t="n">
        <v>1047.312640282356</v>
      </c>
      <c r="AD6" t="n">
        <v>846203.2767354287</v>
      </c>
      <c r="AE6" t="n">
        <v>1157812.655083233</v>
      </c>
      <c r="AF6" t="n">
        <v>2.030846236554156e-05</v>
      </c>
      <c r="AG6" t="n">
        <v>44</v>
      </c>
      <c r="AH6" t="n">
        <v>1047312.640282356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1.5091</v>
      </c>
      <c r="E7" t="n">
        <v>66.26000000000001</v>
      </c>
      <c r="F7" t="n">
        <v>63.21</v>
      </c>
      <c r="G7" t="n">
        <v>64.28</v>
      </c>
      <c r="H7" t="n">
        <v>1.1</v>
      </c>
      <c r="I7" t="n">
        <v>59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421.27</v>
      </c>
      <c r="Q7" t="n">
        <v>2312.64</v>
      </c>
      <c r="R7" t="n">
        <v>180.45</v>
      </c>
      <c r="S7" t="n">
        <v>106.94</v>
      </c>
      <c r="T7" t="n">
        <v>36334.67</v>
      </c>
      <c r="U7" t="n">
        <v>0.59</v>
      </c>
      <c r="V7" t="n">
        <v>0.95</v>
      </c>
      <c r="W7" t="n">
        <v>0.39</v>
      </c>
      <c r="X7" t="n">
        <v>2.24</v>
      </c>
      <c r="Y7" t="n">
        <v>0.5</v>
      </c>
      <c r="Z7" t="n">
        <v>10</v>
      </c>
      <c r="AA7" t="n">
        <v>841.4708952494401</v>
      </c>
      <c r="AB7" t="n">
        <v>1151.337601956167</v>
      </c>
      <c r="AC7" t="n">
        <v>1041.455557137943</v>
      </c>
      <c r="AD7" t="n">
        <v>841470.8952494401</v>
      </c>
      <c r="AE7" t="n">
        <v>1151337.601956167</v>
      </c>
      <c r="AF7" t="n">
        <v>2.037326368133934e-05</v>
      </c>
      <c r="AG7" t="n">
        <v>44</v>
      </c>
      <c r="AH7" t="n">
        <v>1041455.557137943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1.5092</v>
      </c>
      <c r="E8" t="n">
        <v>66.26000000000001</v>
      </c>
      <c r="F8" t="n">
        <v>63.21</v>
      </c>
      <c r="G8" t="n">
        <v>64.28</v>
      </c>
      <c r="H8" t="n">
        <v>1.27</v>
      </c>
      <c r="I8" t="n">
        <v>59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426.04</v>
      </c>
      <c r="Q8" t="n">
        <v>2312.66</v>
      </c>
      <c r="R8" t="n">
        <v>180.4</v>
      </c>
      <c r="S8" t="n">
        <v>106.94</v>
      </c>
      <c r="T8" t="n">
        <v>36310.48</v>
      </c>
      <c r="U8" t="n">
        <v>0.59</v>
      </c>
      <c r="V8" t="n">
        <v>0.95</v>
      </c>
      <c r="W8" t="n">
        <v>0.39</v>
      </c>
      <c r="X8" t="n">
        <v>2.24</v>
      </c>
      <c r="Y8" t="n">
        <v>0.5</v>
      </c>
      <c r="Z8" t="n">
        <v>10</v>
      </c>
      <c r="AA8" t="n">
        <v>845.7410075191206</v>
      </c>
      <c r="AB8" t="n">
        <v>1157.180157947603</v>
      </c>
      <c r="AC8" t="n">
        <v>1046.740507785635</v>
      </c>
      <c r="AD8" t="n">
        <v>845741.0075191206</v>
      </c>
      <c r="AE8" t="n">
        <v>1157180.157947602</v>
      </c>
      <c r="AF8" t="n">
        <v>2.037461370875179e-05</v>
      </c>
      <c r="AG8" t="n">
        <v>44</v>
      </c>
      <c r="AH8" t="n">
        <v>1046740.507785635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1.114</v>
      </c>
      <c r="E26" t="n">
        <v>89.76000000000001</v>
      </c>
      <c r="F26" t="n">
        <v>78.95999999999999</v>
      </c>
      <c r="G26" t="n">
        <v>10.1</v>
      </c>
      <c r="H26" t="n">
        <v>0.2</v>
      </c>
      <c r="I26" t="n">
        <v>469</v>
      </c>
      <c r="J26" t="n">
        <v>89.87</v>
      </c>
      <c r="K26" t="n">
        <v>37.55</v>
      </c>
      <c r="L26" t="n">
        <v>1</v>
      </c>
      <c r="M26" t="n">
        <v>467</v>
      </c>
      <c r="N26" t="n">
        <v>11.32</v>
      </c>
      <c r="O26" t="n">
        <v>11317.98</v>
      </c>
      <c r="P26" t="n">
        <v>646.88</v>
      </c>
      <c r="Q26" t="n">
        <v>2312.88</v>
      </c>
      <c r="R26" t="n">
        <v>710.04</v>
      </c>
      <c r="S26" t="n">
        <v>106.94</v>
      </c>
      <c r="T26" t="n">
        <v>299080.86</v>
      </c>
      <c r="U26" t="n">
        <v>0.15</v>
      </c>
      <c r="V26" t="n">
        <v>0.76</v>
      </c>
      <c r="W26" t="n">
        <v>0.97</v>
      </c>
      <c r="X26" t="n">
        <v>17.99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1.3541</v>
      </c>
      <c r="E27" t="n">
        <v>73.84999999999999</v>
      </c>
      <c r="F27" t="n">
        <v>68.23999999999999</v>
      </c>
      <c r="G27" t="n">
        <v>21.11</v>
      </c>
      <c r="H27" t="n">
        <v>0.39</v>
      </c>
      <c r="I27" t="n">
        <v>194</v>
      </c>
      <c r="J27" t="n">
        <v>91.09999999999999</v>
      </c>
      <c r="K27" t="n">
        <v>37.55</v>
      </c>
      <c r="L27" t="n">
        <v>2</v>
      </c>
      <c r="M27" t="n">
        <v>192</v>
      </c>
      <c r="N27" t="n">
        <v>11.54</v>
      </c>
      <c r="O27" t="n">
        <v>11468.97</v>
      </c>
      <c r="P27" t="n">
        <v>536.23</v>
      </c>
      <c r="Q27" t="n">
        <v>2312.66</v>
      </c>
      <c r="R27" t="n">
        <v>350.76</v>
      </c>
      <c r="S27" t="n">
        <v>106.94</v>
      </c>
      <c r="T27" t="n">
        <v>120813.08</v>
      </c>
      <c r="U27" t="n">
        <v>0.3</v>
      </c>
      <c r="V27" t="n">
        <v>0.88</v>
      </c>
      <c r="W27" t="n">
        <v>0.54</v>
      </c>
      <c r="X27" t="n">
        <v>7.27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1.4377</v>
      </c>
      <c r="E28" t="n">
        <v>69.56</v>
      </c>
      <c r="F28" t="n">
        <v>65.37</v>
      </c>
      <c r="G28" t="n">
        <v>32.96</v>
      </c>
      <c r="H28" t="n">
        <v>0.57</v>
      </c>
      <c r="I28" t="n">
        <v>119</v>
      </c>
      <c r="J28" t="n">
        <v>92.31999999999999</v>
      </c>
      <c r="K28" t="n">
        <v>37.55</v>
      </c>
      <c r="L28" t="n">
        <v>3</v>
      </c>
      <c r="M28" t="n">
        <v>117</v>
      </c>
      <c r="N28" t="n">
        <v>11.77</v>
      </c>
      <c r="O28" t="n">
        <v>11620.34</v>
      </c>
      <c r="P28" t="n">
        <v>490.6</v>
      </c>
      <c r="Q28" t="n">
        <v>2312.69</v>
      </c>
      <c r="R28" t="n">
        <v>254.77</v>
      </c>
      <c r="S28" t="n">
        <v>106.94</v>
      </c>
      <c r="T28" t="n">
        <v>73196.42999999999</v>
      </c>
      <c r="U28" t="n">
        <v>0.42</v>
      </c>
      <c r="V28" t="n">
        <v>0.92</v>
      </c>
      <c r="W28" t="n">
        <v>0.42</v>
      </c>
      <c r="X28" t="n">
        <v>4.4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1.4815</v>
      </c>
      <c r="E29" t="n">
        <v>67.5</v>
      </c>
      <c r="F29" t="n">
        <v>63.99</v>
      </c>
      <c r="G29" t="n">
        <v>46.26</v>
      </c>
      <c r="H29" t="n">
        <v>0.75</v>
      </c>
      <c r="I29" t="n">
        <v>83</v>
      </c>
      <c r="J29" t="n">
        <v>93.55</v>
      </c>
      <c r="K29" t="n">
        <v>37.55</v>
      </c>
      <c r="L29" t="n">
        <v>4</v>
      </c>
      <c r="M29" t="n">
        <v>81</v>
      </c>
      <c r="N29" t="n">
        <v>12</v>
      </c>
      <c r="O29" t="n">
        <v>11772.07</v>
      </c>
      <c r="P29" t="n">
        <v>455.51</v>
      </c>
      <c r="Q29" t="n">
        <v>2312.64</v>
      </c>
      <c r="R29" t="n">
        <v>208.67</v>
      </c>
      <c r="S29" t="n">
        <v>106.94</v>
      </c>
      <c r="T29" t="n">
        <v>50324.48</v>
      </c>
      <c r="U29" t="n">
        <v>0.51</v>
      </c>
      <c r="V29" t="n">
        <v>0.9399999999999999</v>
      </c>
      <c r="W29" t="n">
        <v>0.36</v>
      </c>
      <c r="X29" t="n">
        <v>3.02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1.5043</v>
      </c>
      <c r="E30" t="n">
        <v>66.47</v>
      </c>
      <c r="F30" t="n">
        <v>63.34</v>
      </c>
      <c r="G30" t="n">
        <v>60.33</v>
      </c>
      <c r="H30" t="n">
        <v>0.93</v>
      </c>
      <c r="I30" t="n">
        <v>63</v>
      </c>
      <c r="J30" t="n">
        <v>94.79000000000001</v>
      </c>
      <c r="K30" t="n">
        <v>37.55</v>
      </c>
      <c r="L30" t="n">
        <v>5</v>
      </c>
      <c r="M30" t="n">
        <v>41</v>
      </c>
      <c r="N30" t="n">
        <v>12.23</v>
      </c>
      <c r="O30" t="n">
        <v>11924.18</v>
      </c>
      <c r="P30" t="n">
        <v>424.75</v>
      </c>
      <c r="Q30" t="n">
        <v>2312.65</v>
      </c>
      <c r="R30" t="n">
        <v>186.5</v>
      </c>
      <c r="S30" t="n">
        <v>106.94</v>
      </c>
      <c r="T30" t="n">
        <v>39339.35</v>
      </c>
      <c r="U30" t="n">
        <v>0.57</v>
      </c>
      <c r="V30" t="n">
        <v>0.95</v>
      </c>
      <c r="W30" t="n">
        <v>0.35</v>
      </c>
      <c r="X30" t="n">
        <v>2.38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1.5091</v>
      </c>
      <c r="E31" t="n">
        <v>66.26000000000001</v>
      </c>
      <c r="F31" t="n">
        <v>63.21</v>
      </c>
      <c r="G31" t="n">
        <v>64.28</v>
      </c>
      <c r="H31" t="n">
        <v>1.1</v>
      </c>
      <c r="I31" t="n">
        <v>59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421.27</v>
      </c>
      <c r="Q31" t="n">
        <v>2312.64</v>
      </c>
      <c r="R31" t="n">
        <v>180.45</v>
      </c>
      <c r="S31" t="n">
        <v>106.94</v>
      </c>
      <c r="T31" t="n">
        <v>36334.67</v>
      </c>
      <c r="U31" t="n">
        <v>0.59</v>
      </c>
      <c r="V31" t="n">
        <v>0.95</v>
      </c>
      <c r="W31" t="n">
        <v>0.39</v>
      </c>
      <c r="X31" t="n">
        <v>2.24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1.5092</v>
      </c>
      <c r="E32" t="n">
        <v>66.26000000000001</v>
      </c>
      <c r="F32" t="n">
        <v>63.21</v>
      </c>
      <c r="G32" t="n">
        <v>64.28</v>
      </c>
      <c r="H32" t="n">
        <v>1.27</v>
      </c>
      <c r="I32" t="n">
        <v>59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426.04</v>
      </c>
      <c r="Q32" t="n">
        <v>2312.66</v>
      </c>
      <c r="R32" t="n">
        <v>180.4</v>
      </c>
      <c r="S32" t="n">
        <v>106.94</v>
      </c>
      <c r="T32" t="n">
        <v>36310.48</v>
      </c>
      <c r="U32" t="n">
        <v>0.59</v>
      </c>
      <c r="V32" t="n">
        <v>0.95</v>
      </c>
      <c r="W32" t="n">
        <v>0.39</v>
      </c>
      <c r="X32" t="n">
        <v>2.24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1.2042</v>
      </c>
      <c r="E33" t="n">
        <v>83.04000000000001</v>
      </c>
      <c r="F33" t="n">
        <v>75.33</v>
      </c>
      <c r="G33" t="n">
        <v>11.99</v>
      </c>
      <c r="H33" t="n">
        <v>0.24</v>
      </c>
      <c r="I33" t="n">
        <v>377</v>
      </c>
      <c r="J33" t="n">
        <v>71.52</v>
      </c>
      <c r="K33" t="n">
        <v>32.27</v>
      </c>
      <c r="L33" t="n">
        <v>1</v>
      </c>
      <c r="M33" t="n">
        <v>375</v>
      </c>
      <c r="N33" t="n">
        <v>8.25</v>
      </c>
      <c r="O33" t="n">
        <v>9054.6</v>
      </c>
      <c r="P33" t="n">
        <v>519.91</v>
      </c>
      <c r="Q33" t="n">
        <v>2312.83</v>
      </c>
      <c r="R33" t="n">
        <v>588.29</v>
      </c>
      <c r="S33" t="n">
        <v>106.94</v>
      </c>
      <c r="T33" t="n">
        <v>238663.77</v>
      </c>
      <c r="U33" t="n">
        <v>0.18</v>
      </c>
      <c r="V33" t="n">
        <v>0.8</v>
      </c>
      <c r="W33" t="n">
        <v>0.82</v>
      </c>
      <c r="X33" t="n">
        <v>14.36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1.4076</v>
      </c>
      <c r="E34" t="n">
        <v>71.04000000000001</v>
      </c>
      <c r="F34" t="n">
        <v>66.77</v>
      </c>
      <c r="G34" t="n">
        <v>25.68</v>
      </c>
      <c r="H34" t="n">
        <v>0.48</v>
      </c>
      <c r="I34" t="n">
        <v>156</v>
      </c>
      <c r="J34" t="n">
        <v>72.7</v>
      </c>
      <c r="K34" t="n">
        <v>32.27</v>
      </c>
      <c r="L34" t="n">
        <v>2</v>
      </c>
      <c r="M34" t="n">
        <v>154</v>
      </c>
      <c r="N34" t="n">
        <v>8.43</v>
      </c>
      <c r="O34" t="n">
        <v>9200.25</v>
      </c>
      <c r="P34" t="n">
        <v>431.46</v>
      </c>
      <c r="Q34" t="n">
        <v>2312.75</v>
      </c>
      <c r="R34" t="n">
        <v>301.79</v>
      </c>
      <c r="S34" t="n">
        <v>106.94</v>
      </c>
      <c r="T34" t="n">
        <v>96518.46000000001</v>
      </c>
      <c r="U34" t="n">
        <v>0.35</v>
      </c>
      <c r="V34" t="n">
        <v>0.9</v>
      </c>
      <c r="W34" t="n">
        <v>0.47</v>
      </c>
      <c r="X34" t="n">
        <v>5.8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1.4779</v>
      </c>
      <c r="E35" t="n">
        <v>67.66</v>
      </c>
      <c r="F35" t="n">
        <v>64.37</v>
      </c>
      <c r="G35" t="n">
        <v>41.53</v>
      </c>
      <c r="H35" t="n">
        <v>0.71</v>
      </c>
      <c r="I35" t="n">
        <v>93</v>
      </c>
      <c r="J35" t="n">
        <v>73.88</v>
      </c>
      <c r="K35" t="n">
        <v>32.27</v>
      </c>
      <c r="L35" t="n">
        <v>3</v>
      </c>
      <c r="M35" t="n">
        <v>85</v>
      </c>
      <c r="N35" t="n">
        <v>8.609999999999999</v>
      </c>
      <c r="O35" t="n">
        <v>9346.23</v>
      </c>
      <c r="P35" t="n">
        <v>383.4</v>
      </c>
      <c r="Q35" t="n">
        <v>2312.71</v>
      </c>
      <c r="R35" t="n">
        <v>221.17</v>
      </c>
      <c r="S35" t="n">
        <v>106.94</v>
      </c>
      <c r="T35" t="n">
        <v>56524.72</v>
      </c>
      <c r="U35" t="n">
        <v>0.48</v>
      </c>
      <c r="V35" t="n">
        <v>0.9399999999999999</v>
      </c>
      <c r="W35" t="n">
        <v>0.38</v>
      </c>
      <c r="X35" t="n">
        <v>3.4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1.4914</v>
      </c>
      <c r="E36" t="n">
        <v>67.05</v>
      </c>
      <c r="F36" t="n">
        <v>63.98</v>
      </c>
      <c r="G36" t="n">
        <v>48.59</v>
      </c>
      <c r="H36" t="n">
        <v>0.93</v>
      </c>
      <c r="I36" t="n">
        <v>79</v>
      </c>
      <c r="J36" t="n">
        <v>75.06999999999999</v>
      </c>
      <c r="K36" t="n">
        <v>32.27</v>
      </c>
      <c r="L36" t="n">
        <v>4</v>
      </c>
      <c r="M36" t="n">
        <v>1</v>
      </c>
      <c r="N36" t="n">
        <v>8.800000000000001</v>
      </c>
      <c r="O36" t="n">
        <v>9492.549999999999</v>
      </c>
      <c r="P36" t="n">
        <v>368.9</v>
      </c>
      <c r="Q36" t="n">
        <v>2312.7</v>
      </c>
      <c r="R36" t="n">
        <v>204.94</v>
      </c>
      <c r="S36" t="n">
        <v>106.94</v>
      </c>
      <c r="T36" t="n">
        <v>48479.43</v>
      </c>
      <c r="U36" t="n">
        <v>0.52</v>
      </c>
      <c r="V36" t="n">
        <v>0.9399999999999999</v>
      </c>
      <c r="W36" t="n">
        <v>0.45</v>
      </c>
      <c r="X36" t="n">
        <v>3.01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1.4917</v>
      </c>
      <c r="E37" t="n">
        <v>67.04000000000001</v>
      </c>
      <c r="F37" t="n">
        <v>63.97</v>
      </c>
      <c r="G37" t="n">
        <v>48.58</v>
      </c>
      <c r="H37" t="n">
        <v>1.15</v>
      </c>
      <c r="I37" t="n">
        <v>79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374.07</v>
      </c>
      <c r="Q37" t="n">
        <v>2312.69</v>
      </c>
      <c r="R37" t="n">
        <v>204.55</v>
      </c>
      <c r="S37" t="n">
        <v>106.94</v>
      </c>
      <c r="T37" t="n">
        <v>48285.84</v>
      </c>
      <c r="U37" t="n">
        <v>0.52</v>
      </c>
      <c r="V37" t="n">
        <v>0.9399999999999999</v>
      </c>
      <c r="W37" t="n">
        <v>0.45</v>
      </c>
      <c r="X37" t="n">
        <v>3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1.3788</v>
      </c>
      <c r="E38" t="n">
        <v>72.53</v>
      </c>
      <c r="F38" t="n">
        <v>68.58</v>
      </c>
      <c r="G38" t="n">
        <v>20.27</v>
      </c>
      <c r="H38" t="n">
        <v>0.43</v>
      </c>
      <c r="I38" t="n">
        <v>203</v>
      </c>
      <c r="J38" t="n">
        <v>39.78</v>
      </c>
      <c r="K38" t="n">
        <v>19.54</v>
      </c>
      <c r="L38" t="n">
        <v>1</v>
      </c>
      <c r="M38" t="n">
        <v>191</v>
      </c>
      <c r="N38" t="n">
        <v>4.24</v>
      </c>
      <c r="O38" t="n">
        <v>5140</v>
      </c>
      <c r="P38" t="n">
        <v>279.71</v>
      </c>
      <c r="Q38" t="n">
        <v>2312.7</v>
      </c>
      <c r="R38" t="n">
        <v>361.28</v>
      </c>
      <c r="S38" t="n">
        <v>106.94</v>
      </c>
      <c r="T38" t="n">
        <v>126030.72</v>
      </c>
      <c r="U38" t="n">
        <v>0.3</v>
      </c>
      <c r="V38" t="n">
        <v>0.88</v>
      </c>
      <c r="W38" t="n">
        <v>0.5600000000000001</v>
      </c>
      <c r="X38" t="n">
        <v>7.6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1.4215</v>
      </c>
      <c r="E39" t="n">
        <v>70.34999999999999</v>
      </c>
      <c r="F39" t="n">
        <v>66.91</v>
      </c>
      <c r="G39" t="n">
        <v>25.74</v>
      </c>
      <c r="H39" t="n">
        <v>0.84</v>
      </c>
      <c r="I39" t="n">
        <v>156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265.34</v>
      </c>
      <c r="Q39" t="n">
        <v>2312.82</v>
      </c>
      <c r="R39" t="n">
        <v>299.44</v>
      </c>
      <c r="S39" t="n">
        <v>106.94</v>
      </c>
      <c r="T39" t="n">
        <v>95347.14999999999</v>
      </c>
      <c r="U39" t="n">
        <v>0.36</v>
      </c>
      <c r="V39" t="n">
        <v>0.9</v>
      </c>
      <c r="W39" t="n">
        <v>0.68</v>
      </c>
      <c r="X39" t="n">
        <v>5.94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0.8822</v>
      </c>
      <c r="E40" t="n">
        <v>113.35</v>
      </c>
      <c r="F40" t="n">
        <v>89.83</v>
      </c>
      <c r="G40" t="n">
        <v>7.31</v>
      </c>
      <c r="H40" t="n">
        <v>0.12</v>
      </c>
      <c r="I40" t="n">
        <v>737</v>
      </c>
      <c r="J40" t="n">
        <v>141.81</v>
      </c>
      <c r="K40" t="n">
        <v>47.83</v>
      </c>
      <c r="L40" t="n">
        <v>1</v>
      </c>
      <c r="M40" t="n">
        <v>735</v>
      </c>
      <c r="N40" t="n">
        <v>22.98</v>
      </c>
      <c r="O40" t="n">
        <v>17723.39</v>
      </c>
      <c r="P40" t="n">
        <v>1011.67</v>
      </c>
      <c r="Q40" t="n">
        <v>2313</v>
      </c>
      <c r="R40" t="n">
        <v>1074.59</v>
      </c>
      <c r="S40" t="n">
        <v>106.94</v>
      </c>
      <c r="T40" t="n">
        <v>480015.26</v>
      </c>
      <c r="U40" t="n">
        <v>0.1</v>
      </c>
      <c r="V40" t="n">
        <v>0.67</v>
      </c>
      <c r="W40" t="n">
        <v>1.41</v>
      </c>
      <c r="X40" t="n">
        <v>28.85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1.2137</v>
      </c>
      <c r="E41" t="n">
        <v>82.39</v>
      </c>
      <c r="F41" t="n">
        <v>71.84</v>
      </c>
      <c r="G41" t="n">
        <v>14.97</v>
      </c>
      <c r="H41" t="n">
        <v>0.25</v>
      </c>
      <c r="I41" t="n">
        <v>288</v>
      </c>
      <c r="J41" t="n">
        <v>143.17</v>
      </c>
      <c r="K41" t="n">
        <v>47.83</v>
      </c>
      <c r="L41" t="n">
        <v>2</v>
      </c>
      <c r="M41" t="n">
        <v>286</v>
      </c>
      <c r="N41" t="n">
        <v>23.34</v>
      </c>
      <c r="O41" t="n">
        <v>17891.86</v>
      </c>
      <c r="P41" t="n">
        <v>794.86</v>
      </c>
      <c r="Q41" t="n">
        <v>2312.77</v>
      </c>
      <c r="R41" t="n">
        <v>471.24</v>
      </c>
      <c r="S41" t="n">
        <v>106.94</v>
      </c>
      <c r="T41" t="n">
        <v>180583.24</v>
      </c>
      <c r="U41" t="n">
        <v>0.23</v>
      </c>
      <c r="V41" t="n">
        <v>0.84</v>
      </c>
      <c r="W41" t="n">
        <v>0.68</v>
      </c>
      <c r="X41" t="n">
        <v>10.87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1.3349</v>
      </c>
      <c r="E42" t="n">
        <v>74.91</v>
      </c>
      <c r="F42" t="n">
        <v>67.56999999999999</v>
      </c>
      <c r="G42" t="n">
        <v>22.91</v>
      </c>
      <c r="H42" t="n">
        <v>0.37</v>
      </c>
      <c r="I42" t="n">
        <v>177</v>
      </c>
      <c r="J42" t="n">
        <v>144.54</v>
      </c>
      <c r="K42" t="n">
        <v>47.83</v>
      </c>
      <c r="L42" t="n">
        <v>3</v>
      </c>
      <c r="M42" t="n">
        <v>175</v>
      </c>
      <c r="N42" t="n">
        <v>23.71</v>
      </c>
      <c r="O42" t="n">
        <v>18060.85</v>
      </c>
      <c r="P42" t="n">
        <v>734.6799999999999</v>
      </c>
      <c r="Q42" t="n">
        <v>2312.71</v>
      </c>
      <c r="R42" t="n">
        <v>328.51</v>
      </c>
      <c r="S42" t="n">
        <v>106.94</v>
      </c>
      <c r="T42" t="n">
        <v>109775.72</v>
      </c>
      <c r="U42" t="n">
        <v>0.33</v>
      </c>
      <c r="V42" t="n">
        <v>0.89</v>
      </c>
      <c r="W42" t="n">
        <v>0.5</v>
      </c>
      <c r="X42" t="n">
        <v>6.6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1.397</v>
      </c>
      <c r="E43" t="n">
        <v>71.58</v>
      </c>
      <c r="F43" t="n">
        <v>65.69</v>
      </c>
      <c r="G43" t="n">
        <v>31.03</v>
      </c>
      <c r="H43" t="n">
        <v>0.49</v>
      </c>
      <c r="I43" t="n">
        <v>127</v>
      </c>
      <c r="J43" t="n">
        <v>145.92</v>
      </c>
      <c r="K43" t="n">
        <v>47.83</v>
      </c>
      <c r="L43" t="n">
        <v>4</v>
      </c>
      <c r="M43" t="n">
        <v>125</v>
      </c>
      <c r="N43" t="n">
        <v>24.09</v>
      </c>
      <c r="O43" t="n">
        <v>18230.35</v>
      </c>
      <c r="P43" t="n">
        <v>701.34</v>
      </c>
      <c r="Q43" t="n">
        <v>2312.68</v>
      </c>
      <c r="R43" t="n">
        <v>265.61</v>
      </c>
      <c r="S43" t="n">
        <v>106.94</v>
      </c>
      <c r="T43" t="n">
        <v>78574.21000000001</v>
      </c>
      <c r="U43" t="n">
        <v>0.4</v>
      </c>
      <c r="V43" t="n">
        <v>0.92</v>
      </c>
      <c r="W43" t="n">
        <v>0.43</v>
      </c>
      <c r="X43" t="n">
        <v>4.72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1.4365</v>
      </c>
      <c r="E44" t="n">
        <v>69.62</v>
      </c>
      <c r="F44" t="n">
        <v>64.56</v>
      </c>
      <c r="G44" t="n">
        <v>39.52</v>
      </c>
      <c r="H44" t="n">
        <v>0.6</v>
      </c>
      <c r="I44" t="n">
        <v>98</v>
      </c>
      <c r="J44" t="n">
        <v>147.3</v>
      </c>
      <c r="K44" t="n">
        <v>47.83</v>
      </c>
      <c r="L44" t="n">
        <v>5</v>
      </c>
      <c r="M44" t="n">
        <v>96</v>
      </c>
      <c r="N44" t="n">
        <v>24.47</v>
      </c>
      <c r="O44" t="n">
        <v>18400.38</v>
      </c>
      <c r="P44" t="n">
        <v>675.79</v>
      </c>
      <c r="Q44" t="n">
        <v>2312.66</v>
      </c>
      <c r="R44" t="n">
        <v>227.71</v>
      </c>
      <c r="S44" t="n">
        <v>106.94</v>
      </c>
      <c r="T44" t="n">
        <v>59769</v>
      </c>
      <c r="U44" t="n">
        <v>0.47</v>
      </c>
      <c r="V44" t="n">
        <v>0.93</v>
      </c>
      <c r="W44" t="n">
        <v>0.38</v>
      </c>
      <c r="X44" t="n">
        <v>3.59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1.4622</v>
      </c>
      <c r="E45" t="n">
        <v>68.39</v>
      </c>
      <c r="F45" t="n">
        <v>63.85</v>
      </c>
      <c r="G45" t="n">
        <v>47.89</v>
      </c>
      <c r="H45" t="n">
        <v>0.71</v>
      </c>
      <c r="I45" t="n">
        <v>80</v>
      </c>
      <c r="J45" t="n">
        <v>148.68</v>
      </c>
      <c r="K45" t="n">
        <v>47.83</v>
      </c>
      <c r="L45" t="n">
        <v>6</v>
      </c>
      <c r="M45" t="n">
        <v>78</v>
      </c>
      <c r="N45" t="n">
        <v>24.85</v>
      </c>
      <c r="O45" t="n">
        <v>18570.94</v>
      </c>
      <c r="P45" t="n">
        <v>653.95</v>
      </c>
      <c r="Q45" t="n">
        <v>2312.63</v>
      </c>
      <c r="R45" t="n">
        <v>204.02</v>
      </c>
      <c r="S45" t="n">
        <v>106.94</v>
      </c>
      <c r="T45" t="n">
        <v>48016.37</v>
      </c>
      <c r="U45" t="n">
        <v>0.52</v>
      </c>
      <c r="V45" t="n">
        <v>0.9399999999999999</v>
      </c>
      <c r="W45" t="n">
        <v>0.35</v>
      </c>
      <c r="X45" t="n">
        <v>2.88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1.4705</v>
      </c>
      <c r="E46" t="n">
        <v>68</v>
      </c>
      <c r="F46" t="n">
        <v>63.84</v>
      </c>
      <c r="G46" t="n">
        <v>57.17</v>
      </c>
      <c r="H46" t="n">
        <v>0.83</v>
      </c>
      <c r="I46" t="n">
        <v>67</v>
      </c>
      <c r="J46" t="n">
        <v>150.07</v>
      </c>
      <c r="K46" t="n">
        <v>47.83</v>
      </c>
      <c r="L46" t="n">
        <v>7</v>
      </c>
      <c r="M46" t="n">
        <v>65</v>
      </c>
      <c r="N46" t="n">
        <v>25.24</v>
      </c>
      <c r="O46" t="n">
        <v>18742.03</v>
      </c>
      <c r="P46" t="n">
        <v>640.28</v>
      </c>
      <c r="Q46" t="n">
        <v>2312.63</v>
      </c>
      <c r="R46" t="n">
        <v>204.66</v>
      </c>
      <c r="S46" t="n">
        <v>106.94</v>
      </c>
      <c r="T46" t="n">
        <v>48402.39</v>
      </c>
      <c r="U46" t="n">
        <v>0.52</v>
      </c>
      <c r="V46" t="n">
        <v>0.9399999999999999</v>
      </c>
      <c r="W46" t="n">
        <v>0.34</v>
      </c>
      <c r="X46" t="n">
        <v>2.87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1.4932</v>
      </c>
      <c r="E47" t="n">
        <v>66.97</v>
      </c>
      <c r="F47" t="n">
        <v>63.1</v>
      </c>
      <c r="G47" t="n">
        <v>66.42</v>
      </c>
      <c r="H47" t="n">
        <v>0.9399999999999999</v>
      </c>
      <c r="I47" t="n">
        <v>57</v>
      </c>
      <c r="J47" t="n">
        <v>151.46</v>
      </c>
      <c r="K47" t="n">
        <v>47.83</v>
      </c>
      <c r="L47" t="n">
        <v>8</v>
      </c>
      <c r="M47" t="n">
        <v>55</v>
      </c>
      <c r="N47" t="n">
        <v>25.63</v>
      </c>
      <c r="O47" t="n">
        <v>18913.66</v>
      </c>
      <c r="P47" t="n">
        <v>617.36</v>
      </c>
      <c r="Q47" t="n">
        <v>2312.62</v>
      </c>
      <c r="R47" t="n">
        <v>179.23</v>
      </c>
      <c r="S47" t="n">
        <v>106.94</v>
      </c>
      <c r="T47" t="n">
        <v>35732.98</v>
      </c>
      <c r="U47" t="n">
        <v>0.6</v>
      </c>
      <c r="V47" t="n">
        <v>0.95</v>
      </c>
      <c r="W47" t="n">
        <v>0.31</v>
      </c>
      <c r="X47" t="n">
        <v>2.13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1.506</v>
      </c>
      <c r="E48" t="n">
        <v>66.40000000000001</v>
      </c>
      <c r="F48" t="n">
        <v>62.76</v>
      </c>
      <c r="G48" t="n">
        <v>76.84999999999999</v>
      </c>
      <c r="H48" t="n">
        <v>1.04</v>
      </c>
      <c r="I48" t="n">
        <v>49</v>
      </c>
      <c r="J48" t="n">
        <v>152.85</v>
      </c>
      <c r="K48" t="n">
        <v>47.83</v>
      </c>
      <c r="L48" t="n">
        <v>9</v>
      </c>
      <c r="M48" t="n">
        <v>47</v>
      </c>
      <c r="N48" t="n">
        <v>26.03</v>
      </c>
      <c r="O48" t="n">
        <v>19085.83</v>
      </c>
      <c r="P48" t="n">
        <v>599.38</v>
      </c>
      <c r="Q48" t="n">
        <v>2312.62</v>
      </c>
      <c r="R48" t="n">
        <v>167.71</v>
      </c>
      <c r="S48" t="n">
        <v>106.94</v>
      </c>
      <c r="T48" t="n">
        <v>30013.72</v>
      </c>
      <c r="U48" t="n">
        <v>0.64</v>
      </c>
      <c r="V48" t="n">
        <v>0.96</v>
      </c>
      <c r="W48" t="n">
        <v>0.3</v>
      </c>
      <c r="X48" t="n">
        <v>1.79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1.5151</v>
      </c>
      <c r="E49" t="n">
        <v>66</v>
      </c>
      <c r="F49" t="n">
        <v>62.53</v>
      </c>
      <c r="G49" t="n">
        <v>87.25</v>
      </c>
      <c r="H49" t="n">
        <v>1.15</v>
      </c>
      <c r="I49" t="n">
        <v>43</v>
      </c>
      <c r="J49" t="n">
        <v>154.25</v>
      </c>
      <c r="K49" t="n">
        <v>47.83</v>
      </c>
      <c r="L49" t="n">
        <v>10</v>
      </c>
      <c r="M49" t="n">
        <v>41</v>
      </c>
      <c r="N49" t="n">
        <v>26.43</v>
      </c>
      <c r="O49" t="n">
        <v>19258.55</v>
      </c>
      <c r="P49" t="n">
        <v>580.11</v>
      </c>
      <c r="Q49" t="n">
        <v>2312.66</v>
      </c>
      <c r="R49" t="n">
        <v>160.28</v>
      </c>
      <c r="S49" t="n">
        <v>106.94</v>
      </c>
      <c r="T49" t="n">
        <v>26329.56</v>
      </c>
      <c r="U49" t="n">
        <v>0.67</v>
      </c>
      <c r="V49" t="n">
        <v>0.96</v>
      </c>
      <c r="W49" t="n">
        <v>0.29</v>
      </c>
      <c r="X49" t="n">
        <v>1.56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1.5237</v>
      </c>
      <c r="E50" t="n">
        <v>65.63</v>
      </c>
      <c r="F50" t="n">
        <v>62.3</v>
      </c>
      <c r="G50" t="n">
        <v>98.37</v>
      </c>
      <c r="H50" t="n">
        <v>1.25</v>
      </c>
      <c r="I50" t="n">
        <v>38</v>
      </c>
      <c r="J50" t="n">
        <v>155.66</v>
      </c>
      <c r="K50" t="n">
        <v>47.83</v>
      </c>
      <c r="L50" t="n">
        <v>11</v>
      </c>
      <c r="M50" t="n">
        <v>33</v>
      </c>
      <c r="N50" t="n">
        <v>26.83</v>
      </c>
      <c r="O50" t="n">
        <v>19431.82</v>
      </c>
      <c r="P50" t="n">
        <v>563.13</v>
      </c>
      <c r="Q50" t="n">
        <v>2312.64</v>
      </c>
      <c r="R50" t="n">
        <v>152.34</v>
      </c>
      <c r="S50" t="n">
        <v>106.94</v>
      </c>
      <c r="T50" t="n">
        <v>22383.68</v>
      </c>
      <c r="U50" t="n">
        <v>0.7</v>
      </c>
      <c r="V50" t="n">
        <v>0.97</v>
      </c>
      <c r="W50" t="n">
        <v>0.29</v>
      </c>
      <c r="X50" t="n">
        <v>1.34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1.532</v>
      </c>
      <c r="E51" t="n">
        <v>65.27</v>
      </c>
      <c r="F51" t="n">
        <v>62.04</v>
      </c>
      <c r="G51" t="n">
        <v>106.35</v>
      </c>
      <c r="H51" t="n">
        <v>1.35</v>
      </c>
      <c r="I51" t="n">
        <v>35</v>
      </c>
      <c r="J51" t="n">
        <v>157.07</v>
      </c>
      <c r="K51" t="n">
        <v>47.83</v>
      </c>
      <c r="L51" t="n">
        <v>12</v>
      </c>
      <c r="M51" t="n">
        <v>12</v>
      </c>
      <c r="N51" t="n">
        <v>27.24</v>
      </c>
      <c r="O51" t="n">
        <v>19605.66</v>
      </c>
      <c r="P51" t="n">
        <v>549.5700000000001</v>
      </c>
      <c r="Q51" t="n">
        <v>2312.68</v>
      </c>
      <c r="R51" t="n">
        <v>141.93</v>
      </c>
      <c r="S51" t="n">
        <v>106.94</v>
      </c>
      <c r="T51" t="n">
        <v>17197.19</v>
      </c>
      <c r="U51" t="n">
        <v>0.75</v>
      </c>
      <c r="V51" t="n">
        <v>0.97</v>
      </c>
      <c r="W51" t="n">
        <v>0.31</v>
      </c>
      <c r="X51" t="n">
        <v>1.07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1.5268</v>
      </c>
      <c r="E52" t="n">
        <v>65.5</v>
      </c>
      <c r="F52" t="n">
        <v>62.26</v>
      </c>
      <c r="G52" t="n">
        <v>106.73</v>
      </c>
      <c r="H52" t="n">
        <v>1.45</v>
      </c>
      <c r="I52" t="n">
        <v>35</v>
      </c>
      <c r="J52" t="n">
        <v>158.48</v>
      </c>
      <c r="K52" t="n">
        <v>47.83</v>
      </c>
      <c r="L52" t="n">
        <v>13</v>
      </c>
      <c r="M52" t="n">
        <v>2</v>
      </c>
      <c r="N52" t="n">
        <v>27.65</v>
      </c>
      <c r="O52" t="n">
        <v>19780.06</v>
      </c>
      <c r="P52" t="n">
        <v>552.29</v>
      </c>
      <c r="Q52" t="n">
        <v>2312.64</v>
      </c>
      <c r="R52" t="n">
        <v>150.04</v>
      </c>
      <c r="S52" t="n">
        <v>106.94</v>
      </c>
      <c r="T52" t="n">
        <v>21249.27</v>
      </c>
      <c r="U52" t="n">
        <v>0.71</v>
      </c>
      <c r="V52" t="n">
        <v>0.97</v>
      </c>
      <c r="W52" t="n">
        <v>0.31</v>
      </c>
      <c r="X52" t="n">
        <v>1.29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1.5269</v>
      </c>
      <c r="E53" t="n">
        <v>65.48999999999999</v>
      </c>
      <c r="F53" t="n">
        <v>62.25</v>
      </c>
      <c r="G53" t="n">
        <v>106.72</v>
      </c>
      <c r="H53" t="n">
        <v>1.55</v>
      </c>
      <c r="I53" t="n">
        <v>35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556.7</v>
      </c>
      <c r="Q53" t="n">
        <v>2312.64</v>
      </c>
      <c r="R53" t="n">
        <v>149.83</v>
      </c>
      <c r="S53" t="n">
        <v>106.94</v>
      </c>
      <c r="T53" t="n">
        <v>21145.11</v>
      </c>
      <c r="U53" t="n">
        <v>0.71</v>
      </c>
      <c r="V53" t="n">
        <v>0.97</v>
      </c>
      <c r="W53" t="n">
        <v>0.31</v>
      </c>
      <c r="X53" t="n">
        <v>1.28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0.7484</v>
      </c>
      <c r="E54" t="n">
        <v>133.61</v>
      </c>
      <c r="F54" t="n">
        <v>98.02</v>
      </c>
      <c r="G54" t="n">
        <v>6.3</v>
      </c>
      <c r="H54" t="n">
        <v>0.1</v>
      </c>
      <c r="I54" t="n">
        <v>933</v>
      </c>
      <c r="J54" t="n">
        <v>176.73</v>
      </c>
      <c r="K54" t="n">
        <v>52.44</v>
      </c>
      <c r="L54" t="n">
        <v>1</v>
      </c>
      <c r="M54" t="n">
        <v>931</v>
      </c>
      <c r="N54" t="n">
        <v>33.29</v>
      </c>
      <c r="O54" t="n">
        <v>22031.19</v>
      </c>
      <c r="P54" t="n">
        <v>1277.6</v>
      </c>
      <c r="Q54" t="n">
        <v>2313.08</v>
      </c>
      <c r="R54" t="n">
        <v>1349.99</v>
      </c>
      <c r="S54" t="n">
        <v>106.94</v>
      </c>
      <c r="T54" t="n">
        <v>616734.5699999999</v>
      </c>
      <c r="U54" t="n">
        <v>0.08</v>
      </c>
      <c r="V54" t="n">
        <v>0.61</v>
      </c>
      <c r="W54" t="n">
        <v>1.72</v>
      </c>
      <c r="X54" t="n">
        <v>37.04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1.1269</v>
      </c>
      <c r="E55" t="n">
        <v>88.73999999999999</v>
      </c>
      <c r="F55" t="n">
        <v>74.05</v>
      </c>
      <c r="G55" t="n">
        <v>12.88</v>
      </c>
      <c r="H55" t="n">
        <v>0.2</v>
      </c>
      <c r="I55" t="n">
        <v>345</v>
      </c>
      <c r="J55" t="n">
        <v>178.21</v>
      </c>
      <c r="K55" t="n">
        <v>52.44</v>
      </c>
      <c r="L55" t="n">
        <v>2</v>
      </c>
      <c r="M55" t="n">
        <v>343</v>
      </c>
      <c r="N55" t="n">
        <v>33.77</v>
      </c>
      <c r="O55" t="n">
        <v>22213.89</v>
      </c>
      <c r="P55" t="n">
        <v>953.38</v>
      </c>
      <c r="Q55" t="n">
        <v>2312.75</v>
      </c>
      <c r="R55" t="n">
        <v>545.21</v>
      </c>
      <c r="S55" t="n">
        <v>106.94</v>
      </c>
      <c r="T55" t="n">
        <v>217282.93</v>
      </c>
      <c r="U55" t="n">
        <v>0.2</v>
      </c>
      <c r="V55" t="n">
        <v>0.8100000000000001</v>
      </c>
      <c r="W55" t="n">
        <v>0.78</v>
      </c>
      <c r="X55" t="n">
        <v>13.08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1.2705</v>
      </c>
      <c r="E56" t="n">
        <v>78.70999999999999</v>
      </c>
      <c r="F56" t="n">
        <v>68.79000000000001</v>
      </c>
      <c r="G56" t="n">
        <v>19.56</v>
      </c>
      <c r="H56" t="n">
        <v>0.3</v>
      </c>
      <c r="I56" t="n">
        <v>211</v>
      </c>
      <c r="J56" t="n">
        <v>179.7</v>
      </c>
      <c r="K56" t="n">
        <v>52.44</v>
      </c>
      <c r="L56" t="n">
        <v>3</v>
      </c>
      <c r="M56" t="n">
        <v>209</v>
      </c>
      <c r="N56" t="n">
        <v>34.26</v>
      </c>
      <c r="O56" t="n">
        <v>22397.24</v>
      </c>
      <c r="P56" t="n">
        <v>875.4400000000001</v>
      </c>
      <c r="Q56" t="n">
        <v>2312.76</v>
      </c>
      <c r="R56" t="n">
        <v>369.3</v>
      </c>
      <c r="S56" t="n">
        <v>106.94</v>
      </c>
      <c r="T56" t="n">
        <v>129998.17</v>
      </c>
      <c r="U56" t="n">
        <v>0.29</v>
      </c>
      <c r="V56" t="n">
        <v>0.88</v>
      </c>
      <c r="W56" t="n">
        <v>0.55</v>
      </c>
      <c r="X56" t="n">
        <v>7.82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1.3433</v>
      </c>
      <c r="E57" t="n">
        <v>74.44</v>
      </c>
      <c r="F57" t="n">
        <v>66.62</v>
      </c>
      <c r="G57" t="n">
        <v>26.3</v>
      </c>
      <c r="H57" t="n">
        <v>0.39</v>
      </c>
      <c r="I57" t="n">
        <v>152</v>
      </c>
      <c r="J57" t="n">
        <v>181.19</v>
      </c>
      <c r="K57" t="n">
        <v>52.44</v>
      </c>
      <c r="L57" t="n">
        <v>4</v>
      </c>
      <c r="M57" t="n">
        <v>150</v>
      </c>
      <c r="N57" t="n">
        <v>34.75</v>
      </c>
      <c r="O57" t="n">
        <v>22581.25</v>
      </c>
      <c r="P57" t="n">
        <v>838.1799999999999</v>
      </c>
      <c r="Q57" t="n">
        <v>2312.7</v>
      </c>
      <c r="R57" t="n">
        <v>296.6</v>
      </c>
      <c r="S57" t="n">
        <v>106.94</v>
      </c>
      <c r="T57" t="n">
        <v>93943.17999999999</v>
      </c>
      <c r="U57" t="n">
        <v>0.36</v>
      </c>
      <c r="V57" t="n">
        <v>0.9</v>
      </c>
      <c r="W57" t="n">
        <v>0.46</v>
      </c>
      <c r="X57" t="n">
        <v>5.65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1.39</v>
      </c>
      <c r="E58" t="n">
        <v>71.94</v>
      </c>
      <c r="F58" t="n">
        <v>65.33</v>
      </c>
      <c r="G58" t="n">
        <v>33.22</v>
      </c>
      <c r="H58" t="n">
        <v>0.49</v>
      </c>
      <c r="I58" t="n">
        <v>118</v>
      </c>
      <c r="J58" t="n">
        <v>182.69</v>
      </c>
      <c r="K58" t="n">
        <v>52.44</v>
      </c>
      <c r="L58" t="n">
        <v>5</v>
      </c>
      <c r="M58" t="n">
        <v>116</v>
      </c>
      <c r="N58" t="n">
        <v>35.25</v>
      </c>
      <c r="O58" t="n">
        <v>22766.06</v>
      </c>
      <c r="P58" t="n">
        <v>812.25</v>
      </c>
      <c r="Q58" t="n">
        <v>2312.69</v>
      </c>
      <c r="R58" t="n">
        <v>253.33</v>
      </c>
      <c r="S58" t="n">
        <v>106.94</v>
      </c>
      <c r="T58" t="n">
        <v>72480.84</v>
      </c>
      <c r="U58" t="n">
        <v>0.42</v>
      </c>
      <c r="V58" t="n">
        <v>0.92</v>
      </c>
      <c r="W58" t="n">
        <v>0.41</v>
      </c>
      <c r="X58" t="n">
        <v>4.36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1.4218</v>
      </c>
      <c r="E59" t="n">
        <v>70.33</v>
      </c>
      <c r="F59" t="n">
        <v>64.5</v>
      </c>
      <c r="G59" t="n">
        <v>40.31</v>
      </c>
      <c r="H59" t="n">
        <v>0.58</v>
      </c>
      <c r="I59" t="n">
        <v>96</v>
      </c>
      <c r="J59" t="n">
        <v>184.19</v>
      </c>
      <c r="K59" t="n">
        <v>52.44</v>
      </c>
      <c r="L59" t="n">
        <v>6</v>
      </c>
      <c r="M59" t="n">
        <v>94</v>
      </c>
      <c r="N59" t="n">
        <v>35.75</v>
      </c>
      <c r="O59" t="n">
        <v>22951.43</v>
      </c>
      <c r="P59" t="n">
        <v>792.21</v>
      </c>
      <c r="Q59" t="n">
        <v>2312.7</v>
      </c>
      <c r="R59" t="n">
        <v>225.74</v>
      </c>
      <c r="S59" t="n">
        <v>106.94</v>
      </c>
      <c r="T59" t="n">
        <v>58793.23</v>
      </c>
      <c r="U59" t="n">
        <v>0.47</v>
      </c>
      <c r="V59" t="n">
        <v>0.93</v>
      </c>
      <c r="W59" t="n">
        <v>0.38</v>
      </c>
      <c r="X59" t="n">
        <v>3.53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1.4453</v>
      </c>
      <c r="E60" t="n">
        <v>69.19</v>
      </c>
      <c r="F60" t="n">
        <v>63.89</v>
      </c>
      <c r="G60" t="n">
        <v>47.33</v>
      </c>
      <c r="H60" t="n">
        <v>0.67</v>
      </c>
      <c r="I60" t="n">
        <v>81</v>
      </c>
      <c r="J60" t="n">
        <v>185.7</v>
      </c>
      <c r="K60" t="n">
        <v>52.44</v>
      </c>
      <c r="L60" t="n">
        <v>7</v>
      </c>
      <c r="M60" t="n">
        <v>79</v>
      </c>
      <c r="N60" t="n">
        <v>36.26</v>
      </c>
      <c r="O60" t="n">
        <v>23137.49</v>
      </c>
      <c r="P60" t="n">
        <v>774.41</v>
      </c>
      <c r="Q60" t="n">
        <v>2312.65</v>
      </c>
      <c r="R60" t="n">
        <v>205.46</v>
      </c>
      <c r="S60" t="n">
        <v>106.94</v>
      </c>
      <c r="T60" t="n">
        <v>48730.94</v>
      </c>
      <c r="U60" t="n">
        <v>0.52</v>
      </c>
      <c r="V60" t="n">
        <v>0.9399999999999999</v>
      </c>
      <c r="W60" t="n">
        <v>0.35</v>
      </c>
      <c r="X60" t="n">
        <v>2.92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1.4709</v>
      </c>
      <c r="E61" t="n">
        <v>67.98</v>
      </c>
      <c r="F61" t="n">
        <v>63.11</v>
      </c>
      <c r="G61" t="n">
        <v>54.88</v>
      </c>
      <c r="H61" t="n">
        <v>0.76</v>
      </c>
      <c r="I61" t="n">
        <v>69</v>
      </c>
      <c r="J61" t="n">
        <v>187.22</v>
      </c>
      <c r="K61" t="n">
        <v>52.44</v>
      </c>
      <c r="L61" t="n">
        <v>8</v>
      </c>
      <c r="M61" t="n">
        <v>67</v>
      </c>
      <c r="N61" t="n">
        <v>36.78</v>
      </c>
      <c r="O61" t="n">
        <v>23324.24</v>
      </c>
      <c r="P61" t="n">
        <v>755.26</v>
      </c>
      <c r="Q61" t="n">
        <v>2312.63</v>
      </c>
      <c r="R61" t="n">
        <v>179.41</v>
      </c>
      <c r="S61" t="n">
        <v>106.94</v>
      </c>
      <c r="T61" t="n">
        <v>35763.98</v>
      </c>
      <c r="U61" t="n">
        <v>0.6</v>
      </c>
      <c r="V61" t="n">
        <v>0.95</v>
      </c>
      <c r="W61" t="n">
        <v>0.31</v>
      </c>
      <c r="X61" t="n">
        <v>2.14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1.474</v>
      </c>
      <c r="E62" t="n">
        <v>67.84</v>
      </c>
      <c r="F62" t="n">
        <v>63.25</v>
      </c>
      <c r="G62" t="n">
        <v>62.22</v>
      </c>
      <c r="H62" t="n">
        <v>0.85</v>
      </c>
      <c r="I62" t="n">
        <v>61</v>
      </c>
      <c r="J62" t="n">
        <v>188.74</v>
      </c>
      <c r="K62" t="n">
        <v>52.44</v>
      </c>
      <c r="L62" t="n">
        <v>9</v>
      </c>
      <c r="M62" t="n">
        <v>59</v>
      </c>
      <c r="N62" t="n">
        <v>37.3</v>
      </c>
      <c r="O62" t="n">
        <v>23511.69</v>
      </c>
      <c r="P62" t="n">
        <v>747.97</v>
      </c>
      <c r="Q62" t="n">
        <v>2312.62</v>
      </c>
      <c r="R62" t="n">
        <v>184.39</v>
      </c>
      <c r="S62" t="n">
        <v>106.94</v>
      </c>
      <c r="T62" t="n">
        <v>38294.96</v>
      </c>
      <c r="U62" t="n">
        <v>0.58</v>
      </c>
      <c r="V62" t="n">
        <v>0.95</v>
      </c>
      <c r="W62" t="n">
        <v>0.32</v>
      </c>
      <c r="X62" t="n">
        <v>2.28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1.486</v>
      </c>
      <c r="E63" t="n">
        <v>67.3</v>
      </c>
      <c r="F63" t="n">
        <v>62.96</v>
      </c>
      <c r="G63" t="n">
        <v>69.95</v>
      </c>
      <c r="H63" t="n">
        <v>0.93</v>
      </c>
      <c r="I63" t="n">
        <v>54</v>
      </c>
      <c r="J63" t="n">
        <v>190.26</v>
      </c>
      <c r="K63" t="n">
        <v>52.44</v>
      </c>
      <c r="L63" t="n">
        <v>10</v>
      </c>
      <c r="M63" t="n">
        <v>52</v>
      </c>
      <c r="N63" t="n">
        <v>37.82</v>
      </c>
      <c r="O63" t="n">
        <v>23699.85</v>
      </c>
      <c r="P63" t="n">
        <v>733.8099999999999</v>
      </c>
      <c r="Q63" t="n">
        <v>2312.64</v>
      </c>
      <c r="R63" t="n">
        <v>174.42</v>
      </c>
      <c r="S63" t="n">
        <v>106.94</v>
      </c>
      <c r="T63" t="n">
        <v>33342.88</v>
      </c>
      <c r="U63" t="n">
        <v>0.61</v>
      </c>
      <c r="V63" t="n">
        <v>0.96</v>
      </c>
      <c r="W63" t="n">
        <v>0.31</v>
      </c>
      <c r="X63" t="n">
        <v>1.99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1.496</v>
      </c>
      <c r="E64" t="n">
        <v>66.84999999999999</v>
      </c>
      <c r="F64" t="n">
        <v>62.72</v>
      </c>
      <c r="G64" t="n">
        <v>78.40000000000001</v>
      </c>
      <c r="H64" t="n">
        <v>1.02</v>
      </c>
      <c r="I64" t="n">
        <v>48</v>
      </c>
      <c r="J64" t="n">
        <v>191.79</v>
      </c>
      <c r="K64" t="n">
        <v>52.44</v>
      </c>
      <c r="L64" t="n">
        <v>11</v>
      </c>
      <c r="M64" t="n">
        <v>46</v>
      </c>
      <c r="N64" t="n">
        <v>38.35</v>
      </c>
      <c r="O64" t="n">
        <v>23888.73</v>
      </c>
      <c r="P64" t="n">
        <v>719.45</v>
      </c>
      <c r="Q64" t="n">
        <v>2312.64</v>
      </c>
      <c r="R64" t="n">
        <v>166.56</v>
      </c>
      <c r="S64" t="n">
        <v>106.94</v>
      </c>
      <c r="T64" t="n">
        <v>29445.72</v>
      </c>
      <c r="U64" t="n">
        <v>0.64</v>
      </c>
      <c r="V64" t="n">
        <v>0.96</v>
      </c>
      <c r="W64" t="n">
        <v>0.3</v>
      </c>
      <c r="X64" t="n">
        <v>1.75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1.5027</v>
      </c>
      <c r="E65" t="n">
        <v>66.55</v>
      </c>
      <c r="F65" t="n">
        <v>62.56</v>
      </c>
      <c r="G65" t="n">
        <v>85.31</v>
      </c>
      <c r="H65" t="n">
        <v>1.1</v>
      </c>
      <c r="I65" t="n">
        <v>44</v>
      </c>
      <c r="J65" t="n">
        <v>193.33</v>
      </c>
      <c r="K65" t="n">
        <v>52.44</v>
      </c>
      <c r="L65" t="n">
        <v>12</v>
      </c>
      <c r="M65" t="n">
        <v>42</v>
      </c>
      <c r="N65" t="n">
        <v>38.89</v>
      </c>
      <c r="O65" t="n">
        <v>24078.33</v>
      </c>
      <c r="P65" t="n">
        <v>706.26</v>
      </c>
      <c r="Q65" t="n">
        <v>2312.62</v>
      </c>
      <c r="R65" t="n">
        <v>161.2</v>
      </c>
      <c r="S65" t="n">
        <v>106.94</v>
      </c>
      <c r="T65" t="n">
        <v>26785.64</v>
      </c>
      <c r="U65" t="n">
        <v>0.66</v>
      </c>
      <c r="V65" t="n">
        <v>0.96</v>
      </c>
      <c r="W65" t="n">
        <v>0.29</v>
      </c>
      <c r="X65" t="n">
        <v>1.59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1.5092</v>
      </c>
      <c r="E66" t="n">
        <v>66.26000000000001</v>
      </c>
      <c r="F66" t="n">
        <v>62.42</v>
      </c>
      <c r="G66" t="n">
        <v>93.62</v>
      </c>
      <c r="H66" t="n">
        <v>1.18</v>
      </c>
      <c r="I66" t="n">
        <v>40</v>
      </c>
      <c r="J66" t="n">
        <v>194.88</v>
      </c>
      <c r="K66" t="n">
        <v>52.44</v>
      </c>
      <c r="L66" t="n">
        <v>13</v>
      </c>
      <c r="M66" t="n">
        <v>38</v>
      </c>
      <c r="N66" t="n">
        <v>39.43</v>
      </c>
      <c r="O66" t="n">
        <v>24268.67</v>
      </c>
      <c r="P66" t="n">
        <v>695.2</v>
      </c>
      <c r="Q66" t="n">
        <v>2312.64</v>
      </c>
      <c r="R66" t="n">
        <v>156.14</v>
      </c>
      <c r="S66" t="n">
        <v>106.94</v>
      </c>
      <c r="T66" t="n">
        <v>24276.12</v>
      </c>
      <c r="U66" t="n">
        <v>0.68</v>
      </c>
      <c r="V66" t="n">
        <v>0.97</v>
      </c>
      <c r="W66" t="n">
        <v>0.29</v>
      </c>
      <c r="X66" t="n">
        <v>1.45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1.5168</v>
      </c>
      <c r="E67" t="n">
        <v>65.93000000000001</v>
      </c>
      <c r="F67" t="n">
        <v>62.23</v>
      </c>
      <c r="G67" t="n">
        <v>103.72</v>
      </c>
      <c r="H67" t="n">
        <v>1.27</v>
      </c>
      <c r="I67" t="n">
        <v>36</v>
      </c>
      <c r="J67" t="n">
        <v>196.42</v>
      </c>
      <c r="K67" t="n">
        <v>52.44</v>
      </c>
      <c r="L67" t="n">
        <v>14</v>
      </c>
      <c r="M67" t="n">
        <v>34</v>
      </c>
      <c r="N67" t="n">
        <v>39.98</v>
      </c>
      <c r="O67" t="n">
        <v>24459.75</v>
      </c>
      <c r="P67" t="n">
        <v>681.9400000000001</v>
      </c>
      <c r="Q67" t="n">
        <v>2312.62</v>
      </c>
      <c r="R67" t="n">
        <v>149.9</v>
      </c>
      <c r="S67" t="n">
        <v>106.94</v>
      </c>
      <c r="T67" t="n">
        <v>21174.43</v>
      </c>
      <c r="U67" t="n">
        <v>0.71</v>
      </c>
      <c r="V67" t="n">
        <v>0.97</v>
      </c>
      <c r="W67" t="n">
        <v>0.28</v>
      </c>
      <c r="X67" t="n">
        <v>1.26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1.5211</v>
      </c>
      <c r="E68" t="n">
        <v>65.73999999999999</v>
      </c>
      <c r="F68" t="n">
        <v>62.15</v>
      </c>
      <c r="G68" t="n">
        <v>113</v>
      </c>
      <c r="H68" t="n">
        <v>1.35</v>
      </c>
      <c r="I68" t="n">
        <v>33</v>
      </c>
      <c r="J68" t="n">
        <v>197.98</v>
      </c>
      <c r="K68" t="n">
        <v>52.44</v>
      </c>
      <c r="L68" t="n">
        <v>15</v>
      </c>
      <c r="M68" t="n">
        <v>31</v>
      </c>
      <c r="N68" t="n">
        <v>40.54</v>
      </c>
      <c r="O68" t="n">
        <v>24651.58</v>
      </c>
      <c r="P68" t="n">
        <v>669.17</v>
      </c>
      <c r="Q68" t="n">
        <v>2312.62</v>
      </c>
      <c r="R68" t="n">
        <v>147.39</v>
      </c>
      <c r="S68" t="n">
        <v>106.94</v>
      </c>
      <c r="T68" t="n">
        <v>19936.68</v>
      </c>
      <c r="U68" t="n">
        <v>0.73</v>
      </c>
      <c r="V68" t="n">
        <v>0.97</v>
      </c>
      <c r="W68" t="n">
        <v>0.27</v>
      </c>
      <c r="X68" t="n">
        <v>1.18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1.5239</v>
      </c>
      <c r="E69" t="n">
        <v>65.62</v>
      </c>
      <c r="F69" t="n">
        <v>62.1</v>
      </c>
      <c r="G69" t="n">
        <v>120.19</v>
      </c>
      <c r="H69" t="n">
        <v>1.42</v>
      </c>
      <c r="I69" t="n">
        <v>31</v>
      </c>
      <c r="J69" t="n">
        <v>199.54</v>
      </c>
      <c r="K69" t="n">
        <v>52.44</v>
      </c>
      <c r="L69" t="n">
        <v>16</v>
      </c>
      <c r="M69" t="n">
        <v>29</v>
      </c>
      <c r="N69" t="n">
        <v>41.1</v>
      </c>
      <c r="O69" t="n">
        <v>24844.17</v>
      </c>
      <c r="P69" t="n">
        <v>651.0700000000001</v>
      </c>
      <c r="Q69" t="n">
        <v>2312.63</v>
      </c>
      <c r="R69" t="n">
        <v>145.72</v>
      </c>
      <c r="S69" t="n">
        <v>106.94</v>
      </c>
      <c r="T69" t="n">
        <v>19107.74</v>
      </c>
      <c r="U69" t="n">
        <v>0.73</v>
      </c>
      <c r="V69" t="n">
        <v>0.97</v>
      </c>
      <c r="W69" t="n">
        <v>0.27</v>
      </c>
      <c r="X69" t="n">
        <v>1.13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1.5271</v>
      </c>
      <c r="E70" t="n">
        <v>65.48</v>
      </c>
      <c r="F70" t="n">
        <v>62.03</v>
      </c>
      <c r="G70" t="n">
        <v>128.34</v>
      </c>
      <c r="H70" t="n">
        <v>1.5</v>
      </c>
      <c r="I70" t="n">
        <v>29</v>
      </c>
      <c r="J70" t="n">
        <v>201.11</v>
      </c>
      <c r="K70" t="n">
        <v>52.44</v>
      </c>
      <c r="L70" t="n">
        <v>17</v>
      </c>
      <c r="M70" t="n">
        <v>21</v>
      </c>
      <c r="N70" t="n">
        <v>41.67</v>
      </c>
      <c r="O70" t="n">
        <v>25037.53</v>
      </c>
      <c r="P70" t="n">
        <v>639.65</v>
      </c>
      <c r="Q70" t="n">
        <v>2312.62</v>
      </c>
      <c r="R70" t="n">
        <v>143.35</v>
      </c>
      <c r="S70" t="n">
        <v>106.94</v>
      </c>
      <c r="T70" t="n">
        <v>17937.03</v>
      </c>
      <c r="U70" t="n">
        <v>0.75</v>
      </c>
      <c r="V70" t="n">
        <v>0.97</v>
      </c>
      <c r="W70" t="n">
        <v>0.27</v>
      </c>
      <c r="X70" t="n">
        <v>1.06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1.529</v>
      </c>
      <c r="E71" t="n">
        <v>65.40000000000001</v>
      </c>
      <c r="F71" t="n">
        <v>61.99</v>
      </c>
      <c r="G71" t="n">
        <v>132.83</v>
      </c>
      <c r="H71" t="n">
        <v>1.58</v>
      </c>
      <c r="I71" t="n">
        <v>28</v>
      </c>
      <c r="J71" t="n">
        <v>202.68</v>
      </c>
      <c r="K71" t="n">
        <v>52.44</v>
      </c>
      <c r="L71" t="n">
        <v>18</v>
      </c>
      <c r="M71" t="n">
        <v>8</v>
      </c>
      <c r="N71" t="n">
        <v>42.24</v>
      </c>
      <c r="O71" t="n">
        <v>25231.66</v>
      </c>
      <c r="P71" t="n">
        <v>638.55</v>
      </c>
      <c r="Q71" t="n">
        <v>2312.63</v>
      </c>
      <c r="R71" t="n">
        <v>141.33</v>
      </c>
      <c r="S71" t="n">
        <v>106.94</v>
      </c>
      <c r="T71" t="n">
        <v>16928.68</v>
      </c>
      <c r="U71" t="n">
        <v>0.76</v>
      </c>
      <c r="V71" t="n">
        <v>0.97</v>
      </c>
      <c r="W71" t="n">
        <v>0.29</v>
      </c>
      <c r="X71" t="n">
        <v>1.02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1.5303</v>
      </c>
      <c r="E72" t="n">
        <v>65.34999999999999</v>
      </c>
      <c r="F72" t="n">
        <v>61.97</v>
      </c>
      <c r="G72" t="n">
        <v>137.7</v>
      </c>
      <c r="H72" t="n">
        <v>1.65</v>
      </c>
      <c r="I72" t="n">
        <v>27</v>
      </c>
      <c r="J72" t="n">
        <v>204.26</v>
      </c>
      <c r="K72" t="n">
        <v>52.44</v>
      </c>
      <c r="L72" t="n">
        <v>19</v>
      </c>
      <c r="M72" t="n">
        <v>2</v>
      </c>
      <c r="N72" t="n">
        <v>42.82</v>
      </c>
      <c r="O72" t="n">
        <v>25426.72</v>
      </c>
      <c r="P72" t="n">
        <v>639.7</v>
      </c>
      <c r="Q72" t="n">
        <v>2312.65</v>
      </c>
      <c r="R72" t="n">
        <v>140.22</v>
      </c>
      <c r="S72" t="n">
        <v>106.94</v>
      </c>
      <c r="T72" t="n">
        <v>16377.6</v>
      </c>
      <c r="U72" t="n">
        <v>0.76</v>
      </c>
      <c r="V72" t="n">
        <v>0.97</v>
      </c>
      <c r="W72" t="n">
        <v>0.3</v>
      </c>
      <c r="X72" t="n">
        <v>1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1.5304</v>
      </c>
      <c r="E73" t="n">
        <v>65.34</v>
      </c>
      <c r="F73" t="n">
        <v>61.96</v>
      </c>
      <c r="G73" t="n">
        <v>137.7</v>
      </c>
      <c r="H73" t="n">
        <v>1.73</v>
      </c>
      <c r="I73" t="n">
        <v>27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643.72</v>
      </c>
      <c r="Q73" t="n">
        <v>2312.64</v>
      </c>
      <c r="R73" t="n">
        <v>140.08</v>
      </c>
      <c r="S73" t="n">
        <v>106.94</v>
      </c>
      <c r="T73" t="n">
        <v>16310.16</v>
      </c>
      <c r="U73" t="n">
        <v>0.76</v>
      </c>
      <c r="V73" t="n">
        <v>0.97</v>
      </c>
      <c r="W73" t="n">
        <v>0.3</v>
      </c>
      <c r="X73" t="n">
        <v>0.99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1.5303</v>
      </c>
      <c r="E74" t="n">
        <v>65.34999999999999</v>
      </c>
      <c r="F74" t="n">
        <v>61.96</v>
      </c>
      <c r="G74" t="n">
        <v>137.7</v>
      </c>
      <c r="H74" t="n">
        <v>1.8</v>
      </c>
      <c r="I74" t="n">
        <v>27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648.46</v>
      </c>
      <c r="Q74" t="n">
        <v>2312.64</v>
      </c>
      <c r="R74" t="n">
        <v>140.08</v>
      </c>
      <c r="S74" t="n">
        <v>106.94</v>
      </c>
      <c r="T74" t="n">
        <v>16308.8</v>
      </c>
      <c r="U74" t="n">
        <v>0.76</v>
      </c>
      <c r="V74" t="n">
        <v>0.97</v>
      </c>
      <c r="W74" t="n">
        <v>0.3</v>
      </c>
      <c r="X74" t="n">
        <v>1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1.3496</v>
      </c>
      <c r="E75" t="n">
        <v>74.09999999999999</v>
      </c>
      <c r="F75" t="n">
        <v>69.86</v>
      </c>
      <c r="G75" t="n">
        <v>17.99</v>
      </c>
      <c r="H75" t="n">
        <v>0.64</v>
      </c>
      <c r="I75" t="n">
        <v>233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202.26</v>
      </c>
      <c r="Q75" t="n">
        <v>2312.86</v>
      </c>
      <c r="R75" t="n">
        <v>394.52</v>
      </c>
      <c r="S75" t="n">
        <v>106.94</v>
      </c>
      <c r="T75" t="n">
        <v>142500.75</v>
      </c>
      <c r="U75" t="n">
        <v>0.27</v>
      </c>
      <c r="V75" t="n">
        <v>0.86</v>
      </c>
      <c r="W75" t="n">
        <v>0.9</v>
      </c>
      <c r="X75" t="n">
        <v>8.890000000000001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1.0717</v>
      </c>
      <c r="E76" t="n">
        <v>93.31</v>
      </c>
      <c r="F76" t="n">
        <v>80.75</v>
      </c>
      <c r="G76" t="n">
        <v>9.43</v>
      </c>
      <c r="H76" t="n">
        <v>0.18</v>
      </c>
      <c r="I76" t="n">
        <v>514</v>
      </c>
      <c r="J76" t="n">
        <v>98.70999999999999</v>
      </c>
      <c r="K76" t="n">
        <v>39.72</v>
      </c>
      <c r="L76" t="n">
        <v>1</v>
      </c>
      <c r="M76" t="n">
        <v>512</v>
      </c>
      <c r="N76" t="n">
        <v>12.99</v>
      </c>
      <c r="O76" t="n">
        <v>12407.75</v>
      </c>
      <c r="P76" t="n">
        <v>707.91</v>
      </c>
      <c r="Q76" t="n">
        <v>2312.89</v>
      </c>
      <c r="R76" t="n">
        <v>770.13</v>
      </c>
      <c r="S76" t="n">
        <v>106.94</v>
      </c>
      <c r="T76" t="n">
        <v>328902.48</v>
      </c>
      <c r="U76" t="n">
        <v>0.14</v>
      </c>
      <c r="V76" t="n">
        <v>0.75</v>
      </c>
      <c r="W76" t="n">
        <v>1.04</v>
      </c>
      <c r="X76" t="n">
        <v>19.78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1.3309</v>
      </c>
      <c r="E77" t="n">
        <v>75.14</v>
      </c>
      <c r="F77" t="n">
        <v>68.81</v>
      </c>
      <c r="G77" t="n">
        <v>19.57</v>
      </c>
      <c r="H77" t="n">
        <v>0.35</v>
      </c>
      <c r="I77" t="n">
        <v>211</v>
      </c>
      <c r="J77" t="n">
        <v>99.95</v>
      </c>
      <c r="K77" t="n">
        <v>39.72</v>
      </c>
      <c r="L77" t="n">
        <v>2</v>
      </c>
      <c r="M77" t="n">
        <v>209</v>
      </c>
      <c r="N77" t="n">
        <v>13.24</v>
      </c>
      <c r="O77" t="n">
        <v>12561.45</v>
      </c>
      <c r="P77" t="n">
        <v>582.72</v>
      </c>
      <c r="Q77" t="n">
        <v>2312.74</v>
      </c>
      <c r="R77" t="n">
        <v>370.2</v>
      </c>
      <c r="S77" t="n">
        <v>106.94</v>
      </c>
      <c r="T77" t="n">
        <v>130451.06</v>
      </c>
      <c r="U77" t="n">
        <v>0.29</v>
      </c>
      <c r="V77" t="n">
        <v>0.88</v>
      </c>
      <c r="W77" t="n">
        <v>0.55</v>
      </c>
      <c r="X77" t="n">
        <v>7.84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1.4199</v>
      </c>
      <c r="E78" t="n">
        <v>70.43000000000001</v>
      </c>
      <c r="F78" t="n">
        <v>65.77</v>
      </c>
      <c r="G78" t="n">
        <v>30.35</v>
      </c>
      <c r="H78" t="n">
        <v>0.52</v>
      </c>
      <c r="I78" t="n">
        <v>130</v>
      </c>
      <c r="J78" t="n">
        <v>101.2</v>
      </c>
      <c r="K78" t="n">
        <v>39.72</v>
      </c>
      <c r="L78" t="n">
        <v>3</v>
      </c>
      <c r="M78" t="n">
        <v>128</v>
      </c>
      <c r="N78" t="n">
        <v>13.49</v>
      </c>
      <c r="O78" t="n">
        <v>12715.54</v>
      </c>
      <c r="P78" t="n">
        <v>536.8200000000001</v>
      </c>
      <c r="Q78" t="n">
        <v>2312.68</v>
      </c>
      <c r="R78" t="n">
        <v>268.19</v>
      </c>
      <c r="S78" t="n">
        <v>106.94</v>
      </c>
      <c r="T78" t="n">
        <v>79849.92</v>
      </c>
      <c r="U78" t="n">
        <v>0.4</v>
      </c>
      <c r="V78" t="n">
        <v>0.92</v>
      </c>
      <c r="W78" t="n">
        <v>0.43</v>
      </c>
      <c r="X78" t="n">
        <v>4.8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1.466</v>
      </c>
      <c r="E79" t="n">
        <v>68.20999999999999</v>
      </c>
      <c r="F79" t="n">
        <v>64.34</v>
      </c>
      <c r="G79" t="n">
        <v>41.96</v>
      </c>
      <c r="H79" t="n">
        <v>0.6899999999999999</v>
      </c>
      <c r="I79" t="n">
        <v>92</v>
      </c>
      <c r="J79" t="n">
        <v>102.45</v>
      </c>
      <c r="K79" t="n">
        <v>39.72</v>
      </c>
      <c r="L79" t="n">
        <v>4</v>
      </c>
      <c r="M79" t="n">
        <v>90</v>
      </c>
      <c r="N79" t="n">
        <v>13.74</v>
      </c>
      <c r="O79" t="n">
        <v>12870.03</v>
      </c>
      <c r="P79" t="n">
        <v>503.9</v>
      </c>
      <c r="Q79" t="n">
        <v>2312.67</v>
      </c>
      <c r="R79" t="n">
        <v>220.34</v>
      </c>
      <c r="S79" t="n">
        <v>106.94</v>
      </c>
      <c r="T79" t="n">
        <v>56114.37</v>
      </c>
      <c r="U79" t="n">
        <v>0.49</v>
      </c>
      <c r="V79" t="n">
        <v>0.9399999999999999</v>
      </c>
      <c r="W79" t="n">
        <v>0.37</v>
      </c>
      <c r="X79" t="n">
        <v>3.37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1.4991</v>
      </c>
      <c r="E80" t="n">
        <v>66.70999999999999</v>
      </c>
      <c r="F80" t="n">
        <v>63.3</v>
      </c>
      <c r="G80" t="n">
        <v>55.04</v>
      </c>
      <c r="H80" t="n">
        <v>0.85</v>
      </c>
      <c r="I80" t="n">
        <v>69</v>
      </c>
      <c r="J80" t="n">
        <v>103.71</v>
      </c>
      <c r="K80" t="n">
        <v>39.72</v>
      </c>
      <c r="L80" t="n">
        <v>5</v>
      </c>
      <c r="M80" t="n">
        <v>67</v>
      </c>
      <c r="N80" t="n">
        <v>14</v>
      </c>
      <c r="O80" t="n">
        <v>13024.91</v>
      </c>
      <c r="P80" t="n">
        <v>470.87</v>
      </c>
      <c r="Q80" t="n">
        <v>2312.67</v>
      </c>
      <c r="R80" t="n">
        <v>186.55</v>
      </c>
      <c r="S80" t="n">
        <v>106.94</v>
      </c>
      <c r="T80" t="n">
        <v>39333.14</v>
      </c>
      <c r="U80" t="n">
        <v>0.57</v>
      </c>
      <c r="V80" t="n">
        <v>0.95</v>
      </c>
      <c r="W80" t="n">
        <v>0.3</v>
      </c>
      <c r="X80" t="n">
        <v>2.33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1.5118</v>
      </c>
      <c r="E81" t="n">
        <v>66.15000000000001</v>
      </c>
      <c r="F81" t="n">
        <v>63.03</v>
      </c>
      <c r="G81" t="n">
        <v>68.76000000000001</v>
      </c>
      <c r="H81" t="n">
        <v>1.01</v>
      </c>
      <c r="I81" t="n">
        <v>55</v>
      </c>
      <c r="J81" t="n">
        <v>104.97</v>
      </c>
      <c r="K81" t="n">
        <v>39.72</v>
      </c>
      <c r="L81" t="n">
        <v>6</v>
      </c>
      <c r="M81" t="n">
        <v>34</v>
      </c>
      <c r="N81" t="n">
        <v>14.25</v>
      </c>
      <c r="O81" t="n">
        <v>13180.19</v>
      </c>
      <c r="P81" t="n">
        <v>446.42</v>
      </c>
      <c r="Q81" t="n">
        <v>2312.63</v>
      </c>
      <c r="R81" t="n">
        <v>175.99</v>
      </c>
      <c r="S81" t="n">
        <v>106.94</v>
      </c>
      <c r="T81" t="n">
        <v>34123.73</v>
      </c>
      <c r="U81" t="n">
        <v>0.61</v>
      </c>
      <c r="V81" t="n">
        <v>0.96</v>
      </c>
      <c r="W81" t="n">
        <v>0.33</v>
      </c>
      <c r="X81" t="n">
        <v>2.06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1.5143</v>
      </c>
      <c r="E82" t="n">
        <v>66.04000000000001</v>
      </c>
      <c r="F82" t="n">
        <v>62.96</v>
      </c>
      <c r="G82" t="n">
        <v>71.28</v>
      </c>
      <c r="H82" t="n">
        <v>1.16</v>
      </c>
      <c r="I82" t="n">
        <v>53</v>
      </c>
      <c r="J82" t="n">
        <v>106.23</v>
      </c>
      <c r="K82" t="n">
        <v>39.72</v>
      </c>
      <c r="L82" t="n">
        <v>7</v>
      </c>
      <c r="M82" t="n">
        <v>1</v>
      </c>
      <c r="N82" t="n">
        <v>14.52</v>
      </c>
      <c r="O82" t="n">
        <v>13335.87</v>
      </c>
      <c r="P82" t="n">
        <v>443.8</v>
      </c>
      <c r="Q82" t="n">
        <v>2312.64</v>
      </c>
      <c r="R82" t="n">
        <v>172.28</v>
      </c>
      <c r="S82" t="n">
        <v>106.94</v>
      </c>
      <c r="T82" t="n">
        <v>32281.3</v>
      </c>
      <c r="U82" t="n">
        <v>0.62</v>
      </c>
      <c r="V82" t="n">
        <v>0.96</v>
      </c>
      <c r="W82" t="n">
        <v>0.37</v>
      </c>
      <c r="X82" t="n">
        <v>1.99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1.5143</v>
      </c>
      <c r="E83" t="n">
        <v>66.04000000000001</v>
      </c>
      <c r="F83" t="n">
        <v>62.96</v>
      </c>
      <c r="G83" t="n">
        <v>71.27</v>
      </c>
      <c r="H83" t="n">
        <v>1.31</v>
      </c>
      <c r="I83" t="n">
        <v>53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448.78</v>
      </c>
      <c r="Q83" t="n">
        <v>2312.64</v>
      </c>
      <c r="R83" t="n">
        <v>172.23</v>
      </c>
      <c r="S83" t="n">
        <v>106.94</v>
      </c>
      <c r="T83" t="n">
        <v>32254.37</v>
      </c>
      <c r="U83" t="n">
        <v>0.62</v>
      </c>
      <c r="V83" t="n">
        <v>0.96</v>
      </c>
      <c r="W83" t="n">
        <v>0.37</v>
      </c>
      <c r="X83" t="n">
        <v>1.99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0.9548</v>
      </c>
      <c r="E84" t="n">
        <v>104.74</v>
      </c>
      <c r="F84" t="n">
        <v>86.09</v>
      </c>
      <c r="G84" t="n">
        <v>8</v>
      </c>
      <c r="H84" t="n">
        <v>0.14</v>
      </c>
      <c r="I84" t="n">
        <v>646</v>
      </c>
      <c r="J84" t="n">
        <v>124.63</v>
      </c>
      <c r="K84" t="n">
        <v>45</v>
      </c>
      <c r="L84" t="n">
        <v>1</v>
      </c>
      <c r="M84" t="n">
        <v>644</v>
      </c>
      <c r="N84" t="n">
        <v>18.64</v>
      </c>
      <c r="O84" t="n">
        <v>15605.44</v>
      </c>
      <c r="P84" t="n">
        <v>888.26</v>
      </c>
      <c r="Q84" t="n">
        <v>2312.92</v>
      </c>
      <c r="R84" t="n">
        <v>949.3200000000001</v>
      </c>
      <c r="S84" t="n">
        <v>106.94</v>
      </c>
      <c r="T84" t="n">
        <v>417832.83</v>
      </c>
      <c r="U84" t="n">
        <v>0.11</v>
      </c>
      <c r="V84" t="n">
        <v>0.7</v>
      </c>
      <c r="W84" t="n">
        <v>1.26</v>
      </c>
      <c r="X84" t="n">
        <v>25.12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1.2594</v>
      </c>
      <c r="E85" t="n">
        <v>79.40000000000001</v>
      </c>
      <c r="F85" t="n">
        <v>70.68000000000001</v>
      </c>
      <c r="G85" t="n">
        <v>16.44</v>
      </c>
      <c r="H85" t="n">
        <v>0.28</v>
      </c>
      <c r="I85" t="n">
        <v>258</v>
      </c>
      <c r="J85" t="n">
        <v>125.95</v>
      </c>
      <c r="K85" t="n">
        <v>45</v>
      </c>
      <c r="L85" t="n">
        <v>2</v>
      </c>
      <c r="M85" t="n">
        <v>256</v>
      </c>
      <c r="N85" t="n">
        <v>18.95</v>
      </c>
      <c r="O85" t="n">
        <v>15767.7</v>
      </c>
      <c r="P85" t="n">
        <v>713.29</v>
      </c>
      <c r="Q85" t="n">
        <v>2312.79</v>
      </c>
      <c r="R85" t="n">
        <v>432.11</v>
      </c>
      <c r="S85" t="n">
        <v>106.94</v>
      </c>
      <c r="T85" t="n">
        <v>161168.72</v>
      </c>
      <c r="U85" t="n">
        <v>0.25</v>
      </c>
      <c r="V85" t="n">
        <v>0.85</v>
      </c>
      <c r="W85" t="n">
        <v>0.64</v>
      </c>
      <c r="X85" t="n">
        <v>9.710000000000001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1.3684</v>
      </c>
      <c r="E86" t="n">
        <v>73.08</v>
      </c>
      <c r="F86" t="n">
        <v>66.88</v>
      </c>
      <c r="G86" t="n">
        <v>25.24</v>
      </c>
      <c r="H86" t="n">
        <v>0.42</v>
      </c>
      <c r="I86" t="n">
        <v>159</v>
      </c>
      <c r="J86" t="n">
        <v>127.27</v>
      </c>
      <c r="K86" t="n">
        <v>45</v>
      </c>
      <c r="L86" t="n">
        <v>3</v>
      </c>
      <c r="M86" t="n">
        <v>157</v>
      </c>
      <c r="N86" t="n">
        <v>19.27</v>
      </c>
      <c r="O86" t="n">
        <v>15930.42</v>
      </c>
      <c r="P86" t="n">
        <v>659.21</v>
      </c>
      <c r="Q86" t="n">
        <v>2312.69</v>
      </c>
      <c r="R86" t="n">
        <v>305.58</v>
      </c>
      <c r="S86" t="n">
        <v>106.94</v>
      </c>
      <c r="T86" t="n">
        <v>98402.17</v>
      </c>
      <c r="U86" t="n">
        <v>0.35</v>
      </c>
      <c r="V86" t="n">
        <v>0.9</v>
      </c>
      <c r="W86" t="n">
        <v>0.48</v>
      </c>
      <c r="X86" t="n">
        <v>5.91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1.4241</v>
      </c>
      <c r="E87" t="n">
        <v>70.22</v>
      </c>
      <c r="F87" t="n">
        <v>65.17</v>
      </c>
      <c r="G87" t="n">
        <v>34.3</v>
      </c>
      <c r="H87" t="n">
        <v>0.55</v>
      </c>
      <c r="I87" t="n">
        <v>114</v>
      </c>
      <c r="J87" t="n">
        <v>128.59</v>
      </c>
      <c r="K87" t="n">
        <v>45</v>
      </c>
      <c r="L87" t="n">
        <v>4</v>
      </c>
      <c r="M87" t="n">
        <v>112</v>
      </c>
      <c r="N87" t="n">
        <v>19.59</v>
      </c>
      <c r="O87" t="n">
        <v>16093.6</v>
      </c>
      <c r="P87" t="n">
        <v>627.05</v>
      </c>
      <c r="Q87" t="n">
        <v>2312.65</v>
      </c>
      <c r="R87" t="n">
        <v>248.29</v>
      </c>
      <c r="S87" t="n">
        <v>106.94</v>
      </c>
      <c r="T87" t="n">
        <v>69980.89</v>
      </c>
      <c r="U87" t="n">
        <v>0.43</v>
      </c>
      <c r="V87" t="n">
        <v>0.92</v>
      </c>
      <c r="W87" t="n">
        <v>0.4</v>
      </c>
      <c r="X87" t="n">
        <v>4.2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1.4584</v>
      </c>
      <c r="E88" t="n">
        <v>68.56999999999999</v>
      </c>
      <c r="F88" t="n">
        <v>64.19</v>
      </c>
      <c r="G88" t="n">
        <v>43.76</v>
      </c>
      <c r="H88" t="n">
        <v>0.68</v>
      </c>
      <c r="I88" t="n">
        <v>88</v>
      </c>
      <c r="J88" t="n">
        <v>129.92</v>
      </c>
      <c r="K88" t="n">
        <v>45</v>
      </c>
      <c r="L88" t="n">
        <v>5</v>
      </c>
      <c r="M88" t="n">
        <v>86</v>
      </c>
      <c r="N88" t="n">
        <v>19.92</v>
      </c>
      <c r="O88" t="n">
        <v>16257.24</v>
      </c>
      <c r="P88" t="n">
        <v>601</v>
      </c>
      <c r="Q88" t="n">
        <v>2312.65</v>
      </c>
      <c r="R88" t="n">
        <v>215.24</v>
      </c>
      <c r="S88" t="n">
        <v>106.94</v>
      </c>
      <c r="T88" t="n">
        <v>53584.77</v>
      </c>
      <c r="U88" t="n">
        <v>0.5</v>
      </c>
      <c r="V88" t="n">
        <v>0.9399999999999999</v>
      </c>
      <c r="W88" t="n">
        <v>0.36</v>
      </c>
      <c r="X88" t="n">
        <v>3.22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1.4934</v>
      </c>
      <c r="E89" t="n">
        <v>66.95999999999999</v>
      </c>
      <c r="F89" t="n">
        <v>63.04</v>
      </c>
      <c r="G89" t="n">
        <v>54.03</v>
      </c>
      <c r="H89" t="n">
        <v>0.8100000000000001</v>
      </c>
      <c r="I89" t="n">
        <v>70</v>
      </c>
      <c r="J89" t="n">
        <v>131.25</v>
      </c>
      <c r="K89" t="n">
        <v>45</v>
      </c>
      <c r="L89" t="n">
        <v>6</v>
      </c>
      <c r="M89" t="n">
        <v>68</v>
      </c>
      <c r="N89" t="n">
        <v>20.25</v>
      </c>
      <c r="O89" t="n">
        <v>16421.36</v>
      </c>
      <c r="P89" t="n">
        <v>573.5700000000001</v>
      </c>
      <c r="Q89" t="n">
        <v>2312.69</v>
      </c>
      <c r="R89" t="n">
        <v>176.18</v>
      </c>
      <c r="S89" t="n">
        <v>106.94</v>
      </c>
      <c r="T89" t="n">
        <v>34144.08</v>
      </c>
      <c r="U89" t="n">
        <v>0.61</v>
      </c>
      <c r="V89" t="n">
        <v>0.96</v>
      </c>
      <c r="W89" t="n">
        <v>0.32</v>
      </c>
      <c r="X89" t="n">
        <v>2.07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1.4984</v>
      </c>
      <c r="E90" t="n">
        <v>66.73999999999999</v>
      </c>
      <c r="F90" t="n">
        <v>63.12</v>
      </c>
      <c r="G90" t="n">
        <v>65.3</v>
      </c>
      <c r="H90" t="n">
        <v>0.93</v>
      </c>
      <c r="I90" t="n">
        <v>58</v>
      </c>
      <c r="J90" t="n">
        <v>132.58</v>
      </c>
      <c r="K90" t="n">
        <v>45</v>
      </c>
      <c r="L90" t="n">
        <v>7</v>
      </c>
      <c r="M90" t="n">
        <v>56</v>
      </c>
      <c r="N90" t="n">
        <v>20.59</v>
      </c>
      <c r="O90" t="n">
        <v>16585.95</v>
      </c>
      <c r="P90" t="n">
        <v>557.13</v>
      </c>
      <c r="Q90" t="n">
        <v>2312.64</v>
      </c>
      <c r="R90" t="n">
        <v>180.01</v>
      </c>
      <c r="S90" t="n">
        <v>106.94</v>
      </c>
      <c r="T90" t="n">
        <v>36119.75</v>
      </c>
      <c r="U90" t="n">
        <v>0.59</v>
      </c>
      <c r="V90" t="n">
        <v>0.95</v>
      </c>
      <c r="W90" t="n">
        <v>0.31</v>
      </c>
      <c r="X90" t="n">
        <v>2.16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1.5117</v>
      </c>
      <c r="E91" t="n">
        <v>66.15000000000001</v>
      </c>
      <c r="F91" t="n">
        <v>62.76</v>
      </c>
      <c r="G91" t="n">
        <v>76.84999999999999</v>
      </c>
      <c r="H91" t="n">
        <v>1.06</v>
      </c>
      <c r="I91" t="n">
        <v>49</v>
      </c>
      <c r="J91" t="n">
        <v>133.92</v>
      </c>
      <c r="K91" t="n">
        <v>45</v>
      </c>
      <c r="L91" t="n">
        <v>8</v>
      </c>
      <c r="M91" t="n">
        <v>47</v>
      </c>
      <c r="N91" t="n">
        <v>20.93</v>
      </c>
      <c r="O91" t="n">
        <v>16751.02</v>
      </c>
      <c r="P91" t="n">
        <v>534.35</v>
      </c>
      <c r="Q91" t="n">
        <v>2312.62</v>
      </c>
      <c r="R91" t="n">
        <v>167.93</v>
      </c>
      <c r="S91" t="n">
        <v>106.94</v>
      </c>
      <c r="T91" t="n">
        <v>30126.73</v>
      </c>
      <c r="U91" t="n">
        <v>0.64</v>
      </c>
      <c r="V91" t="n">
        <v>0.96</v>
      </c>
      <c r="W91" t="n">
        <v>0.3</v>
      </c>
      <c r="X91" t="n">
        <v>1.8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1.52</v>
      </c>
      <c r="E92" t="n">
        <v>65.79000000000001</v>
      </c>
      <c r="F92" t="n">
        <v>62.56</v>
      </c>
      <c r="G92" t="n">
        <v>87.29000000000001</v>
      </c>
      <c r="H92" t="n">
        <v>1.18</v>
      </c>
      <c r="I92" t="n">
        <v>43</v>
      </c>
      <c r="J92" t="n">
        <v>135.27</v>
      </c>
      <c r="K92" t="n">
        <v>45</v>
      </c>
      <c r="L92" t="n">
        <v>9</v>
      </c>
      <c r="M92" t="n">
        <v>32</v>
      </c>
      <c r="N92" t="n">
        <v>21.27</v>
      </c>
      <c r="O92" t="n">
        <v>16916.71</v>
      </c>
      <c r="P92" t="n">
        <v>512.47</v>
      </c>
      <c r="Q92" t="n">
        <v>2312.61</v>
      </c>
      <c r="R92" t="n">
        <v>160.66</v>
      </c>
      <c r="S92" t="n">
        <v>106.94</v>
      </c>
      <c r="T92" t="n">
        <v>26518.31</v>
      </c>
      <c r="U92" t="n">
        <v>0.67</v>
      </c>
      <c r="V92" t="n">
        <v>0.96</v>
      </c>
      <c r="W92" t="n">
        <v>0.3</v>
      </c>
      <c r="X92" t="n">
        <v>1.59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1.5243</v>
      </c>
      <c r="E93" t="n">
        <v>65.59999999999999</v>
      </c>
      <c r="F93" t="n">
        <v>62.45</v>
      </c>
      <c r="G93" t="n">
        <v>93.67</v>
      </c>
      <c r="H93" t="n">
        <v>1.29</v>
      </c>
      <c r="I93" t="n">
        <v>40</v>
      </c>
      <c r="J93" t="n">
        <v>136.61</v>
      </c>
      <c r="K93" t="n">
        <v>45</v>
      </c>
      <c r="L93" t="n">
        <v>10</v>
      </c>
      <c r="M93" t="n">
        <v>4</v>
      </c>
      <c r="N93" t="n">
        <v>21.61</v>
      </c>
      <c r="O93" t="n">
        <v>17082.76</v>
      </c>
      <c r="P93" t="n">
        <v>507.94</v>
      </c>
      <c r="Q93" t="n">
        <v>2312.64</v>
      </c>
      <c r="R93" t="n">
        <v>155.79</v>
      </c>
      <c r="S93" t="n">
        <v>106.94</v>
      </c>
      <c r="T93" t="n">
        <v>24101.93</v>
      </c>
      <c r="U93" t="n">
        <v>0.6899999999999999</v>
      </c>
      <c r="V93" t="n">
        <v>0.96</v>
      </c>
      <c r="W93" t="n">
        <v>0.33</v>
      </c>
      <c r="X93" t="n">
        <v>1.48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1.5238</v>
      </c>
      <c r="E94" t="n">
        <v>65.63</v>
      </c>
      <c r="F94" t="n">
        <v>62.47</v>
      </c>
      <c r="G94" t="n">
        <v>93.70999999999999</v>
      </c>
      <c r="H94" t="n">
        <v>1.41</v>
      </c>
      <c r="I94" t="n">
        <v>40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511.97</v>
      </c>
      <c r="Q94" t="n">
        <v>2312.67</v>
      </c>
      <c r="R94" t="n">
        <v>156.44</v>
      </c>
      <c r="S94" t="n">
        <v>106.94</v>
      </c>
      <c r="T94" t="n">
        <v>24424.5</v>
      </c>
      <c r="U94" t="n">
        <v>0.68</v>
      </c>
      <c r="V94" t="n">
        <v>0.96</v>
      </c>
      <c r="W94" t="n">
        <v>0.34</v>
      </c>
      <c r="X94" t="n">
        <v>1.5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0.8142</v>
      </c>
      <c r="E95" t="n">
        <v>122.82</v>
      </c>
      <c r="F95" t="n">
        <v>93.72</v>
      </c>
      <c r="G95" t="n">
        <v>6.77</v>
      </c>
      <c r="H95" t="n">
        <v>0.11</v>
      </c>
      <c r="I95" t="n">
        <v>831</v>
      </c>
      <c r="J95" t="n">
        <v>159.12</v>
      </c>
      <c r="K95" t="n">
        <v>50.28</v>
      </c>
      <c r="L95" t="n">
        <v>1</v>
      </c>
      <c r="M95" t="n">
        <v>829</v>
      </c>
      <c r="N95" t="n">
        <v>27.84</v>
      </c>
      <c r="O95" t="n">
        <v>19859.16</v>
      </c>
      <c r="P95" t="n">
        <v>1139.84</v>
      </c>
      <c r="Q95" t="n">
        <v>2312.9</v>
      </c>
      <c r="R95" t="n">
        <v>1205.66</v>
      </c>
      <c r="S95" t="n">
        <v>106.94</v>
      </c>
      <c r="T95" t="n">
        <v>545080.66</v>
      </c>
      <c r="U95" t="n">
        <v>0.09</v>
      </c>
      <c r="V95" t="n">
        <v>0.64</v>
      </c>
      <c r="W95" t="n">
        <v>1.55</v>
      </c>
      <c r="X95" t="n">
        <v>32.74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1.1706</v>
      </c>
      <c r="E96" t="n">
        <v>85.42</v>
      </c>
      <c r="F96" t="n">
        <v>72.92</v>
      </c>
      <c r="G96" t="n">
        <v>13.85</v>
      </c>
      <c r="H96" t="n">
        <v>0.22</v>
      </c>
      <c r="I96" t="n">
        <v>316</v>
      </c>
      <c r="J96" t="n">
        <v>160.54</v>
      </c>
      <c r="K96" t="n">
        <v>50.28</v>
      </c>
      <c r="L96" t="n">
        <v>2</v>
      </c>
      <c r="M96" t="n">
        <v>314</v>
      </c>
      <c r="N96" t="n">
        <v>28.26</v>
      </c>
      <c r="O96" t="n">
        <v>20034.4</v>
      </c>
      <c r="P96" t="n">
        <v>873.85</v>
      </c>
      <c r="Q96" t="n">
        <v>2312.69</v>
      </c>
      <c r="R96" t="n">
        <v>507.46</v>
      </c>
      <c r="S96" t="n">
        <v>106.94</v>
      </c>
      <c r="T96" t="n">
        <v>198553.89</v>
      </c>
      <c r="U96" t="n">
        <v>0.21</v>
      </c>
      <c r="V96" t="n">
        <v>0.83</v>
      </c>
      <c r="W96" t="n">
        <v>0.73</v>
      </c>
      <c r="X96" t="n">
        <v>11.95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1.3011</v>
      </c>
      <c r="E97" t="n">
        <v>76.86</v>
      </c>
      <c r="F97" t="n">
        <v>68.25</v>
      </c>
      <c r="G97" t="n">
        <v>21</v>
      </c>
      <c r="H97" t="n">
        <v>0.33</v>
      </c>
      <c r="I97" t="n">
        <v>195</v>
      </c>
      <c r="J97" t="n">
        <v>161.97</v>
      </c>
      <c r="K97" t="n">
        <v>50.28</v>
      </c>
      <c r="L97" t="n">
        <v>3</v>
      </c>
      <c r="M97" t="n">
        <v>193</v>
      </c>
      <c r="N97" t="n">
        <v>28.69</v>
      </c>
      <c r="O97" t="n">
        <v>20210.21</v>
      </c>
      <c r="P97" t="n">
        <v>806.49</v>
      </c>
      <c r="Q97" t="n">
        <v>2312.71</v>
      </c>
      <c r="R97" t="n">
        <v>351.15</v>
      </c>
      <c r="S97" t="n">
        <v>106.94</v>
      </c>
      <c r="T97" t="n">
        <v>121004.64</v>
      </c>
      <c r="U97" t="n">
        <v>0.3</v>
      </c>
      <c r="V97" t="n">
        <v>0.88</v>
      </c>
      <c r="W97" t="n">
        <v>0.53</v>
      </c>
      <c r="X97" t="n">
        <v>7.28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1.3698</v>
      </c>
      <c r="E98" t="n">
        <v>73.01000000000001</v>
      </c>
      <c r="F98" t="n">
        <v>66.17</v>
      </c>
      <c r="G98" t="n">
        <v>28.36</v>
      </c>
      <c r="H98" t="n">
        <v>0.43</v>
      </c>
      <c r="I98" t="n">
        <v>140</v>
      </c>
      <c r="J98" t="n">
        <v>163.4</v>
      </c>
      <c r="K98" t="n">
        <v>50.28</v>
      </c>
      <c r="L98" t="n">
        <v>4</v>
      </c>
      <c r="M98" t="n">
        <v>138</v>
      </c>
      <c r="N98" t="n">
        <v>29.12</v>
      </c>
      <c r="O98" t="n">
        <v>20386.62</v>
      </c>
      <c r="P98" t="n">
        <v>770.6799999999999</v>
      </c>
      <c r="Q98" t="n">
        <v>2312.65</v>
      </c>
      <c r="R98" t="n">
        <v>281.78</v>
      </c>
      <c r="S98" t="n">
        <v>106.94</v>
      </c>
      <c r="T98" t="n">
        <v>86592.73</v>
      </c>
      <c r="U98" t="n">
        <v>0.38</v>
      </c>
      <c r="V98" t="n">
        <v>0.91</v>
      </c>
      <c r="W98" t="n">
        <v>0.44</v>
      </c>
      <c r="X98" t="n">
        <v>5.2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1.4135</v>
      </c>
      <c r="E99" t="n">
        <v>70.75</v>
      </c>
      <c r="F99" t="n">
        <v>64.94</v>
      </c>
      <c r="G99" t="n">
        <v>36.08</v>
      </c>
      <c r="H99" t="n">
        <v>0.54</v>
      </c>
      <c r="I99" t="n">
        <v>108</v>
      </c>
      <c r="J99" t="n">
        <v>164.83</v>
      </c>
      <c r="K99" t="n">
        <v>50.28</v>
      </c>
      <c r="L99" t="n">
        <v>5</v>
      </c>
      <c r="M99" t="n">
        <v>106</v>
      </c>
      <c r="N99" t="n">
        <v>29.55</v>
      </c>
      <c r="O99" t="n">
        <v>20563.61</v>
      </c>
      <c r="P99" t="n">
        <v>745.11</v>
      </c>
      <c r="Q99" t="n">
        <v>2312.65</v>
      </c>
      <c r="R99" t="n">
        <v>240.62</v>
      </c>
      <c r="S99" t="n">
        <v>106.94</v>
      </c>
      <c r="T99" t="n">
        <v>66176.60000000001</v>
      </c>
      <c r="U99" t="n">
        <v>0.44</v>
      </c>
      <c r="V99" t="n">
        <v>0.93</v>
      </c>
      <c r="W99" t="n">
        <v>0.39</v>
      </c>
      <c r="X99" t="n">
        <v>3.97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1.442</v>
      </c>
      <c r="E100" t="n">
        <v>69.34999999999999</v>
      </c>
      <c r="F100" t="n">
        <v>64.19</v>
      </c>
      <c r="G100" t="n">
        <v>43.77</v>
      </c>
      <c r="H100" t="n">
        <v>0.64</v>
      </c>
      <c r="I100" t="n">
        <v>88</v>
      </c>
      <c r="J100" t="n">
        <v>166.27</v>
      </c>
      <c r="K100" t="n">
        <v>50.28</v>
      </c>
      <c r="L100" t="n">
        <v>6</v>
      </c>
      <c r="M100" t="n">
        <v>86</v>
      </c>
      <c r="N100" t="n">
        <v>29.99</v>
      </c>
      <c r="O100" t="n">
        <v>20741.2</v>
      </c>
      <c r="P100" t="n">
        <v>725.1900000000001</v>
      </c>
      <c r="Q100" t="n">
        <v>2312.68</v>
      </c>
      <c r="R100" t="n">
        <v>215.3</v>
      </c>
      <c r="S100" t="n">
        <v>106.94</v>
      </c>
      <c r="T100" t="n">
        <v>53612.94</v>
      </c>
      <c r="U100" t="n">
        <v>0.5</v>
      </c>
      <c r="V100" t="n">
        <v>0.9399999999999999</v>
      </c>
      <c r="W100" t="n">
        <v>0.37</v>
      </c>
      <c r="X100" t="n">
        <v>3.22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1.4645</v>
      </c>
      <c r="E101" t="n">
        <v>68.28</v>
      </c>
      <c r="F101" t="n">
        <v>63.57</v>
      </c>
      <c r="G101" t="n">
        <v>51.55</v>
      </c>
      <c r="H101" t="n">
        <v>0.74</v>
      </c>
      <c r="I101" t="n">
        <v>74</v>
      </c>
      <c r="J101" t="n">
        <v>167.72</v>
      </c>
      <c r="K101" t="n">
        <v>50.28</v>
      </c>
      <c r="L101" t="n">
        <v>7</v>
      </c>
      <c r="M101" t="n">
        <v>72</v>
      </c>
      <c r="N101" t="n">
        <v>30.44</v>
      </c>
      <c r="O101" t="n">
        <v>20919.39</v>
      </c>
      <c r="P101" t="n">
        <v>706.46</v>
      </c>
      <c r="Q101" t="n">
        <v>2312.63</v>
      </c>
      <c r="R101" t="n">
        <v>194.53</v>
      </c>
      <c r="S101" t="n">
        <v>106.94</v>
      </c>
      <c r="T101" t="n">
        <v>43298.65</v>
      </c>
      <c r="U101" t="n">
        <v>0.55</v>
      </c>
      <c r="V101" t="n">
        <v>0.95</v>
      </c>
      <c r="W101" t="n">
        <v>0.34</v>
      </c>
      <c r="X101" t="n">
        <v>2.6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1.4752</v>
      </c>
      <c r="E102" t="n">
        <v>67.79000000000001</v>
      </c>
      <c r="F102" t="n">
        <v>63.4</v>
      </c>
      <c r="G102" t="n">
        <v>59.44</v>
      </c>
      <c r="H102" t="n">
        <v>0.84</v>
      </c>
      <c r="I102" t="n">
        <v>64</v>
      </c>
      <c r="J102" t="n">
        <v>169.17</v>
      </c>
      <c r="K102" t="n">
        <v>50.28</v>
      </c>
      <c r="L102" t="n">
        <v>8</v>
      </c>
      <c r="M102" t="n">
        <v>62</v>
      </c>
      <c r="N102" t="n">
        <v>30.89</v>
      </c>
      <c r="O102" t="n">
        <v>21098.19</v>
      </c>
      <c r="P102" t="n">
        <v>693.26</v>
      </c>
      <c r="Q102" t="n">
        <v>2312.63</v>
      </c>
      <c r="R102" t="n">
        <v>189.22</v>
      </c>
      <c r="S102" t="n">
        <v>106.94</v>
      </c>
      <c r="T102" t="n">
        <v>40694.72</v>
      </c>
      <c r="U102" t="n">
        <v>0.57</v>
      </c>
      <c r="V102" t="n">
        <v>0.95</v>
      </c>
      <c r="W102" t="n">
        <v>0.33</v>
      </c>
      <c r="X102" t="n">
        <v>2.43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1.4907</v>
      </c>
      <c r="E103" t="n">
        <v>67.08</v>
      </c>
      <c r="F103" t="n">
        <v>62.99</v>
      </c>
      <c r="G103" t="n">
        <v>68.70999999999999</v>
      </c>
      <c r="H103" t="n">
        <v>0.9399999999999999</v>
      </c>
      <c r="I103" t="n">
        <v>55</v>
      </c>
      <c r="J103" t="n">
        <v>170.62</v>
      </c>
      <c r="K103" t="n">
        <v>50.28</v>
      </c>
      <c r="L103" t="n">
        <v>9</v>
      </c>
      <c r="M103" t="n">
        <v>53</v>
      </c>
      <c r="N103" t="n">
        <v>31.34</v>
      </c>
      <c r="O103" t="n">
        <v>21277.6</v>
      </c>
      <c r="P103" t="n">
        <v>677.11</v>
      </c>
      <c r="Q103" t="n">
        <v>2312.63</v>
      </c>
      <c r="R103" t="n">
        <v>175.31</v>
      </c>
      <c r="S103" t="n">
        <v>106.94</v>
      </c>
      <c r="T103" t="n">
        <v>33782.76</v>
      </c>
      <c r="U103" t="n">
        <v>0.61</v>
      </c>
      <c r="V103" t="n">
        <v>0.96</v>
      </c>
      <c r="W103" t="n">
        <v>0.31</v>
      </c>
      <c r="X103" t="n">
        <v>2.02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1.4999</v>
      </c>
      <c r="E104" t="n">
        <v>66.67</v>
      </c>
      <c r="F104" t="n">
        <v>62.77</v>
      </c>
      <c r="G104" t="n">
        <v>76.86</v>
      </c>
      <c r="H104" t="n">
        <v>1.03</v>
      </c>
      <c r="I104" t="n">
        <v>49</v>
      </c>
      <c r="J104" t="n">
        <v>172.08</v>
      </c>
      <c r="K104" t="n">
        <v>50.28</v>
      </c>
      <c r="L104" t="n">
        <v>10</v>
      </c>
      <c r="M104" t="n">
        <v>47</v>
      </c>
      <c r="N104" t="n">
        <v>31.8</v>
      </c>
      <c r="O104" t="n">
        <v>21457.64</v>
      </c>
      <c r="P104" t="n">
        <v>660.9299999999999</v>
      </c>
      <c r="Q104" t="n">
        <v>2312.63</v>
      </c>
      <c r="R104" t="n">
        <v>168.17</v>
      </c>
      <c r="S104" t="n">
        <v>106.94</v>
      </c>
      <c r="T104" t="n">
        <v>30243.61</v>
      </c>
      <c r="U104" t="n">
        <v>0.64</v>
      </c>
      <c r="V104" t="n">
        <v>0.96</v>
      </c>
      <c r="W104" t="n">
        <v>0.3</v>
      </c>
      <c r="X104" t="n">
        <v>1.8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1.5098</v>
      </c>
      <c r="E105" t="n">
        <v>66.23</v>
      </c>
      <c r="F105" t="n">
        <v>62.52</v>
      </c>
      <c r="G105" t="n">
        <v>87.23999999999999</v>
      </c>
      <c r="H105" t="n">
        <v>1.12</v>
      </c>
      <c r="I105" t="n">
        <v>43</v>
      </c>
      <c r="J105" t="n">
        <v>173.55</v>
      </c>
      <c r="K105" t="n">
        <v>50.28</v>
      </c>
      <c r="L105" t="n">
        <v>11</v>
      </c>
      <c r="M105" t="n">
        <v>41</v>
      </c>
      <c r="N105" t="n">
        <v>32.27</v>
      </c>
      <c r="O105" t="n">
        <v>21638.31</v>
      </c>
      <c r="P105" t="n">
        <v>644.13</v>
      </c>
      <c r="Q105" t="n">
        <v>2312.63</v>
      </c>
      <c r="R105" t="n">
        <v>159.79</v>
      </c>
      <c r="S105" t="n">
        <v>106.94</v>
      </c>
      <c r="T105" t="n">
        <v>26086.22</v>
      </c>
      <c r="U105" t="n">
        <v>0.67</v>
      </c>
      <c r="V105" t="n">
        <v>0.96</v>
      </c>
      <c r="W105" t="n">
        <v>0.29</v>
      </c>
      <c r="X105" t="n">
        <v>1.55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1.5165</v>
      </c>
      <c r="E106" t="n">
        <v>65.94</v>
      </c>
      <c r="F106" t="n">
        <v>62.36</v>
      </c>
      <c r="G106" t="n">
        <v>95.94</v>
      </c>
      <c r="H106" t="n">
        <v>1.22</v>
      </c>
      <c r="I106" t="n">
        <v>39</v>
      </c>
      <c r="J106" t="n">
        <v>175.02</v>
      </c>
      <c r="K106" t="n">
        <v>50.28</v>
      </c>
      <c r="L106" t="n">
        <v>12</v>
      </c>
      <c r="M106" t="n">
        <v>37</v>
      </c>
      <c r="N106" t="n">
        <v>32.74</v>
      </c>
      <c r="O106" t="n">
        <v>21819.6</v>
      </c>
      <c r="P106" t="n">
        <v>628.92</v>
      </c>
      <c r="Q106" t="n">
        <v>2312.64</v>
      </c>
      <c r="R106" t="n">
        <v>154.4</v>
      </c>
      <c r="S106" t="n">
        <v>106.94</v>
      </c>
      <c r="T106" t="n">
        <v>23409.55</v>
      </c>
      <c r="U106" t="n">
        <v>0.6899999999999999</v>
      </c>
      <c r="V106" t="n">
        <v>0.97</v>
      </c>
      <c r="W106" t="n">
        <v>0.28</v>
      </c>
      <c r="X106" t="n">
        <v>1.39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1.5271</v>
      </c>
      <c r="E107" t="n">
        <v>65.48</v>
      </c>
      <c r="F107" t="n">
        <v>62.03</v>
      </c>
      <c r="G107" t="n">
        <v>106.34</v>
      </c>
      <c r="H107" t="n">
        <v>1.31</v>
      </c>
      <c r="I107" t="n">
        <v>35</v>
      </c>
      <c r="J107" t="n">
        <v>176.49</v>
      </c>
      <c r="K107" t="n">
        <v>50.28</v>
      </c>
      <c r="L107" t="n">
        <v>13</v>
      </c>
      <c r="M107" t="n">
        <v>31</v>
      </c>
      <c r="N107" t="n">
        <v>33.21</v>
      </c>
      <c r="O107" t="n">
        <v>22001.54</v>
      </c>
      <c r="P107" t="n">
        <v>611.64</v>
      </c>
      <c r="Q107" t="n">
        <v>2312.62</v>
      </c>
      <c r="R107" t="n">
        <v>143.43</v>
      </c>
      <c r="S107" t="n">
        <v>106.94</v>
      </c>
      <c r="T107" t="n">
        <v>17947.44</v>
      </c>
      <c r="U107" t="n">
        <v>0.75</v>
      </c>
      <c r="V107" t="n">
        <v>0.97</v>
      </c>
      <c r="W107" t="n">
        <v>0.26</v>
      </c>
      <c r="X107" t="n">
        <v>1.06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1.5269</v>
      </c>
      <c r="E108" t="n">
        <v>65.48999999999999</v>
      </c>
      <c r="F108" t="n">
        <v>62.14</v>
      </c>
      <c r="G108" t="n">
        <v>116.51</v>
      </c>
      <c r="H108" t="n">
        <v>1.4</v>
      </c>
      <c r="I108" t="n">
        <v>32</v>
      </c>
      <c r="J108" t="n">
        <v>177.97</v>
      </c>
      <c r="K108" t="n">
        <v>50.28</v>
      </c>
      <c r="L108" t="n">
        <v>14</v>
      </c>
      <c r="M108" t="n">
        <v>23</v>
      </c>
      <c r="N108" t="n">
        <v>33.69</v>
      </c>
      <c r="O108" t="n">
        <v>22184.13</v>
      </c>
      <c r="P108" t="n">
        <v>598.29</v>
      </c>
      <c r="Q108" t="n">
        <v>2312.61</v>
      </c>
      <c r="R108" t="n">
        <v>146.92</v>
      </c>
      <c r="S108" t="n">
        <v>106.94</v>
      </c>
      <c r="T108" t="n">
        <v>19705.87</v>
      </c>
      <c r="U108" t="n">
        <v>0.73</v>
      </c>
      <c r="V108" t="n">
        <v>0.97</v>
      </c>
      <c r="W108" t="n">
        <v>0.28</v>
      </c>
      <c r="X108" t="n">
        <v>1.17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1.5283</v>
      </c>
      <c r="E109" t="n">
        <v>65.43000000000001</v>
      </c>
      <c r="F109" t="n">
        <v>62.11</v>
      </c>
      <c r="G109" t="n">
        <v>120.21</v>
      </c>
      <c r="H109" t="n">
        <v>1.48</v>
      </c>
      <c r="I109" t="n">
        <v>31</v>
      </c>
      <c r="J109" t="n">
        <v>179.46</v>
      </c>
      <c r="K109" t="n">
        <v>50.28</v>
      </c>
      <c r="L109" t="n">
        <v>15</v>
      </c>
      <c r="M109" t="n">
        <v>9</v>
      </c>
      <c r="N109" t="n">
        <v>34.18</v>
      </c>
      <c r="O109" t="n">
        <v>22367.38</v>
      </c>
      <c r="P109" t="n">
        <v>593.79</v>
      </c>
      <c r="Q109" t="n">
        <v>2312.61</v>
      </c>
      <c r="R109" t="n">
        <v>145.18</v>
      </c>
      <c r="S109" t="n">
        <v>106.94</v>
      </c>
      <c r="T109" t="n">
        <v>18841.25</v>
      </c>
      <c r="U109" t="n">
        <v>0.74</v>
      </c>
      <c r="V109" t="n">
        <v>0.97</v>
      </c>
      <c r="W109" t="n">
        <v>0.3</v>
      </c>
      <c r="X109" t="n">
        <v>1.14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1.5296</v>
      </c>
      <c r="E110" t="n">
        <v>65.38</v>
      </c>
      <c r="F110" t="n">
        <v>62.09</v>
      </c>
      <c r="G110" t="n">
        <v>124.17</v>
      </c>
      <c r="H110" t="n">
        <v>1.57</v>
      </c>
      <c r="I110" t="n">
        <v>30</v>
      </c>
      <c r="J110" t="n">
        <v>180.95</v>
      </c>
      <c r="K110" t="n">
        <v>50.28</v>
      </c>
      <c r="L110" t="n">
        <v>16</v>
      </c>
      <c r="M110" t="n">
        <v>0</v>
      </c>
      <c r="N110" t="n">
        <v>34.67</v>
      </c>
      <c r="O110" t="n">
        <v>22551.28</v>
      </c>
      <c r="P110" t="n">
        <v>593.0700000000001</v>
      </c>
      <c r="Q110" t="n">
        <v>2312.64</v>
      </c>
      <c r="R110" t="n">
        <v>144.09</v>
      </c>
      <c r="S110" t="n">
        <v>106.94</v>
      </c>
      <c r="T110" t="n">
        <v>18301.36</v>
      </c>
      <c r="U110" t="n">
        <v>0.74</v>
      </c>
      <c r="V110" t="n">
        <v>0.97</v>
      </c>
      <c r="W110" t="n">
        <v>0.3</v>
      </c>
      <c r="X110" t="n">
        <v>1.12</v>
      </c>
      <c r="Y110" t="n">
        <v>0.5</v>
      </c>
      <c r="Z110" t="n">
        <v>10</v>
      </c>
    </row>
    <row r="111">
      <c r="A111" t="n">
        <v>0</v>
      </c>
      <c r="B111" t="n">
        <v>35</v>
      </c>
      <c r="C111" t="inlineStr">
        <is>
          <t xml:space="preserve">CONCLUIDO	</t>
        </is>
      </c>
      <c r="D111" t="n">
        <v>1.1581</v>
      </c>
      <c r="E111" t="n">
        <v>86.34999999999999</v>
      </c>
      <c r="F111" t="n">
        <v>77.16</v>
      </c>
      <c r="G111" t="n">
        <v>10.92</v>
      </c>
      <c r="H111" t="n">
        <v>0.22</v>
      </c>
      <c r="I111" t="n">
        <v>424</v>
      </c>
      <c r="J111" t="n">
        <v>80.84</v>
      </c>
      <c r="K111" t="n">
        <v>35.1</v>
      </c>
      <c r="L111" t="n">
        <v>1</v>
      </c>
      <c r="M111" t="n">
        <v>422</v>
      </c>
      <c r="N111" t="n">
        <v>9.74</v>
      </c>
      <c r="O111" t="n">
        <v>10204.21</v>
      </c>
      <c r="P111" t="n">
        <v>584.66</v>
      </c>
      <c r="Q111" t="n">
        <v>2312.74</v>
      </c>
      <c r="R111" t="n">
        <v>649.9299999999999</v>
      </c>
      <c r="S111" t="n">
        <v>106.94</v>
      </c>
      <c r="T111" t="n">
        <v>269252.25</v>
      </c>
      <c r="U111" t="n">
        <v>0.16</v>
      </c>
      <c r="V111" t="n">
        <v>0.78</v>
      </c>
      <c r="W111" t="n">
        <v>0.89</v>
      </c>
      <c r="X111" t="n">
        <v>16.18</v>
      </c>
      <c r="Y111" t="n">
        <v>0.5</v>
      </c>
      <c r="Z111" t="n">
        <v>10</v>
      </c>
    </row>
    <row r="112">
      <c r="A112" t="n">
        <v>1</v>
      </c>
      <c r="B112" t="n">
        <v>35</v>
      </c>
      <c r="C112" t="inlineStr">
        <is>
          <t xml:space="preserve">CONCLUIDO	</t>
        </is>
      </c>
      <c r="D112" t="n">
        <v>1.38</v>
      </c>
      <c r="E112" t="n">
        <v>72.45999999999999</v>
      </c>
      <c r="F112" t="n">
        <v>67.54000000000001</v>
      </c>
      <c r="G112" t="n">
        <v>23.03</v>
      </c>
      <c r="H112" t="n">
        <v>0.43</v>
      </c>
      <c r="I112" t="n">
        <v>176</v>
      </c>
      <c r="J112" t="n">
        <v>82.04000000000001</v>
      </c>
      <c r="K112" t="n">
        <v>35.1</v>
      </c>
      <c r="L112" t="n">
        <v>2</v>
      </c>
      <c r="M112" t="n">
        <v>174</v>
      </c>
      <c r="N112" t="n">
        <v>9.94</v>
      </c>
      <c r="O112" t="n">
        <v>10352.53</v>
      </c>
      <c r="P112" t="n">
        <v>486.38</v>
      </c>
      <c r="Q112" t="n">
        <v>2312.76</v>
      </c>
      <c r="R112" t="n">
        <v>327.27</v>
      </c>
      <c r="S112" t="n">
        <v>106.94</v>
      </c>
      <c r="T112" t="n">
        <v>109158.64</v>
      </c>
      <c r="U112" t="n">
        <v>0.33</v>
      </c>
      <c r="V112" t="n">
        <v>0.89</v>
      </c>
      <c r="W112" t="n">
        <v>0.51</v>
      </c>
      <c r="X112" t="n">
        <v>6.57</v>
      </c>
      <c r="Y112" t="n">
        <v>0.5</v>
      </c>
      <c r="Z112" t="n">
        <v>10</v>
      </c>
    </row>
    <row r="113">
      <c r="A113" t="n">
        <v>2</v>
      </c>
      <c r="B113" t="n">
        <v>35</v>
      </c>
      <c r="C113" t="inlineStr">
        <is>
          <t xml:space="preserve">CONCLUIDO	</t>
        </is>
      </c>
      <c r="D113" t="n">
        <v>1.4565</v>
      </c>
      <c r="E113" t="n">
        <v>68.66</v>
      </c>
      <c r="F113" t="n">
        <v>64.92</v>
      </c>
      <c r="G113" t="n">
        <v>36.4</v>
      </c>
      <c r="H113" t="n">
        <v>0.63</v>
      </c>
      <c r="I113" t="n">
        <v>107</v>
      </c>
      <c r="J113" t="n">
        <v>83.25</v>
      </c>
      <c r="K113" t="n">
        <v>35.1</v>
      </c>
      <c r="L113" t="n">
        <v>3</v>
      </c>
      <c r="M113" t="n">
        <v>105</v>
      </c>
      <c r="N113" t="n">
        <v>10.15</v>
      </c>
      <c r="O113" t="n">
        <v>10501.19</v>
      </c>
      <c r="P113" t="n">
        <v>440.01</v>
      </c>
      <c r="Q113" t="n">
        <v>2312.68</v>
      </c>
      <c r="R113" t="n">
        <v>239.88</v>
      </c>
      <c r="S113" t="n">
        <v>106.94</v>
      </c>
      <c r="T113" t="n">
        <v>65811.45</v>
      </c>
      <c r="U113" t="n">
        <v>0.45</v>
      </c>
      <c r="V113" t="n">
        <v>0.93</v>
      </c>
      <c r="W113" t="n">
        <v>0.4</v>
      </c>
      <c r="X113" t="n">
        <v>3.95</v>
      </c>
      <c r="Y113" t="n">
        <v>0.5</v>
      </c>
      <c r="Z113" t="n">
        <v>10</v>
      </c>
    </row>
    <row r="114">
      <c r="A114" t="n">
        <v>3</v>
      </c>
      <c r="B114" t="n">
        <v>35</v>
      </c>
      <c r="C114" t="inlineStr">
        <is>
          <t xml:space="preserve">CONCLUIDO	</t>
        </is>
      </c>
      <c r="D114" t="n">
        <v>1.4978</v>
      </c>
      <c r="E114" t="n">
        <v>66.76000000000001</v>
      </c>
      <c r="F114" t="n">
        <v>63.6</v>
      </c>
      <c r="G114" t="n">
        <v>51.56</v>
      </c>
      <c r="H114" t="n">
        <v>0.83</v>
      </c>
      <c r="I114" t="n">
        <v>74</v>
      </c>
      <c r="J114" t="n">
        <v>84.45999999999999</v>
      </c>
      <c r="K114" t="n">
        <v>35.1</v>
      </c>
      <c r="L114" t="n">
        <v>4</v>
      </c>
      <c r="M114" t="n">
        <v>53</v>
      </c>
      <c r="N114" t="n">
        <v>10.36</v>
      </c>
      <c r="O114" t="n">
        <v>10650.22</v>
      </c>
      <c r="P114" t="n">
        <v>401.28</v>
      </c>
      <c r="Q114" t="n">
        <v>2312.72</v>
      </c>
      <c r="R114" t="n">
        <v>194.37</v>
      </c>
      <c r="S114" t="n">
        <v>106.94</v>
      </c>
      <c r="T114" t="n">
        <v>43221.59</v>
      </c>
      <c r="U114" t="n">
        <v>0.55</v>
      </c>
      <c r="V114" t="n">
        <v>0.95</v>
      </c>
      <c r="W114" t="n">
        <v>0.37</v>
      </c>
      <c r="X114" t="n">
        <v>2.63</v>
      </c>
      <c r="Y114" t="n">
        <v>0.5</v>
      </c>
      <c r="Z114" t="n">
        <v>10</v>
      </c>
    </row>
    <row r="115">
      <c r="A115" t="n">
        <v>4</v>
      </c>
      <c r="B115" t="n">
        <v>35</v>
      </c>
      <c r="C115" t="inlineStr">
        <is>
          <t xml:space="preserve">CONCLUIDO	</t>
        </is>
      </c>
      <c r="D115" t="n">
        <v>1.5015</v>
      </c>
      <c r="E115" t="n">
        <v>66.59999999999999</v>
      </c>
      <c r="F115" t="n">
        <v>63.54</v>
      </c>
      <c r="G115" t="n">
        <v>56.06</v>
      </c>
      <c r="H115" t="n">
        <v>1.02</v>
      </c>
      <c r="I115" t="n">
        <v>68</v>
      </c>
      <c r="J115" t="n">
        <v>85.67</v>
      </c>
      <c r="K115" t="n">
        <v>35.1</v>
      </c>
      <c r="L115" t="n">
        <v>5</v>
      </c>
      <c r="M115" t="n">
        <v>0</v>
      </c>
      <c r="N115" t="n">
        <v>10.57</v>
      </c>
      <c r="O115" t="n">
        <v>10799.59</v>
      </c>
      <c r="P115" t="n">
        <v>395.97</v>
      </c>
      <c r="Q115" t="n">
        <v>2312.67</v>
      </c>
      <c r="R115" t="n">
        <v>191.53</v>
      </c>
      <c r="S115" t="n">
        <v>106.94</v>
      </c>
      <c r="T115" t="n">
        <v>41831.47</v>
      </c>
      <c r="U115" t="n">
        <v>0.5600000000000001</v>
      </c>
      <c r="V115" t="n">
        <v>0.95</v>
      </c>
      <c r="W115" t="n">
        <v>0.39</v>
      </c>
      <c r="X115" t="n">
        <v>2.57</v>
      </c>
      <c r="Y115" t="n">
        <v>0.5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1.0312</v>
      </c>
      <c r="E116" t="n">
        <v>96.97</v>
      </c>
      <c r="F116" t="n">
        <v>82.53</v>
      </c>
      <c r="G116" t="n">
        <v>8.869999999999999</v>
      </c>
      <c r="H116" t="n">
        <v>0.16</v>
      </c>
      <c r="I116" t="n">
        <v>558</v>
      </c>
      <c r="J116" t="n">
        <v>107.41</v>
      </c>
      <c r="K116" t="n">
        <v>41.65</v>
      </c>
      <c r="L116" t="n">
        <v>1</v>
      </c>
      <c r="M116" t="n">
        <v>556</v>
      </c>
      <c r="N116" t="n">
        <v>14.77</v>
      </c>
      <c r="O116" t="n">
        <v>13481.73</v>
      </c>
      <c r="P116" t="n">
        <v>768.1</v>
      </c>
      <c r="Q116" t="n">
        <v>2312.83</v>
      </c>
      <c r="R116" t="n">
        <v>829.54</v>
      </c>
      <c r="S116" t="n">
        <v>106.94</v>
      </c>
      <c r="T116" t="n">
        <v>358382.77</v>
      </c>
      <c r="U116" t="n">
        <v>0.13</v>
      </c>
      <c r="V116" t="n">
        <v>0.73</v>
      </c>
      <c r="W116" t="n">
        <v>1.12</v>
      </c>
      <c r="X116" t="n">
        <v>21.56</v>
      </c>
      <c r="Y116" t="n">
        <v>0.5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1.3061</v>
      </c>
      <c r="E117" t="n">
        <v>76.56999999999999</v>
      </c>
      <c r="F117" t="n">
        <v>69.48999999999999</v>
      </c>
      <c r="G117" t="n">
        <v>18.37</v>
      </c>
      <c r="H117" t="n">
        <v>0.32</v>
      </c>
      <c r="I117" t="n">
        <v>227</v>
      </c>
      <c r="J117" t="n">
        <v>108.68</v>
      </c>
      <c r="K117" t="n">
        <v>41.65</v>
      </c>
      <c r="L117" t="n">
        <v>2</v>
      </c>
      <c r="M117" t="n">
        <v>225</v>
      </c>
      <c r="N117" t="n">
        <v>15.03</v>
      </c>
      <c r="O117" t="n">
        <v>13638.32</v>
      </c>
      <c r="P117" t="n">
        <v>628.1</v>
      </c>
      <c r="Q117" t="n">
        <v>2312.84</v>
      </c>
      <c r="R117" t="n">
        <v>392.35</v>
      </c>
      <c r="S117" t="n">
        <v>106.94</v>
      </c>
      <c r="T117" t="n">
        <v>141443.58</v>
      </c>
      <c r="U117" t="n">
        <v>0.27</v>
      </c>
      <c r="V117" t="n">
        <v>0.87</v>
      </c>
      <c r="W117" t="n">
        <v>0.59</v>
      </c>
      <c r="X117" t="n">
        <v>8.51</v>
      </c>
      <c r="Y117" t="n">
        <v>0.5</v>
      </c>
      <c r="Z117" t="n">
        <v>10</v>
      </c>
    </row>
    <row r="118">
      <c r="A118" t="n">
        <v>2</v>
      </c>
      <c r="B118" t="n">
        <v>50</v>
      </c>
      <c r="C118" t="inlineStr">
        <is>
          <t xml:space="preserve">CONCLUIDO	</t>
        </is>
      </c>
      <c r="D118" t="n">
        <v>1.4023</v>
      </c>
      <c r="E118" t="n">
        <v>71.31</v>
      </c>
      <c r="F118" t="n">
        <v>66.17</v>
      </c>
      <c r="G118" t="n">
        <v>28.36</v>
      </c>
      <c r="H118" t="n">
        <v>0.48</v>
      </c>
      <c r="I118" t="n">
        <v>140</v>
      </c>
      <c r="J118" t="n">
        <v>109.96</v>
      </c>
      <c r="K118" t="n">
        <v>41.65</v>
      </c>
      <c r="L118" t="n">
        <v>3</v>
      </c>
      <c r="M118" t="n">
        <v>138</v>
      </c>
      <c r="N118" t="n">
        <v>15.31</v>
      </c>
      <c r="O118" t="n">
        <v>13795.21</v>
      </c>
      <c r="P118" t="n">
        <v>579.28</v>
      </c>
      <c r="Q118" t="n">
        <v>2312.81</v>
      </c>
      <c r="R118" t="n">
        <v>281.31</v>
      </c>
      <c r="S118" t="n">
        <v>106.94</v>
      </c>
      <c r="T118" t="n">
        <v>86360.14999999999</v>
      </c>
      <c r="U118" t="n">
        <v>0.38</v>
      </c>
      <c r="V118" t="n">
        <v>0.91</v>
      </c>
      <c r="W118" t="n">
        <v>0.45</v>
      </c>
      <c r="X118" t="n">
        <v>5.19</v>
      </c>
      <c r="Y118" t="n">
        <v>0.5</v>
      </c>
      <c r="Z118" t="n">
        <v>10</v>
      </c>
    </row>
    <row r="119">
      <c r="A119" t="n">
        <v>3</v>
      </c>
      <c r="B119" t="n">
        <v>50</v>
      </c>
      <c r="C119" t="inlineStr">
        <is>
          <t xml:space="preserve">CONCLUIDO	</t>
        </is>
      </c>
      <c r="D119" t="n">
        <v>1.4529</v>
      </c>
      <c r="E119" t="n">
        <v>68.83</v>
      </c>
      <c r="F119" t="n">
        <v>64.59</v>
      </c>
      <c r="G119" t="n">
        <v>39.15</v>
      </c>
      <c r="H119" t="n">
        <v>0.63</v>
      </c>
      <c r="I119" t="n">
        <v>99</v>
      </c>
      <c r="J119" t="n">
        <v>111.23</v>
      </c>
      <c r="K119" t="n">
        <v>41.65</v>
      </c>
      <c r="L119" t="n">
        <v>4</v>
      </c>
      <c r="M119" t="n">
        <v>97</v>
      </c>
      <c r="N119" t="n">
        <v>15.58</v>
      </c>
      <c r="O119" t="n">
        <v>13952.52</v>
      </c>
      <c r="P119" t="n">
        <v>546.71</v>
      </c>
      <c r="Q119" t="n">
        <v>2312.65</v>
      </c>
      <c r="R119" t="n">
        <v>229.07</v>
      </c>
      <c r="S119" t="n">
        <v>106.94</v>
      </c>
      <c r="T119" t="n">
        <v>60442.68</v>
      </c>
      <c r="U119" t="n">
        <v>0.47</v>
      </c>
      <c r="V119" t="n">
        <v>0.93</v>
      </c>
      <c r="W119" t="n">
        <v>0.37</v>
      </c>
      <c r="X119" t="n">
        <v>3.62</v>
      </c>
      <c r="Y119" t="n">
        <v>0.5</v>
      </c>
      <c r="Z119" t="n">
        <v>10</v>
      </c>
    </row>
    <row r="120">
      <c r="A120" t="n">
        <v>4</v>
      </c>
      <c r="B120" t="n">
        <v>50</v>
      </c>
      <c r="C120" t="inlineStr">
        <is>
          <t xml:space="preserve">CONCLUIDO	</t>
        </is>
      </c>
      <c r="D120" t="n">
        <v>1.4835</v>
      </c>
      <c r="E120" t="n">
        <v>67.41</v>
      </c>
      <c r="F120" t="n">
        <v>63.68</v>
      </c>
      <c r="G120" t="n">
        <v>50.28</v>
      </c>
      <c r="H120" t="n">
        <v>0.78</v>
      </c>
      <c r="I120" t="n">
        <v>76</v>
      </c>
      <c r="J120" t="n">
        <v>112.51</v>
      </c>
      <c r="K120" t="n">
        <v>41.65</v>
      </c>
      <c r="L120" t="n">
        <v>5</v>
      </c>
      <c r="M120" t="n">
        <v>74</v>
      </c>
      <c r="N120" t="n">
        <v>15.86</v>
      </c>
      <c r="O120" t="n">
        <v>14110.24</v>
      </c>
      <c r="P120" t="n">
        <v>517.85</v>
      </c>
      <c r="Q120" t="n">
        <v>2312.63</v>
      </c>
      <c r="R120" t="n">
        <v>198.54</v>
      </c>
      <c r="S120" t="n">
        <v>106.94</v>
      </c>
      <c r="T120" t="n">
        <v>45293.32</v>
      </c>
      <c r="U120" t="n">
        <v>0.54</v>
      </c>
      <c r="V120" t="n">
        <v>0.95</v>
      </c>
      <c r="W120" t="n">
        <v>0.34</v>
      </c>
      <c r="X120" t="n">
        <v>2.71</v>
      </c>
      <c r="Y120" t="n">
        <v>0.5</v>
      </c>
      <c r="Z120" t="n">
        <v>10</v>
      </c>
    </row>
    <row r="121">
      <c r="A121" t="n">
        <v>5</v>
      </c>
      <c r="B121" t="n">
        <v>50</v>
      </c>
      <c r="C121" t="inlineStr">
        <is>
          <t xml:space="preserve">CONCLUIDO	</t>
        </is>
      </c>
      <c r="D121" t="n">
        <v>1.5019</v>
      </c>
      <c r="E121" t="n">
        <v>66.58</v>
      </c>
      <c r="F121" t="n">
        <v>63.21</v>
      </c>
      <c r="G121" t="n">
        <v>63.21</v>
      </c>
      <c r="H121" t="n">
        <v>0.93</v>
      </c>
      <c r="I121" t="n">
        <v>60</v>
      </c>
      <c r="J121" t="n">
        <v>113.79</v>
      </c>
      <c r="K121" t="n">
        <v>41.65</v>
      </c>
      <c r="L121" t="n">
        <v>6</v>
      </c>
      <c r="M121" t="n">
        <v>58</v>
      </c>
      <c r="N121" t="n">
        <v>16.14</v>
      </c>
      <c r="O121" t="n">
        <v>14268.39</v>
      </c>
      <c r="P121" t="n">
        <v>492.54</v>
      </c>
      <c r="Q121" t="n">
        <v>2312.63</v>
      </c>
      <c r="R121" t="n">
        <v>183.13</v>
      </c>
      <c r="S121" t="n">
        <v>106.94</v>
      </c>
      <c r="T121" t="n">
        <v>37669.19</v>
      </c>
      <c r="U121" t="n">
        <v>0.58</v>
      </c>
      <c r="V121" t="n">
        <v>0.95</v>
      </c>
      <c r="W121" t="n">
        <v>0.32</v>
      </c>
      <c r="X121" t="n">
        <v>2.25</v>
      </c>
      <c r="Y121" t="n">
        <v>0.5</v>
      </c>
      <c r="Z121" t="n">
        <v>10</v>
      </c>
    </row>
    <row r="122">
      <c r="A122" t="n">
        <v>6</v>
      </c>
      <c r="B122" t="n">
        <v>50</v>
      </c>
      <c r="C122" t="inlineStr">
        <is>
          <t xml:space="preserve">CONCLUIDO	</t>
        </is>
      </c>
      <c r="D122" t="n">
        <v>1.5157</v>
      </c>
      <c r="E122" t="n">
        <v>65.98</v>
      </c>
      <c r="F122" t="n">
        <v>62.83</v>
      </c>
      <c r="G122" t="n">
        <v>75.39</v>
      </c>
      <c r="H122" t="n">
        <v>1.07</v>
      </c>
      <c r="I122" t="n">
        <v>50</v>
      </c>
      <c r="J122" t="n">
        <v>115.08</v>
      </c>
      <c r="K122" t="n">
        <v>41.65</v>
      </c>
      <c r="L122" t="n">
        <v>7</v>
      </c>
      <c r="M122" t="n">
        <v>28</v>
      </c>
      <c r="N122" t="n">
        <v>16.43</v>
      </c>
      <c r="O122" t="n">
        <v>14426.96</v>
      </c>
      <c r="P122" t="n">
        <v>467.9</v>
      </c>
      <c r="Q122" t="n">
        <v>2312.63</v>
      </c>
      <c r="R122" t="n">
        <v>169.3</v>
      </c>
      <c r="S122" t="n">
        <v>106.94</v>
      </c>
      <c r="T122" t="n">
        <v>30806.57</v>
      </c>
      <c r="U122" t="n">
        <v>0.63</v>
      </c>
      <c r="V122" t="n">
        <v>0.96</v>
      </c>
      <c r="W122" t="n">
        <v>0.33</v>
      </c>
      <c r="X122" t="n">
        <v>1.86</v>
      </c>
      <c r="Y122" t="n">
        <v>0.5</v>
      </c>
      <c r="Z122" t="n">
        <v>10</v>
      </c>
    </row>
    <row r="123">
      <c r="A123" t="n">
        <v>7</v>
      </c>
      <c r="B123" t="n">
        <v>50</v>
      </c>
      <c r="C123" t="inlineStr">
        <is>
          <t xml:space="preserve">CONCLUIDO	</t>
        </is>
      </c>
      <c r="D123" t="n">
        <v>1.5179</v>
      </c>
      <c r="E123" t="n">
        <v>65.88</v>
      </c>
      <c r="F123" t="n">
        <v>62.78</v>
      </c>
      <c r="G123" t="n">
        <v>78.47</v>
      </c>
      <c r="H123" t="n">
        <v>1.21</v>
      </c>
      <c r="I123" t="n">
        <v>48</v>
      </c>
      <c r="J123" t="n">
        <v>116.37</v>
      </c>
      <c r="K123" t="n">
        <v>41.65</v>
      </c>
      <c r="L123" t="n">
        <v>8</v>
      </c>
      <c r="M123" t="n">
        <v>2</v>
      </c>
      <c r="N123" t="n">
        <v>16.72</v>
      </c>
      <c r="O123" t="n">
        <v>14585.96</v>
      </c>
      <c r="P123" t="n">
        <v>466.12</v>
      </c>
      <c r="Q123" t="n">
        <v>2312.65</v>
      </c>
      <c r="R123" t="n">
        <v>166.5</v>
      </c>
      <c r="S123" t="n">
        <v>106.94</v>
      </c>
      <c r="T123" t="n">
        <v>29417.2</v>
      </c>
      <c r="U123" t="n">
        <v>0.64</v>
      </c>
      <c r="V123" t="n">
        <v>0.96</v>
      </c>
      <c r="W123" t="n">
        <v>0.35</v>
      </c>
      <c r="X123" t="n">
        <v>1.81</v>
      </c>
      <c r="Y123" t="n">
        <v>0.5</v>
      </c>
      <c r="Z123" t="n">
        <v>10</v>
      </c>
    </row>
    <row r="124">
      <c r="A124" t="n">
        <v>8</v>
      </c>
      <c r="B124" t="n">
        <v>50</v>
      </c>
      <c r="C124" t="inlineStr">
        <is>
          <t xml:space="preserve">CONCLUIDO	</t>
        </is>
      </c>
      <c r="D124" t="n">
        <v>1.5181</v>
      </c>
      <c r="E124" t="n">
        <v>65.87</v>
      </c>
      <c r="F124" t="n">
        <v>62.77</v>
      </c>
      <c r="G124" t="n">
        <v>78.45999999999999</v>
      </c>
      <c r="H124" t="n">
        <v>1.35</v>
      </c>
      <c r="I124" t="n">
        <v>48</v>
      </c>
      <c r="J124" t="n">
        <v>117.66</v>
      </c>
      <c r="K124" t="n">
        <v>41.65</v>
      </c>
      <c r="L124" t="n">
        <v>9</v>
      </c>
      <c r="M124" t="n">
        <v>0</v>
      </c>
      <c r="N124" t="n">
        <v>17.01</v>
      </c>
      <c r="O124" t="n">
        <v>14745.39</v>
      </c>
      <c r="P124" t="n">
        <v>470.93</v>
      </c>
      <c r="Q124" t="n">
        <v>2312.62</v>
      </c>
      <c r="R124" t="n">
        <v>166.13</v>
      </c>
      <c r="S124" t="n">
        <v>106.94</v>
      </c>
      <c r="T124" t="n">
        <v>29229.6</v>
      </c>
      <c r="U124" t="n">
        <v>0.64</v>
      </c>
      <c r="V124" t="n">
        <v>0.96</v>
      </c>
      <c r="W124" t="n">
        <v>0.36</v>
      </c>
      <c r="X124" t="n">
        <v>1.8</v>
      </c>
      <c r="Y124" t="n">
        <v>0.5</v>
      </c>
      <c r="Z124" t="n">
        <v>10</v>
      </c>
    </row>
    <row r="125">
      <c r="A125" t="n">
        <v>0</v>
      </c>
      <c r="B125" t="n">
        <v>25</v>
      </c>
      <c r="C125" t="inlineStr">
        <is>
          <t xml:space="preserve">CONCLUIDO	</t>
        </is>
      </c>
      <c r="D125" t="n">
        <v>1.2554</v>
      </c>
      <c r="E125" t="n">
        <v>79.66</v>
      </c>
      <c r="F125" t="n">
        <v>73.33</v>
      </c>
      <c r="G125" t="n">
        <v>13.5</v>
      </c>
      <c r="H125" t="n">
        <v>0.28</v>
      </c>
      <c r="I125" t="n">
        <v>326</v>
      </c>
      <c r="J125" t="n">
        <v>61.76</v>
      </c>
      <c r="K125" t="n">
        <v>28.92</v>
      </c>
      <c r="L125" t="n">
        <v>1</v>
      </c>
      <c r="M125" t="n">
        <v>324</v>
      </c>
      <c r="N125" t="n">
        <v>6.84</v>
      </c>
      <c r="O125" t="n">
        <v>7851.41</v>
      </c>
      <c r="P125" t="n">
        <v>450.28</v>
      </c>
      <c r="Q125" t="n">
        <v>2312.76</v>
      </c>
      <c r="R125" t="n">
        <v>521.73</v>
      </c>
      <c r="S125" t="n">
        <v>106.94</v>
      </c>
      <c r="T125" t="n">
        <v>205637.64</v>
      </c>
      <c r="U125" t="n">
        <v>0.2</v>
      </c>
      <c r="V125" t="n">
        <v>0.82</v>
      </c>
      <c r="W125" t="n">
        <v>0.73</v>
      </c>
      <c r="X125" t="n">
        <v>12.36</v>
      </c>
      <c r="Y125" t="n">
        <v>0.5</v>
      </c>
      <c r="Z125" t="n">
        <v>10</v>
      </c>
    </row>
    <row r="126">
      <c r="A126" t="n">
        <v>1</v>
      </c>
      <c r="B126" t="n">
        <v>25</v>
      </c>
      <c r="C126" t="inlineStr">
        <is>
          <t xml:space="preserve">CONCLUIDO	</t>
        </is>
      </c>
      <c r="D126" t="n">
        <v>1.4374</v>
      </c>
      <c r="E126" t="n">
        <v>69.56999999999999</v>
      </c>
      <c r="F126" t="n">
        <v>65.91</v>
      </c>
      <c r="G126" t="n">
        <v>29.51</v>
      </c>
      <c r="H126" t="n">
        <v>0.55</v>
      </c>
      <c r="I126" t="n">
        <v>134</v>
      </c>
      <c r="J126" t="n">
        <v>62.92</v>
      </c>
      <c r="K126" t="n">
        <v>28.92</v>
      </c>
      <c r="L126" t="n">
        <v>2</v>
      </c>
      <c r="M126" t="n">
        <v>132</v>
      </c>
      <c r="N126" t="n">
        <v>7</v>
      </c>
      <c r="O126" t="n">
        <v>7994.37</v>
      </c>
      <c r="P126" t="n">
        <v>368.9</v>
      </c>
      <c r="Q126" t="n">
        <v>2312.64</v>
      </c>
      <c r="R126" t="n">
        <v>272.94</v>
      </c>
      <c r="S126" t="n">
        <v>106.94</v>
      </c>
      <c r="T126" t="n">
        <v>82203.23</v>
      </c>
      <c r="U126" t="n">
        <v>0.39</v>
      </c>
      <c r="V126" t="n">
        <v>0.91</v>
      </c>
      <c r="W126" t="n">
        <v>0.44</v>
      </c>
      <c r="X126" t="n">
        <v>4.94</v>
      </c>
      <c r="Y126" t="n">
        <v>0.5</v>
      </c>
      <c r="Z126" t="n">
        <v>10</v>
      </c>
    </row>
    <row r="127">
      <c r="A127" t="n">
        <v>2</v>
      </c>
      <c r="B127" t="n">
        <v>25</v>
      </c>
      <c r="C127" t="inlineStr">
        <is>
          <t xml:space="preserve">CONCLUIDO	</t>
        </is>
      </c>
      <c r="D127" t="n">
        <v>1.4784</v>
      </c>
      <c r="E127" t="n">
        <v>67.64</v>
      </c>
      <c r="F127" t="n">
        <v>64.54000000000001</v>
      </c>
      <c r="G127" t="n">
        <v>41.19</v>
      </c>
      <c r="H127" t="n">
        <v>0.8100000000000001</v>
      </c>
      <c r="I127" t="n">
        <v>94</v>
      </c>
      <c r="J127" t="n">
        <v>64.08</v>
      </c>
      <c r="K127" t="n">
        <v>28.92</v>
      </c>
      <c r="L127" t="n">
        <v>3</v>
      </c>
      <c r="M127" t="n">
        <v>2</v>
      </c>
      <c r="N127" t="n">
        <v>7.16</v>
      </c>
      <c r="O127" t="n">
        <v>8137.65</v>
      </c>
      <c r="P127" t="n">
        <v>338.12</v>
      </c>
      <c r="Q127" t="n">
        <v>2312.66</v>
      </c>
      <c r="R127" t="n">
        <v>222.91</v>
      </c>
      <c r="S127" t="n">
        <v>106.94</v>
      </c>
      <c r="T127" t="n">
        <v>57388.5</v>
      </c>
      <c r="U127" t="n">
        <v>0.48</v>
      </c>
      <c r="V127" t="n">
        <v>0.93</v>
      </c>
      <c r="W127" t="n">
        <v>0.49</v>
      </c>
      <c r="X127" t="n">
        <v>3.57</v>
      </c>
      <c r="Y127" t="n">
        <v>0.5</v>
      </c>
      <c r="Z127" t="n">
        <v>10</v>
      </c>
    </row>
    <row r="128">
      <c r="A128" t="n">
        <v>3</v>
      </c>
      <c r="B128" t="n">
        <v>25</v>
      </c>
      <c r="C128" t="inlineStr">
        <is>
          <t xml:space="preserve">CONCLUIDO	</t>
        </is>
      </c>
      <c r="D128" t="n">
        <v>1.4786</v>
      </c>
      <c r="E128" t="n">
        <v>67.63</v>
      </c>
      <c r="F128" t="n">
        <v>64.53</v>
      </c>
      <c r="G128" t="n">
        <v>41.19</v>
      </c>
      <c r="H128" t="n">
        <v>1.07</v>
      </c>
      <c r="I128" t="n">
        <v>94</v>
      </c>
      <c r="J128" t="n">
        <v>65.25</v>
      </c>
      <c r="K128" t="n">
        <v>28.92</v>
      </c>
      <c r="L128" t="n">
        <v>4</v>
      </c>
      <c r="M128" t="n">
        <v>0</v>
      </c>
      <c r="N128" t="n">
        <v>7.33</v>
      </c>
      <c r="O128" t="n">
        <v>8281.25</v>
      </c>
      <c r="P128" t="n">
        <v>343.82</v>
      </c>
      <c r="Q128" t="n">
        <v>2312.68</v>
      </c>
      <c r="R128" t="n">
        <v>222.51</v>
      </c>
      <c r="S128" t="n">
        <v>106.94</v>
      </c>
      <c r="T128" t="n">
        <v>57191.77</v>
      </c>
      <c r="U128" t="n">
        <v>0.48</v>
      </c>
      <c r="V128" t="n">
        <v>0.93</v>
      </c>
      <c r="W128" t="n">
        <v>0.5</v>
      </c>
      <c r="X128" t="n">
        <v>3.56</v>
      </c>
      <c r="Y128" t="n">
        <v>0.5</v>
      </c>
      <c r="Z128" t="n">
        <v>10</v>
      </c>
    </row>
    <row r="129">
      <c r="A129" t="n">
        <v>0</v>
      </c>
      <c r="B129" t="n">
        <v>85</v>
      </c>
      <c r="C129" t="inlineStr">
        <is>
          <t xml:space="preserve">CONCLUIDO	</t>
        </is>
      </c>
      <c r="D129" t="n">
        <v>0.7811</v>
      </c>
      <c r="E129" t="n">
        <v>128.03</v>
      </c>
      <c r="F129" t="n">
        <v>95.8</v>
      </c>
      <c r="G129" t="n">
        <v>6.52</v>
      </c>
      <c r="H129" t="n">
        <v>0.11</v>
      </c>
      <c r="I129" t="n">
        <v>881</v>
      </c>
      <c r="J129" t="n">
        <v>167.88</v>
      </c>
      <c r="K129" t="n">
        <v>51.39</v>
      </c>
      <c r="L129" t="n">
        <v>1</v>
      </c>
      <c r="M129" t="n">
        <v>879</v>
      </c>
      <c r="N129" t="n">
        <v>30.49</v>
      </c>
      <c r="O129" t="n">
        <v>20939.59</v>
      </c>
      <c r="P129" t="n">
        <v>1207.21</v>
      </c>
      <c r="Q129" t="n">
        <v>2312.98</v>
      </c>
      <c r="R129" t="n">
        <v>1275.98</v>
      </c>
      <c r="S129" t="n">
        <v>106.94</v>
      </c>
      <c r="T129" t="n">
        <v>579991.09</v>
      </c>
      <c r="U129" t="n">
        <v>0.08</v>
      </c>
      <c r="V129" t="n">
        <v>0.63</v>
      </c>
      <c r="W129" t="n">
        <v>1.63</v>
      </c>
      <c r="X129" t="n">
        <v>34.82</v>
      </c>
      <c r="Y129" t="n">
        <v>0.5</v>
      </c>
      <c r="Z129" t="n">
        <v>10</v>
      </c>
    </row>
    <row r="130">
      <c r="A130" t="n">
        <v>1</v>
      </c>
      <c r="B130" t="n">
        <v>85</v>
      </c>
      <c r="C130" t="inlineStr">
        <is>
          <t xml:space="preserve">CONCLUIDO	</t>
        </is>
      </c>
      <c r="D130" t="n">
        <v>1.1482</v>
      </c>
      <c r="E130" t="n">
        <v>87.09999999999999</v>
      </c>
      <c r="F130" t="n">
        <v>73.51000000000001</v>
      </c>
      <c r="G130" t="n">
        <v>13.32</v>
      </c>
      <c r="H130" t="n">
        <v>0.21</v>
      </c>
      <c r="I130" t="n">
        <v>331</v>
      </c>
      <c r="J130" t="n">
        <v>169.33</v>
      </c>
      <c r="K130" t="n">
        <v>51.39</v>
      </c>
      <c r="L130" t="n">
        <v>2</v>
      </c>
      <c r="M130" t="n">
        <v>329</v>
      </c>
      <c r="N130" t="n">
        <v>30.94</v>
      </c>
      <c r="O130" t="n">
        <v>21118.46</v>
      </c>
      <c r="P130" t="n">
        <v>913.89</v>
      </c>
      <c r="Q130" t="n">
        <v>2312.8</v>
      </c>
      <c r="R130" t="n">
        <v>527.03</v>
      </c>
      <c r="S130" t="n">
        <v>106.94</v>
      </c>
      <c r="T130" t="n">
        <v>208262.86</v>
      </c>
      <c r="U130" t="n">
        <v>0.2</v>
      </c>
      <c r="V130" t="n">
        <v>0.82</v>
      </c>
      <c r="W130" t="n">
        <v>0.75</v>
      </c>
      <c r="X130" t="n">
        <v>12.53</v>
      </c>
      <c r="Y130" t="n">
        <v>0.5</v>
      </c>
      <c r="Z130" t="n">
        <v>10</v>
      </c>
    </row>
    <row r="131">
      <c r="A131" t="n">
        <v>2</v>
      </c>
      <c r="B131" t="n">
        <v>85</v>
      </c>
      <c r="C131" t="inlineStr">
        <is>
          <t xml:space="preserve">CONCLUIDO	</t>
        </is>
      </c>
      <c r="D131" t="n">
        <v>1.2845</v>
      </c>
      <c r="E131" t="n">
        <v>77.84999999999999</v>
      </c>
      <c r="F131" t="n">
        <v>68.59999999999999</v>
      </c>
      <c r="G131" t="n">
        <v>20.28</v>
      </c>
      <c r="H131" t="n">
        <v>0.31</v>
      </c>
      <c r="I131" t="n">
        <v>203</v>
      </c>
      <c r="J131" t="n">
        <v>170.79</v>
      </c>
      <c r="K131" t="n">
        <v>51.39</v>
      </c>
      <c r="L131" t="n">
        <v>3</v>
      </c>
      <c r="M131" t="n">
        <v>201</v>
      </c>
      <c r="N131" t="n">
        <v>31.4</v>
      </c>
      <c r="O131" t="n">
        <v>21297.94</v>
      </c>
      <c r="P131" t="n">
        <v>842.23</v>
      </c>
      <c r="Q131" t="n">
        <v>2312.69</v>
      </c>
      <c r="R131" t="n">
        <v>363.4</v>
      </c>
      <c r="S131" t="n">
        <v>106.94</v>
      </c>
      <c r="T131" t="n">
        <v>127091.75</v>
      </c>
      <c r="U131" t="n">
        <v>0.29</v>
      </c>
      <c r="V131" t="n">
        <v>0.88</v>
      </c>
      <c r="W131" t="n">
        <v>0.53</v>
      </c>
      <c r="X131" t="n">
        <v>7.63</v>
      </c>
      <c r="Y131" t="n">
        <v>0.5</v>
      </c>
      <c r="Z131" t="n">
        <v>10</v>
      </c>
    </row>
    <row r="132">
      <c r="A132" t="n">
        <v>3</v>
      </c>
      <c r="B132" t="n">
        <v>85</v>
      </c>
      <c r="C132" t="inlineStr">
        <is>
          <t xml:space="preserve">CONCLUIDO	</t>
        </is>
      </c>
      <c r="D132" t="n">
        <v>1.3567</v>
      </c>
      <c r="E132" t="n">
        <v>73.70999999999999</v>
      </c>
      <c r="F132" t="n">
        <v>66.39</v>
      </c>
      <c r="G132" t="n">
        <v>27.28</v>
      </c>
      <c r="H132" t="n">
        <v>0.41</v>
      </c>
      <c r="I132" t="n">
        <v>146</v>
      </c>
      <c r="J132" t="n">
        <v>172.25</v>
      </c>
      <c r="K132" t="n">
        <v>51.39</v>
      </c>
      <c r="L132" t="n">
        <v>4</v>
      </c>
      <c r="M132" t="n">
        <v>144</v>
      </c>
      <c r="N132" t="n">
        <v>31.86</v>
      </c>
      <c r="O132" t="n">
        <v>21478.05</v>
      </c>
      <c r="P132" t="n">
        <v>804.47</v>
      </c>
      <c r="Q132" t="n">
        <v>2312.68</v>
      </c>
      <c r="R132" t="n">
        <v>288.8</v>
      </c>
      <c r="S132" t="n">
        <v>106.94</v>
      </c>
      <c r="T132" t="n">
        <v>90075.17999999999</v>
      </c>
      <c r="U132" t="n">
        <v>0.37</v>
      </c>
      <c r="V132" t="n">
        <v>0.91</v>
      </c>
      <c r="W132" t="n">
        <v>0.46</v>
      </c>
      <c r="X132" t="n">
        <v>5.42</v>
      </c>
      <c r="Y132" t="n">
        <v>0.5</v>
      </c>
      <c r="Z132" t="n">
        <v>10</v>
      </c>
    </row>
    <row r="133">
      <c r="A133" t="n">
        <v>4</v>
      </c>
      <c r="B133" t="n">
        <v>85</v>
      </c>
      <c r="C133" t="inlineStr">
        <is>
          <t xml:space="preserve">CONCLUIDO	</t>
        </is>
      </c>
      <c r="D133" t="n">
        <v>1.4017</v>
      </c>
      <c r="E133" t="n">
        <v>71.34</v>
      </c>
      <c r="F133" t="n">
        <v>65.14</v>
      </c>
      <c r="G133" t="n">
        <v>34.59</v>
      </c>
      <c r="H133" t="n">
        <v>0.51</v>
      </c>
      <c r="I133" t="n">
        <v>113</v>
      </c>
      <c r="J133" t="n">
        <v>173.71</v>
      </c>
      <c r="K133" t="n">
        <v>51.39</v>
      </c>
      <c r="L133" t="n">
        <v>5</v>
      </c>
      <c r="M133" t="n">
        <v>111</v>
      </c>
      <c r="N133" t="n">
        <v>32.32</v>
      </c>
      <c r="O133" t="n">
        <v>21658.78</v>
      </c>
      <c r="P133" t="n">
        <v>778.88</v>
      </c>
      <c r="Q133" t="n">
        <v>2312.7</v>
      </c>
      <c r="R133" t="n">
        <v>247.01</v>
      </c>
      <c r="S133" t="n">
        <v>106.94</v>
      </c>
      <c r="T133" t="n">
        <v>69344.19</v>
      </c>
      <c r="U133" t="n">
        <v>0.43</v>
      </c>
      <c r="V133" t="n">
        <v>0.92</v>
      </c>
      <c r="W133" t="n">
        <v>0.41</v>
      </c>
      <c r="X133" t="n">
        <v>4.17</v>
      </c>
      <c r="Y133" t="n">
        <v>0.5</v>
      </c>
      <c r="Z133" t="n">
        <v>10</v>
      </c>
    </row>
    <row r="134">
      <c r="A134" t="n">
        <v>5</v>
      </c>
      <c r="B134" t="n">
        <v>85</v>
      </c>
      <c r="C134" t="inlineStr">
        <is>
          <t xml:space="preserve">CONCLUIDO	</t>
        </is>
      </c>
      <c r="D134" t="n">
        <v>1.432</v>
      </c>
      <c r="E134" t="n">
        <v>69.83</v>
      </c>
      <c r="F134" t="n">
        <v>64.34</v>
      </c>
      <c r="G134" t="n">
        <v>41.96</v>
      </c>
      <c r="H134" t="n">
        <v>0.61</v>
      </c>
      <c r="I134" t="n">
        <v>92</v>
      </c>
      <c r="J134" t="n">
        <v>175.18</v>
      </c>
      <c r="K134" t="n">
        <v>51.39</v>
      </c>
      <c r="L134" t="n">
        <v>6</v>
      </c>
      <c r="M134" t="n">
        <v>90</v>
      </c>
      <c r="N134" t="n">
        <v>32.79</v>
      </c>
      <c r="O134" t="n">
        <v>21840.16</v>
      </c>
      <c r="P134" t="n">
        <v>758.98</v>
      </c>
      <c r="Q134" t="n">
        <v>2312.71</v>
      </c>
      <c r="R134" t="n">
        <v>220.51</v>
      </c>
      <c r="S134" t="n">
        <v>106.94</v>
      </c>
      <c r="T134" t="n">
        <v>56197.62</v>
      </c>
      <c r="U134" t="n">
        <v>0.48</v>
      </c>
      <c r="V134" t="n">
        <v>0.9399999999999999</v>
      </c>
      <c r="W134" t="n">
        <v>0.37</v>
      </c>
      <c r="X134" t="n">
        <v>3.37</v>
      </c>
      <c r="Y134" t="n">
        <v>0.5</v>
      </c>
      <c r="Z134" t="n">
        <v>10</v>
      </c>
    </row>
    <row r="135">
      <c r="A135" t="n">
        <v>6</v>
      </c>
      <c r="B135" t="n">
        <v>85</v>
      </c>
      <c r="C135" t="inlineStr">
        <is>
          <t xml:space="preserve">CONCLUIDO	</t>
        </is>
      </c>
      <c r="D135" t="n">
        <v>1.4555</v>
      </c>
      <c r="E135" t="n">
        <v>68.70999999999999</v>
      </c>
      <c r="F135" t="n">
        <v>63.73</v>
      </c>
      <c r="G135" t="n">
        <v>49.66</v>
      </c>
      <c r="H135" t="n">
        <v>0.7</v>
      </c>
      <c r="I135" t="n">
        <v>77</v>
      </c>
      <c r="J135" t="n">
        <v>176.66</v>
      </c>
      <c r="K135" t="n">
        <v>51.39</v>
      </c>
      <c r="L135" t="n">
        <v>7</v>
      </c>
      <c r="M135" t="n">
        <v>75</v>
      </c>
      <c r="N135" t="n">
        <v>33.27</v>
      </c>
      <c r="O135" t="n">
        <v>22022.17</v>
      </c>
      <c r="P135" t="n">
        <v>740.34</v>
      </c>
      <c r="Q135" t="n">
        <v>2312.69</v>
      </c>
      <c r="R135" t="n">
        <v>199.88</v>
      </c>
      <c r="S135" t="n">
        <v>106.94</v>
      </c>
      <c r="T135" t="n">
        <v>45958.46</v>
      </c>
      <c r="U135" t="n">
        <v>0.54</v>
      </c>
      <c r="V135" t="n">
        <v>0.95</v>
      </c>
      <c r="W135" t="n">
        <v>0.34</v>
      </c>
      <c r="X135" t="n">
        <v>2.76</v>
      </c>
      <c r="Y135" t="n">
        <v>0.5</v>
      </c>
      <c r="Z135" t="n">
        <v>10</v>
      </c>
    </row>
    <row r="136">
      <c r="A136" t="n">
        <v>7</v>
      </c>
      <c r="B136" t="n">
        <v>85</v>
      </c>
      <c r="C136" t="inlineStr">
        <is>
          <t xml:space="preserve">CONCLUIDO	</t>
        </is>
      </c>
      <c r="D136" t="n">
        <v>1.4598</v>
      </c>
      <c r="E136" t="n">
        <v>68.5</v>
      </c>
      <c r="F136" t="n">
        <v>63.86</v>
      </c>
      <c r="G136" t="n">
        <v>57.19</v>
      </c>
      <c r="H136" t="n">
        <v>0.8</v>
      </c>
      <c r="I136" t="n">
        <v>67</v>
      </c>
      <c r="J136" t="n">
        <v>178.14</v>
      </c>
      <c r="K136" t="n">
        <v>51.39</v>
      </c>
      <c r="L136" t="n">
        <v>8</v>
      </c>
      <c r="M136" t="n">
        <v>65</v>
      </c>
      <c r="N136" t="n">
        <v>33.75</v>
      </c>
      <c r="O136" t="n">
        <v>22204.83</v>
      </c>
      <c r="P136" t="n">
        <v>731.8099999999999</v>
      </c>
      <c r="Q136" t="n">
        <v>2312.69</v>
      </c>
      <c r="R136" t="n">
        <v>205.38</v>
      </c>
      <c r="S136" t="n">
        <v>106.94</v>
      </c>
      <c r="T136" t="n">
        <v>48760.08</v>
      </c>
      <c r="U136" t="n">
        <v>0.52</v>
      </c>
      <c r="V136" t="n">
        <v>0.9399999999999999</v>
      </c>
      <c r="W136" t="n">
        <v>0.33</v>
      </c>
      <c r="X136" t="n">
        <v>2.89</v>
      </c>
      <c r="Y136" t="n">
        <v>0.5</v>
      </c>
      <c r="Z136" t="n">
        <v>10</v>
      </c>
    </row>
    <row r="137">
      <c r="A137" t="n">
        <v>8</v>
      </c>
      <c r="B137" t="n">
        <v>85</v>
      </c>
      <c r="C137" t="inlineStr">
        <is>
          <t xml:space="preserve">CONCLUIDO	</t>
        </is>
      </c>
      <c r="D137" t="n">
        <v>1.4824</v>
      </c>
      <c r="E137" t="n">
        <v>67.45999999999999</v>
      </c>
      <c r="F137" t="n">
        <v>63.12</v>
      </c>
      <c r="G137" t="n">
        <v>65.3</v>
      </c>
      <c r="H137" t="n">
        <v>0.89</v>
      </c>
      <c r="I137" t="n">
        <v>58</v>
      </c>
      <c r="J137" t="n">
        <v>179.63</v>
      </c>
      <c r="K137" t="n">
        <v>51.39</v>
      </c>
      <c r="L137" t="n">
        <v>9</v>
      </c>
      <c r="M137" t="n">
        <v>56</v>
      </c>
      <c r="N137" t="n">
        <v>34.24</v>
      </c>
      <c r="O137" t="n">
        <v>22388.15</v>
      </c>
      <c r="P137" t="n">
        <v>712.83</v>
      </c>
      <c r="Q137" t="n">
        <v>2312.61</v>
      </c>
      <c r="R137" t="n">
        <v>179.9</v>
      </c>
      <c r="S137" t="n">
        <v>106.94</v>
      </c>
      <c r="T137" t="n">
        <v>36067.47</v>
      </c>
      <c r="U137" t="n">
        <v>0.59</v>
      </c>
      <c r="V137" t="n">
        <v>0.95</v>
      </c>
      <c r="W137" t="n">
        <v>0.32</v>
      </c>
      <c r="X137" t="n">
        <v>2.15</v>
      </c>
      <c r="Y137" t="n">
        <v>0.5</v>
      </c>
      <c r="Z137" t="n">
        <v>10</v>
      </c>
    </row>
    <row r="138">
      <c r="A138" t="n">
        <v>9</v>
      </c>
      <c r="B138" t="n">
        <v>85</v>
      </c>
      <c r="C138" t="inlineStr">
        <is>
          <t xml:space="preserve">CONCLUIDO	</t>
        </is>
      </c>
      <c r="D138" t="n">
        <v>1.4945</v>
      </c>
      <c r="E138" t="n">
        <v>66.91</v>
      </c>
      <c r="F138" t="n">
        <v>62.81</v>
      </c>
      <c r="G138" t="n">
        <v>73.90000000000001</v>
      </c>
      <c r="H138" t="n">
        <v>0.98</v>
      </c>
      <c r="I138" t="n">
        <v>51</v>
      </c>
      <c r="J138" t="n">
        <v>181.12</v>
      </c>
      <c r="K138" t="n">
        <v>51.39</v>
      </c>
      <c r="L138" t="n">
        <v>10</v>
      </c>
      <c r="M138" t="n">
        <v>49</v>
      </c>
      <c r="N138" t="n">
        <v>34.73</v>
      </c>
      <c r="O138" t="n">
        <v>22572.13</v>
      </c>
      <c r="P138" t="n">
        <v>696.76</v>
      </c>
      <c r="Q138" t="n">
        <v>2312.62</v>
      </c>
      <c r="R138" t="n">
        <v>169.55</v>
      </c>
      <c r="S138" t="n">
        <v>106.94</v>
      </c>
      <c r="T138" t="n">
        <v>30924.06</v>
      </c>
      <c r="U138" t="n">
        <v>0.63</v>
      </c>
      <c r="V138" t="n">
        <v>0.96</v>
      </c>
      <c r="W138" t="n">
        <v>0.3</v>
      </c>
      <c r="X138" t="n">
        <v>1.84</v>
      </c>
      <c r="Y138" t="n">
        <v>0.5</v>
      </c>
      <c r="Z138" t="n">
        <v>10</v>
      </c>
    </row>
    <row r="139">
      <c r="A139" t="n">
        <v>10</v>
      </c>
      <c r="B139" t="n">
        <v>85</v>
      </c>
      <c r="C139" t="inlineStr">
        <is>
          <t xml:space="preserve">CONCLUIDO	</t>
        </is>
      </c>
      <c r="D139" t="n">
        <v>1.5019</v>
      </c>
      <c r="E139" t="n">
        <v>66.58</v>
      </c>
      <c r="F139" t="n">
        <v>62.65</v>
      </c>
      <c r="G139" t="n">
        <v>81.72</v>
      </c>
      <c r="H139" t="n">
        <v>1.07</v>
      </c>
      <c r="I139" t="n">
        <v>46</v>
      </c>
      <c r="J139" t="n">
        <v>182.62</v>
      </c>
      <c r="K139" t="n">
        <v>51.39</v>
      </c>
      <c r="L139" t="n">
        <v>11</v>
      </c>
      <c r="M139" t="n">
        <v>44</v>
      </c>
      <c r="N139" t="n">
        <v>35.22</v>
      </c>
      <c r="O139" t="n">
        <v>22756.91</v>
      </c>
      <c r="P139" t="n">
        <v>685.16</v>
      </c>
      <c r="Q139" t="n">
        <v>2312.63</v>
      </c>
      <c r="R139" t="n">
        <v>164.23</v>
      </c>
      <c r="S139" t="n">
        <v>106.94</v>
      </c>
      <c r="T139" t="n">
        <v>28288.35</v>
      </c>
      <c r="U139" t="n">
        <v>0.65</v>
      </c>
      <c r="V139" t="n">
        <v>0.96</v>
      </c>
      <c r="W139" t="n">
        <v>0.29</v>
      </c>
      <c r="X139" t="n">
        <v>1.68</v>
      </c>
      <c r="Y139" t="n">
        <v>0.5</v>
      </c>
      <c r="Z139" t="n">
        <v>10</v>
      </c>
    </row>
    <row r="140">
      <c r="A140" t="n">
        <v>11</v>
      </c>
      <c r="B140" t="n">
        <v>85</v>
      </c>
      <c r="C140" t="inlineStr">
        <is>
          <t xml:space="preserve">CONCLUIDO	</t>
        </is>
      </c>
      <c r="D140" t="n">
        <v>1.5102</v>
      </c>
      <c r="E140" t="n">
        <v>66.22</v>
      </c>
      <c r="F140" t="n">
        <v>62.45</v>
      </c>
      <c r="G140" t="n">
        <v>91.39</v>
      </c>
      <c r="H140" t="n">
        <v>1.16</v>
      </c>
      <c r="I140" t="n">
        <v>41</v>
      </c>
      <c r="J140" t="n">
        <v>184.12</v>
      </c>
      <c r="K140" t="n">
        <v>51.39</v>
      </c>
      <c r="L140" t="n">
        <v>12</v>
      </c>
      <c r="M140" t="n">
        <v>39</v>
      </c>
      <c r="N140" t="n">
        <v>35.73</v>
      </c>
      <c r="O140" t="n">
        <v>22942.24</v>
      </c>
      <c r="P140" t="n">
        <v>670.26</v>
      </c>
      <c r="Q140" t="n">
        <v>2312.63</v>
      </c>
      <c r="R140" t="n">
        <v>157.68</v>
      </c>
      <c r="S140" t="n">
        <v>106.94</v>
      </c>
      <c r="T140" t="n">
        <v>25042.14</v>
      </c>
      <c r="U140" t="n">
        <v>0.68</v>
      </c>
      <c r="V140" t="n">
        <v>0.96</v>
      </c>
      <c r="W140" t="n">
        <v>0.28</v>
      </c>
      <c r="X140" t="n">
        <v>1.48</v>
      </c>
      <c r="Y140" t="n">
        <v>0.5</v>
      </c>
      <c r="Z140" t="n">
        <v>10</v>
      </c>
    </row>
    <row r="141">
      <c r="A141" t="n">
        <v>12</v>
      </c>
      <c r="B141" t="n">
        <v>85</v>
      </c>
      <c r="C141" t="inlineStr">
        <is>
          <t xml:space="preserve">CONCLUIDO	</t>
        </is>
      </c>
      <c r="D141" t="n">
        <v>1.5169</v>
      </c>
      <c r="E141" t="n">
        <v>65.92</v>
      </c>
      <c r="F141" t="n">
        <v>62.3</v>
      </c>
      <c r="G141" t="n">
        <v>101.02</v>
      </c>
      <c r="H141" t="n">
        <v>1.24</v>
      </c>
      <c r="I141" t="n">
        <v>37</v>
      </c>
      <c r="J141" t="n">
        <v>185.63</v>
      </c>
      <c r="K141" t="n">
        <v>51.39</v>
      </c>
      <c r="L141" t="n">
        <v>13</v>
      </c>
      <c r="M141" t="n">
        <v>35</v>
      </c>
      <c r="N141" t="n">
        <v>36.24</v>
      </c>
      <c r="O141" t="n">
        <v>23128.27</v>
      </c>
      <c r="P141" t="n">
        <v>653.6900000000001</v>
      </c>
      <c r="Q141" t="n">
        <v>2312.62</v>
      </c>
      <c r="R141" t="n">
        <v>152.33</v>
      </c>
      <c r="S141" t="n">
        <v>106.94</v>
      </c>
      <c r="T141" t="n">
        <v>22385.36</v>
      </c>
      <c r="U141" t="n">
        <v>0.7</v>
      </c>
      <c r="V141" t="n">
        <v>0.97</v>
      </c>
      <c r="W141" t="n">
        <v>0.28</v>
      </c>
      <c r="X141" t="n">
        <v>1.33</v>
      </c>
      <c r="Y141" t="n">
        <v>0.5</v>
      </c>
      <c r="Z141" t="n">
        <v>10</v>
      </c>
    </row>
    <row r="142">
      <c r="A142" t="n">
        <v>13</v>
      </c>
      <c r="B142" t="n">
        <v>85</v>
      </c>
      <c r="C142" t="inlineStr">
        <is>
          <t xml:space="preserve">CONCLUIDO	</t>
        </is>
      </c>
      <c r="D142" t="n">
        <v>1.5202</v>
      </c>
      <c r="E142" t="n">
        <v>65.78</v>
      </c>
      <c r="F142" t="n">
        <v>62.26</v>
      </c>
      <c r="G142" t="n">
        <v>109.87</v>
      </c>
      <c r="H142" t="n">
        <v>1.33</v>
      </c>
      <c r="I142" t="n">
        <v>34</v>
      </c>
      <c r="J142" t="n">
        <v>187.14</v>
      </c>
      <c r="K142" t="n">
        <v>51.39</v>
      </c>
      <c r="L142" t="n">
        <v>14</v>
      </c>
      <c r="M142" t="n">
        <v>32</v>
      </c>
      <c r="N142" t="n">
        <v>36.75</v>
      </c>
      <c r="O142" t="n">
        <v>23314.98</v>
      </c>
      <c r="P142" t="n">
        <v>640.29</v>
      </c>
      <c r="Q142" t="n">
        <v>2312.62</v>
      </c>
      <c r="R142" t="n">
        <v>151.27</v>
      </c>
      <c r="S142" t="n">
        <v>106.94</v>
      </c>
      <c r="T142" t="n">
        <v>21872.37</v>
      </c>
      <c r="U142" t="n">
        <v>0.71</v>
      </c>
      <c r="V142" t="n">
        <v>0.97</v>
      </c>
      <c r="W142" t="n">
        <v>0.27</v>
      </c>
      <c r="X142" t="n">
        <v>1.29</v>
      </c>
      <c r="Y142" t="n">
        <v>0.5</v>
      </c>
      <c r="Z142" t="n">
        <v>10</v>
      </c>
    </row>
    <row r="143">
      <c r="A143" t="n">
        <v>14</v>
      </c>
      <c r="B143" t="n">
        <v>85</v>
      </c>
      <c r="C143" t="inlineStr">
        <is>
          <t xml:space="preserve">CONCLUIDO	</t>
        </is>
      </c>
      <c r="D143" t="n">
        <v>1.5268</v>
      </c>
      <c r="E143" t="n">
        <v>65.5</v>
      </c>
      <c r="F143" t="n">
        <v>62.07</v>
      </c>
      <c r="G143" t="n">
        <v>120.14</v>
      </c>
      <c r="H143" t="n">
        <v>1.41</v>
      </c>
      <c r="I143" t="n">
        <v>31</v>
      </c>
      <c r="J143" t="n">
        <v>188.66</v>
      </c>
      <c r="K143" t="n">
        <v>51.39</v>
      </c>
      <c r="L143" t="n">
        <v>15</v>
      </c>
      <c r="M143" t="n">
        <v>29</v>
      </c>
      <c r="N143" t="n">
        <v>37.27</v>
      </c>
      <c r="O143" t="n">
        <v>23502.4</v>
      </c>
      <c r="P143" t="n">
        <v>626.08</v>
      </c>
      <c r="Q143" t="n">
        <v>2312.66</v>
      </c>
      <c r="R143" t="n">
        <v>144.96</v>
      </c>
      <c r="S143" t="n">
        <v>106.94</v>
      </c>
      <c r="T143" t="n">
        <v>18729.68</v>
      </c>
      <c r="U143" t="n">
        <v>0.74</v>
      </c>
      <c r="V143" t="n">
        <v>0.97</v>
      </c>
      <c r="W143" t="n">
        <v>0.27</v>
      </c>
      <c r="X143" t="n">
        <v>1.11</v>
      </c>
      <c r="Y143" t="n">
        <v>0.5</v>
      </c>
      <c r="Z143" t="n">
        <v>10</v>
      </c>
    </row>
    <row r="144">
      <c r="A144" t="n">
        <v>15</v>
      </c>
      <c r="B144" t="n">
        <v>85</v>
      </c>
      <c r="C144" t="inlineStr">
        <is>
          <t xml:space="preserve">CONCLUIDO	</t>
        </is>
      </c>
      <c r="D144" t="n">
        <v>1.5271</v>
      </c>
      <c r="E144" t="n">
        <v>65.48</v>
      </c>
      <c r="F144" t="n">
        <v>62.09</v>
      </c>
      <c r="G144" t="n">
        <v>124.19</v>
      </c>
      <c r="H144" t="n">
        <v>1.49</v>
      </c>
      <c r="I144" t="n">
        <v>30</v>
      </c>
      <c r="J144" t="n">
        <v>190.19</v>
      </c>
      <c r="K144" t="n">
        <v>51.39</v>
      </c>
      <c r="L144" t="n">
        <v>16</v>
      </c>
      <c r="M144" t="n">
        <v>14</v>
      </c>
      <c r="N144" t="n">
        <v>37.79</v>
      </c>
      <c r="O144" t="n">
        <v>23690.52</v>
      </c>
      <c r="P144" t="n">
        <v>615.86</v>
      </c>
      <c r="Q144" t="n">
        <v>2312.64</v>
      </c>
      <c r="R144" t="n">
        <v>145.03</v>
      </c>
      <c r="S144" t="n">
        <v>106.94</v>
      </c>
      <c r="T144" t="n">
        <v>18769.05</v>
      </c>
      <c r="U144" t="n">
        <v>0.74</v>
      </c>
      <c r="V144" t="n">
        <v>0.97</v>
      </c>
      <c r="W144" t="n">
        <v>0.29</v>
      </c>
      <c r="X144" t="n">
        <v>1.13</v>
      </c>
      <c r="Y144" t="n">
        <v>0.5</v>
      </c>
      <c r="Z144" t="n">
        <v>10</v>
      </c>
    </row>
    <row r="145">
      <c r="A145" t="n">
        <v>16</v>
      </c>
      <c r="B145" t="n">
        <v>85</v>
      </c>
      <c r="C145" t="inlineStr">
        <is>
          <t xml:space="preserve">CONCLUIDO	</t>
        </is>
      </c>
      <c r="D145" t="n">
        <v>1.529</v>
      </c>
      <c r="E145" t="n">
        <v>65.40000000000001</v>
      </c>
      <c r="F145" t="n">
        <v>62.05</v>
      </c>
      <c r="G145" t="n">
        <v>128.38</v>
      </c>
      <c r="H145" t="n">
        <v>1.57</v>
      </c>
      <c r="I145" t="n">
        <v>29</v>
      </c>
      <c r="J145" t="n">
        <v>191.72</v>
      </c>
      <c r="K145" t="n">
        <v>51.39</v>
      </c>
      <c r="L145" t="n">
        <v>17</v>
      </c>
      <c r="M145" t="n">
        <v>2</v>
      </c>
      <c r="N145" t="n">
        <v>38.33</v>
      </c>
      <c r="O145" t="n">
        <v>23879.37</v>
      </c>
      <c r="P145" t="n">
        <v>616.24</v>
      </c>
      <c r="Q145" t="n">
        <v>2312.63</v>
      </c>
      <c r="R145" t="n">
        <v>142.94</v>
      </c>
      <c r="S145" t="n">
        <v>106.94</v>
      </c>
      <c r="T145" t="n">
        <v>17729.86</v>
      </c>
      <c r="U145" t="n">
        <v>0.75</v>
      </c>
      <c r="V145" t="n">
        <v>0.97</v>
      </c>
      <c r="W145" t="n">
        <v>0.3</v>
      </c>
      <c r="X145" t="n">
        <v>1.08</v>
      </c>
      <c r="Y145" t="n">
        <v>0.5</v>
      </c>
      <c r="Z145" t="n">
        <v>10</v>
      </c>
    </row>
    <row r="146">
      <c r="A146" t="n">
        <v>17</v>
      </c>
      <c r="B146" t="n">
        <v>85</v>
      </c>
      <c r="C146" t="inlineStr">
        <is>
          <t xml:space="preserve">CONCLUIDO	</t>
        </is>
      </c>
      <c r="D146" t="n">
        <v>1.5286</v>
      </c>
      <c r="E146" t="n">
        <v>65.42</v>
      </c>
      <c r="F146" t="n">
        <v>62.07</v>
      </c>
      <c r="G146" t="n">
        <v>128.41</v>
      </c>
      <c r="H146" t="n">
        <v>1.65</v>
      </c>
      <c r="I146" t="n">
        <v>29</v>
      </c>
      <c r="J146" t="n">
        <v>193.26</v>
      </c>
      <c r="K146" t="n">
        <v>51.39</v>
      </c>
      <c r="L146" t="n">
        <v>18</v>
      </c>
      <c r="M146" t="n">
        <v>0</v>
      </c>
      <c r="N146" t="n">
        <v>38.86</v>
      </c>
      <c r="O146" t="n">
        <v>24068.93</v>
      </c>
      <c r="P146" t="n">
        <v>620.63</v>
      </c>
      <c r="Q146" t="n">
        <v>2312.64</v>
      </c>
      <c r="R146" t="n">
        <v>143.51</v>
      </c>
      <c r="S146" t="n">
        <v>106.94</v>
      </c>
      <c r="T146" t="n">
        <v>18014.73</v>
      </c>
      <c r="U146" t="n">
        <v>0.75</v>
      </c>
      <c r="V146" t="n">
        <v>0.97</v>
      </c>
      <c r="W146" t="n">
        <v>0.3</v>
      </c>
      <c r="X146" t="n">
        <v>1.1</v>
      </c>
      <c r="Y146" t="n">
        <v>0.5</v>
      </c>
      <c r="Z146" t="n">
        <v>10</v>
      </c>
    </row>
    <row r="147">
      <c r="A147" t="n">
        <v>0</v>
      </c>
      <c r="B147" t="n">
        <v>20</v>
      </c>
      <c r="C147" t="inlineStr">
        <is>
          <t xml:space="preserve">CONCLUIDO	</t>
        </is>
      </c>
      <c r="D147" t="n">
        <v>1.3124</v>
      </c>
      <c r="E147" t="n">
        <v>76.2</v>
      </c>
      <c r="F147" t="n">
        <v>71.15000000000001</v>
      </c>
      <c r="G147" t="n">
        <v>15.81</v>
      </c>
      <c r="H147" t="n">
        <v>0.34</v>
      </c>
      <c r="I147" t="n">
        <v>270</v>
      </c>
      <c r="J147" t="n">
        <v>51.33</v>
      </c>
      <c r="K147" t="n">
        <v>24.83</v>
      </c>
      <c r="L147" t="n">
        <v>1</v>
      </c>
      <c r="M147" t="n">
        <v>268</v>
      </c>
      <c r="N147" t="n">
        <v>5.51</v>
      </c>
      <c r="O147" t="n">
        <v>6564.78</v>
      </c>
      <c r="P147" t="n">
        <v>372.51</v>
      </c>
      <c r="Q147" t="n">
        <v>2312.74</v>
      </c>
      <c r="R147" t="n">
        <v>448.16</v>
      </c>
      <c r="S147" t="n">
        <v>106.94</v>
      </c>
      <c r="T147" t="n">
        <v>169135.01</v>
      </c>
      <c r="U147" t="n">
        <v>0.24</v>
      </c>
      <c r="V147" t="n">
        <v>0.85</v>
      </c>
      <c r="W147" t="n">
        <v>0.65</v>
      </c>
      <c r="X147" t="n">
        <v>10.18</v>
      </c>
      <c r="Y147" t="n">
        <v>0.5</v>
      </c>
      <c r="Z147" t="n">
        <v>10</v>
      </c>
    </row>
    <row r="148">
      <c r="A148" t="n">
        <v>1</v>
      </c>
      <c r="B148" t="n">
        <v>20</v>
      </c>
      <c r="C148" t="inlineStr">
        <is>
          <t xml:space="preserve">CONCLUIDO	</t>
        </is>
      </c>
      <c r="D148" t="n">
        <v>1.4564</v>
      </c>
      <c r="E148" t="n">
        <v>68.66</v>
      </c>
      <c r="F148" t="n">
        <v>65.45999999999999</v>
      </c>
      <c r="G148" t="n">
        <v>33.01</v>
      </c>
      <c r="H148" t="n">
        <v>0.66</v>
      </c>
      <c r="I148" t="n">
        <v>119</v>
      </c>
      <c r="J148" t="n">
        <v>52.47</v>
      </c>
      <c r="K148" t="n">
        <v>24.83</v>
      </c>
      <c r="L148" t="n">
        <v>2</v>
      </c>
      <c r="M148" t="n">
        <v>26</v>
      </c>
      <c r="N148" t="n">
        <v>5.64</v>
      </c>
      <c r="O148" t="n">
        <v>6705.1</v>
      </c>
      <c r="P148" t="n">
        <v>304.27</v>
      </c>
      <c r="Q148" t="n">
        <v>2312.66</v>
      </c>
      <c r="R148" t="n">
        <v>253.85</v>
      </c>
      <c r="S148" t="n">
        <v>106.94</v>
      </c>
      <c r="T148" t="n">
        <v>72732.5</v>
      </c>
      <c r="U148" t="n">
        <v>0.42</v>
      </c>
      <c r="V148" t="n">
        <v>0.92</v>
      </c>
      <c r="W148" t="n">
        <v>0.53</v>
      </c>
      <c r="X148" t="n">
        <v>4.49</v>
      </c>
      <c r="Y148" t="n">
        <v>0.5</v>
      </c>
      <c r="Z148" t="n">
        <v>10</v>
      </c>
    </row>
    <row r="149">
      <c r="A149" t="n">
        <v>2</v>
      </c>
      <c r="B149" t="n">
        <v>20</v>
      </c>
      <c r="C149" t="inlineStr">
        <is>
          <t xml:space="preserve">CONCLUIDO	</t>
        </is>
      </c>
      <c r="D149" t="n">
        <v>1.4576</v>
      </c>
      <c r="E149" t="n">
        <v>68.61</v>
      </c>
      <c r="F149" t="n">
        <v>65.43000000000001</v>
      </c>
      <c r="G149" t="n">
        <v>33.55</v>
      </c>
      <c r="H149" t="n">
        <v>0.97</v>
      </c>
      <c r="I149" t="n">
        <v>117</v>
      </c>
      <c r="J149" t="n">
        <v>53.61</v>
      </c>
      <c r="K149" t="n">
        <v>24.83</v>
      </c>
      <c r="L149" t="n">
        <v>3</v>
      </c>
      <c r="M149" t="n">
        <v>0</v>
      </c>
      <c r="N149" t="n">
        <v>5.78</v>
      </c>
      <c r="O149" t="n">
        <v>6845.59</v>
      </c>
      <c r="P149" t="n">
        <v>309.28</v>
      </c>
      <c r="Q149" t="n">
        <v>2312.68</v>
      </c>
      <c r="R149" t="n">
        <v>251.93</v>
      </c>
      <c r="S149" t="n">
        <v>106.94</v>
      </c>
      <c r="T149" t="n">
        <v>71787.44</v>
      </c>
      <c r="U149" t="n">
        <v>0.42</v>
      </c>
      <c r="V149" t="n">
        <v>0.92</v>
      </c>
      <c r="W149" t="n">
        <v>0.5600000000000001</v>
      </c>
      <c r="X149" t="n">
        <v>4.46</v>
      </c>
      <c r="Y149" t="n">
        <v>0.5</v>
      </c>
      <c r="Z149" t="n">
        <v>10</v>
      </c>
    </row>
    <row r="150">
      <c r="A150" t="n">
        <v>0</v>
      </c>
      <c r="B150" t="n">
        <v>65</v>
      </c>
      <c r="C150" t="inlineStr">
        <is>
          <t xml:space="preserve">CONCLUIDO	</t>
        </is>
      </c>
      <c r="D150" t="n">
        <v>0.9181</v>
      </c>
      <c r="E150" t="n">
        <v>108.92</v>
      </c>
      <c r="F150" t="n">
        <v>87.93000000000001</v>
      </c>
      <c r="G150" t="n">
        <v>7.63</v>
      </c>
      <c r="H150" t="n">
        <v>0.13</v>
      </c>
      <c r="I150" t="n">
        <v>691</v>
      </c>
      <c r="J150" t="n">
        <v>133.21</v>
      </c>
      <c r="K150" t="n">
        <v>46.47</v>
      </c>
      <c r="L150" t="n">
        <v>1</v>
      </c>
      <c r="M150" t="n">
        <v>689</v>
      </c>
      <c r="N150" t="n">
        <v>20.75</v>
      </c>
      <c r="O150" t="n">
        <v>16663.42</v>
      </c>
      <c r="P150" t="n">
        <v>949.34</v>
      </c>
      <c r="Q150" t="n">
        <v>2313.04</v>
      </c>
      <c r="R150" t="n">
        <v>1011.03</v>
      </c>
      <c r="S150" t="n">
        <v>106.94</v>
      </c>
      <c r="T150" t="n">
        <v>448465.22</v>
      </c>
      <c r="U150" t="n">
        <v>0.11</v>
      </c>
      <c r="V150" t="n">
        <v>0.6899999999999999</v>
      </c>
      <c r="W150" t="n">
        <v>1.32</v>
      </c>
      <c r="X150" t="n">
        <v>26.95</v>
      </c>
      <c r="Y150" t="n">
        <v>0.5</v>
      </c>
      <c r="Z150" t="n">
        <v>10</v>
      </c>
    </row>
    <row r="151">
      <c r="A151" t="n">
        <v>1</v>
      </c>
      <c r="B151" t="n">
        <v>65</v>
      </c>
      <c r="C151" t="inlineStr">
        <is>
          <t xml:space="preserve">CONCLUIDO	</t>
        </is>
      </c>
      <c r="D151" t="n">
        <v>1.2367</v>
      </c>
      <c r="E151" t="n">
        <v>80.86</v>
      </c>
      <c r="F151" t="n">
        <v>71.25</v>
      </c>
      <c r="G151" t="n">
        <v>15.66</v>
      </c>
      <c r="H151" t="n">
        <v>0.26</v>
      </c>
      <c r="I151" t="n">
        <v>273</v>
      </c>
      <c r="J151" t="n">
        <v>134.55</v>
      </c>
      <c r="K151" t="n">
        <v>46.47</v>
      </c>
      <c r="L151" t="n">
        <v>2</v>
      </c>
      <c r="M151" t="n">
        <v>271</v>
      </c>
      <c r="N151" t="n">
        <v>21.09</v>
      </c>
      <c r="O151" t="n">
        <v>16828.84</v>
      </c>
      <c r="P151" t="n">
        <v>753.86</v>
      </c>
      <c r="Q151" t="n">
        <v>2312.78</v>
      </c>
      <c r="R151" t="n">
        <v>451.4</v>
      </c>
      <c r="S151" t="n">
        <v>106.94</v>
      </c>
      <c r="T151" t="n">
        <v>170738.63</v>
      </c>
      <c r="U151" t="n">
        <v>0.24</v>
      </c>
      <c r="V151" t="n">
        <v>0.85</v>
      </c>
      <c r="W151" t="n">
        <v>0.66</v>
      </c>
      <c r="X151" t="n">
        <v>10.27</v>
      </c>
      <c r="Y151" t="n">
        <v>0.5</v>
      </c>
      <c r="Z151" t="n">
        <v>10</v>
      </c>
    </row>
    <row r="152">
      <c r="A152" t="n">
        <v>2</v>
      </c>
      <c r="B152" t="n">
        <v>65</v>
      </c>
      <c r="C152" t="inlineStr">
        <is>
          <t xml:space="preserve">CONCLUIDO	</t>
        </is>
      </c>
      <c r="D152" t="n">
        <v>1.3517</v>
      </c>
      <c r="E152" t="n">
        <v>73.98</v>
      </c>
      <c r="F152" t="n">
        <v>67.23</v>
      </c>
      <c r="G152" t="n">
        <v>24.01</v>
      </c>
      <c r="H152" t="n">
        <v>0.39</v>
      </c>
      <c r="I152" t="n">
        <v>168</v>
      </c>
      <c r="J152" t="n">
        <v>135.9</v>
      </c>
      <c r="K152" t="n">
        <v>46.47</v>
      </c>
      <c r="L152" t="n">
        <v>3</v>
      </c>
      <c r="M152" t="n">
        <v>166</v>
      </c>
      <c r="N152" t="n">
        <v>21.43</v>
      </c>
      <c r="O152" t="n">
        <v>16994.64</v>
      </c>
      <c r="P152" t="n">
        <v>697.42</v>
      </c>
      <c r="Q152" t="n">
        <v>2312.73</v>
      </c>
      <c r="R152" t="n">
        <v>316.98</v>
      </c>
      <c r="S152" t="n">
        <v>106.94</v>
      </c>
      <c r="T152" t="n">
        <v>104055.08</v>
      </c>
      <c r="U152" t="n">
        <v>0.34</v>
      </c>
      <c r="V152" t="n">
        <v>0.9</v>
      </c>
      <c r="W152" t="n">
        <v>0.49</v>
      </c>
      <c r="X152" t="n">
        <v>6.26</v>
      </c>
      <c r="Y152" t="n">
        <v>0.5</v>
      </c>
      <c r="Z152" t="n">
        <v>10</v>
      </c>
    </row>
    <row r="153">
      <c r="A153" t="n">
        <v>3</v>
      </c>
      <c r="B153" t="n">
        <v>65</v>
      </c>
      <c r="C153" t="inlineStr">
        <is>
          <t xml:space="preserve">CONCLUIDO	</t>
        </is>
      </c>
      <c r="D153" t="n">
        <v>1.4101</v>
      </c>
      <c r="E153" t="n">
        <v>70.92</v>
      </c>
      <c r="F153" t="n">
        <v>65.44</v>
      </c>
      <c r="G153" t="n">
        <v>32.45</v>
      </c>
      <c r="H153" t="n">
        <v>0.52</v>
      </c>
      <c r="I153" t="n">
        <v>121</v>
      </c>
      <c r="J153" t="n">
        <v>137.25</v>
      </c>
      <c r="K153" t="n">
        <v>46.47</v>
      </c>
      <c r="L153" t="n">
        <v>4</v>
      </c>
      <c r="M153" t="n">
        <v>119</v>
      </c>
      <c r="N153" t="n">
        <v>21.78</v>
      </c>
      <c r="O153" t="n">
        <v>17160.92</v>
      </c>
      <c r="P153" t="n">
        <v>665.0599999999999</v>
      </c>
      <c r="Q153" t="n">
        <v>2312.69</v>
      </c>
      <c r="R153" t="n">
        <v>257.37</v>
      </c>
      <c r="S153" t="n">
        <v>106.94</v>
      </c>
      <c r="T153" t="n">
        <v>74482.62</v>
      </c>
      <c r="U153" t="n">
        <v>0.42</v>
      </c>
      <c r="V153" t="n">
        <v>0.92</v>
      </c>
      <c r="W153" t="n">
        <v>0.41</v>
      </c>
      <c r="X153" t="n">
        <v>4.47</v>
      </c>
      <c r="Y153" t="n">
        <v>0.5</v>
      </c>
      <c r="Z153" t="n">
        <v>10</v>
      </c>
    </row>
    <row r="154">
      <c r="A154" t="n">
        <v>4</v>
      </c>
      <c r="B154" t="n">
        <v>65</v>
      </c>
      <c r="C154" t="inlineStr">
        <is>
          <t xml:space="preserve">CONCLUIDO	</t>
        </is>
      </c>
      <c r="D154" t="n">
        <v>1.4475</v>
      </c>
      <c r="E154" t="n">
        <v>69.08</v>
      </c>
      <c r="F154" t="n">
        <v>64.37</v>
      </c>
      <c r="G154" t="n">
        <v>41.53</v>
      </c>
      <c r="H154" t="n">
        <v>0.64</v>
      </c>
      <c r="I154" t="n">
        <v>93</v>
      </c>
      <c r="J154" t="n">
        <v>138.6</v>
      </c>
      <c r="K154" t="n">
        <v>46.47</v>
      </c>
      <c r="L154" t="n">
        <v>5</v>
      </c>
      <c r="M154" t="n">
        <v>91</v>
      </c>
      <c r="N154" t="n">
        <v>22.13</v>
      </c>
      <c r="O154" t="n">
        <v>17327.69</v>
      </c>
      <c r="P154" t="n">
        <v>639.73</v>
      </c>
      <c r="Q154" t="n">
        <v>2312.7</v>
      </c>
      <c r="R154" t="n">
        <v>221.38</v>
      </c>
      <c r="S154" t="n">
        <v>106.94</v>
      </c>
      <c r="T154" t="n">
        <v>56630.07</v>
      </c>
      <c r="U154" t="n">
        <v>0.48</v>
      </c>
      <c r="V154" t="n">
        <v>0.9399999999999999</v>
      </c>
      <c r="W154" t="n">
        <v>0.37</v>
      </c>
      <c r="X154" t="n">
        <v>3.4</v>
      </c>
      <c r="Y154" t="n">
        <v>0.5</v>
      </c>
      <c r="Z154" t="n">
        <v>10</v>
      </c>
    </row>
    <row r="155">
      <c r="A155" t="n">
        <v>5</v>
      </c>
      <c r="B155" t="n">
        <v>65</v>
      </c>
      <c r="C155" t="inlineStr">
        <is>
          <t xml:space="preserve">CONCLUIDO	</t>
        </is>
      </c>
      <c r="D155" t="n">
        <v>1.4734</v>
      </c>
      <c r="E155" t="n">
        <v>67.87</v>
      </c>
      <c r="F155" t="n">
        <v>63.65</v>
      </c>
      <c r="G155" t="n">
        <v>50.92</v>
      </c>
      <c r="H155" t="n">
        <v>0.76</v>
      </c>
      <c r="I155" t="n">
        <v>75</v>
      </c>
      <c r="J155" t="n">
        <v>139.95</v>
      </c>
      <c r="K155" t="n">
        <v>46.47</v>
      </c>
      <c r="L155" t="n">
        <v>6</v>
      </c>
      <c r="M155" t="n">
        <v>73</v>
      </c>
      <c r="N155" t="n">
        <v>22.49</v>
      </c>
      <c r="O155" t="n">
        <v>17494.97</v>
      </c>
      <c r="P155" t="n">
        <v>617.45</v>
      </c>
      <c r="Q155" t="n">
        <v>2312.66</v>
      </c>
      <c r="R155" t="n">
        <v>197.28</v>
      </c>
      <c r="S155" t="n">
        <v>106.94</v>
      </c>
      <c r="T155" t="n">
        <v>44672.24</v>
      </c>
      <c r="U155" t="n">
        <v>0.54</v>
      </c>
      <c r="V155" t="n">
        <v>0.95</v>
      </c>
      <c r="W155" t="n">
        <v>0.34</v>
      </c>
      <c r="X155" t="n">
        <v>2.68</v>
      </c>
      <c r="Y155" t="n">
        <v>0.5</v>
      </c>
      <c r="Z155" t="n">
        <v>10</v>
      </c>
    </row>
    <row r="156">
      <c r="A156" t="n">
        <v>6</v>
      </c>
      <c r="B156" t="n">
        <v>65</v>
      </c>
      <c r="C156" t="inlineStr">
        <is>
          <t xml:space="preserve">CONCLUIDO	</t>
        </is>
      </c>
      <c r="D156" t="n">
        <v>1.4863</v>
      </c>
      <c r="E156" t="n">
        <v>67.28</v>
      </c>
      <c r="F156" t="n">
        <v>63.38</v>
      </c>
      <c r="G156" t="n">
        <v>60.37</v>
      </c>
      <c r="H156" t="n">
        <v>0.88</v>
      </c>
      <c r="I156" t="n">
        <v>63</v>
      </c>
      <c r="J156" t="n">
        <v>141.31</v>
      </c>
      <c r="K156" t="n">
        <v>46.47</v>
      </c>
      <c r="L156" t="n">
        <v>7</v>
      </c>
      <c r="M156" t="n">
        <v>61</v>
      </c>
      <c r="N156" t="n">
        <v>22.85</v>
      </c>
      <c r="O156" t="n">
        <v>17662.75</v>
      </c>
      <c r="P156" t="n">
        <v>599.62</v>
      </c>
      <c r="Q156" t="n">
        <v>2312.66</v>
      </c>
      <c r="R156" t="n">
        <v>188.84</v>
      </c>
      <c r="S156" t="n">
        <v>106.94</v>
      </c>
      <c r="T156" t="n">
        <v>40508.77</v>
      </c>
      <c r="U156" t="n">
        <v>0.57</v>
      </c>
      <c r="V156" t="n">
        <v>0.95</v>
      </c>
      <c r="W156" t="n">
        <v>0.32</v>
      </c>
      <c r="X156" t="n">
        <v>2.41</v>
      </c>
      <c r="Y156" t="n">
        <v>0.5</v>
      </c>
      <c r="Z156" t="n">
        <v>10</v>
      </c>
    </row>
    <row r="157">
      <c r="A157" t="n">
        <v>7</v>
      </c>
      <c r="B157" t="n">
        <v>65</v>
      </c>
      <c r="C157" t="inlineStr">
        <is>
          <t xml:space="preserve">CONCLUIDO	</t>
        </is>
      </c>
      <c r="D157" t="n">
        <v>1.5025</v>
      </c>
      <c r="E157" t="n">
        <v>66.56</v>
      </c>
      <c r="F157" t="n">
        <v>62.93</v>
      </c>
      <c r="G157" t="n">
        <v>71.25</v>
      </c>
      <c r="H157" t="n">
        <v>0.99</v>
      </c>
      <c r="I157" t="n">
        <v>53</v>
      </c>
      <c r="J157" t="n">
        <v>142.68</v>
      </c>
      <c r="K157" t="n">
        <v>46.47</v>
      </c>
      <c r="L157" t="n">
        <v>8</v>
      </c>
      <c r="M157" t="n">
        <v>51</v>
      </c>
      <c r="N157" t="n">
        <v>23.21</v>
      </c>
      <c r="O157" t="n">
        <v>17831.04</v>
      </c>
      <c r="P157" t="n">
        <v>578.54</v>
      </c>
      <c r="Q157" t="n">
        <v>2312.66</v>
      </c>
      <c r="R157" t="n">
        <v>173.6</v>
      </c>
      <c r="S157" t="n">
        <v>106.94</v>
      </c>
      <c r="T157" t="n">
        <v>32939.6</v>
      </c>
      <c r="U157" t="n">
        <v>0.62</v>
      </c>
      <c r="V157" t="n">
        <v>0.96</v>
      </c>
      <c r="W157" t="n">
        <v>0.31</v>
      </c>
      <c r="X157" t="n">
        <v>1.97</v>
      </c>
      <c r="Y157" t="n">
        <v>0.5</v>
      </c>
      <c r="Z157" t="n">
        <v>10</v>
      </c>
    </row>
    <row r="158">
      <c r="A158" t="n">
        <v>8</v>
      </c>
      <c r="B158" t="n">
        <v>65</v>
      </c>
      <c r="C158" t="inlineStr">
        <is>
          <t xml:space="preserve">CONCLUIDO	</t>
        </is>
      </c>
      <c r="D158" t="n">
        <v>1.5138</v>
      </c>
      <c r="E158" t="n">
        <v>66.06</v>
      </c>
      <c r="F158" t="n">
        <v>62.63</v>
      </c>
      <c r="G158" t="n">
        <v>81.69</v>
      </c>
      <c r="H158" t="n">
        <v>1.11</v>
      </c>
      <c r="I158" t="n">
        <v>46</v>
      </c>
      <c r="J158" t="n">
        <v>144.05</v>
      </c>
      <c r="K158" t="n">
        <v>46.47</v>
      </c>
      <c r="L158" t="n">
        <v>9</v>
      </c>
      <c r="M158" t="n">
        <v>44</v>
      </c>
      <c r="N158" t="n">
        <v>23.58</v>
      </c>
      <c r="O158" t="n">
        <v>17999.83</v>
      </c>
      <c r="P158" t="n">
        <v>557.04</v>
      </c>
      <c r="Q158" t="n">
        <v>2312.68</v>
      </c>
      <c r="R158" t="n">
        <v>163.32</v>
      </c>
      <c r="S158" t="n">
        <v>106.94</v>
      </c>
      <c r="T158" t="n">
        <v>27837.1</v>
      </c>
      <c r="U158" t="n">
        <v>0.65</v>
      </c>
      <c r="V158" t="n">
        <v>0.96</v>
      </c>
      <c r="W158" t="n">
        <v>0.29</v>
      </c>
      <c r="X158" t="n">
        <v>1.66</v>
      </c>
      <c r="Y158" t="n">
        <v>0.5</v>
      </c>
      <c r="Z158" t="n">
        <v>10</v>
      </c>
    </row>
    <row r="159">
      <c r="A159" t="n">
        <v>9</v>
      </c>
      <c r="B159" t="n">
        <v>65</v>
      </c>
      <c r="C159" t="inlineStr">
        <is>
          <t xml:space="preserve">CONCLUIDO	</t>
        </is>
      </c>
      <c r="D159" t="n">
        <v>1.5225</v>
      </c>
      <c r="E159" t="n">
        <v>65.68000000000001</v>
      </c>
      <c r="F159" t="n">
        <v>62.41</v>
      </c>
      <c r="G159" t="n">
        <v>93.62</v>
      </c>
      <c r="H159" t="n">
        <v>1.22</v>
      </c>
      <c r="I159" t="n">
        <v>40</v>
      </c>
      <c r="J159" t="n">
        <v>145.42</v>
      </c>
      <c r="K159" t="n">
        <v>46.47</v>
      </c>
      <c r="L159" t="n">
        <v>10</v>
      </c>
      <c r="M159" t="n">
        <v>32</v>
      </c>
      <c r="N159" t="n">
        <v>23.95</v>
      </c>
      <c r="O159" t="n">
        <v>18169.15</v>
      </c>
      <c r="P159" t="n">
        <v>536.52</v>
      </c>
      <c r="Q159" t="n">
        <v>2312.64</v>
      </c>
      <c r="R159" t="n">
        <v>155.91</v>
      </c>
      <c r="S159" t="n">
        <v>106.94</v>
      </c>
      <c r="T159" t="n">
        <v>24159.4</v>
      </c>
      <c r="U159" t="n">
        <v>0.6899999999999999</v>
      </c>
      <c r="V159" t="n">
        <v>0.97</v>
      </c>
      <c r="W159" t="n">
        <v>0.29</v>
      </c>
      <c r="X159" t="n">
        <v>1.44</v>
      </c>
      <c r="Y159" t="n">
        <v>0.5</v>
      </c>
      <c r="Z159" t="n">
        <v>10</v>
      </c>
    </row>
    <row r="160">
      <c r="A160" t="n">
        <v>10</v>
      </c>
      <c r="B160" t="n">
        <v>65</v>
      </c>
      <c r="C160" t="inlineStr">
        <is>
          <t xml:space="preserve">CONCLUIDO	</t>
        </is>
      </c>
      <c r="D160" t="n">
        <v>1.5266</v>
      </c>
      <c r="E160" t="n">
        <v>65.51000000000001</v>
      </c>
      <c r="F160" t="n">
        <v>62.32</v>
      </c>
      <c r="G160" t="n">
        <v>101.06</v>
      </c>
      <c r="H160" t="n">
        <v>1.33</v>
      </c>
      <c r="I160" t="n">
        <v>37</v>
      </c>
      <c r="J160" t="n">
        <v>146.8</v>
      </c>
      <c r="K160" t="n">
        <v>46.47</v>
      </c>
      <c r="L160" t="n">
        <v>11</v>
      </c>
      <c r="M160" t="n">
        <v>6</v>
      </c>
      <c r="N160" t="n">
        <v>24.33</v>
      </c>
      <c r="O160" t="n">
        <v>18338.99</v>
      </c>
      <c r="P160" t="n">
        <v>529.3099999999999</v>
      </c>
      <c r="Q160" t="n">
        <v>2312.67</v>
      </c>
      <c r="R160" t="n">
        <v>151.61</v>
      </c>
      <c r="S160" t="n">
        <v>106.94</v>
      </c>
      <c r="T160" t="n">
        <v>22025.09</v>
      </c>
      <c r="U160" t="n">
        <v>0.71</v>
      </c>
      <c r="V160" t="n">
        <v>0.97</v>
      </c>
      <c r="W160" t="n">
        <v>0.32</v>
      </c>
      <c r="X160" t="n">
        <v>1.35</v>
      </c>
      <c r="Y160" t="n">
        <v>0.5</v>
      </c>
      <c r="Z160" t="n">
        <v>10</v>
      </c>
    </row>
    <row r="161">
      <c r="A161" t="n">
        <v>11</v>
      </c>
      <c r="B161" t="n">
        <v>65</v>
      </c>
      <c r="C161" t="inlineStr">
        <is>
          <t xml:space="preserve">CONCLUIDO	</t>
        </is>
      </c>
      <c r="D161" t="n">
        <v>1.5265</v>
      </c>
      <c r="E161" t="n">
        <v>65.51000000000001</v>
      </c>
      <c r="F161" t="n">
        <v>62.32</v>
      </c>
      <c r="G161" t="n">
        <v>101.06</v>
      </c>
      <c r="H161" t="n">
        <v>1.43</v>
      </c>
      <c r="I161" t="n">
        <v>37</v>
      </c>
      <c r="J161" t="n">
        <v>148.18</v>
      </c>
      <c r="K161" t="n">
        <v>46.47</v>
      </c>
      <c r="L161" t="n">
        <v>12</v>
      </c>
      <c r="M161" t="n">
        <v>0</v>
      </c>
      <c r="N161" t="n">
        <v>24.71</v>
      </c>
      <c r="O161" t="n">
        <v>18509.36</v>
      </c>
      <c r="P161" t="n">
        <v>533.0700000000001</v>
      </c>
      <c r="Q161" t="n">
        <v>2312.67</v>
      </c>
      <c r="R161" t="n">
        <v>151.58</v>
      </c>
      <c r="S161" t="n">
        <v>106.94</v>
      </c>
      <c r="T161" t="n">
        <v>22011.81</v>
      </c>
      <c r="U161" t="n">
        <v>0.71</v>
      </c>
      <c r="V161" t="n">
        <v>0.97</v>
      </c>
      <c r="W161" t="n">
        <v>0.33</v>
      </c>
      <c r="X161" t="n">
        <v>1.35</v>
      </c>
      <c r="Y161" t="n">
        <v>0.5</v>
      </c>
      <c r="Z161" t="n">
        <v>10</v>
      </c>
    </row>
    <row r="162">
      <c r="A162" t="n">
        <v>0</v>
      </c>
      <c r="B162" t="n">
        <v>75</v>
      </c>
      <c r="C162" t="inlineStr">
        <is>
          <t xml:space="preserve">CONCLUIDO	</t>
        </is>
      </c>
      <c r="D162" t="n">
        <v>0.8474</v>
      </c>
      <c r="E162" t="n">
        <v>118.01</v>
      </c>
      <c r="F162" t="n">
        <v>91.78</v>
      </c>
      <c r="G162" t="n">
        <v>7.02</v>
      </c>
      <c r="H162" t="n">
        <v>0.12</v>
      </c>
      <c r="I162" t="n">
        <v>784</v>
      </c>
      <c r="J162" t="n">
        <v>150.44</v>
      </c>
      <c r="K162" t="n">
        <v>49.1</v>
      </c>
      <c r="L162" t="n">
        <v>1</v>
      </c>
      <c r="M162" t="n">
        <v>782</v>
      </c>
      <c r="N162" t="n">
        <v>25.34</v>
      </c>
      <c r="O162" t="n">
        <v>18787.76</v>
      </c>
      <c r="P162" t="n">
        <v>1075.38</v>
      </c>
      <c r="Q162" t="n">
        <v>2313.21</v>
      </c>
      <c r="R162" t="n">
        <v>1140.16</v>
      </c>
      <c r="S162" t="n">
        <v>106.94</v>
      </c>
      <c r="T162" t="n">
        <v>512565.25</v>
      </c>
      <c r="U162" t="n">
        <v>0.09</v>
      </c>
      <c r="V162" t="n">
        <v>0.66</v>
      </c>
      <c r="W162" t="n">
        <v>1.48</v>
      </c>
      <c r="X162" t="n">
        <v>30.8</v>
      </c>
      <c r="Y162" t="n">
        <v>0.5</v>
      </c>
      <c r="Z162" t="n">
        <v>10</v>
      </c>
    </row>
    <row r="163">
      <c r="A163" t="n">
        <v>1</v>
      </c>
      <c r="B163" t="n">
        <v>75</v>
      </c>
      <c r="C163" t="inlineStr">
        <is>
          <t xml:space="preserve">CONCLUIDO	</t>
        </is>
      </c>
      <c r="D163" t="n">
        <v>1.192</v>
      </c>
      <c r="E163" t="n">
        <v>83.89</v>
      </c>
      <c r="F163" t="n">
        <v>72.39</v>
      </c>
      <c r="G163" t="n">
        <v>14.38</v>
      </c>
      <c r="H163" t="n">
        <v>0.23</v>
      </c>
      <c r="I163" t="n">
        <v>302</v>
      </c>
      <c r="J163" t="n">
        <v>151.83</v>
      </c>
      <c r="K163" t="n">
        <v>49.1</v>
      </c>
      <c r="L163" t="n">
        <v>2</v>
      </c>
      <c r="M163" t="n">
        <v>300</v>
      </c>
      <c r="N163" t="n">
        <v>25.73</v>
      </c>
      <c r="O163" t="n">
        <v>18959.54</v>
      </c>
      <c r="P163" t="n">
        <v>834.47</v>
      </c>
      <c r="Q163" t="n">
        <v>2312.84</v>
      </c>
      <c r="R163" t="n">
        <v>489.44</v>
      </c>
      <c r="S163" t="n">
        <v>106.94</v>
      </c>
      <c r="T163" t="n">
        <v>189614.81</v>
      </c>
      <c r="U163" t="n">
        <v>0.22</v>
      </c>
      <c r="V163" t="n">
        <v>0.83</v>
      </c>
      <c r="W163" t="n">
        <v>0.7</v>
      </c>
      <c r="X163" t="n">
        <v>11.41</v>
      </c>
      <c r="Y163" t="n">
        <v>0.5</v>
      </c>
      <c r="Z163" t="n">
        <v>10</v>
      </c>
    </row>
    <row r="164">
      <c r="A164" t="n">
        <v>2</v>
      </c>
      <c r="B164" t="n">
        <v>75</v>
      </c>
      <c r="C164" t="inlineStr">
        <is>
          <t xml:space="preserve">CONCLUIDO	</t>
        </is>
      </c>
      <c r="D164" t="n">
        <v>1.318</v>
      </c>
      <c r="E164" t="n">
        <v>75.87</v>
      </c>
      <c r="F164" t="n">
        <v>67.91</v>
      </c>
      <c r="G164" t="n">
        <v>21.91</v>
      </c>
      <c r="H164" t="n">
        <v>0.35</v>
      </c>
      <c r="I164" t="n">
        <v>186</v>
      </c>
      <c r="J164" t="n">
        <v>153.23</v>
      </c>
      <c r="K164" t="n">
        <v>49.1</v>
      </c>
      <c r="L164" t="n">
        <v>3</v>
      </c>
      <c r="M164" t="n">
        <v>184</v>
      </c>
      <c r="N164" t="n">
        <v>26.13</v>
      </c>
      <c r="O164" t="n">
        <v>19131.85</v>
      </c>
      <c r="P164" t="n">
        <v>770.76</v>
      </c>
      <c r="Q164" t="n">
        <v>2312.72</v>
      </c>
      <c r="R164" t="n">
        <v>340.06</v>
      </c>
      <c r="S164" t="n">
        <v>106.94</v>
      </c>
      <c r="T164" t="n">
        <v>115502.67</v>
      </c>
      <c r="U164" t="n">
        <v>0.31</v>
      </c>
      <c r="V164" t="n">
        <v>0.89</v>
      </c>
      <c r="W164" t="n">
        <v>0.51</v>
      </c>
      <c r="X164" t="n">
        <v>6.94</v>
      </c>
      <c r="Y164" t="n">
        <v>0.5</v>
      </c>
      <c r="Z164" t="n">
        <v>10</v>
      </c>
    </row>
    <row r="165">
      <c r="A165" t="n">
        <v>3</v>
      </c>
      <c r="B165" t="n">
        <v>75</v>
      </c>
      <c r="C165" t="inlineStr">
        <is>
          <t xml:space="preserve">CONCLUIDO	</t>
        </is>
      </c>
      <c r="D165" t="n">
        <v>1.3855</v>
      </c>
      <c r="E165" t="n">
        <v>72.18000000000001</v>
      </c>
      <c r="F165" t="n">
        <v>65.84</v>
      </c>
      <c r="G165" t="n">
        <v>29.7</v>
      </c>
      <c r="H165" t="n">
        <v>0.46</v>
      </c>
      <c r="I165" t="n">
        <v>133</v>
      </c>
      <c r="J165" t="n">
        <v>154.63</v>
      </c>
      <c r="K165" t="n">
        <v>49.1</v>
      </c>
      <c r="L165" t="n">
        <v>4</v>
      </c>
      <c r="M165" t="n">
        <v>131</v>
      </c>
      <c r="N165" t="n">
        <v>26.53</v>
      </c>
      <c r="O165" t="n">
        <v>19304.72</v>
      </c>
      <c r="P165" t="n">
        <v>735.15</v>
      </c>
      <c r="Q165" t="n">
        <v>2312.7</v>
      </c>
      <c r="R165" t="n">
        <v>270.25</v>
      </c>
      <c r="S165" t="n">
        <v>106.94</v>
      </c>
      <c r="T165" t="n">
        <v>80862.85000000001</v>
      </c>
      <c r="U165" t="n">
        <v>0.4</v>
      </c>
      <c r="V165" t="n">
        <v>0.92</v>
      </c>
      <c r="W165" t="n">
        <v>0.43</v>
      </c>
      <c r="X165" t="n">
        <v>4.87</v>
      </c>
      <c r="Y165" t="n">
        <v>0.5</v>
      </c>
      <c r="Z165" t="n">
        <v>10</v>
      </c>
    </row>
    <row r="166">
      <c r="A166" t="n">
        <v>4</v>
      </c>
      <c r="B166" t="n">
        <v>75</v>
      </c>
      <c r="C166" t="inlineStr">
        <is>
          <t xml:space="preserve">CONCLUIDO	</t>
        </is>
      </c>
      <c r="D166" t="n">
        <v>1.4246</v>
      </c>
      <c r="E166" t="n">
        <v>70.19</v>
      </c>
      <c r="F166" t="n">
        <v>64.77</v>
      </c>
      <c r="G166" t="n">
        <v>37.73</v>
      </c>
      <c r="H166" t="n">
        <v>0.57</v>
      </c>
      <c r="I166" t="n">
        <v>103</v>
      </c>
      <c r="J166" t="n">
        <v>156.03</v>
      </c>
      <c r="K166" t="n">
        <v>49.1</v>
      </c>
      <c r="L166" t="n">
        <v>5</v>
      </c>
      <c r="M166" t="n">
        <v>101</v>
      </c>
      <c r="N166" t="n">
        <v>26.94</v>
      </c>
      <c r="O166" t="n">
        <v>19478.15</v>
      </c>
      <c r="P166" t="n">
        <v>710.42</v>
      </c>
      <c r="Q166" t="n">
        <v>2312.64</v>
      </c>
      <c r="R166" t="n">
        <v>235.07</v>
      </c>
      <c r="S166" t="n">
        <v>106.94</v>
      </c>
      <c r="T166" t="n">
        <v>63422.63</v>
      </c>
      <c r="U166" t="n">
        <v>0.45</v>
      </c>
      <c r="V166" t="n">
        <v>0.93</v>
      </c>
      <c r="W166" t="n">
        <v>0.38</v>
      </c>
      <c r="X166" t="n">
        <v>3.8</v>
      </c>
      <c r="Y166" t="n">
        <v>0.5</v>
      </c>
      <c r="Z166" t="n">
        <v>10</v>
      </c>
    </row>
    <row r="167">
      <c r="A167" t="n">
        <v>5</v>
      </c>
      <c r="B167" t="n">
        <v>75</v>
      </c>
      <c r="C167" t="inlineStr">
        <is>
          <t xml:space="preserve">CONCLUIDO	</t>
        </is>
      </c>
      <c r="D167" t="n">
        <v>1.4523</v>
      </c>
      <c r="E167" t="n">
        <v>68.86</v>
      </c>
      <c r="F167" t="n">
        <v>64.01000000000001</v>
      </c>
      <c r="G167" t="n">
        <v>45.72</v>
      </c>
      <c r="H167" t="n">
        <v>0.67</v>
      </c>
      <c r="I167" t="n">
        <v>84</v>
      </c>
      <c r="J167" t="n">
        <v>157.44</v>
      </c>
      <c r="K167" t="n">
        <v>49.1</v>
      </c>
      <c r="L167" t="n">
        <v>6</v>
      </c>
      <c r="M167" t="n">
        <v>82</v>
      </c>
      <c r="N167" t="n">
        <v>27.35</v>
      </c>
      <c r="O167" t="n">
        <v>19652.13</v>
      </c>
      <c r="P167" t="n">
        <v>690.2</v>
      </c>
      <c r="Q167" t="n">
        <v>2312.67</v>
      </c>
      <c r="R167" t="n">
        <v>209.48</v>
      </c>
      <c r="S167" t="n">
        <v>106.94</v>
      </c>
      <c r="T167" t="n">
        <v>50723.61</v>
      </c>
      <c r="U167" t="n">
        <v>0.51</v>
      </c>
      <c r="V167" t="n">
        <v>0.9399999999999999</v>
      </c>
      <c r="W167" t="n">
        <v>0.35</v>
      </c>
      <c r="X167" t="n">
        <v>3.04</v>
      </c>
      <c r="Y167" t="n">
        <v>0.5</v>
      </c>
      <c r="Z167" t="n">
        <v>10</v>
      </c>
    </row>
    <row r="168">
      <c r="A168" t="n">
        <v>6</v>
      </c>
      <c r="B168" t="n">
        <v>75</v>
      </c>
      <c r="C168" t="inlineStr">
        <is>
          <t xml:space="preserve">CONCLUIDO	</t>
        </is>
      </c>
      <c r="D168" t="n">
        <v>1.4825</v>
      </c>
      <c r="E168" t="n">
        <v>67.45999999999999</v>
      </c>
      <c r="F168" t="n">
        <v>63.04</v>
      </c>
      <c r="G168" t="n">
        <v>54.03</v>
      </c>
      <c r="H168" t="n">
        <v>0.78</v>
      </c>
      <c r="I168" t="n">
        <v>70</v>
      </c>
      <c r="J168" t="n">
        <v>158.86</v>
      </c>
      <c r="K168" t="n">
        <v>49.1</v>
      </c>
      <c r="L168" t="n">
        <v>7</v>
      </c>
      <c r="M168" t="n">
        <v>68</v>
      </c>
      <c r="N168" t="n">
        <v>27.77</v>
      </c>
      <c r="O168" t="n">
        <v>19826.68</v>
      </c>
      <c r="P168" t="n">
        <v>666.5</v>
      </c>
      <c r="Q168" t="n">
        <v>2312.66</v>
      </c>
      <c r="R168" t="n">
        <v>176.39</v>
      </c>
      <c r="S168" t="n">
        <v>106.94</v>
      </c>
      <c r="T168" t="n">
        <v>34248.63</v>
      </c>
      <c r="U168" t="n">
        <v>0.61</v>
      </c>
      <c r="V168" t="n">
        <v>0.96</v>
      </c>
      <c r="W168" t="n">
        <v>0.32</v>
      </c>
      <c r="X168" t="n">
        <v>2.07</v>
      </c>
      <c r="Y168" t="n">
        <v>0.5</v>
      </c>
      <c r="Z168" t="n">
        <v>10</v>
      </c>
    </row>
    <row r="169">
      <c r="A169" t="n">
        <v>7</v>
      </c>
      <c r="B169" t="n">
        <v>75</v>
      </c>
      <c r="C169" t="inlineStr">
        <is>
          <t xml:space="preserve">CONCLUIDO	</t>
        </is>
      </c>
      <c r="D169" t="n">
        <v>1.4856</v>
      </c>
      <c r="E169" t="n">
        <v>67.31</v>
      </c>
      <c r="F169" t="n">
        <v>63.2</v>
      </c>
      <c r="G169" t="n">
        <v>63.2</v>
      </c>
      <c r="H169" t="n">
        <v>0.88</v>
      </c>
      <c r="I169" t="n">
        <v>60</v>
      </c>
      <c r="J169" t="n">
        <v>160.28</v>
      </c>
      <c r="K169" t="n">
        <v>49.1</v>
      </c>
      <c r="L169" t="n">
        <v>8</v>
      </c>
      <c r="M169" t="n">
        <v>58</v>
      </c>
      <c r="N169" t="n">
        <v>28.19</v>
      </c>
      <c r="O169" t="n">
        <v>20001.93</v>
      </c>
      <c r="P169" t="n">
        <v>655.8</v>
      </c>
      <c r="Q169" t="n">
        <v>2312.63</v>
      </c>
      <c r="R169" t="n">
        <v>182.73</v>
      </c>
      <c r="S169" t="n">
        <v>106.94</v>
      </c>
      <c r="T169" t="n">
        <v>37470.69</v>
      </c>
      <c r="U169" t="n">
        <v>0.59</v>
      </c>
      <c r="V169" t="n">
        <v>0.95</v>
      </c>
      <c r="W169" t="n">
        <v>0.32</v>
      </c>
      <c r="X169" t="n">
        <v>2.23</v>
      </c>
      <c r="Y169" t="n">
        <v>0.5</v>
      </c>
      <c r="Z169" t="n">
        <v>10</v>
      </c>
    </row>
    <row r="170">
      <c r="A170" t="n">
        <v>8</v>
      </c>
      <c r="B170" t="n">
        <v>75</v>
      </c>
      <c r="C170" t="inlineStr">
        <is>
          <t xml:space="preserve">CONCLUIDO	</t>
        </is>
      </c>
      <c r="D170" t="n">
        <v>1.499</v>
      </c>
      <c r="E170" t="n">
        <v>66.70999999999999</v>
      </c>
      <c r="F170" t="n">
        <v>62.84</v>
      </c>
      <c r="G170" t="n">
        <v>72.51000000000001</v>
      </c>
      <c r="H170" t="n">
        <v>0.99</v>
      </c>
      <c r="I170" t="n">
        <v>52</v>
      </c>
      <c r="J170" t="n">
        <v>161.71</v>
      </c>
      <c r="K170" t="n">
        <v>49.1</v>
      </c>
      <c r="L170" t="n">
        <v>9</v>
      </c>
      <c r="M170" t="n">
        <v>50</v>
      </c>
      <c r="N170" t="n">
        <v>28.61</v>
      </c>
      <c r="O170" t="n">
        <v>20177.64</v>
      </c>
      <c r="P170" t="n">
        <v>638.8099999999999</v>
      </c>
      <c r="Q170" t="n">
        <v>2312.63</v>
      </c>
      <c r="R170" t="n">
        <v>170.6</v>
      </c>
      <c r="S170" t="n">
        <v>106.94</v>
      </c>
      <c r="T170" t="n">
        <v>31444.23</v>
      </c>
      <c r="U170" t="n">
        <v>0.63</v>
      </c>
      <c r="V170" t="n">
        <v>0.96</v>
      </c>
      <c r="W170" t="n">
        <v>0.3</v>
      </c>
      <c r="X170" t="n">
        <v>1.88</v>
      </c>
      <c r="Y170" t="n">
        <v>0.5</v>
      </c>
      <c r="Z170" t="n">
        <v>10</v>
      </c>
    </row>
    <row r="171">
      <c r="A171" t="n">
        <v>9</v>
      </c>
      <c r="B171" t="n">
        <v>75</v>
      </c>
      <c r="C171" t="inlineStr">
        <is>
          <t xml:space="preserve">CONCLUIDO	</t>
        </is>
      </c>
      <c r="D171" t="n">
        <v>1.5077</v>
      </c>
      <c r="E171" t="n">
        <v>66.33</v>
      </c>
      <c r="F171" t="n">
        <v>62.65</v>
      </c>
      <c r="G171" t="n">
        <v>81.70999999999999</v>
      </c>
      <c r="H171" t="n">
        <v>1.09</v>
      </c>
      <c r="I171" t="n">
        <v>46</v>
      </c>
      <c r="J171" t="n">
        <v>163.13</v>
      </c>
      <c r="K171" t="n">
        <v>49.1</v>
      </c>
      <c r="L171" t="n">
        <v>10</v>
      </c>
      <c r="M171" t="n">
        <v>44</v>
      </c>
      <c r="N171" t="n">
        <v>29.04</v>
      </c>
      <c r="O171" t="n">
        <v>20353.94</v>
      </c>
      <c r="P171" t="n">
        <v>623.28</v>
      </c>
      <c r="Q171" t="n">
        <v>2312.67</v>
      </c>
      <c r="R171" t="n">
        <v>164.13</v>
      </c>
      <c r="S171" t="n">
        <v>106.94</v>
      </c>
      <c r="T171" t="n">
        <v>28238.59</v>
      </c>
      <c r="U171" t="n">
        <v>0.65</v>
      </c>
      <c r="V171" t="n">
        <v>0.96</v>
      </c>
      <c r="W171" t="n">
        <v>0.29</v>
      </c>
      <c r="X171" t="n">
        <v>1.68</v>
      </c>
      <c r="Y171" t="n">
        <v>0.5</v>
      </c>
      <c r="Z171" t="n">
        <v>10</v>
      </c>
    </row>
    <row r="172">
      <c r="A172" t="n">
        <v>10</v>
      </c>
      <c r="B172" t="n">
        <v>75</v>
      </c>
      <c r="C172" t="inlineStr">
        <is>
          <t xml:space="preserve">CONCLUIDO	</t>
        </is>
      </c>
      <c r="D172" t="n">
        <v>1.5156</v>
      </c>
      <c r="E172" t="n">
        <v>65.98</v>
      </c>
      <c r="F172" t="n">
        <v>62.45</v>
      </c>
      <c r="G172" t="n">
        <v>91.39</v>
      </c>
      <c r="H172" t="n">
        <v>1.18</v>
      </c>
      <c r="I172" t="n">
        <v>41</v>
      </c>
      <c r="J172" t="n">
        <v>164.57</v>
      </c>
      <c r="K172" t="n">
        <v>49.1</v>
      </c>
      <c r="L172" t="n">
        <v>11</v>
      </c>
      <c r="M172" t="n">
        <v>39</v>
      </c>
      <c r="N172" t="n">
        <v>29.47</v>
      </c>
      <c r="O172" t="n">
        <v>20530.82</v>
      </c>
      <c r="P172" t="n">
        <v>604.05</v>
      </c>
      <c r="Q172" t="n">
        <v>2312.64</v>
      </c>
      <c r="R172" t="n">
        <v>157.49</v>
      </c>
      <c r="S172" t="n">
        <v>106.94</v>
      </c>
      <c r="T172" t="n">
        <v>24946.41</v>
      </c>
      <c r="U172" t="n">
        <v>0.68</v>
      </c>
      <c r="V172" t="n">
        <v>0.96</v>
      </c>
      <c r="W172" t="n">
        <v>0.29</v>
      </c>
      <c r="X172" t="n">
        <v>1.48</v>
      </c>
      <c r="Y172" t="n">
        <v>0.5</v>
      </c>
      <c r="Z172" t="n">
        <v>10</v>
      </c>
    </row>
    <row r="173">
      <c r="A173" t="n">
        <v>11</v>
      </c>
      <c r="B173" t="n">
        <v>75</v>
      </c>
      <c r="C173" t="inlineStr">
        <is>
          <t xml:space="preserve">CONCLUIDO	</t>
        </is>
      </c>
      <c r="D173" t="n">
        <v>1.5222</v>
      </c>
      <c r="E173" t="n">
        <v>65.7</v>
      </c>
      <c r="F173" t="n">
        <v>62.29</v>
      </c>
      <c r="G173" t="n">
        <v>101.01</v>
      </c>
      <c r="H173" t="n">
        <v>1.28</v>
      </c>
      <c r="I173" t="n">
        <v>37</v>
      </c>
      <c r="J173" t="n">
        <v>166.01</v>
      </c>
      <c r="K173" t="n">
        <v>49.1</v>
      </c>
      <c r="L173" t="n">
        <v>12</v>
      </c>
      <c r="M173" t="n">
        <v>34</v>
      </c>
      <c r="N173" t="n">
        <v>29.91</v>
      </c>
      <c r="O173" t="n">
        <v>20708.3</v>
      </c>
      <c r="P173" t="n">
        <v>587.5599999999999</v>
      </c>
      <c r="Q173" t="n">
        <v>2312.61</v>
      </c>
      <c r="R173" t="n">
        <v>151.95</v>
      </c>
      <c r="S173" t="n">
        <v>106.94</v>
      </c>
      <c r="T173" t="n">
        <v>22196.38</v>
      </c>
      <c r="U173" t="n">
        <v>0.7</v>
      </c>
      <c r="V173" t="n">
        <v>0.97</v>
      </c>
      <c r="W173" t="n">
        <v>0.28</v>
      </c>
      <c r="X173" t="n">
        <v>1.32</v>
      </c>
      <c r="Y173" t="n">
        <v>0.5</v>
      </c>
      <c r="Z173" t="n">
        <v>10</v>
      </c>
    </row>
    <row r="174">
      <c r="A174" t="n">
        <v>12</v>
      </c>
      <c r="B174" t="n">
        <v>75</v>
      </c>
      <c r="C174" t="inlineStr">
        <is>
          <t xml:space="preserve">CONCLUIDO	</t>
        </is>
      </c>
      <c r="D174" t="n">
        <v>1.5271</v>
      </c>
      <c r="E174" t="n">
        <v>65.48</v>
      </c>
      <c r="F174" t="n">
        <v>62.2</v>
      </c>
      <c r="G174" t="n">
        <v>113.09</v>
      </c>
      <c r="H174" t="n">
        <v>1.38</v>
      </c>
      <c r="I174" t="n">
        <v>33</v>
      </c>
      <c r="J174" t="n">
        <v>167.45</v>
      </c>
      <c r="K174" t="n">
        <v>49.1</v>
      </c>
      <c r="L174" t="n">
        <v>13</v>
      </c>
      <c r="M174" t="n">
        <v>20</v>
      </c>
      <c r="N174" t="n">
        <v>30.36</v>
      </c>
      <c r="O174" t="n">
        <v>20886.38</v>
      </c>
      <c r="P174" t="n">
        <v>573.8200000000001</v>
      </c>
      <c r="Q174" t="n">
        <v>2312.63</v>
      </c>
      <c r="R174" t="n">
        <v>148.62</v>
      </c>
      <c r="S174" t="n">
        <v>106.94</v>
      </c>
      <c r="T174" t="n">
        <v>20551.59</v>
      </c>
      <c r="U174" t="n">
        <v>0.72</v>
      </c>
      <c r="V174" t="n">
        <v>0.97</v>
      </c>
      <c r="W174" t="n">
        <v>0.29</v>
      </c>
      <c r="X174" t="n">
        <v>1.23</v>
      </c>
      <c r="Y174" t="n">
        <v>0.5</v>
      </c>
      <c r="Z174" t="n">
        <v>10</v>
      </c>
    </row>
    <row r="175">
      <c r="A175" t="n">
        <v>13</v>
      </c>
      <c r="B175" t="n">
        <v>75</v>
      </c>
      <c r="C175" t="inlineStr">
        <is>
          <t xml:space="preserve">CONCLUIDO	</t>
        </is>
      </c>
      <c r="D175" t="n">
        <v>1.527</v>
      </c>
      <c r="E175" t="n">
        <v>65.48999999999999</v>
      </c>
      <c r="F175" t="n">
        <v>62.2</v>
      </c>
      <c r="G175" t="n">
        <v>113.09</v>
      </c>
      <c r="H175" t="n">
        <v>1.47</v>
      </c>
      <c r="I175" t="n">
        <v>33</v>
      </c>
      <c r="J175" t="n">
        <v>168.9</v>
      </c>
      <c r="K175" t="n">
        <v>49.1</v>
      </c>
      <c r="L175" t="n">
        <v>14</v>
      </c>
      <c r="M175" t="n">
        <v>4</v>
      </c>
      <c r="N175" t="n">
        <v>30.81</v>
      </c>
      <c r="O175" t="n">
        <v>21065.06</v>
      </c>
      <c r="P175" t="n">
        <v>572.96</v>
      </c>
      <c r="Q175" t="n">
        <v>2312.63</v>
      </c>
      <c r="R175" t="n">
        <v>147.88</v>
      </c>
      <c r="S175" t="n">
        <v>106.94</v>
      </c>
      <c r="T175" t="n">
        <v>20181.39</v>
      </c>
      <c r="U175" t="n">
        <v>0.72</v>
      </c>
      <c r="V175" t="n">
        <v>0.97</v>
      </c>
      <c r="W175" t="n">
        <v>0.31</v>
      </c>
      <c r="X175" t="n">
        <v>1.23</v>
      </c>
      <c r="Y175" t="n">
        <v>0.5</v>
      </c>
      <c r="Z175" t="n">
        <v>10</v>
      </c>
    </row>
    <row r="176">
      <c r="A176" t="n">
        <v>14</v>
      </c>
      <c r="B176" t="n">
        <v>75</v>
      </c>
      <c r="C176" t="inlineStr">
        <is>
          <t xml:space="preserve">CONCLUIDO	</t>
        </is>
      </c>
      <c r="D176" t="n">
        <v>1.5295</v>
      </c>
      <c r="E176" t="n">
        <v>65.38</v>
      </c>
      <c r="F176" t="n">
        <v>62.13</v>
      </c>
      <c r="G176" t="n">
        <v>116.49</v>
      </c>
      <c r="H176" t="n">
        <v>1.56</v>
      </c>
      <c r="I176" t="n">
        <v>32</v>
      </c>
      <c r="J176" t="n">
        <v>170.35</v>
      </c>
      <c r="K176" t="n">
        <v>49.1</v>
      </c>
      <c r="L176" t="n">
        <v>15</v>
      </c>
      <c r="M176" t="n">
        <v>0</v>
      </c>
      <c r="N176" t="n">
        <v>31.26</v>
      </c>
      <c r="O176" t="n">
        <v>21244.37</v>
      </c>
      <c r="P176" t="n">
        <v>575.41</v>
      </c>
      <c r="Q176" t="n">
        <v>2312.65</v>
      </c>
      <c r="R176" t="n">
        <v>145.25</v>
      </c>
      <c r="S176" t="n">
        <v>106.94</v>
      </c>
      <c r="T176" t="n">
        <v>18872</v>
      </c>
      <c r="U176" t="n">
        <v>0.74</v>
      </c>
      <c r="V176" t="n">
        <v>0.97</v>
      </c>
      <c r="W176" t="n">
        <v>0.31</v>
      </c>
      <c r="X176" t="n">
        <v>1.16</v>
      </c>
      <c r="Y176" t="n">
        <v>0.5</v>
      </c>
      <c r="Z176" t="n">
        <v>10</v>
      </c>
    </row>
    <row r="177">
      <c r="A177" t="n">
        <v>0</v>
      </c>
      <c r="B177" t="n">
        <v>95</v>
      </c>
      <c r="C177" t="inlineStr">
        <is>
          <t xml:space="preserve">CONCLUIDO	</t>
        </is>
      </c>
      <c r="D177" t="n">
        <v>0.7168</v>
      </c>
      <c r="E177" t="n">
        <v>139.52</v>
      </c>
      <c r="F177" t="n">
        <v>100.31</v>
      </c>
      <c r="G177" t="n">
        <v>6.1</v>
      </c>
      <c r="H177" t="n">
        <v>0.1</v>
      </c>
      <c r="I177" t="n">
        <v>987</v>
      </c>
      <c r="J177" t="n">
        <v>185.69</v>
      </c>
      <c r="K177" t="n">
        <v>53.44</v>
      </c>
      <c r="L177" t="n">
        <v>1</v>
      </c>
      <c r="M177" t="n">
        <v>985</v>
      </c>
      <c r="N177" t="n">
        <v>36.26</v>
      </c>
      <c r="O177" t="n">
        <v>23136.14</v>
      </c>
      <c r="P177" t="n">
        <v>1350.4</v>
      </c>
      <c r="Q177" t="n">
        <v>2313.11</v>
      </c>
      <c r="R177" t="n">
        <v>1427.27</v>
      </c>
      <c r="S177" t="n">
        <v>106.94</v>
      </c>
      <c r="T177" t="n">
        <v>655106.1800000001</v>
      </c>
      <c r="U177" t="n">
        <v>0.07000000000000001</v>
      </c>
      <c r="V177" t="n">
        <v>0.6</v>
      </c>
      <c r="W177" t="n">
        <v>1.81</v>
      </c>
      <c r="X177" t="n">
        <v>39.33</v>
      </c>
      <c r="Y177" t="n">
        <v>0.5</v>
      </c>
      <c r="Z177" t="n">
        <v>10</v>
      </c>
    </row>
    <row r="178">
      <c r="A178" t="n">
        <v>1</v>
      </c>
      <c r="B178" t="n">
        <v>95</v>
      </c>
      <c r="C178" t="inlineStr">
        <is>
          <t xml:space="preserve">CONCLUIDO	</t>
        </is>
      </c>
      <c r="D178" t="n">
        <v>1.105</v>
      </c>
      <c r="E178" t="n">
        <v>90.5</v>
      </c>
      <c r="F178" t="n">
        <v>74.63</v>
      </c>
      <c r="G178" t="n">
        <v>12.44</v>
      </c>
      <c r="H178" t="n">
        <v>0.19</v>
      </c>
      <c r="I178" t="n">
        <v>360</v>
      </c>
      <c r="J178" t="n">
        <v>187.21</v>
      </c>
      <c r="K178" t="n">
        <v>53.44</v>
      </c>
      <c r="L178" t="n">
        <v>2</v>
      </c>
      <c r="M178" t="n">
        <v>358</v>
      </c>
      <c r="N178" t="n">
        <v>36.77</v>
      </c>
      <c r="O178" t="n">
        <v>23322.88</v>
      </c>
      <c r="P178" t="n">
        <v>993.42</v>
      </c>
      <c r="Q178" t="n">
        <v>2312.84</v>
      </c>
      <c r="R178" t="n">
        <v>564.98</v>
      </c>
      <c r="S178" t="n">
        <v>106.94</v>
      </c>
      <c r="T178" t="n">
        <v>227092.76</v>
      </c>
      <c r="U178" t="n">
        <v>0.19</v>
      </c>
      <c r="V178" t="n">
        <v>0.8100000000000001</v>
      </c>
      <c r="W178" t="n">
        <v>0.79</v>
      </c>
      <c r="X178" t="n">
        <v>13.66</v>
      </c>
      <c r="Y178" t="n">
        <v>0.5</v>
      </c>
      <c r="Z178" t="n">
        <v>10</v>
      </c>
    </row>
    <row r="179">
      <c r="A179" t="n">
        <v>2</v>
      </c>
      <c r="B179" t="n">
        <v>95</v>
      </c>
      <c r="C179" t="inlineStr">
        <is>
          <t xml:space="preserve">CONCLUIDO	</t>
        </is>
      </c>
      <c r="D179" t="n">
        <v>1.2521</v>
      </c>
      <c r="E179" t="n">
        <v>79.86</v>
      </c>
      <c r="F179" t="n">
        <v>69.20999999999999</v>
      </c>
      <c r="G179" t="n">
        <v>18.87</v>
      </c>
      <c r="H179" t="n">
        <v>0.28</v>
      </c>
      <c r="I179" t="n">
        <v>220</v>
      </c>
      <c r="J179" t="n">
        <v>188.73</v>
      </c>
      <c r="K179" t="n">
        <v>53.44</v>
      </c>
      <c r="L179" t="n">
        <v>3</v>
      </c>
      <c r="M179" t="n">
        <v>218</v>
      </c>
      <c r="N179" t="n">
        <v>37.29</v>
      </c>
      <c r="O179" t="n">
        <v>23510.33</v>
      </c>
      <c r="P179" t="n">
        <v>911.62</v>
      </c>
      <c r="Q179" t="n">
        <v>2312.72</v>
      </c>
      <c r="R179" t="n">
        <v>383.1</v>
      </c>
      <c r="S179" t="n">
        <v>106.94</v>
      </c>
      <c r="T179" t="n">
        <v>136855.82</v>
      </c>
      <c r="U179" t="n">
        <v>0.28</v>
      </c>
      <c r="V179" t="n">
        <v>0.87</v>
      </c>
      <c r="W179" t="n">
        <v>0.57</v>
      </c>
      <c r="X179" t="n">
        <v>8.24</v>
      </c>
      <c r="Y179" t="n">
        <v>0.5</v>
      </c>
      <c r="Z179" t="n">
        <v>10</v>
      </c>
    </row>
    <row r="180">
      <c r="A180" t="n">
        <v>3</v>
      </c>
      <c r="B180" t="n">
        <v>95</v>
      </c>
      <c r="C180" t="inlineStr">
        <is>
          <t xml:space="preserve">CONCLUIDO	</t>
        </is>
      </c>
      <c r="D180" t="n">
        <v>1.3299</v>
      </c>
      <c r="E180" t="n">
        <v>75.2</v>
      </c>
      <c r="F180" t="n">
        <v>66.84999999999999</v>
      </c>
      <c r="G180" t="n">
        <v>25.38</v>
      </c>
      <c r="H180" t="n">
        <v>0.37</v>
      </c>
      <c r="I180" t="n">
        <v>158</v>
      </c>
      <c r="J180" t="n">
        <v>190.25</v>
      </c>
      <c r="K180" t="n">
        <v>53.44</v>
      </c>
      <c r="L180" t="n">
        <v>4</v>
      </c>
      <c r="M180" t="n">
        <v>156</v>
      </c>
      <c r="N180" t="n">
        <v>37.82</v>
      </c>
      <c r="O180" t="n">
        <v>23698.48</v>
      </c>
      <c r="P180" t="n">
        <v>871.54</v>
      </c>
      <c r="Q180" t="n">
        <v>2312.7</v>
      </c>
      <c r="R180" t="n">
        <v>304.33</v>
      </c>
      <c r="S180" t="n">
        <v>106.94</v>
      </c>
      <c r="T180" t="n">
        <v>97780.78</v>
      </c>
      <c r="U180" t="n">
        <v>0.35</v>
      </c>
      <c r="V180" t="n">
        <v>0.9</v>
      </c>
      <c r="W180" t="n">
        <v>0.47</v>
      </c>
      <c r="X180" t="n">
        <v>5.87</v>
      </c>
      <c r="Y180" t="n">
        <v>0.5</v>
      </c>
      <c r="Z180" t="n">
        <v>10</v>
      </c>
    </row>
    <row r="181">
      <c r="A181" t="n">
        <v>4</v>
      </c>
      <c r="B181" t="n">
        <v>95</v>
      </c>
      <c r="C181" t="inlineStr">
        <is>
          <t xml:space="preserve">CONCLUIDO	</t>
        </is>
      </c>
      <c r="D181" t="n">
        <v>1.3781</v>
      </c>
      <c r="E181" t="n">
        <v>72.56999999999999</v>
      </c>
      <c r="F181" t="n">
        <v>65.52</v>
      </c>
      <c r="G181" t="n">
        <v>31.96</v>
      </c>
      <c r="H181" t="n">
        <v>0.46</v>
      </c>
      <c r="I181" t="n">
        <v>123</v>
      </c>
      <c r="J181" t="n">
        <v>191.78</v>
      </c>
      <c r="K181" t="n">
        <v>53.44</v>
      </c>
      <c r="L181" t="n">
        <v>5</v>
      </c>
      <c r="M181" t="n">
        <v>121</v>
      </c>
      <c r="N181" t="n">
        <v>38.35</v>
      </c>
      <c r="O181" t="n">
        <v>23887.36</v>
      </c>
      <c r="P181" t="n">
        <v>845.22</v>
      </c>
      <c r="Q181" t="n">
        <v>2312.66</v>
      </c>
      <c r="R181" t="n">
        <v>259.81</v>
      </c>
      <c r="S181" t="n">
        <v>106.94</v>
      </c>
      <c r="T181" t="n">
        <v>75696.69</v>
      </c>
      <c r="U181" t="n">
        <v>0.41</v>
      </c>
      <c r="V181" t="n">
        <v>0.92</v>
      </c>
      <c r="W181" t="n">
        <v>0.42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95</v>
      </c>
      <c r="C182" t="inlineStr">
        <is>
          <t xml:space="preserve">CONCLUIDO	</t>
        </is>
      </c>
      <c r="D182" t="n">
        <v>1.4121</v>
      </c>
      <c r="E182" t="n">
        <v>70.81999999999999</v>
      </c>
      <c r="F182" t="n">
        <v>64.63</v>
      </c>
      <c r="G182" t="n">
        <v>38.78</v>
      </c>
      <c r="H182" t="n">
        <v>0.55</v>
      </c>
      <c r="I182" t="n">
        <v>100</v>
      </c>
      <c r="J182" t="n">
        <v>193.32</v>
      </c>
      <c r="K182" t="n">
        <v>53.44</v>
      </c>
      <c r="L182" t="n">
        <v>6</v>
      </c>
      <c r="M182" t="n">
        <v>98</v>
      </c>
      <c r="N182" t="n">
        <v>38.89</v>
      </c>
      <c r="O182" t="n">
        <v>24076.95</v>
      </c>
      <c r="P182" t="n">
        <v>825.15</v>
      </c>
      <c r="Q182" t="n">
        <v>2312.64</v>
      </c>
      <c r="R182" t="n">
        <v>230.1</v>
      </c>
      <c r="S182" t="n">
        <v>106.94</v>
      </c>
      <c r="T182" t="n">
        <v>60952.98</v>
      </c>
      <c r="U182" t="n">
        <v>0.46</v>
      </c>
      <c r="V182" t="n">
        <v>0.93</v>
      </c>
      <c r="W182" t="n">
        <v>0.38</v>
      </c>
      <c r="X182" t="n">
        <v>3.66</v>
      </c>
      <c r="Y182" t="n">
        <v>0.5</v>
      </c>
      <c r="Z182" t="n">
        <v>10</v>
      </c>
    </row>
    <row r="183">
      <c r="A183" t="n">
        <v>6</v>
      </c>
      <c r="B183" t="n">
        <v>95</v>
      </c>
      <c r="C183" t="inlineStr">
        <is>
          <t xml:space="preserve">CONCLUIDO	</t>
        </is>
      </c>
      <c r="D183" t="n">
        <v>1.4364</v>
      </c>
      <c r="E183" t="n">
        <v>69.62</v>
      </c>
      <c r="F183" t="n">
        <v>64.02</v>
      </c>
      <c r="G183" t="n">
        <v>45.73</v>
      </c>
      <c r="H183" t="n">
        <v>0.64</v>
      </c>
      <c r="I183" t="n">
        <v>84</v>
      </c>
      <c r="J183" t="n">
        <v>194.86</v>
      </c>
      <c r="K183" t="n">
        <v>53.44</v>
      </c>
      <c r="L183" t="n">
        <v>7</v>
      </c>
      <c r="M183" t="n">
        <v>82</v>
      </c>
      <c r="N183" t="n">
        <v>39.43</v>
      </c>
      <c r="O183" t="n">
        <v>24267.28</v>
      </c>
      <c r="P183" t="n">
        <v>808.3</v>
      </c>
      <c r="Q183" t="n">
        <v>2312.65</v>
      </c>
      <c r="R183" t="n">
        <v>209.97</v>
      </c>
      <c r="S183" t="n">
        <v>106.94</v>
      </c>
      <c r="T183" t="n">
        <v>50967.53</v>
      </c>
      <c r="U183" t="n">
        <v>0.51</v>
      </c>
      <c r="V183" t="n">
        <v>0.9399999999999999</v>
      </c>
      <c r="W183" t="n">
        <v>0.35</v>
      </c>
      <c r="X183" t="n">
        <v>3.06</v>
      </c>
      <c r="Y183" t="n">
        <v>0.5</v>
      </c>
      <c r="Z183" t="n">
        <v>10</v>
      </c>
    </row>
    <row r="184">
      <c r="A184" t="n">
        <v>7</v>
      </c>
      <c r="B184" t="n">
        <v>95</v>
      </c>
      <c r="C184" t="inlineStr">
        <is>
          <t xml:space="preserve">CONCLUIDO	</t>
        </is>
      </c>
      <c r="D184" t="n">
        <v>1.4574</v>
      </c>
      <c r="E184" t="n">
        <v>68.61</v>
      </c>
      <c r="F184" t="n">
        <v>63.46</v>
      </c>
      <c r="G184" t="n">
        <v>52.89</v>
      </c>
      <c r="H184" t="n">
        <v>0.72</v>
      </c>
      <c r="I184" t="n">
        <v>72</v>
      </c>
      <c r="J184" t="n">
        <v>196.41</v>
      </c>
      <c r="K184" t="n">
        <v>53.44</v>
      </c>
      <c r="L184" t="n">
        <v>8</v>
      </c>
      <c r="M184" t="n">
        <v>70</v>
      </c>
      <c r="N184" t="n">
        <v>39.98</v>
      </c>
      <c r="O184" t="n">
        <v>24458.36</v>
      </c>
      <c r="P184" t="n">
        <v>791.74</v>
      </c>
      <c r="Q184" t="n">
        <v>2312.66</v>
      </c>
      <c r="R184" t="n">
        <v>190.88</v>
      </c>
      <c r="S184" t="n">
        <v>106.94</v>
      </c>
      <c r="T184" t="n">
        <v>41482.84</v>
      </c>
      <c r="U184" t="n">
        <v>0.5600000000000001</v>
      </c>
      <c r="V184" t="n">
        <v>0.95</v>
      </c>
      <c r="W184" t="n">
        <v>0.34</v>
      </c>
      <c r="X184" t="n">
        <v>2.49</v>
      </c>
      <c r="Y184" t="n">
        <v>0.5</v>
      </c>
      <c r="Z184" t="n">
        <v>10</v>
      </c>
    </row>
    <row r="185">
      <c r="A185" t="n">
        <v>8</v>
      </c>
      <c r="B185" t="n">
        <v>95</v>
      </c>
      <c r="C185" t="inlineStr">
        <is>
          <t xml:space="preserve">CONCLUIDO	</t>
        </is>
      </c>
      <c r="D185" t="n">
        <v>1.4645</v>
      </c>
      <c r="E185" t="n">
        <v>68.28</v>
      </c>
      <c r="F185" t="n">
        <v>63.43</v>
      </c>
      <c r="G185" t="n">
        <v>59.47</v>
      </c>
      <c r="H185" t="n">
        <v>0.8100000000000001</v>
      </c>
      <c r="I185" t="n">
        <v>64</v>
      </c>
      <c r="J185" t="n">
        <v>197.97</v>
      </c>
      <c r="K185" t="n">
        <v>53.44</v>
      </c>
      <c r="L185" t="n">
        <v>9</v>
      </c>
      <c r="M185" t="n">
        <v>62</v>
      </c>
      <c r="N185" t="n">
        <v>40.53</v>
      </c>
      <c r="O185" t="n">
        <v>24650.18</v>
      </c>
      <c r="P185" t="n">
        <v>782.58</v>
      </c>
      <c r="Q185" t="n">
        <v>2312.68</v>
      </c>
      <c r="R185" t="n">
        <v>190.51</v>
      </c>
      <c r="S185" t="n">
        <v>106.94</v>
      </c>
      <c r="T185" t="n">
        <v>41341.27</v>
      </c>
      <c r="U185" t="n">
        <v>0.5600000000000001</v>
      </c>
      <c r="V185" t="n">
        <v>0.95</v>
      </c>
      <c r="W185" t="n">
        <v>0.32</v>
      </c>
      <c r="X185" t="n">
        <v>2.46</v>
      </c>
      <c r="Y185" t="n">
        <v>0.5</v>
      </c>
      <c r="Z185" t="n">
        <v>10</v>
      </c>
    </row>
    <row r="186">
      <c r="A186" t="n">
        <v>9</v>
      </c>
      <c r="B186" t="n">
        <v>95</v>
      </c>
      <c r="C186" t="inlineStr">
        <is>
          <t xml:space="preserve">CONCLUIDO	</t>
        </is>
      </c>
      <c r="D186" t="n">
        <v>1.4795</v>
      </c>
      <c r="E186" t="n">
        <v>67.59</v>
      </c>
      <c r="F186" t="n">
        <v>63.04</v>
      </c>
      <c r="G186" t="n">
        <v>67.54000000000001</v>
      </c>
      <c r="H186" t="n">
        <v>0.89</v>
      </c>
      <c r="I186" t="n">
        <v>56</v>
      </c>
      <c r="J186" t="n">
        <v>199.53</v>
      </c>
      <c r="K186" t="n">
        <v>53.44</v>
      </c>
      <c r="L186" t="n">
        <v>10</v>
      </c>
      <c r="M186" t="n">
        <v>54</v>
      </c>
      <c r="N186" t="n">
        <v>41.1</v>
      </c>
      <c r="O186" t="n">
        <v>24842.77</v>
      </c>
      <c r="P186" t="n">
        <v>767.92</v>
      </c>
      <c r="Q186" t="n">
        <v>2312.63</v>
      </c>
      <c r="R186" t="n">
        <v>177.19</v>
      </c>
      <c r="S186" t="n">
        <v>106.94</v>
      </c>
      <c r="T186" t="n">
        <v>34720.91</v>
      </c>
      <c r="U186" t="n">
        <v>0.6</v>
      </c>
      <c r="V186" t="n">
        <v>0.96</v>
      </c>
      <c r="W186" t="n">
        <v>0.31</v>
      </c>
      <c r="X186" t="n">
        <v>2.07</v>
      </c>
      <c r="Y186" t="n">
        <v>0.5</v>
      </c>
      <c r="Z186" t="n">
        <v>10</v>
      </c>
    </row>
    <row r="187">
      <c r="A187" t="n">
        <v>10</v>
      </c>
      <c r="B187" t="n">
        <v>95</v>
      </c>
      <c r="C187" t="inlineStr">
        <is>
          <t xml:space="preserve">CONCLUIDO	</t>
        </is>
      </c>
      <c r="D187" t="n">
        <v>1.4878</v>
      </c>
      <c r="E187" t="n">
        <v>67.20999999999999</v>
      </c>
      <c r="F187" t="n">
        <v>62.85</v>
      </c>
      <c r="G187" t="n">
        <v>73.94</v>
      </c>
      <c r="H187" t="n">
        <v>0.97</v>
      </c>
      <c r="I187" t="n">
        <v>51</v>
      </c>
      <c r="J187" t="n">
        <v>201.1</v>
      </c>
      <c r="K187" t="n">
        <v>53.44</v>
      </c>
      <c r="L187" t="n">
        <v>11</v>
      </c>
      <c r="M187" t="n">
        <v>49</v>
      </c>
      <c r="N187" t="n">
        <v>41.66</v>
      </c>
      <c r="O187" t="n">
        <v>25036.12</v>
      </c>
      <c r="P187" t="n">
        <v>756.14</v>
      </c>
      <c r="Q187" t="n">
        <v>2312.64</v>
      </c>
      <c r="R187" t="n">
        <v>170.9</v>
      </c>
      <c r="S187" t="n">
        <v>106.94</v>
      </c>
      <c r="T187" t="n">
        <v>31599.89</v>
      </c>
      <c r="U187" t="n">
        <v>0.63</v>
      </c>
      <c r="V187" t="n">
        <v>0.96</v>
      </c>
      <c r="W187" t="n">
        <v>0.3</v>
      </c>
      <c r="X187" t="n">
        <v>1.88</v>
      </c>
      <c r="Y187" t="n">
        <v>0.5</v>
      </c>
      <c r="Z187" t="n">
        <v>10</v>
      </c>
    </row>
    <row r="188">
      <c r="A188" t="n">
        <v>11</v>
      </c>
      <c r="B188" t="n">
        <v>95</v>
      </c>
      <c r="C188" t="inlineStr">
        <is>
          <t xml:space="preserve">CONCLUIDO	</t>
        </is>
      </c>
      <c r="D188" t="n">
        <v>1.4961</v>
      </c>
      <c r="E188" t="n">
        <v>66.84</v>
      </c>
      <c r="F188" t="n">
        <v>62.66</v>
      </c>
      <c r="G188" t="n">
        <v>81.73</v>
      </c>
      <c r="H188" t="n">
        <v>1.05</v>
      </c>
      <c r="I188" t="n">
        <v>46</v>
      </c>
      <c r="J188" t="n">
        <v>202.67</v>
      </c>
      <c r="K188" t="n">
        <v>53.44</v>
      </c>
      <c r="L188" t="n">
        <v>12</v>
      </c>
      <c r="M188" t="n">
        <v>44</v>
      </c>
      <c r="N188" t="n">
        <v>42.24</v>
      </c>
      <c r="O188" t="n">
        <v>25230.25</v>
      </c>
      <c r="P188" t="n">
        <v>743.9400000000001</v>
      </c>
      <c r="Q188" t="n">
        <v>2312.61</v>
      </c>
      <c r="R188" t="n">
        <v>164.52</v>
      </c>
      <c r="S188" t="n">
        <v>106.94</v>
      </c>
      <c r="T188" t="n">
        <v>28433.09</v>
      </c>
      <c r="U188" t="n">
        <v>0.65</v>
      </c>
      <c r="V188" t="n">
        <v>0.96</v>
      </c>
      <c r="W188" t="n">
        <v>0.29</v>
      </c>
      <c r="X188" t="n">
        <v>1.69</v>
      </c>
      <c r="Y188" t="n">
        <v>0.5</v>
      </c>
      <c r="Z188" t="n">
        <v>10</v>
      </c>
    </row>
    <row r="189">
      <c r="A189" t="n">
        <v>12</v>
      </c>
      <c r="B189" t="n">
        <v>95</v>
      </c>
      <c r="C189" t="inlineStr">
        <is>
          <t xml:space="preserve">CONCLUIDO	</t>
        </is>
      </c>
      <c r="D189" t="n">
        <v>1.5029</v>
      </c>
      <c r="E189" t="n">
        <v>66.54000000000001</v>
      </c>
      <c r="F189" t="n">
        <v>62.5</v>
      </c>
      <c r="G189" t="n">
        <v>89.29000000000001</v>
      </c>
      <c r="H189" t="n">
        <v>1.13</v>
      </c>
      <c r="I189" t="n">
        <v>42</v>
      </c>
      <c r="J189" t="n">
        <v>204.25</v>
      </c>
      <c r="K189" t="n">
        <v>53.44</v>
      </c>
      <c r="L189" t="n">
        <v>13</v>
      </c>
      <c r="M189" t="n">
        <v>40</v>
      </c>
      <c r="N189" t="n">
        <v>42.82</v>
      </c>
      <c r="O189" t="n">
        <v>25425.3</v>
      </c>
      <c r="P189" t="n">
        <v>733.97</v>
      </c>
      <c r="Q189" t="n">
        <v>2312.64</v>
      </c>
      <c r="R189" t="n">
        <v>159.33</v>
      </c>
      <c r="S189" t="n">
        <v>106.94</v>
      </c>
      <c r="T189" t="n">
        <v>25862.04</v>
      </c>
      <c r="U189" t="n">
        <v>0.67</v>
      </c>
      <c r="V189" t="n">
        <v>0.96</v>
      </c>
      <c r="W189" t="n">
        <v>0.28</v>
      </c>
      <c r="X189" t="n">
        <v>1.54</v>
      </c>
      <c r="Y189" t="n">
        <v>0.5</v>
      </c>
      <c r="Z189" t="n">
        <v>10</v>
      </c>
    </row>
    <row r="190">
      <c r="A190" t="n">
        <v>13</v>
      </c>
      <c r="B190" t="n">
        <v>95</v>
      </c>
      <c r="C190" t="inlineStr">
        <is>
          <t xml:space="preserve">CONCLUIDO	</t>
        </is>
      </c>
      <c r="D190" t="n">
        <v>1.5107</v>
      </c>
      <c r="E190" t="n">
        <v>66.2</v>
      </c>
      <c r="F190" t="n">
        <v>62.31</v>
      </c>
      <c r="G190" t="n">
        <v>98.39</v>
      </c>
      <c r="H190" t="n">
        <v>1.21</v>
      </c>
      <c r="I190" t="n">
        <v>38</v>
      </c>
      <c r="J190" t="n">
        <v>205.84</v>
      </c>
      <c r="K190" t="n">
        <v>53.44</v>
      </c>
      <c r="L190" t="n">
        <v>14</v>
      </c>
      <c r="M190" t="n">
        <v>36</v>
      </c>
      <c r="N190" t="n">
        <v>43.4</v>
      </c>
      <c r="O190" t="n">
        <v>25621.03</v>
      </c>
      <c r="P190" t="n">
        <v>719.25</v>
      </c>
      <c r="Q190" t="n">
        <v>2312.66</v>
      </c>
      <c r="R190" t="n">
        <v>152.94</v>
      </c>
      <c r="S190" t="n">
        <v>106.94</v>
      </c>
      <c r="T190" t="n">
        <v>22683.98</v>
      </c>
      <c r="U190" t="n">
        <v>0.7</v>
      </c>
      <c r="V190" t="n">
        <v>0.97</v>
      </c>
      <c r="W190" t="n">
        <v>0.28</v>
      </c>
      <c r="X190" t="n">
        <v>1.34</v>
      </c>
      <c r="Y190" t="n">
        <v>0.5</v>
      </c>
      <c r="Z190" t="n">
        <v>10</v>
      </c>
    </row>
    <row r="191">
      <c r="A191" t="n">
        <v>14</v>
      </c>
      <c r="B191" t="n">
        <v>95</v>
      </c>
      <c r="C191" t="inlineStr">
        <is>
          <t xml:space="preserve">CONCLUIDO	</t>
        </is>
      </c>
      <c r="D191" t="n">
        <v>1.5202</v>
      </c>
      <c r="E191" t="n">
        <v>65.78</v>
      </c>
      <c r="F191" t="n">
        <v>62.01</v>
      </c>
      <c r="G191" t="n">
        <v>106.3</v>
      </c>
      <c r="H191" t="n">
        <v>1.28</v>
      </c>
      <c r="I191" t="n">
        <v>35</v>
      </c>
      <c r="J191" t="n">
        <v>207.43</v>
      </c>
      <c r="K191" t="n">
        <v>53.44</v>
      </c>
      <c r="L191" t="n">
        <v>15</v>
      </c>
      <c r="M191" t="n">
        <v>33</v>
      </c>
      <c r="N191" t="n">
        <v>44</v>
      </c>
      <c r="O191" t="n">
        <v>25817.56</v>
      </c>
      <c r="P191" t="n">
        <v>705.28</v>
      </c>
      <c r="Q191" t="n">
        <v>2312.66</v>
      </c>
      <c r="R191" t="n">
        <v>142.72</v>
      </c>
      <c r="S191" t="n">
        <v>106.94</v>
      </c>
      <c r="T191" t="n">
        <v>17588.88</v>
      </c>
      <c r="U191" t="n">
        <v>0.75</v>
      </c>
      <c r="V191" t="n">
        <v>0.97</v>
      </c>
      <c r="W191" t="n">
        <v>0.26</v>
      </c>
      <c r="X191" t="n">
        <v>1.04</v>
      </c>
      <c r="Y191" t="n">
        <v>0.5</v>
      </c>
      <c r="Z191" t="n">
        <v>10</v>
      </c>
    </row>
    <row r="192">
      <c r="A192" t="n">
        <v>15</v>
      </c>
      <c r="B192" t="n">
        <v>95</v>
      </c>
      <c r="C192" t="inlineStr">
        <is>
          <t xml:space="preserve">CONCLUIDO	</t>
        </is>
      </c>
      <c r="D192" t="n">
        <v>1.5179</v>
      </c>
      <c r="E192" t="n">
        <v>65.88</v>
      </c>
      <c r="F192" t="n">
        <v>62.18</v>
      </c>
      <c r="G192" t="n">
        <v>113.06</v>
      </c>
      <c r="H192" t="n">
        <v>1.36</v>
      </c>
      <c r="I192" t="n">
        <v>33</v>
      </c>
      <c r="J192" t="n">
        <v>209.03</v>
      </c>
      <c r="K192" t="n">
        <v>53.44</v>
      </c>
      <c r="L192" t="n">
        <v>16</v>
      </c>
      <c r="M192" t="n">
        <v>31</v>
      </c>
      <c r="N192" t="n">
        <v>44.6</v>
      </c>
      <c r="O192" t="n">
        <v>26014.91</v>
      </c>
      <c r="P192" t="n">
        <v>694.1799999999999</v>
      </c>
      <c r="Q192" t="n">
        <v>2312.63</v>
      </c>
      <c r="R192" t="n">
        <v>148.67</v>
      </c>
      <c r="S192" t="n">
        <v>106.94</v>
      </c>
      <c r="T192" t="n">
        <v>20573.73</v>
      </c>
      <c r="U192" t="n">
        <v>0.72</v>
      </c>
      <c r="V192" t="n">
        <v>0.97</v>
      </c>
      <c r="W192" t="n">
        <v>0.27</v>
      </c>
      <c r="X192" t="n">
        <v>1.22</v>
      </c>
      <c r="Y192" t="n">
        <v>0.5</v>
      </c>
      <c r="Z192" t="n">
        <v>10</v>
      </c>
    </row>
    <row r="193">
      <c r="A193" t="n">
        <v>16</v>
      </c>
      <c r="B193" t="n">
        <v>95</v>
      </c>
      <c r="C193" t="inlineStr">
        <is>
          <t xml:space="preserve">CONCLUIDO	</t>
        </is>
      </c>
      <c r="D193" t="n">
        <v>1.5234</v>
      </c>
      <c r="E193" t="n">
        <v>65.64</v>
      </c>
      <c r="F193" t="n">
        <v>62.06</v>
      </c>
      <c r="G193" t="n">
        <v>124.11</v>
      </c>
      <c r="H193" t="n">
        <v>1.43</v>
      </c>
      <c r="I193" t="n">
        <v>30</v>
      </c>
      <c r="J193" t="n">
        <v>210.64</v>
      </c>
      <c r="K193" t="n">
        <v>53.44</v>
      </c>
      <c r="L193" t="n">
        <v>17</v>
      </c>
      <c r="M193" t="n">
        <v>28</v>
      </c>
      <c r="N193" t="n">
        <v>45.21</v>
      </c>
      <c r="O193" t="n">
        <v>26213.09</v>
      </c>
      <c r="P193" t="n">
        <v>683.23</v>
      </c>
      <c r="Q193" t="n">
        <v>2312.62</v>
      </c>
      <c r="R193" t="n">
        <v>144.4</v>
      </c>
      <c r="S193" t="n">
        <v>106.94</v>
      </c>
      <c r="T193" t="n">
        <v>18454.94</v>
      </c>
      <c r="U193" t="n">
        <v>0.74</v>
      </c>
      <c r="V193" t="n">
        <v>0.97</v>
      </c>
      <c r="W193" t="n">
        <v>0.27</v>
      </c>
      <c r="X193" t="n">
        <v>1.09</v>
      </c>
      <c r="Y193" t="n">
        <v>0.5</v>
      </c>
      <c r="Z193" t="n">
        <v>10</v>
      </c>
    </row>
    <row r="194">
      <c r="A194" t="n">
        <v>17</v>
      </c>
      <c r="B194" t="n">
        <v>95</v>
      </c>
      <c r="C194" t="inlineStr">
        <is>
          <t xml:space="preserve">CONCLUIDO	</t>
        </is>
      </c>
      <c r="D194" t="n">
        <v>1.5267</v>
      </c>
      <c r="E194" t="n">
        <v>65.5</v>
      </c>
      <c r="F194" t="n">
        <v>61.99</v>
      </c>
      <c r="G194" t="n">
        <v>132.84</v>
      </c>
      <c r="H194" t="n">
        <v>1.51</v>
      </c>
      <c r="I194" t="n">
        <v>28</v>
      </c>
      <c r="J194" t="n">
        <v>212.25</v>
      </c>
      <c r="K194" t="n">
        <v>53.44</v>
      </c>
      <c r="L194" t="n">
        <v>18</v>
      </c>
      <c r="M194" t="n">
        <v>24</v>
      </c>
      <c r="N194" t="n">
        <v>45.82</v>
      </c>
      <c r="O194" t="n">
        <v>26412.11</v>
      </c>
      <c r="P194" t="n">
        <v>671.88</v>
      </c>
      <c r="Q194" t="n">
        <v>2312.62</v>
      </c>
      <c r="R194" t="n">
        <v>142.06</v>
      </c>
      <c r="S194" t="n">
        <v>106.94</v>
      </c>
      <c r="T194" t="n">
        <v>17295.25</v>
      </c>
      <c r="U194" t="n">
        <v>0.75</v>
      </c>
      <c r="V194" t="n">
        <v>0.97</v>
      </c>
      <c r="W194" t="n">
        <v>0.27</v>
      </c>
      <c r="X194" t="n">
        <v>1.02</v>
      </c>
      <c r="Y194" t="n">
        <v>0.5</v>
      </c>
      <c r="Z194" t="n">
        <v>10</v>
      </c>
    </row>
    <row r="195">
      <c r="A195" t="n">
        <v>18</v>
      </c>
      <c r="B195" t="n">
        <v>95</v>
      </c>
      <c r="C195" t="inlineStr">
        <is>
          <t xml:space="preserve">CONCLUIDO	</t>
        </is>
      </c>
      <c r="D195" t="n">
        <v>1.5282</v>
      </c>
      <c r="E195" t="n">
        <v>65.44</v>
      </c>
      <c r="F195" t="n">
        <v>61.96</v>
      </c>
      <c r="G195" t="n">
        <v>137.7</v>
      </c>
      <c r="H195" t="n">
        <v>1.58</v>
      </c>
      <c r="I195" t="n">
        <v>27</v>
      </c>
      <c r="J195" t="n">
        <v>213.87</v>
      </c>
      <c r="K195" t="n">
        <v>53.44</v>
      </c>
      <c r="L195" t="n">
        <v>19</v>
      </c>
      <c r="M195" t="n">
        <v>15</v>
      </c>
      <c r="N195" t="n">
        <v>46.44</v>
      </c>
      <c r="O195" t="n">
        <v>26611.98</v>
      </c>
      <c r="P195" t="n">
        <v>662.45</v>
      </c>
      <c r="Q195" t="n">
        <v>2312.61</v>
      </c>
      <c r="R195" t="n">
        <v>140.71</v>
      </c>
      <c r="S195" t="n">
        <v>106.94</v>
      </c>
      <c r="T195" t="n">
        <v>16626.02</v>
      </c>
      <c r="U195" t="n">
        <v>0.76</v>
      </c>
      <c r="V195" t="n">
        <v>0.97</v>
      </c>
      <c r="W195" t="n">
        <v>0.28</v>
      </c>
      <c r="X195" t="n">
        <v>0.99</v>
      </c>
      <c r="Y195" t="n">
        <v>0.5</v>
      </c>
      <c r="Z195" t="n">
        <v>10</v>
      </c>
    </row>
    <row r="196">
      <c r="A196" t="n">
        <v>19</v>
      </c>
      <c r="B196" t="n">
        <v>95</v>
      </c>
      <c r="C196" t="inlineStr">
        <is>
          <t xml:space="preserve">CONCLUIDO	</t>
        </is>
      </c>
      <c r="D196" t="n">
        <v>1.5301</v>
      </c>
      <c r="E196" t="n">
        <v>65.34999999999999</v>
      </c>
      <c r="F196" t="n">
        <v>61.92</v>
      </c>
      <c r="G196" t="n">
        <v>142.89</v>
      </c>
      <c r="H196" t="n">
        <v>1.65</v>
      </c>
      <c r="I196" t="n">
        <v>26</v>
      </c>
      <c r="J196" t="n">
        <v>215.5</v>
      </c>
      <c r="K196" t="n">
        <v>53.44</v>
      </c>
      <c r="L196" t="n">
        <v>20</v>
      </c>
      <c r="M196" t="n">
        <v>5</v>
      </c>
      <c r="N196" t="n">
        <v>47.07</v>
      </c>
      <c r="O196" t="n">
        <v>26812.71</v>
      </c>
      <c r="P196" t="n">
        <v>661.15</v>
      </c>
      <c r="Q196" t="n">
        <v>2312.62</v>
      </c>
      <c r="R196" t="n">
        <v>138.7</v>
      </c>
      <c r="S196" t="n">
        <v>106.94</v>
      </c>
      <c r="T196" t="n">
        <v>15624.36</v>
      </c>
      <c r="U196" t="n">
        <v>0.77</v>
      </c>
      <c r="V196" t="n">
        <v>0.97</v>
      </c>
      <c r="W196" t="n">
        <v>0.29</v>
      </c>
      <c r="X196" t="n">
        <v>0.95</v>
      </c>
      <c r="Y196" t="n">
        <v>0.5</v>
      </c>
      <c r="Z196" t="n">
        <v>10</v>
      </c>
    </row>
    <row r="197">
      <c r="A197" t="n">
        <v>20</v>
      </c>
      <c r="B197" t="n">
        <v>95</v>
      </c>
      <c r="C197" t="inlineStr">
        <is>
          <t xml:space="preserve">CONCLUIDO	</t>
        </is>
      </c>
      <c r="D197" t="n">
        <v>1.5302</v>
      </c>
      <c r="E197" t="n">
        <v>65.34999999999999</v>
      </c>
      <c r="F197" t="n">
        <v>61.91</v>
      </c>
      <c r="G197" t="n">
        <v>142.88</v>
      </c>
      <c r="H197" t="n">
        <v>1.72</v>
      </c>
      <c r="I197" t="n">
        <v>26</v>
      </c>
      <c r="J197" t="n">
        <v>217.14</v>
      </c>
      <c r="K197" t="n">
        <v>53.44</v>
      </c>
      <c r="L197" t="n">
        <v>21</v>
      </c>
      <c r="M197" t="n">
        <v>1</v>
      </c>
      <c r="N197" t="n">
        <v>47.7</v>
      </c>
      <c r="O197" t="n">
        <v>27014.3</v>
      </c>
      <c r="P197" t="n">
        <v>664.34</v>
      </c>
      <c r="Q197" t="n">
        <v>2312.63</v>
      </c>
      <c r="R197" t="n">
        <v>138.42</v>
      </c>
      <c r="S197" t="n">
        <v>106.94</v>
      </c>
      <c r="T197" t="n">
        <v>15483.51</v>
      </c>
      <c r="U197" t="n">
        <v>0.77</v>
      </c>
      <c r="V197" t="n">
        <v>0.97</v>
      </c>
      <c r="W197" t="n">
        <v>0.3</v>
      </c>
      <c r="X197" t="n">
        <v>0.95</v>
      </c>
      <c r="Y197" t="n">
        <v>0.5</v>
      </c>
      <c r="Z197" t="n">
        <v>10</v>
      </c>
    </row>
    <row r="198">
      <c r="A198" t="n">
        <v>21</v>
      </c>
      <c r="B198" t="n">
        <v>95</v>
      </c>
      <c r="C198" t="inlineStr">
        <is>
          <t xml:space="preserve">CONCLUIDO	</t>
        </is>
      </c>
      <c r="D198" t="n">
        <v>1.5301</v>
      </c>
      <c r="E198" t="n">
        <v>65.36</v>
      </c>
      <c r="F198" t="n">
        <v>61.92</v>
      </c>
      <c r="G198" t="n">
        <v>142.89</v>
      </c>
      <c r="H198" t="n">
        <v>1.79</v>
      </c>
      <c r="I198" t="n">
        <v>26</v>
      </c>
      <c r="J198" t="n">
        <v>218.78</v>
      </c>
      <c r="K198" t="n">
        <v>53.44</v>
      </c>
      <c r="L198" t="n">
        <v>22</v>
      </c>
      <c r="M198" t="n">
        <v>0</v>
      </c>
      <c r="N198" t="n">
        <v>48.34</v>
      </c>
      <c r="O198" t="n">
        <v>27216.79</v>
      </c>
      <c r="P198" t="n">
        <v>668.95</v>
      </c>
      <c r="Q198" t="n">
        <v>2312.64</v>
      </c>
      <c r="R198" t="n">
        <v>138.57</v>
      </c>
      <c r="S198" t="n">
        <v>106.94</v>
      </c>
      <c r="T198" t="n">
        <v>15558.18</v>
      </c>
      <c r="U198" t="n">
        <v>0.77</v>
      </c>
      <c r="V198" t="n">
        <v>0.97</v>
      </c>
      <c r="W198" t="n">
        <v>0.3</v>
      </c>
      <c r="X198" t="n">
        <v>0.95</v>
      </c>
      <c r="Y198" t="n">
        <v>0.5</v>
      </c>
      <c r="Z198" t="n">
        <v>10</v>
      </c>
    </row>
    <row r="199">
      <c r="A199" t="n">
        <v>0</v>
      </c>
      <c r="B199" t="n">
        <v>55</v>
      </c>
      <c r="C199" t="inlineStr">
        <is>
          <t xml:space="preserve">CONCLUIDO	</t>
        </is>
      </c>
      <c r="D199" t="n">
        <v>0.9923</v>
      </c>
      <c r="E199" t="n">
        <v>100.78</v>
      </c>
      <c r="F199" t="n">
        <v>84.31</v>
      </c>
      <c r="G199" t="n">
        <v>8.4</v>
      </c>
      <c r="H199" t="n">
        <v>0.15</v>
      </c>
      <c r="I199" t="n">
        <v>602</v>
      </c>
      <c r="J199" t="n">
        <v>116.05</v>
      </c>
      <c r="K199" t="n">
        <v>43.4</v>
      </c>
      <c r="L199" t="n">
        <v>1</v>
      </c>
      <c r="M199" t="n">
        <v>600</v>
      </c>
      <c r="N199" t="n">
        <v>16.65</v>
      </c>
      <c r="O199" t="n">
        <v>14546.17</v>
      </c>
      <c r="P199" t="n">
        <v>828.12</v>
      </c>
      <c r="Q199" t="n">
        <v>2312.89</v>
      </c>
      <c r="R199" t="n">
        <v>888.8</v>
      </c>
      <c r="S199" t="n">
        <v>106.94</v>
      </c>
      <c r="T199" t="n">
        <v>387793.75</v>
      </c>
      <c r="U199" t="n">
        <v>0.12</v>
      </c>
      <c r="V199" t="n">
        <v>0.71</v>
      </c>
      <c r="W199" t="n">
        <v>1.2</v>
      </c>
      <c r="X199" t="n">
        <v>23.33</v>
      </c>
      <c r="Y199" t="n">
        <v>0.5</v>
      </c>
      <c r="Z199" t="n">
        <v>10</v>
      </c>
    </row>
    <row r="200">
      <c r="A200" t="n">
        <v>1</v>
      </c>
      <c r="B200" t="n">
        <v>55</v>
      </c>
      <c r="C200" t="inlineStr">
        <is>
          <t xml:space="preserve">CONCLUIDO	</t>
        </is>
      </c>
      <c r="D200" t="n">
        <v>1.2821</v>
      </c>
      <c r="E200" t="n">
        <v>78</v>
      </c>
      <c r="F200" t="n">
        <v>70.11</v>
      </c>
      <c r="G200" t="n">
        <v>17.31</v>
      </c>
      <c r="H200" t="n">
        <v>0.3</v>
      </c>
      <c r="I200" t="n">
        <v>243</v>
      </c>
      <c r="J200" t="n">
        <v>117.34</v>
      </c>
      <c r="K200" t="n">
        <v>43.4</v>
      </c>
      <c r="L200" t="n">
        <v>2</v>
      </c>
      <c r="M200" t="n">
        <v>241</v>
      </c>
      <c r="N200" t="n">
        <v>16.94</v>
      </c>
      <c r="O200" t="n">
        <v>14705.49</v>
      </c>
      <c r="P200" t="n">
        <v>671.4</v>
      </c>
      <c r="Q200" t="n">
        <v>2312.69</v>
      </c>
      <c r="R200" t="n">
        <v>413.42</v>
      </c>
      <c r="S200" t="n">
        <v>106.94</v>
      </c>
      <c r="T200" t="n">
        <v>151902.42</v>
      </c>
      <c r="U200" t="n">
        <v>0.26</v>
      </c>
      <c r="V200" t="n">
        <v>0.86</v>
      </c>
      <c r="W200" t="n">
        <v>0.61</v>
      </c>
      <c r="X200" t="n">
        <v>9.140000000000001</v>
      </c>
      <c r="Y200" t="n">
        <v>0.5</v>
      </c>
      <c r="Z200" t="n">
        <v>10</v>
      </c>
    </row>
    <row r="201">
      <c r="A201" t="n">
        <v>2</v>
      </c>
      <c r="B201" t="n">
        <v>55</v>
      </c>
      <c r="C201" t="inlineStr">
        <is>
          <t xml:space="preserve">CONCLUIDO	</t>
        </is>
      </c>
      <c r="D201" t="n">
        <v>1.3848</v>
      </c>
      <c r="E201" t="n">
        <v>72.20999999999999</v>
      </c>
      <c r="F201" t="n">
        <v>66.54000000000001</v>
      </c>
      <c r="G201" t="n">
        <v>26.62</v>
      </c>
      <c r="H201" t="n">
        <v>0.45</v>
      </c>
      <c r="I201" t="n">
        <v>150</v>
      </c>
      <c r="J201" t="n">
        <v>118.63</v>
      </c>
      <c r="K201" t="n">
        <v>43.4</v>
      </c>
      <c r="L201" t="n">
        <v>3</v>
      </c>
      <c r="M201" t="n">
        <v>148</v>
      </c>
      <c r="N201" t="n">
        <v>17.23</v>
      </c>
      <c r="O201" t="n">
        <v>14865.24</v>
      </c>
      <c r="P201" t="n">
        <v>620.46</v>
      </c>
      <c r="Q201" t="n">
        <v>2312.68</v>
      </c>
      <c r="R201" t="n">
        <v>294.03</v>
      </c>
      <c r="S201" t="n">
        <v>106.94</v>
      </c>
      <c r="T201" t="n">
        <v>92668.64</v>
      </c>
      <c r="U201" t="n">
        <v>0.36</v>
      </c>
      <c r="V201" t="n">
        <v>0.91</v>
      </c>
      <c r="W201" t="n">
        <v>0.47</v>
      </c>
      <c r="X201" t="n">
        <v>5.57</v>
      </c>
      <c r="Y201" t="n">
        <v>0.5</v>
      </c>
      <c r="Z201" t="n">
        <v>10</v>
      </c>
    </row>
    <row r="202">
      <c r="A202" t="n">
        <v>3</v>
      </c>
      <c r="B202" t="n">
        <v>55</v>
      </c>
      <c r="C202" t="inlineStr">
        <is>
          <t xml:space="preserve">CONCLUIDO	</t>
        </is>
      </c>
      <c r="D202" t="n">
        <v>1.4379</v>
      </c>
      <c r="E202" t="n">
        <v>69.55</v>
      </c>
      <c r="F202" t="n">
        <v>64.91</v>
      </c>
      <c r="G202" t="n">
        <v>36.4</v>
      </c>
      <c r="H202" t="n">
        <v>0.59</v>
      </c>
      <c r="I202" t="n">
        <v>107</v>
      </c>
      <c r="J202" t="n">
        <v>119.93</v>
      </c>
      <c r="K202" t="n">
        <v>43.4</v>
      </c>
      <c r="L202" t="n">
        <v>4</v>
      </c>
      <c r="M202" t="n">
        <v>105</v>
      </c>
      <c r="N202" t="n">
        <v>17.53</v>
      </c>
      <c r="O202" t="n">
        <v>15025.44</v>
      </c>
      <c r="P202" t="n">
        <v>588.16</v>
      </c>
      <c r="Q202" t="n">
        <v>2312.74</v>
      </c>
      <c r="R202" t="n">
        <v>239.46</v>
      </c>
      <c r="S202" t="n">
        <v>106.94</v>
      </c>
      <c r="T202" t="n">
        <v>65602.36</v>
      </c>
      <c r="U202" t="n">
        <v>0.45</v>
      </c>
      <c r="V202" t="n">
        <v>0.93</v>
      </c>
      <c r="W202" t="n">
        <v>0.39</v>
      </c>
      <c r="X202" t="n">
        <v>3.94</v>
      </c>
      <c r="Y202" t="n">
        <v>0.5</v>
      </c>
      <c r="Z202" t="n">
        <v>10</v>
      </c>
    </row>
    <row r="203">
      <c r="A203" t="n">
        <v>4</v>
      </c>
      <c r="B203" t="n">
        <v>55</v>
      </c>
      <c r="C203" t="inlineStr">
        <is>
          <t xml:space="preserve">CONCLUIDO	</t>
        </is>
      </c>
      <c r="D203" t="n">
        <v>1.4712</v>
      </c>
      <c r="E203" t="n">
        <v>67.97</v>
      </c>
      <c r="F203" t="n">
        <v>63.93</v>
      </c>
      <c r="G203" t="n">
        <v>46.78</v>
      </c>
      <c r="H203" t="n">
        <v>0.73</v>
      </c>
      <c r="I203" t="n">
        <v>82</v>
      </c>
      <c r="J203" t="n">
        <v>121.23</v>
      </c>
      <c r="K203" t="n">
        <v>43.4</v>
      </c>
      <c r="L203" t="n">
        <v>5</v>
      </c>
      <c r="M203" t="n">
        <v>80</v>
      </c>
      <c r="N203" t="n">
        <v>17.83</v>
      </c>
      <c r="O203" t="n">
        <v>15186.08</v>
      </c>
      <c r="P203" t="n">
        <v>561.39</v>
      </c>
      <c r="Q203" t="n">
        <v>2312.66</v>
      </c>
      <c r="R203" t="n">
        <v>206.7</v>
      </c>
      <c r="S203" t="n">
        <v>106.94</v>
      </c>
      <c r="T203" t="n">
        <v>49346.77</v>
      </c>
      <c r="U203" t="n">
        <v>0.52</v>
      </c>
      <c r="V203" t="n">
        <v>0.9399999999999999</v>
      </c>
      <c r="W203" t="n">
        <v>0.35</v>
      </c>
      <c r="X203" t="n">
        <v>2.96</v>
      </c>
      <c r="Y203" t="n">
        <v>0.5</v>
      </c>
      <c r="Z203" t="n">
        <v>10</v>
      </c>
    </row>
    <row r="204">
      <c r="A204" t="n">
        <v>5</v>
      </c>
      <c r="B204" t="n">
        <v>55</v>
      </c>
      <c r="C204" t="inlineStr">
        <is>
          <t xml:space="preserve">CONCLUIDO	</t>
        </is>
      </c>
      <c r="D204" t="n">
        <v>1.4861</v>
      </c>
      <c r="E204" t="n">
        <v>67.29000000000001</v>
      </c>
      <c r="F204" t="n">
        <v>63.63</v>
      </c>
      <c r="G204" t="n">
        <v>57.84</v>
      </c>
      <c r="H204" t="n">
        <v>0.86</v>
      </c>
      <c r="I204" t="n">
        <v>66</v>
      </c>
      <c r="J204" t="n">
        <v>122.54</v>
      </c>
      <c r="K204" t="n">
        <v>43.4</v>
      </c>
      <c r="L204" t="n">
        <v>6</v>
      </c>
      <c r="M204" t="n">
        <v>64</v>
      </c>
      <c r="N204" t="n">
        <v>18.14</v>
      </c>
      <c r="O204" t="n">
        <v>15347.16</v>
      </c>
      <c r="P204" t="n">
        <v>540.12</v>
      </c>
      <c r="Q204" t="n">
        <v>2312.64</v>
      </c>
      <c r="R204" t="n">
        <v>197.47</v>
      </c>
      <c r="S204" t="n">
        <v>106.94</v>
      </c>
      <c r="T204" t="n">
        <v>44808.1</v>
      </c>
      <c r="U204" t="n">
        <v>0.54</v>
      </c>
      <c r="V204" t="n">
        <v>0.95</v>
      </c>
      <c r="W204" t="n">
        <v>0.33</v>
      </c>
      <c r="X204" t="n">
        <v>2.66</v>
      </c>
      <c r="Y204" t="n">
        <v>0.5</v>
      </c>
      <c r="Z204" t="n">
        <v>10</v>
      </c>
    </row>
    <row r="205">
      <c r="A205" t="n">
        <v>6</v>
      </c>
      <c r="B205" t="n">
        <v>55</v>
      </c>
      <c r="C205" t="inlineStr">
        <is>
          <t xml:space="preserve">CONCLUIDO	</t>
        </is>
      </c>
      <c r="D205" t="n">
        <v>1.5074</v>
      </c>
      <c r="E205" t="n">
        <v>66.34</v>
      </c>
      <c r="F205" t="n">
        <v>62.96</v>
      </c>
      <c r="G205" t="n">
        <v>69.95999999999999</v>
      </c>
      <c r="H205" t="n">
        <v>1</v>
      </c>
      <c r="I205" t="n">
        <v>54</v>
      </c>
      <c r="J205" t="n">
        <v>123.85</v>
      </c>
      <c r="K205" t="n">
        <v>43.4</v>
      </c>
      <c r="L205" t="n">
        <v>7</v>
      </c>
      <c r="M205" t="n">
        <v>52</v>
      </c>
      <c r="N205" t="n">
        <v>18.45</v>
      </c>
      <c r="O205" t="n">
        <v>15508.69</v>
      </c>
      <c r="P205" t="n">
        <v>513.54</v>
      </c>
      <c r="Q205" t="n">
        <v>2312.67</v>
      </c>
      <c r="R205" t="n">
        <v>174.84</v>
      </c>
      <c r="S205" t="n">
        <v>106.94</v>
      </c>
      <c r="T205" t="n">
        <v>33553.91</v>
      </c>
      <c r="U205" t="n">
        <v>0.61</v>
      </c>
      <c r="V205" t="n">
        <v>0.96</v>
      </c>
      <c r="W205" t="n">
        <v>0.3</v>
      </c>
      <c r="X205" t="n">
        <v>1.99</v>
      </c>
      <c r="Y205" t="n">
        <v>0.5</v>
      </c>
      <c r="Z205" t="n">
        <v>10</v>
      </c>
    </row>
    <row r="206">
      <c r="A206" t="n">
        <v>7</v>
      </c>
      <c r="B206" t="n">
        <v>55</v>
      </c>
      <c r="C206" t="inlineStr">
        <is>
          <t xml:space="preserve">CONCLUIDO	</t>
        </is>
      </c>
      <c r="D206" t="n">
        <v>1.5182</v>
      </c>
      <c r="E206" t="n">
        <v>65.87</v>
      </c>
      <c r="F206" t="n">
        <v>62.69</v>
      </c>
      <c r="G206" t="n">
        <v>81.76000000000001</v>
      </c>
      <c r="H206" t="n">
        <v>1.13</v>
      </c>
      <c r="I206" t="n">
        <v>46</v>
      </c>
      <c r="J206" t="n">
        <v>125.16</v>
      </c>
      <c r="K206" t="n">
        <v>43.4</v>
      </c>
      <c r="L206" t="n">
        <v>8</v>
      </c>
      <c r="M206" t="n">
        <v>28</v>
      </c>
      <c r="N206" t="n">
        <v>18.76</v>
      </c>
      <c r="O206" t="n">
        <v>15670.68</v>
      </c>
      <c r="P206" t="n">
        <v>492.52</v>
      </c>
      <c r="Q206" t="n">
        <v>2312.66</v>
      </c>
      <c r="R206" t="n">
        <v>164.63</v>
      </c>
      <c r="S206" t="n">
        <v>106.94</v>
      </c>
      <c r="T206" t="n">
        <v>28492.46</v>
      </c>
      <c r="U206" t="n">
        <v>0.65</v>
      </c>
      <c r="V206" t="n">
        <v>0.96</v>
      </c>
      <c r="W206" t="n">
        <v>0.32</v>
      </c>
      <c r="X206" t="n">
        <v>1.72</v>
      </c>
      <c r="Y206" t="n">
        <v>0.5</v>
      </c>
      <c r="Z206" t="n">
        <v>10</v>
      </c>
    </row>
    <row r="207">
      <c r="A207" t="n">
        <v>8</v>
      </c>
      <c r="B207" t="n">
        <v>55</v>
      </c>
      <c r="C207" t="inlineStr">
        <is>
          <t xml:space="preserve">CONCLUIDO	</t>
        </is>
      </c>
      <c r="D207" t="n">
        <v>1.5208</v>
      </c>
      <c r="E207" t="n">
        <v>65.75</v>
      </c>
      <c r="F207" t="n">
        <v>62.62</v>
      </c>
      <c r="G207" t="n">
        <v>85.39</v>
      </c>
      <c r="H207" t="n">
        <v>1.26</v>
      </c>
      <c r="I207" t="n">
        <v>44</v>
      </c>
      <c r="J207" t="n">
        <v>126.48</v>
      </c>
      <c r="K207" t="n">
        <v>43.4</v>
      </c>
      <c r="L207" t="n">
        <v>9</v>
      </c>
      <c r="M207" t="n">
        <v>3</v>
      </c>
      <c r="N207" t="n">
        <v>19.08</v>
      </c>
      <c r="O207" t="n">
        <v>15833.12</v>
      </c>
      <c r="P207" t="n">
        <v>487.27</v>
      </c>
      <c r="Q207" t="n">
        <v>2312.64</v>
      </c>
      <c r="R207" t="n">
        <v>161.35</v>
      </c>
      <c r="S207" t="n">
        <v>106.94</v>
      </c>
      <c r="T207" t="n">
        <v>26857.94</v>
      </c>
      <c r="U207" t="n">
        <v>0.66</v>
      </c>
      <c r="V207" t="n">
        <v>0.96</v>
      </c>
      <c r="W207" t="n">
        <v>0.34</v>
      </c>
      <c r="X207" t="n">
        <v>1.65</v>
      </c>
      <c r="Y207" t="n">
        <v>0.5</v>
      </c>
      <c r="Z207" t="n">
        <v>10</v>
      </c>
    </row>
    <row r="208">
      <c r="A208" t="n">
        <v>9</v>
      </c>
      <c r="B208" t="n">
        <v>55</v>
      </c>
      <c r="C208" t="inlineStr">
        <is>
          <t xml:space="preserve">CONCLUIDO	</t>
        </is>
      </c>
      <c r="D208" t="n">
        <v>1.5204</v>
      </c>
      <c r="E208" t="n">
        <v>65.77</v>
      </c>
      <c r="F208" t="n">
        <v>62.64</v>
      </c>
      <c r="G208" t="n">
        <v>85.41</v>
      </c>
      <c r="H208" t="n">
        <v>1.38</v>
      </c>
      <c r="I208" t="n">
        <v>44</v>
      </c>
      <c r="J208" t="n">
        <v>127.8</v>
      </c>
      <c r="K208" t="n">
        <v>43.4</v>
      </c>
      <c r="L208" t="n">
        <v>10</v>
      </c>
      <c r="M208" t="n">
        <v>0</v>
      </c>
      <c r="N208" t="n">
        <v>19.4</v>
      </c>
      <c r="O208" t="n">
        <v>15996.02</v>
      </c>
      <c r="P208" t="n">
        <v>492.29</v>
      </c>
      <c r="Q208" t="n">
        <v>2312.62</v>
      </c>
      <c r="R208" t="n">
        <v>161.89</v>
      </c>
      <c r="S208" t="n">
        <v>106.94</v>
      </c>
      <c r="T208" t="n">
        <v>27131.61</v>
      </c>
      <c r="U208" t="n">
        <v>0.66</v>
      </c>
      <c r="V208" t="n">
        <v>0.96</v>
      </c>
      <c r="W208" t="n">
        <v>0.35</v>
      </c>
      <c r="X208" t="n">
        <v>1.67</v>
      </c>
      <c r="Y208" t="n">
        <v>0.5</v>
      </c>
      <c r="Z2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INDEX(resultados!$A$2:$ZZ$208, 1, MATCH($B$1, resultados!$A$1:$ZZ$1, 0))</f>
        <v/>
      </c>
      <c r="B7">
        <f>INDEX(resultados!$A$2:$ZZ$208, 1, MATCH($B$2, resultados!$A$1:$ZZ$1, 0))</f>
        <v/>
      </c>
      <c r="C7">
        <f>INDEX(resultados!$A$2:$ZZ$208, 1, MATCH($B$3, resultados!$A$1:$ZZ$1, 0))</f>
        <v/>
      </c>
    </row>
    <row r="8">
      <c r="A8">
        <f>INDEX(resultados!$A$2:$ZZ$208, 2, MATCH($B$1, resultados!$A$1:$ZZ$1, 0))</f>
        <v/>
      </c>
      <c r="B8">
        <f>INDEX(resultados!$A$2:$ZZ$208, 2, MATCH($B$2, resultados!$A$1:$ZZ$1, 0))</f>
        <v/>
      </c>
      <c r="C8">
        <f>INDEX(resultados!$A$2:$ZZ$208, 2, MATCH($B$3, resultados!$A$1:$ZZ$1, 0))</f>
        <v/>
      </c>
    </row>
    <row r="9">
      <c r="A9">
        <f>INDEX(resultados!$A$2:$ZZ$208, 3, MATCH($B$1, resultados!$A$1:$ZZ$1, 0))</f>
        <v/>
      </c>
      <c r="B9">
        <f>INDEX(resultados!$A$2:$ZZ$208, 3, MATCH($B$2, resultados!$A$1:$ZZ$1, 0))</f>
        <v/>
      </c>
      <c r="C9">
        <f>INDEX(resultados!$A$2:$ZZ$208, 3, MATCH($B$3, resultados!$A$1:$ZZ$1, 0))</f>
        <v/>
      </c>
    </row>
    <row r="10">
      <c r="A10">
        <f>INDEX(resultados!$A$2:$ZZ$208, 4, MATCH($B$1, resultados!$A$1:$ZZ$1, 0))</f>
        <v/>
      </c>
      <c r="B10">
        <f>INDEX(resultados!$A$2:$ZZ$208, 4, MATCH($B$2, resultados!$A$1:$ZZ$1, 0))</f>
        <v/>
      </c>
      <c r="C10">
        <f>INDEX(resultados!$A$2:$ZZ$208, 4, MATCH($B$3, resultados!$A$1:$ZZ$1, 0))</f>
        <v/>
      </c>
    </row>
    <row r="11">
      <c r="A11">
        <f>INDEX(resultados!$A$2:$ZZ$208, 5, MATCH($B$1, resultados!$A$1:$ZZ$1, 0))</f>
        <v/>
      </c>
      <c r="B11">
        <f>INDEX(resultados!$A$2:$ZZ$208, 5, MATCH($B$2, resultados!$A$1:$ZZ$1, 0))</f>
        <v/>
      </c>
      <c r="C11">
        <f>INDEX(resultados!$A$2:$ZZ$208, 5, MATCH($B$3, resultados!$A$1:$ZZ$1, 0))</f>
        <v/>
      </c>
    </row>
    <row r="12">
      <c r="A12">
        <f>INDEX(resultados!$A$2:$ZZ$208, 6, MATCH($B$1, resultados!$A$1:$ZZ$1, 0))</f>
        <v/>
      </c>
      <c r="B12">
        <f>INDEX(resultados!$A$2:$ZZ$208, 6, MATCH($B$2, resultados!$A$1:$ZZ$1, 0))</f>
        <v/>
      </c>
      <c r="C12">
        <f>INDEX(resultados!$A$2:$ZZ$208, 6, MATCH($B$3, resultados!$A$1:$ZZ$1, 0))</f>
        <v/>
      </c>
    </row>
    <row r="13">
      <c r="A13">
        <f>INDEX(resultados!$A$2:$ZZ$208, 7, MATCH($B$1, resultados!$A$1:$ZZ$1, 0))</f>
        <v/>
      </c>
      <c r="B13">
        <f>INDEX(resultados!$A$2:$ZZ$208, 7, MATCH($B$2, resultados!$A$1:$ZZ$1, 0))</f>
        <v/>
      </c>
      <c r="C13">
        <f>INDEX(resultados!$A$2:$ZZ$208, 7, MATCH($B$3, resultados!$A$1:$ZZ$1, 0))</f>
        <v/>
      </c>
    </row>
    <row r="14">
      <c r="A14">
        <f>INDEX(resultados!$A$2:$ZZ$208, 8, MATCH($B$1, resultados!$A$1:$ZZ$1, 0))</f>
        <v/>
      </c>
      <c r="B14">
        <f>INDEX(resultados!$A$2:$ZZ$208, 8, MATCH($B$2, resultados!$A$1:$ZZ$1, 0))</f>
        <v/>
      </c>
      <c r="C14">
        <f>INDEX(resultados!$A$2:$ZZ$208, 8, MATCH($B$3, resultados!$A$1:$ZZ$1, 0))</f>
        <v/>
      </c>
    </row>
    <row r="15">
      <c r="A15">
        <f>INDEX(resultados!$A$2:$ZZ$208, 9, MATCH($B$1, resultados!$A$1:$ZZ$1, 0))</f>
        <v/>
      </c>
      <c r="B15">
        <f>INDEX(resultados!$A$2:$ZZ$208, 9, MATCH($B$2, resultados!$A$1:$ZZ$1, 0))</f>
        <v/>
      </c>
      <c r="C15">
        <f>INDEX(resultados!$A$2:$ZZ$208, 9, MATCH($B$3, resultados!$A$1:$ZZ$1, 0))</f>
        <v/>
      </c>
    </row>
    <row r="16">
      <c r="A16">
        <f>INDEX(resultados!$A$2:$ZZ$208, 10, MATCH($B$1, resultados!$A$1:$ZZ$1, 0))</f>
        <v/>
      </c>
      <c r="B16">
        <f>INDEX(resultados!$A$2:$ZZ$208, 10, MATCH($B$2, resultados!$A$1:$ZZ$1, 0))</f>
        <v/>
      </c>
      <c r="C16">
        <f>INDEX(resultados!$A$2:$ZZ$208, 10, MATCH($B$3, resultados!$A$1:$ZZ$1, 0))</f>
        <v/>
      </c>
    </row>
    <row r="17">
      <c r="A17">
        <f>INDEX(resultados!$A$2:$ZZ$208, 11, MATCH($B$1, resultados!$A$1:$ZZ$1, 0))</f>
        <v/>
      </c>
      <c r="B17">
        <f>INDEX(resultados!$A$2:$ZZ$208, 11, MATCH($B$2, resultados!$A$1:$ZZ$1, 0))</f>
        <v/>
      </c>
      <c r="C17">
        <f>INDEX(resultados!$A$2:$ZZ$208, 11, MATCH($B$3, resultados!$A$1:$ZZ$1, 0))</f>
        <v/>
      </c>
    </row>
    <row r="18">
      <c r="A18">
        <f>INDEX(resultados!$A$2:$ZZ$208, 12, MATCH($B$1, resultados!$A$1:$ZZ$1, 0))</f>
        <v/>
      </c>
      <c r="B18">
        <f>INDEX(resultados!$A$2:$ZZ$208, 12, MATCH($B$2, resultados!$A$1:$ZZ$1, 0))</f>
        <v/>
      </c>
      <c r="C18">
        <f>INDEX(resultados!$A$2:$ZZ$208, 12, MATCH($B$3, resultados!$A$1:$ZZ$1, 0))</f>
        <v/>
      </c>
    </row>
    <row r="19">
      <c r="A19">
        <f>INDEX(resultados!$A$2:$ZZ$208, 13, MATCH($B$1, resultados!$A$1:$ZZ$1, 0))</f>
        <v/>
      </c>
      <c r="B19">
        <f>INDEX(resultados!$A$2:$ZZ$208, 13, MATCH($B$2, resultados!$A$1:$ZZ$1, 0))</f>
        <v/>
      </c>
      <c r="C19">
        <f>INDEX(resultados!$A$2:$ZZ$208, 13, MATCH($B$3, resultados!$A$1:$ZZ$1, 0))</f>
        <v/>
      </c>
    </row>
    <row r="20">
      <c r="A20">
        <f>INDEX(resultados!$A$2:$ZZ$208, 14, MATCH($B$1, resultados!$A$1:$ZZ$1, 0))</f>
        <v/>
      </c>
      <c r="B20">
        <f>INDEX(resultados!$A$2:$ZZ$208, 14, MATCH($B$2, resultados!$A$1:$ZZ$1, 0))</f>
        <v/>
      </c>
      <c r="C20">
        <f>INDEX(resultados!$A$2:$ZZ$208, 14, MATCH($B$3, resultados!$A$1:$ZZ$1, 0))</f>
        <v/>
      </c>
    </row>
    <row r="21">
      <c r="A21">
        <f>INDEX(resultados!$A$2:$ZZ$208, 15, MATCH($B$1, resultados!$A$1:$ZZ$1, 0))</f>
        <v/>
      </c>
      <c r="B21">
        <f>INDEX(resultados!$A$2:$ZZ$208, 15, MATCH($B$2, resultados!$A$1:$ZZ$1, 0))</f>
        <v/>
      </c>
      <c r="C21">
        <f>INDEX(resultados!$A$2:$ZZ$208, 15, MATCH($B$3, resultados!$A$1:$ZZ$1, 0))</f>
        <v/>
      </c>
    </row>
    <row r="22">
      <c r="A22">
        <f>INDEX(resultados!$A$2:$ZZ$208, 16, MATCH($B$1, resultados!$A$1:$ZZ$1, 0))</f>
        <v/>
      </c>
      <c r="B22">
        <f>INDEX(resultados!$A$2:$ZZ$208, 16, MATCH($B$2, resultados!$A$1:$ZZ$1, 0))</f>
        <v/>
      </c>
      <c r="C22">
        <f>INDEX(resultados!$A$2:$ZZ$208, 16, MATCH($B$3, resultados!$A$1:$ZZ$1, 0))</f>
        <v/>
      </c>
    </row>
    <row r="23">
      <c r="A23">
        <f>INDEX(resultados!$A$2:$ZZ$208, 17, MATCH($B$1, resultados!$A$1:$ZZ$1, 0))</f>
        <v/>
      </c>
      <c r="B23">
        <f>INDEX(resultados!$A$2:$ZZ$208, 17, MATCH($B$2, resultados!$A$1:$ZZ$1, 0))</f>
        <v/>
      </c>
      <c r="C23">
        <f>INDEX(resultados!$A$2:$ZZ$208, 17, MATCH($B$3, resultados!$A$1:$ZZ$1, 0))</f>
        <v/>
      </c>
    </row>
    <row r="24">
      <c r="A24">
        <f>INDEX(resultados!$A$2:$ZZ$208, 18, MATCH($B$1, resultados!$A$1:$ZZ$1, 0))</f>
        <v/>
      </c>
      <c r="B24">
        <f>INDEX(resultados!$A$2:$ZZ$208, 18, MATCH($B$2, resultados!$A$1:$ZZ$1, 0))</f>
        <v/>
      </c>
      <c r="C24">
        <f>INDEX(resultados!$A$2:$ZZ$208, 18, MATCH($B$3, resultados!$A$1:$ZZ$1, 0))</f>
        <v/>
      </c>
    </row>
    <row r="25">
      <c r="A25">
        <f>INDEX(resultados!$A$2:$ZZ$208, 19, MATCH($B$1, resultados!$A$1:$ZZ$1, 0))</f>
        <v/>
      </c>
      <c r="B25">
        <f>INDEX(resultados!$A$2:$ZZ$208, 19, MATCH($B$2, resultados!$A$1:$ZZ$1, 0))</f>
        <v/>
      </c>
      <c r="C25">
        <f>INDEX(resultados!$A$2:$ZZ$208, 19, MATCH($B$3, resultados!$A$1:$ZZ$1, 0))</f>
        <v/>
      </c>
    </row>
    <row r="26">
      <c r="A26">
        <f>INDEX(resultados!$A$2:$ZZ$208, 20, MATCH($B$1, resultados!$A$1:$ZZ$1, 0))</f>
        <v/>
      </c>
      <c r="B26">
        <f>INDEX(resultados!$A$2:$ZZ$208, 20, MATCH($B$2, resultados!$A$1:$ZZ$1, 0))</f>
        <v/>
      </c>
      <c r="C26">
        <f>INDEX(resultados!$A$2:$ZZ$208, 20, MATCH($B$3, resultados!$A$1:$ZZ$1, 0))</f>
        <v/>
      </c>
    </row>
    <row r="27">
      <c r="A27">
        <f>INDEX(resultados!$A$2:$ZZ$208, 21, MATCH($B$1, resultados!$A$1:$ZZ$1, 0))</f>
        <v/>
      </c>
      <c r="B27">
        <f>INDEX(resultados!$A$2:$ZZ$208, 21, MATCH($B$2, resultados!$A$1:$ZZ$1, 0))</f>
        <v/>
      </c>
      <c r="C27">
        <f>INDEX(resultados!$A$2:$ZZ$208, 21, MATCH($B$3, resultados!$A$1:$ZZ$1, 0))</f>
        <v/>
      </c>
    </row>
    <row r="28">
      <c r="A28">
        <f>INDEX(resultados!$A$2:$ZZ$208, 22, MATCH($B$1, resultados!$A$1:$ZZ$1, 0))</f>
        <v/>
      </c>
      <c r="B28">
        <f>INDEX(resultados!$A$2:$ZZ$208, 22, MATCH($B$2, resultados!$A$1:$ZZ$1, 0))</f>
        <v/>
      </c>
      <c r="C28">
        <f>INDEX(resultados!$A$2:$ZZ$208, 22, MATCH($B$3, resultados!$A$1:$ZZ$1, 0))</f>
        <v/>
      </c>
    </row>
    <row r="29">
      <c r="A29">
        <f>INDEX(resultados!$A$2:$ZZ$208, 23, MATCH($B$1, resultados!$A$1:$ZZ$1, 0))</f>
        <v/>
      </c>
      <c r="B29">
        <f>INDEX(resultados!$A$2:$ZZ$208, 23, MATCH($B$2, resultados!$A$1:$ZZ$1, 0))</f>
        <v/>
      </c>
      <c r="C29">
        <f>INDEX(resultados!$A$2:$ZZ$208, 23, MATCH($B$3, resultados!$A$1:$ZZ$1, 0))</f>
        <v/>
      </c>
    </row>
    <row r="30">
      <c r="A30">
        <f>INDEX(resultados!$A$2:$ZZ$208, 24, MATCH($B$1, resultados!$A$1:$ZZ$1, 0))</f>
        <v/>
      </c>
      <c r="B30">
        <f>INDEX(resultados!$A$2:$ZZ$208, 24, MATCH($B$2, resultados!$A$1:$ZZ$1, 0))</f>
        <v/>
      </c>
      <c r="C30">
        <f>INDEX(resultados!$A$2:$ZZ$208, 24, MATCH($B$3, resultados!$A$1:$ZZ$1, 0))</f>
        <v/>
      </c>
    </row>
    <row r="31">
      <c r="A31">
        <f>INDEX(resultados!$A$2:$ZZ$208, 25, MATCH($B$1, resultados!$A$1:$ZZ$1, 0))</f>
        <v/>
      </c>
      <c r="B31">
        <f>INDEX(resultados!$A$2:$ZZ$208, 25, MATCH($B$2, resultados!$A$1:$ZZ$1, 0))</f>
        <v/>
      </c>
      <c r="C31">
        <f>INDEX(resultados!$A$2:$ZZ$208, 25, MATCH($B$3, resultados!$A$1:$ZZ$1, 0))</f>
        <v/>
      </c>
    </row>
    <row r="32">
      <c r="A32">
        <f>INDEX(resultados!$A$2:$ZZ$208, 26, MATCH($B$1, resultados!$A$1:$ZZ$1, 0))</f>
        <v/>
      </c>
      <c r="B32">
        <f>INDEX(resultados!$A$2:$ZZ$208, 26, MATCH($B$2, resultados!$A$1:$ZZ$1, 0))</f>
        <v/>
      </c>
      <c r="C32">
        <f>INDEX(resultados!$A$2:$ZZ$208, 26, MATCH($B$3, resultados!$A$1:$ZZ$1, 0))</f>
        <v/>
      </c>
    </row>
    <row r="33">
      <c r="A33">
        <f>INDEX(resultados!$A$2:$ZZ$208, 27, MATCH($B$1, resultados!$A$1:$ZZ$1, 0))</f>
        <v/>
      </c>
      <c r="B33">
        <f>INDEX(resultados!$A$2:$ZZ$208, 27, MATCH($B$2, resultados!$A$1:$ZZ$1, 0))</f>
        <v/>
      </c>
      <c r="C33">
        <f>INDEX(resultados!$A$2:$ZZ$208, 27, MATCH($B$3, resultados!$A$1:$ZZ$1, 0))</f>
        <v/>
      </c>
    </row>
    <row r="34">
      <c r="A34">
        <f>INDEX(resultados!$A$2:$ZZ$208, 28, MATCH($B$1, resultados!$A$1:$ZZ$1, 0))</f>
        <v/>
      </c>
      <c r="B34">
        <f>INDEX(resultados!$A$2:$ZZ$208, 28, MATCH($B$2, resultados!$A$1:$ZZ$1, 0))</f>
        <v/>
      </c>
      <c r="C34">
        <f>INDEX(resultados!$A$2:$ZZ$208, 28, MATCH($B$3, resultados!$A$1:$ZZ$1, 0))</f>
        <v/>
      </c>
    </row>
    <row r="35">
      <c r="A35">
        <f>INDEX(resultados!$A$2:$ZZ$208, 29, MATCH($B$1, resultados!$A$1:$ZZ$1, 0))</f>
        <v/>
      </c>
      <c r="B35">
        <f>INDEX(resultados!$A$2:$ZZ$208, 29, MATCH($B$2, resultados!$A$1:$ZZ$1, 0))</f>
        <v/>
      </c>
      <c r="C35">
        <f>INDEX(resultados!$A$2:$ZZ$208, 29, MATCH($B$3, resultados!$A$1:$ZZ$1, 0))</f>
        <v/>
      </c>
    </row>
    <row r="36">
      <c r="A36">
        <f>INDEX(resultados!$A$2:$ZZ$208, 30, MATCH($B$1, resultados!$A$1:$ZZ$1, 0))</f>
        <v/>
      </c>
      <c r="B36">
        <f>INDEX(resultados!$A$2:$ZZ$208, 30, MATCH($B$2, resultados!$A$1:$ZZ$1, 0))</f>
        <v/>
      </c>
      <c r="C36">
        <f>INDEX(resultados!$A$2:$ZZ$208, 30, MATCH($B$3, resultados!$A$1:$ZZ$1, 0))</f>
        <v/>
      </c>
    </row>
    <row r="37">
      <c r="A37">
        <f>INDEX(resultados!$A$2:$ZZ$208, 31, MATCH($B$1, resultados!$A$1:$ZZ$1, 0))</f>
        <v/>
      </c>
      <c r="B37">
        <f>INDEX(resultados!$A$2:$ZZ$208, 31, MATCH($B$2, resultados!$A$1:$ZZ$1, 0))</f>
        <v/>
      </c>
      <c r="C37">
        <f>INDEX(resultados!$A$2:$ZZ$208, 31, MATCH($B$3, resultados!$A$1:$ZZ$1, 0))</f>
        <v/>
      </c>
    </row>
    <row r="38">
      <c r="A38">
        <f>INDEX(resultados!$A$2:$ZZ$208, 32, MATCH($B$1, resultados!$A$1:$ZZ$1, 0))</f>
        <v/>
      </c>
      <c r="B38">
        <f>INDEX(resultados!$A$2:$ZZ$208, 32, MATCH($B$2, resultados!$A$1:$ZZ$1, 0))</f>
        <v/>
      </c>
      <c r="C38">
        <f>INDEX(resultados!$A$2:$ZZ$208, 32, MATCH($B$3, resultados!$A$1:$ZZ$1, 0))</f>
        <v/>
      </c>
    </row>
    <row r="39">
      <c r="A39">
        <f>INDEX(resultados!$A$2:$ZZ$208, 33, MATCH($B$1, resultados!$A$1:$ZZ$1, 0))</f>
        <v/>
      </c>
      <c r="B39">
        <f>INDEX(resultados!$A$2:$ZZ$208, 33, MATCH($B$2, resultados!$A$1:$ZZ$1, 0))</f>
        <v/>
      </c>
      <c r="C39">
        <f>INDEX(resultados!$A$2:$ZZ$208, 33, MATCH($B$3, resultados!$A$1:$ZZ$1, 0))</f>
        <v/>
      </c>
    </row>
    <row r="40">
      <c r="A40">
        <f>INDEX(resultados!$A$2:$ZZ$208, 34, MATCH($B$1, resultados!$A$1:$ZZ$1, 0))</f>
        <v/>
      </c>
      <c r="B40">
        <f>INDEX(resultados!$A$2:$ZZ$208, 34, MATCH($B$2, resultados!$A$1:$ZZ$1, 0))</f>
        <v/>
      </c>
      <c r="C40">
        <f>INDEX(resultados!$A$2:$ZZ$208, 34, MATCH($B$3, resultados!$A$1:$ZZ$1, 0))</f>
        <v/>
      </c>
    </row>
    <row r="41">
      <c r="A41">
        <f>INDEX(resultados!$A$2:$ZZ$208, 35, MATCH($B$1, resultados!$A$1:$ZZ$1, 0))</f>
        <v/>
      </c>
      <c r="B41">
        <f>INDEX(resultados!$A$2:$ZZ$208, 35, MATCH($B$2, resultados!$A$1:$ZZ$1, 0))</f>
        <v/>
      </c>
      <c r="C41">
        <f>INDEX(resultados!$A$2:$ZZ$208, 35, MATCH($B$3, resultados!$A$1:$ZZ$1, 0))</f>
        <v/>
      </c>
    </row>
    <row r="42">
      <c r="A42">
        <f>INDEX(resultados!$A$2:$ZZ$208, 36, MATCH($B$1, resultados!$A$1:$ZZ$1, 0))</f>
        <v/>
      </c>
      <c r="B42">
        <f>INDEX(resultados!$A$2:$ZZ$208, 36, MATCH($B$2, resultados!$A$1:$ZZ$1, 0))</f>
        <v/>
      </c>
      <c r="C42">
        <f>INDEX(resultados!$A$2:$ZZ$208, 36, MATCH($B$3, resultados!$A$1:$ZZ$1, 0))</f>
        <v/>
      </c>
    </row>
    <row r="43">
      <c r="A43">
        <f>INDEX(resultados!$A$2:$ZZ$208, 37, MATCH($B$1, resultados!$A$1:$ZZ$1, 0))</f>
        <v/>
      </c>
      <c r="B43">
        <f>INDEX(resultados!$A$2:$ZZ$208, 37, MATCH($B$2, resultados!$A$1:$ZZ$1, 0))</f>
        <v/>
      </c>
      <c r="C43">
        <f>INDEX(resultados!$A$2:$ZZ$208, 37, MATCH($B$3, resultados!$A$1:$ZZ$1, 0))</f>
        <v/>
      </c>
    </row>
    <row r="44">
      <c r="A44">
        <f>INDEX(resultados!$A$2:$ZZ$208, 38, MATCH($B$1, resultados!$A$1:$ZZ$1, 0))</f>
        <v/>
      </c>
      <c r="B44">
        <f>INDEX(resultados!$A$2:$ZZ$208, 38, MATCH($B$2, resultados!$A$1:$ZZ$1, 0))</f>
        <v/>
      </c>
      <c r="C44">
        <f>INDEX(resultados!$A$2:$ZZ$208, 38, MATCH($B$3, resultados!$A$1:$ZZ$1, 0))</f>
        <v/>
      </c>
    </row>
    <row r="45">
      <c r="A45">
        <f>INDEX(resultados!$A$2:$ZZ$208, 39, MATCH($B$1, resultados!$A$1:$ZZ$1, 0))</f>
        <v/>
      </c>
      <c r="B45">
        <f>INDEX(resultados!$A$2:$ZZ$208, 39, MATCH($B$2, resultados!$A$1:$ZZ$1, 0))</f>
        <v/>
      </c>
      <c r="C45">
        <f>INDEX(resultados!$A$2:$ZZ$208, 39, MATCH($B$3, resultados!$A$1:$ZZ$1, 0))</f>
        <v/>
      </c>
    </row>
    <row r="46">
      <c r="A46">
        <f>INDEX(resultados!$A$2:$ZZ$208, 40, MATCH($B$1, resultados!$A$1:$ZZ$1, 0))</f>
        <v/>
      </c>
      <c r="B46">
        <f>INDEX(resultados!$A$2:$ZZ$208, 40, MATCH($B$2, resultados!$A$1:$ZZ$1, 0))</f>
        <v/>
      </c>
      <c r="C46">
        <f>INDEX(resultados!$A$2:$ZZ$208, 40, MATCH($B$3, resultados!$A$1:$ZZ$1, 0))</f>
        <v/>
      </c>
    </row>
    <row r="47">
      <c r="A47">
        <f>INDEX(resultados!$A$2:$ZZ$208, 41, MATCH($B$1, resultados!$A$1:$ZZ$1, 0))</f>
        <v/>
      </c>
      <c r="B47">
        <f>INDEX(resultados!$A$2:$ZZ$208, 41, MATCH($B$2, resultados!$A$1:$ZZ$1, 0))</f>
        <v/>
      </c>
      <c r="C47">
        <f>INDEX(resultados!$A$2:$ZZ$208, 41, MATCH($B$3, resultados!$A$1:$ZZ$1, 0))</f>
        <v/>
      </c>
    </row>
    <row r="48">
      <c r="A48">
        <f>INDEX(resultados!$A$2:$ZZ$208, 42, MATCH($B$1, resultados!$A$1:$ZZ$1, 0))</f>
        <v/>
      </c>
      <c r="B48">
        <f>INDEX(resultados!$A$2:$ZZ$208, 42, MATCH($B$2, resultados!$A$1:$ZZ$1, 0))</f>
        <v/>
      </c>
      <c r="C48">
        <f>INDEX(resultados!$A$2:$ZZ$208, 42, MATCH($B$3, resultados!$A$1:$ZZ$1, 0))</f>
        <v/>
      </c>
    </row>
    <row r="49">
      <c r="A49">
        <f>INDEX(resultados!$A$2:$ZZ$208, 43, MATCH($B$1, resultados!$A$1:$ZZ$1, 0))</f>
        <v/>
      </c>
      <c r="B49">
        <f>INDEX(resultados!$A$2:$ZZ$208, 43, MATCH($B$2, resultados!$A$1:$ZZ$1, 0))</f>
        <v/>
      </c>
      <c r="C49">
        <f>INDEX(resultados!$A$2:$ZZ$208, 43, MATCH($B$3, resultados!$A$1:$ZZ$1, 0))</f>
        <v/>
      </c>
    </row>
    <row r="50">
      <c r="A50">
        <f>INDEX(resultados!$A$2:$ZZ$208, 44, MATCH($B$1, resultados!$A$1:$ZZ$1, 0))</f>
        <v/>
      </c>
      <c r="B50">
        <f>INDEX(resultados!$A$2:$ZZ$208, 44, MATCH($B$2, resultados!$A$1:$ZZ$1, 0))</f>
        <v/>
      </c>
      <c r="C50">
        <f>INDEX(resultados!$A$2:$ZZ$208, 44, MATCH($B$3, resultados!$A$1:$ZZ$1, 0))</f>
        <v/>
      </c>
    </row>
    <row r="51">
      <c r="A51">
        <f>INDEX(resultados!$A$2:$ZZ$208, 45, MATCH($B$1, resultados!$A$1:$ZZ$1, 0))</f>
        <v/>
      </c>
      <c r="B51">
        <f>INDEX(resultados!$A$2:$ZZ$208, 45, MATCH($B$2, resultados!$A$1:$ZZ$1, 0))</f>
        <v/>
      </c>
      <c r="C51">
        <f>INDEX(resultados!$A$2:$ZZ$208, 45, MATCH($B$3, resultados!$A$1:$ZZ$1, 0))</f>
        <v/>
      </c>
    </row>
    <row r="52">
      <c r="A52">
        <f>INDEX(resultados!$A$2:$ZZ$208, 46, MATCH($B$1, resultados!$A$1:$ZZ$1, 0))</f>
        <v/>
      </c>
      <c r="B52">
        <f>INDEX(resultados!$A$2:$ZZ$208, 46, MATCH($B$2, resultados!$A$1:$ZZ$1, 0))</f>
        <v/>
      </c>
      <c r="C52">
        <f>INDEX(resultados!$A$2:$ZZ$208, 46, MATCH($B$3, resultados!$A$1:$ZZ$1, 0))</f>
        <v/>
      </c>
    </row>
    <row r="53">
      <c r="A53">
        <f>INDEX(resultados!$A$2:$ZZ$208, 47, MATCH($B$1, resultados!$A$1:$ZZ$1, 0))</f>
        <v/>
      </c>
      <c r="B53">
        <f>INDEX(resultados!$A$2:$ZZ$208, 47, MATCH($B$2, resultados!$A$1:$ZZ$1, 0))</f>
        <v/>
      </c>
      <c r="C53">
        <f>INDEX(resultados!$A$2:$ZZ$208, 47, MATCH($B$3, resultados!$A$1:$ZZ$1, 0))</f>
        <v/>
      </c>
    </row>
    <row r="54">
      <c r="A54">
        <f>INDEX(resultados!$A$2:$ZZ$208, 48, MATCH($B$1, resultados!$A$1:$ZZ$1, 0))</f>
        <v/>
      </c>
      <c r="B54">
        <f>INDEX(resultados!$A$2:$ZZ$208, 48, MATCH($B$2, resultados!$A$1:$ZZ$1, 0))</f>
        <v/>
      </c>
      <c r="C54">
        <f>INDEX(resultados!$A$2:$ZZ$208, 48, MATCH($B$3, resultados!$A$1:$ZZ$1, 0))</f>
        <v/>
      </c>
    </row>
    <row r="55">
      <c r="A55">
        <f>INDEX(resultados!$A$2:$ZZ$208, 49, MATCH($B$1, resultados!$A$1:$ZZ$1, 0))</f>
        <v/>
      </c>
      <c r="B55">
        <f>INDEX(resultados!$A$2:$ZZ$208, 49, MATCH($B$2, resultados!$A$1:$ZZ$1, 0))</f>
        <v/>
      </c>
      <c r="C55">
        <f>INDEX(resultados!$A$2:$ZZ$208, 49, MATCH($B$3, resultados!$A$1:$ZZ$1, 0))</f>
        <v/>
      </c>
    </row>
    <row r="56">
      <c r="A56">
        <f>INDEX(resultados!$A$2:$ZZ$208, 50, MATCH($B$1, resultados!$A$1:$ZZ$1, 0))</f>
        <v/>
      </c>
      <c r="B56">
        <f>INDEX(resultados!$A$2:$ZZ$208, 50, MATCH($B$2, resultados!$A$1:$ZZ$1, 0))</f>
        <v/>
      </c>
      <c r="C56">
        <f>INDEX(resultados!$A$2:$ZZ$208, 50, MATCH($B$3, resultados!$A$1:$ZZ$1, 0))</f>
        <v/>
      </c>
    </row>
    <row r="57">
      <c r="A57">
        <f>INDEX(resultados!$A$2:$ZZ$208, 51, MATCH($B$1, resultados!$A$1:$ZZ$1, 0))</f>
        <v/>
      </c>
      <c r="B57">
        <f>INDEX(resultados!$A$2:$ZZ$208, 51, MATCH($B$2, resultados!$A$1:$ZZ$1, 0))</f>
        <v/>
      </c>
      <c r="C57">
        <f>INDEX(resultados!$A$2:$ZZ$208, 51, MATCH($B$3, resultados!$A$1:$ZZ$1, 0))</f>
        <v/>
      </c>
    </row>
    <row r="58">
      <c r="A58">
        <f>INDEX(resultados!$A$2:$ZZ$208, 52, MATCH($B$1, resultados!$A$1:$ZZ$1, 0))</f>
        <v/>
      </c>
      <c r="B58">
        <f>INDEX(resultados!$A$2:$ZZ$208, 52, MATCH($B$2, resultados!$A$1:$ZZ$1, 0))</f>
        <v/>
      </c>
      <c r="C58">
        <f>INDEX(resultados!$A$2:$ZZ$208, 52, MATCH($B$3, resultados!$A$1:$ZZ$1, 0))</f>
        <v/>
      </c>
    </row>
    <row r="59">
      <c r="A59">
        <f>INDEX(resultados!$A$2:$ZZ$208, 53, MATCH($B$1, resultados!$A$1:$ZZ$1, 0))</f>
        <v/>
      </c>
      <c r="B59">
        <f>INDEX(resultados!$A$2:$ZZ$208, 53, MATCH($B$2, resultados!$A$1:$ZZ$1, 0))</f>
        <v/>
      </c>
      <c r="C59">
        <f>INDEX(resultados!$A$2:$ZZ$208, 53, MATCH($B$3, resultados!$A$1:$ZZ$1, 0))</f>
        <v/>
      </c>
    </row>
    <row r="60">
      <c r="A60">
        <f>INDEX(resultados!$A$2:$ZZ$208, 54, MATCH($B$1, resultados!$A$1:$ZZ$1, 0))</f>
        <v/>
      </c>
      <c r="B60">
        <f>INDEX(resultados!$A$2:$ZZ$208, 54, MATCH($B$2, resultados!$A$1:$ZZ$1, 0))</f>
        <v/>
      </c>
      <c r="C60">
        <f>INDEX(resultados!$A$2:$ZZ$208, 54, MATCH($B$3, resultados!$A$1:$ZZ$1, 0))</f>
        <v/>
      </c>
    </row>
    <row r="61">
      <c r="A61">
        <f>INDEX(resultados!$A$2:$ZZ$208, 55, MATCH($B$1, resultados!$A$1:$ZZ$1, 0))</f>
        <v/>
      </c>
      <c r="B61">
        <f>INDEX(resultados!$A$2:$ZZ$208, 55, MATCH($B$2, resultados!$A$1:$ZZ$1, 0))</f>
        <v/>
      </c>
      <c r="C61">
        <f>INDEX(resultados!$A$2:$ZZ$208, 55, MATCH($B$3, resultados!$A$1:$ZZ$1, 0))</f>
        <v/>
      </c>
    </row>
    <row r="62">
      <c r="A62">
        <f>INDEX(resultados!$A$2:$ZZ$208, 56, MATCH($B$1, resultados!$A$1:$ZZ$1, 0))</f>
        <v/>
      </c>
      <c r="B62">
        <f>INDEX(resultados!$A$2:$ZZ$208, 56, MATCH($B$2, resultados!$A$1:$ZZ$1, 0))</f>
        <v/>
      </c>
      <c r="C62">
        <f>INDEX(resultados!$A$2:$ZZ$208, 56, MATCH($B$3, resultados!$A$1:$ZZ$1, 0))</f>
        <v/>
      </c>
    </row>
    <row r="63">
      <c r="A63">
        <f>INDEX(resultados!$A$2:$ZZ$208, 57, MATCH($B$1, resultados!$A$1:$ZZ$1, 0))</f>
        <v/>
      </c>
      <c r="B63">
        <f>INDEX(resultados!$A$2:$ZZ$208, 57, MATCH($B$2, resultados!$A$1:$ZZ$1, 0))</f>
        <v/>
      </c>
      <c r="C63">
        <f>INDEX(resultados!$A$2:$ZZ$208, 57, MATCH($B$3, resultados!$A$1:$ZZ$1, 0))</f>
        <v/>
      </c>
    </row>
    <row r="64">
      <c r="A64">
        <f>INDEX(resultados!$A$2:$ZZ$208, 58, MATCH($B$1, resultados!$A$1:$ZZ$1, 0))</f>
        <v/>
      </c>
      <c r="B64">
        <f>INDEX(resultados!$A$2:$ZZ$208, 58, MATCH($B$2, resultados!$A$1:$ZZ$1, 0))</f>
        <v/>
      </c>
      <c r="C64">
        <f>INDEX(resultados!$A$2:$ZZ$208, 58, MATCH($B$3, resultados!$A$1:$ZZ$1, 0))</f>
        <v/>
      </c>
    </row>
    <row r="65">
      <c r="A65">
        <f>INDEX(resultados!$A$2:$ZZ$208, 59, MATCH($B$1, resultados!$A$1:$ZZ$1, 0))</f>
        <v/>
      </c>
      <c r="B65">
        <f>INDEX(resultados!$A$2:$ZZ$208, 59, MATCH($B$2, resultados!$A$1:$ZZ$1, 0))</f>
        <v/>
      </c>
      <c r="C65">
        <f>INDEX(resultados!$A$2:$ZZ$208, 59, MATCH($B$3, resultados!$A$1:$ZZ$1, 0))</f>
        <v/>
      </c>
    </row>
    <row r="66">
      <c r="A66">
        <f>INDEX(resultados!$A$2:$ZZ$208, 60, MATCH($B$1, resultados!$A$1:$ZZ$1, 0))</f>
        <v/>
      </c>
      <c r="B66">
        <f>INDEX(resultados!$A$2:$ZZ$208, 60, MATCH($B$2, resultados!$A$1:$ZZ$1, 0))</f>
        <v/>
      </c>
      <c r="C66">
        <f>INDEX(resultados!$A$2:$ZZ$208, 60, MATCH($B$3, resultados!$A$1:$ZZ$1, 0))</f>
        <v/>
      </c>
    </row>
    <row r="67">
      <c r="A67">
        <f>INDEX(resultados!$A$2:$ZZ$208, 61, MATCH($B$1, resultados!$A$1:$ZZ$1, 0))</f>
        <v/>
      </c>
      <c r="B67">
        <f>INDEX(resultados!$A$2:$ZZ$208, 61, MATCH($B$2, resultados!$A$1:$ZZ$1, 0))</f>
        <v/>
      </c>
      <c r="C67">
        <f>INDEX(resultados!$A$2:$ZZ$208, 61, MATCH($B$3, resultados!$A$1:$ZZ$1, 0))</f>
        <v/>
      </c>
    </row>
    <row r="68">
      <c r="A68">
        <f>INDEX(resultados!$A$2:$ZZ$208, 62, MATCH($B$1, resultados!$A$1:$ZZ$1, 0))</f>
        <v/>
      </c>
      <c r="B68">
        <f>INDEX(resultados!$A$2:$ZZ$208, 62, MATCH($B$2, resultados!$A$1:$ZZ$1, 0))</f>
        <v/>
      </c>
      <c r="C68">
        <f>INDEX(resultados!$A$2:$ZZ$208, 62, MATCH($B$3, resultados!$A$1:$ZZ$1, 0))</f>
        <v/>
      </c>
    </row>
    <row r="69">
      <c r="A69">
        <f>INDEX(resultados!$A$2:$ZZ$208, 63, MATCH($B$1, resultados!$A$1:$ZZ$1, 0))</f>
        <v/>
      </c>
      <c r="B69">
        <f>INDEX(resultados!$A$2:$ZZ$208, 63, MATCH($B$2, resultados!$A$1:$ZZ$1, 0))</f>
        <v/>
      </c>
      <c r="C69">
        <f>INDEX(resultados!$A$2:$ZZ$208, 63, MATCH($B$3, resultados!$A$1:$ZZ$1, 0))</f>
        <v/>
      </c>
    </row>
    <row r="70">
      <c r="A70">
        <f>INDEX(resultados!$A$2:$ZZ$208, 64, MATCH($B$1, resultados!$A$1:$ZZ$1, 0))</f>
        <v/>
      </c>
      <c r="B70">
        <f>INDEX(resultados!$A$2:$ZZ$208, 64, MATCH($B$2, resultados!$A$1:$ZZ$1, 0))</f>
        <v/>
      </c>
      <c r="C70">
        <f>INDEX(resultados!$A$2:$ZZ$208, 64, MATCH($B$3, resultados!$A$1:$ZZ$1, 0))</f>
        <v/>
      </c>
    </row>
    <row r="71">
      <c r="A71">
        <f>INDEX(resultados!$A$2:$ZZ$208, 65, MATCH($B$1, resultados!$A$1:$ZZ$1, 0))</f>
        <v/>
      </c>
      <c r="B71">
        <f>INDEX(resultados!$A$2:$ZZ$208, 65, MATCH($B$2, resultados!$A$1:$ZZ$1, 0))</f>
        <v/>
      </c>
      <c r="C71">
        <f>INDEX(resultados!$A$2:$ZZ$208, 65, MATCH($B$3, resultados!$A$1:$ZZ$1, 0))</f>
        <v/>
      </c>
    </row>
    <row r="72">
      <c r="A72">
        <f>INDEX(resultados!$A$2:$ZZ$208, 66, MATCH($B$1, resultados!$A$1:$ZZ$1, 0))</f>
        <v/>
      </c>
      <c r="B72">
        <f>INDEX(resultados!$A$2:$ZZ$208, 66, MATCH($B$2, resultados!$A$1:$ZZ$1, 0))</f>
        <v/>
      </c>
      <c r="C72">
        <f>INDEX(resultados!$A$2:$ZZ$208, 66, MATCH($B$3, resultados!$A$1:$ZZ$1, 0))</f>
        <v/>
      </c>
    </row>
    <row r="73">
      <c r="A73">
        <f>INDEX(resultados!$A$2:$ZZ$208, 67, MATCH($B$1, resultados!$A$1:$ZZ$1, 0))</f>
        <v/>
      </c>
      <c r="B73">
        <f>INDEX(resultados!$A$2:$ZZ$208, 67, MATCH($B$2, resultados!$A$1:$ZZ$1, 0))</f>
        <v/>
      </c>
      <c r="C73">
        <f>INDEX(resultados!$A$2:$ZZ$208, 67, MATCH($B$3, resultados!$A$1:$ZZ$1, 0))</f>
        <v/>
      </c>
    </row>
    <row r="74">
      <c r="A74">
        <f>INDEX(resultados!$A$2:$ZZ$208, 68, MATCH($B$1, resultados!$A$1:$ZZ$1, 0))</f>
        <v/>
      </c>
      <c r="B74">
        <f>INDEX(resultados!$A$2:$ZZ$208, 68, MATCH($B$2, resultados!$A$1:$ZZ$1, 0))</f>
        <v/>
      </c>
      <c r="C74">
        <f>INDEX(resultados!$A$2:$ZZ$208, 68, MATCH($B$3, resultados!$A$1:$ZZ$1, 0))</f>
        <v/>
      </c>
    </row>
    <row r="75">
      <c r="A75">
        <f>INDEX(resultados!$A$2:$ZZ$208, 69, MATCH($B$1, resultados!$A$1:$ZZ$1, 0))</f>
        <v/>
      </c>
      <c r="B75">
        <f>INDEX(resultados!$A$2:$ZZ$208, 69, MATCH($B$2, resultados!$A$1:$ZZ$1, 0))</f>
        <v/>
      </c>
      <c r="C75">
        <f>INDEX(resultados!$A$2:$ZZ$208, 69, MATCH($B$3, resultados!$A$1:$ZZ$1, 0))</f>
        <v/>
      </c>
    </row>
    <row r="76">
      <c r="A76">
        <f>INDEX(resultados!$A$2:$ZZ$208, 70, MATCH($B$1, resultados!$A$1:$ZZ$1, 0))</f>
        <v/>
      </c>
      <c r="B76">
        <f>INDEX(resultados!$A$2:$ZZ$208, 70, MATCH($B$2, resultados!$A$1:$ZZ$1, 0))</f>
        <v/>
      </c>
      <c r="C76">
        <f>INDEX(resultados!$A$2:$ZZ$208, 70, MATCH($B$3, resultados!$A$1:$ZZ$1, 0))</f>
        <v/>
      </c>
    </row>
    <row r="77">
      <c r="A77">
        <f>INDEX(resultados!$A$2:$ZZ$208, 71, MATCH($B$1, resultados!$A$1:$ZZ$1, 0))</f>
        <v/>
      </c>
      <c r="B77">
        <f>INDEX(resultados!$A$2:$ZZ$208, 71, MATCH($B$2, resultados!$A$1:$ZZ$1, 0))</f>
        <v/>
      </c>
      <c r="C77">
        <f>INDEX(resultados!$A$2:$ZZ$208, 71, MATCH($B$3, resultados!$A$1:$ZZ$1, 0))</f>
        <v/>
      </c>
    </row>
    <row r="78">
      <c r="A78">
        <f>INDEX(resultados!$A$2:$ZZ$208, 72, MATCH($B$1, resultados!$A$1:$ZZ$1, 0))</f>
        <v/>
      </c>
      <c r="B78">
        <f>INDEX(resultados!$A$2:$ZZ$208, 72, MATCH($B$2, resultados!$A$1:$ZZ$1, 0))</f>
        <v/>
      </c>
      <c r="C78">
        <f>INDEX(resultados!$A$2:$ZZ$208, 72, MATCH($B$3, resultados!$A$1:$ZZ$1, 0))</f>
        <v/>
      </c>
    </row>
    <row r="79">
      <c r="A79">
        <f>INDEX(resultados!$A$2:$ZZ$208, 73, MATCH($B$1, resultados!$A$1:$ZZ$1, 0))</f>
        <v/>
      </c>
      <c r="B79">
        <f>INDEX(resultados!$A$2:$ZZ$208, 73, MATCH($B$2, resultados!$A$1:$ZZ$1, 0))</f>
        <v/>
      </c>
      <c r="C79">
        <f>INDEX(resultados!$A$2:$ZZ$208, 73, MATCH($B$3, resultados!$A$1:$ZZ$1, 0))</f>
        <v/>
      </c>
    </row>
    <row r="80">
      <c r="A80">
        <f>INDEX(resultados!$A$2:$ZZ$208, 74, MATCH($B$1, resultados!$A$1:$ZZ$1, 0))</f>
        <v/>
      </c>
      <c r="B80">
        <f>INDEX(resultados!$A$2:$ZZ$208, 74, MATCH($B$2, resultados!$A$1:$ZZ$1, 0))</f>
        <v/>
      </c>
      <c r="C80">
        <f>INDEX(resultados!$A$2:$ZZ$208, 74, MATCH($B$3, resultados!$A$1:$ZZ$1, 0))</f>
        <v/>
      </c>
    </row>
    <row r="81">
      <c r="A81">
        <f>INDEX(resultados!$A$2:$ZZ$208, 75, MATCH($B$1, resultados!$A$1:$ZZ$1, 0))</f>
        <v/>
      </c>
      <c r="B81">
        <f>INDEX(resultados!$A$2:$ZZ$208, 75, MATCH($B$2, resultados!$A$1:$ZZ$1, 0))</f>
        <v/>
      </c>
      <c r="C81">
        <f>INDEX(resultados!$A$2:$ZZ$208, 75, MATCH($B$3, resultados!$A$1:$ZZ$1, 0))</f>
        <v/>
      </c>
    </row>
    <row r="82">
      <c r="A82">
        <f>INDEX(resultados!$A$2:$ZZ$208, 76, MATCH($B$1, resultados!$A$1:$ZZ$1, 0))</f>
        <v/>
      </c>
      <c r="B82">
        <f>INDEX(resultados!$A$2:$ZZ$208, 76, MATCH($B$2, resultados!$A$1:$ZZ$1, 0))</f>
        <v/>
      </c>
      <c r="C82">
        <f>INDEX(resultados!$A$2:$ZZ$208, 76, MATCH($B$3, resultados!$A$1:$ZZ$1, 0))</f>
        <v/>
      </c>
    </row>
    <row r="83">
      <c r="A83">
        <f>INDEX(resultados!$A$2:$ZZ$208, 77, MATCH($B$1, resultados!$A$1:$ZZ$1, 0))</f>
        <v/>
      </c>
      <c r="B83">
        <f>INDEX(resultados!$A$2:$ZZ$208, 77, MATCH($B$2, resultados!$A$1:$ZZ$1, 0))</f>
        <v/>
      </c>
      <c r="C83">
        <f>INDEX(resultados!$A$2:$ZZ$208, 77, MATCH($B$3, resultados!$A$1:$ZZ$1, 0))</f>
        <v/>
      </c>
    </row>
    <row r="84">
      <c r="A84">
        <f>INDEX(resultados!$A$2:$ZZ$208, 78, MATCH($B$1, resultados!$A$1:$ZZ$1, 0))</f>
        <v/>
      </c>
      <c r="B84">
        <f>INDEX(resultados!$A$2:$ZZ$208, 78, MATCH($B$2, resultados!$A$1:$ZZ$1, 0))</f>
        <v/>
      </c>
      <c r="C84">
        <f>INDEX(resultados!$A$2:$ZZ$208, 78, MATCH($B$3, resultados!$A$1:$ZZ$1, 0))</f>
        <v/>
      </c>
    </row>
    <row r="85">
      <c r="A85">
        <f>INDEX(resultados!$A$2:$ZZ$208, 79, MATCH($B$1, resultados!$A$1:$ZZ$1, 0))</f>
        <v/>
      </c>
      <c r="B85">
        <f>INDEX(resultados!$A$2:$ZZ$208, 79, MATCH($B$2, resultados!$A$1:$ZZ$1, 0))</f>
        <v/>
      </c>
      <c r="C85">
        <f>INDEX(resultados!$A$2:$ZZ$208, 79, MATCH($B$3, resultados!$A$1:$ZZ$1, 0))</f>
        <v/>
      </c>
    </row>
    <row r="86">
      <c r="A86">
        <f>INDEX(resultados!$A$2:$ZZ$208, 80, MATCH($B$1, resultados!$A$1:$ZZ$1, 0))</f>
        <v/>
      </c>
      <c r="B86">
        <f>INDEX(resultados!$A$2:$ZZ$208, 80, MATCH($B$2, resultados!$A$1:$ZZ$1, 0))</f>
        <v/>
      </c>
      <c r="C86">
        <f>INDEX(resultados!$A$2:$ZZ$208, 80, MATCH($B$3, resultados!$A$1:$ZZ$1, 0))</f>
        <v/>
      </c>
    </row>
    <row r="87">
      <c r="A87">
        <f>INDEX(resultados!$A$2:$ZZ$208, 81, MATCH($B$1, resultados!$A$1:$ZZ$1, 0))</f>
        <v/>
      </c>
      <c r="B87">
        <f>INDEX(resultados!$A$2:$ZZ$208, 81, MATCH($B$2, resultados!$A$1:$ZZ$1, 0))</f>
        <v/>
      </c>
      <c r="C87">
        <f>INDEX(resultados!$A$2:$ZZ$208, 81, MATCH($B$3, resultados!$A$1:$ZZ$1, 0))</f>
        <v/>
      </c>
    </row>
    <row r="88">
      <c r="A88">
        <f>INDEX(resultados!$A$2:$ZZ$208, 82, MATCH($B$1, resultados!$A$1:$ZZ$1, 0))</f>
        <v/>
      </c>
      <c r="B88">
        <f>INDEX(resultados!$A$2:$ZZ$208, 82, MATCH($B$2, resultados!$A$1:$ZZ$1, 0))</f>
        <v/>
      </c>
      <c r="C88">
        <f>INDEX(resultados!$A$2:$ZZ$208, 82, MATCH($B$3, resultados!$A$1:$ZZ$1, 0))</f>
        <v/>
      </c>
    </row>
    <row r="89">
      <c r="A89">
        <f>INDEX(resultados!$A$2:$ZZ$208, 83, MATCH($B$1, resultados!$A$1:$ZZ$1, 0))</f>
        <v/>
      </c>
      <c r="B89">
        <f>INDEX(resultados!$A$2:$ZZ$208, 83, MATCH($B$2, resultados!$A$1:$ZZ$1, 0))</f>
        <v/>
      </c>
      <c r="C89">
        <f>INDEX(resultados!$A$2:$ZZ$208, 83, MATCH($B$3, resultados!$A$1:$ZZ$1, 0))</f>
        <v/>
      </c>
    </row>
    <row r="90">
      <c r="A90">
        <f>INDEX(resultados!$A$2:$ZZ$208, 84, MATCH($B$1, resultados!$A$1:$ZZ$1, 0))</f>
        <v/>
      </c>
      <c r="B90">
        <f>INDEX(resultados!$A$2:$ZZ$208, 84, MATCH($B$2, resultados!$A$1:$ZZ$1, 0))</f>
        <v/>
      </c>
      <c r="C90">
        <f>INDEX(resultados!$A$2:$ZZ$208, 84, MATCH($B$3, resultados!$A$1:$ZZ$1, 0))</f>
        <v/>
      </c>
    </row>
    <row r="91">
      <c r="A91">
        <f>INDEX(resultados!$A$2:$ZZ$208, 85, MATCH($B$1, resultados!$A$1:$ZZ$1, 0))</f>
        <v/>
      </c>
      <c r="B91">
        <f>INDEX(resultados!$A$2:$ZZ$208, 85, MATCH($B$2, resultados!$A$1:$ZZ$1, 0))</f>
        <v/>
      </c>
      <c r="C91">
        <f>INDEX(resultados!$A$2:$ZZ$208, 85, MATCH($B$3, resultados!$A$1:$ZZ$1, 0))</f>
        <v/>
      </c>
    </row>
    <row r="92">
      <c r="A92">
        <f>INDEX(resultados!$A$2:$ZZ$208, 86, MATCH($B$1, resultados!$A$1:$ZZ$1, 0))</f>
        <v/>
      </c>
      <c r="B92">
        <f>INDEX(resultados!$A$2:$ZZ$208, 86, MATCH($B$2, resultados!$A$1:$ZZ$1, 0))</f>
        <v/>
      </c>
      <c r="C92">
        <f>INDEX(resultados!$A$2:$ZZ$208, 86, MATCH($B$3, resultados!$A$1:$ZZ$1, 0))</f>
        <v/>
      </c>
    </row>
    <row r="93">
      <c r="A93">
        <f>INDEX(resultados!$A$2:$ZZ$208, 87, MATCH($B$1, resultados!$A$1:$ZZ$1, 0))</f>
        <v/>
      </c>
      <c r="B93">
        <f>INDEX(resultados!$A$2:$ZZ$208, 87, MATCH($B$2, resultados!$A$1:$ZZ$1, 0))</f>
        <v/>
      </c>
      <c r="C93">
        <f>INDEX(resultados!$A$2:$ZZ$208, 87, MATCH($B$3, resultados!$A$1:$ZZ$1, 0))</f>
        <v/>
      </c>
    </row>
    <row r="94">
      <c r="A94">
        <f>INDEX(resultados!$A$2:$ZZ$208, 88, MATCH($B$1, resultados!$A$1:$ZZ$1, 0))</f>
        <v/>
      </c>
      <c r="B94">
        <f>INDEX(resultados!$A$2:$ZZ$208, 88, MATCH($B$2, resultados!$A$1:$ZZ$1, 0))</f>
        <v/>
      </c>
      <c r="C94">
        <f>INDEX(resultados!$A$2:$ZZ$208, 88, MATCH($B$3, resultados!$A$1:$ZZ$1, 0))</f>
        <v/>
      </c>
    </row>
    <row r="95">
      <c r="A95">
        <f>INDEX(resultados!$A$2:$ZZ$208, 89, MATCH($B$1, resultados!$A$1:$ZZ$1, 0))</f>
        <v/>
      </c>
      <c r="B95">
        <f>INDEX(resultados!$A$2:$ZZ$208, 89, MATCH($B$2, resultados!$A$1:$ZZ$1, 0))</f>
        <v/>
      </c>
      <c r="C95">
        <f>INDEX(resultados!$A$2:$ZZ$208, 89, MATCH($B$3, resultados!$A$1:$ZZ$1, 0))</f>
        <v/>
      </c>
    </row>
    <row r="96">
      <c r="A96">
        <f>INDEX(resultados!$A$2:$ZZ$208, 90, MATCH($B$1, resultados!$A$1:$ZZ$1, 0))</f>
        <v/>
      </c>
      <c r="B96">
        <f>INDEX(resultados!$A$2:$ZZ$208, 90, MATCH($B$2, resultados!$A$1:$ZZ$1, 0))</f>
        <v/>
      </c>
      <c r="C96">
        <f>INDEX(resultados!$A$2:$ZZ$208, 90, MATCH($B$3, resultados!$A$1:$ZZ$1, 0))</f>
        <v/>
      </c>
    </row>
    <row r="97">
      <c r="A97">
        <f>INDEX(resultados!$A$2:$ZZ$208, 91, MATCH($B$1, resultados!$A$1:$ZZ$1, 0))</f>
        <v/>
      </c>
      <c r="B97">
        <f>INDEX(resultados!$A$2:$ZZ$208, 91, MATCH($B$2, resultados!$A$1:$ZZ$1, 0))</f>
        <v/>
      </c>
      <c r="C97">
        <f>INDEX(resultados!$A$2:$ZZ$208, 91, MATCH($B$3, resultados!$A$1:$ZZ$1, 0))</f>
        <v/>
      </c>
    </row>
    <row r="98">
      <c r="A98">
        <f>INDEX(resultados!$A$2:$ZZ$208, 92, MATCH($B$1, resultados!$A$1:$ZZ$1, 0))</f>
        <v/>
      </c>
      <c r="B98">
        <f>INDEX(resultados!$A$2:$ZZ$208, 92, MATCH($B$2, resultados!$A$1:$ZZ$1, 0))</f>
        <v/>
      </c>
      <c r="C98">
        <f>INDEX(resultados!$A$2:$ZZ$208, 92, MATCH($B$3, resultados!$A$1:$ZZ$1, 0))</f>
        <v/>
      </c>
    </row>
    <row r="99">
      <c r="A99">
        <f>INDEX(resultados!$A$2:$ZZ$208, 93, MATCH($B$1, resultados!$A$1:$ZZ$1, 0))</f>
        <v/>
      </c>
      <c r="B99">
        <f>INDEX(resultados!$A$2:$ZZ$208, 93, MATCH($B$2, resultados!$A$1:$ZZ$1, 0))</f>
        <v/>
      </c>
      <c r="C99">
        <f>INDEX(resultados!$A$2:$ZZ$208, 93, MATCH($B$3, resultados!$A$1:$ZZ$1, 0))</f>
        <v/>
      </c>
    </row>
    <row r="100">
      <c r="A100">
        <f>INDEX(resultados!$A$2:$ZZ$208, 94, MATCH($B$1, resultados!$A$1:$ZZ$1, 0))</f>
        <v/>
      </c>
      <c r="B100">
        <f>INDEX(resultados!$A$2:$ZZ$208, 94, MATCH($B$2, resultados!$A$1:$ZZ$1, 0))</f>
        <v/>
      </c>
      <c r="C100">
        <f>INDEX(resultados!$A$2:$ZZ$208, 94, MATCH($B$3, resultados!$A$1:$ZZ$1, 0))</f>
        <v/>
      </c>
    </row>
    <row r="101">
      <c r="A101">
        <f>INDEX(resultados!$A$2:$ZZ$208, 95, MATCH($B$1, resultados!$A$1:$ZZ$1, 0))</f>
        <v/>
      </c>
      <c r="B101">
        <f>INDEX(resultados!$A$2:$ZZ$208, 95, MATCH($B$2, resultados!$A$1:$ZZ$1, 0))</f>
        <v/>
      </c>
      <c r="C101">
        <f>INDEX(resultados!$A$2:$ZZ$208, 95, MATCH($B$3, resultados!$A$1:$ZZ$1, 0))</f>
        <v/>
      </c>
    </row>
    <row r="102">
      <c r="A102">
        <f>INDEX(resultados!$A$2:$ZZ$208, 96, MATCH($B$1, resultados!$A$1:$ZZ$1, 0))</f>
        <v/>
      </c>
      <c r="B102">
        <f>INDEX(resultados!$A$2:$ZZ$208, 96, MATCH($B$2, resultados!$A$1:$ZZ$1, 0))</f>
        <v/>
      </c>
      <c r="C102">
        <f>INDEX(resultados!$A$2:$ZZ$208, 96, MATCH($B$3, resultados!$A$1:$ZZ$1, 0))</f>
        <v/>
      </c>
    </row>
    <row r="103">
      <c r="A103">
        <f>INDEX(resultados!$A$2:$ZZ$208, 97, MATCH($B$1, resultados!$A$1:$ZZ$1, 0))</f>
        <v/>
      </c>
      <c r="B103">
        <f>INDEX(resultados!$A$2:$ZZ$208, 97, MATCH($B$2, resultados!$A$1:$ZZ$1, 0))</f>
        <v/>
      </c>
      <c r="C103">
        <f>INDEX(resultados!$A$2:$ZZ$208, 97, MATCH($B$3, resultados!$A$1:$ZZ$1, 0))</f>
        <v/>
      </c>
    </row>
    <row r="104">
      <c r="A104">
        <f>INDEX(resultados!$A$2:$ZZ$208, 98, MATCH($B$1, resultados!$A$1:$ZZ$1, 0))</f>
        <v/>
      </c>
      <c r="B104">
        <f>INDEX(resultados!$A$2:$ZZ$208, 98, MATCH($B$2, resultados!$A$1:$ZZ$1, 0))</f>
        <v/>
      </c>
      <c r="C104">
        <f>INDEX(resultados!$A$2:$ZZ$208, 98, MATCH($B$3, resultados!$A$1:$ZZ$1, 0))</f>
        <v/>
      </c>
    </row>
    <row r="105">
      <c r="A105">
        <f>INDEX(resultados!$A$2:$ZZ$208, 99, MATCH($B$1, resultados!$A$1:$ZZ$1, 0))</f>
        <v/>
      </c>
      <c r="B105">
        <f>INDEX(resultados!$A$2:$ZZ$208, 99, MATCH($B$2, resultados!$A$1:$ZZ$1, 0))</f>
        <v/>
      </c>
      <c r="C105">
        <f>INDEX(resultados!$A$2:$ZZ$208, 99, MATCH($B$3, resultados!$A$1:$ZZ$1, 0))</f>
        <v/>
      </c>
    </row>
    <row r="106">
      <c r="A106">
        <f>INDEX(resultados!$A$2:$ZZ$208, 100, MATCH($B$1, resultados!$A$1:$ZZ$1, 0))</f>
        <v/>
      </c>
      <c r="B106">
        <f>INDEX(resultados!$A$2:$ZZ$208, 100, MATCH($B$2, resultados!$A$1:$ZZ$1, 0))</f>
        <v/>
      </c>
      <c r="C106">
        <f>INDEX(resultados!$A$2:$ZZ$208, 100, MATCH($B$3, resultados!$A$1:$ZZ$1, 0))</f>
        <v/>
      </c>
    </row>
    <row r="107">
      <c r="A107">
        <f>INDEX(resultados!$A$2:$ZZ$208, 101, MATCH($B$1, resultados!$A$1:$ZZ$1, 0))</f>
        <v/>
      </c>
      <c r="B107">
        <f>INDEX(resultados!$A$2:$ZZ$208, 101, MATCH($B$2, resultados!$A$1:$ZZ$1, 0))</f>
        <v/>
      </c>
      <c r="C107">
        <f>INDEX(resultados!$A$2:$ZZ$208, 101, MATCH($B$3, resultados!$A$1:$ZZ$1, 0))</f>
        <v/>
      </c>
    </row>
    <row r="108">
      <c r="A108">
        <f>INDEX(resultados!$A$2:$ZZ$208, 102, MATCH($B$1, resultados!$A$1:$ZZ$1, 0))</f>
        <v/>
      </c>
      <c r="B108">
        <f>INDEX(resultados!$A$2:$ZZ$208, 102, MATCH($B$2, resultados!$A$1:$ZZ$1, 0))</f>
        <v/>
      </c>
      <c r="C108">
        <f>INDEX(resultados!$A$2:$ZZ$208, 102, MATCH($B$3, resultados!$A$1:$ZZ$1, 0))</f>
        <v/>
      </c>
    </row>
    <row r="109">
      <c r="A109">
        <f>INDEX(resultados!$A$2:$ZZ$208, 103, MATCH($B$1, resultados!$A$1:$ZZ$1, 0))</f>
        <v/>
      </c>
      <c r="B109">
        <f>INDEX(resultados!$A$2:$ZZ$208, 103, MATCH($B$2, resultados!$A$1:$ZZ$1, 0))</f>
        <v/>
      </c>
      <c r="C109">
        <f>INDEX(resultados!$A$2:$ZZ$208, 103, MATCH($B$3, resultados!$A$1:$ZZ$1, 0))</f>
        <v/>
      </c>
    </row>
    <row r="110">
      <c r="A110">
        <f>INDEX(resultados!$A$2:$ZZ$208, 104, MATCH($B$1, resultados!$A$1:$ZZ$1, 0))</f>
        <v/>
      </c>
      <c r="B110">
        <f>INDEX(resultados!$A$2:$ZZ$208, 104, MATCH($B$2, resultados!$A$1:$ZZ$1, 0))</f>
        <v/>
      </c>
      <c r="C110">
        <f>INDEX(resultados!$A$2:$ZZ$208, 104, MATCH($B$3, resultados!$A$1:$ZZ$1, 0))</f>
        <v/>
      </c>
    </row>
    <row r="111">
      <c r="A111">
        <f>INDEX(resultados!$A$2:$ZZ$208, 105, MATCH($B$1, resultados!$A$1:$ZZ$1, 0))</f>
        <v/>
      </c>
      <c r="B111">
        <f>INDEX(resultados!$A$2:$ZZ$208, 105, MATCH($B$2, resultados!$A$1:$ZZ$1, 0))</f>
        <v/>
      </c>
      <c r="C111">
        <f>INDEX(resultados!$A$2:$ZZ$208, 105, MATCH($B$3, resultados!$A$1:$ZZ$1, 0))</f>
        <v/>
      </c>
    </row>
    <row r="112">
      <c r="A112">
        <f>INDEX(resultados!$A$2:$ZZ$208, 106, MATCH($B$1, resultados!$A$1:$ZZ$1, 0))</f>
        <v/>
      </c>
      <c r="B112">
        <f>INDEX(resultados!$A$2:$ZZ$208, 106, MATCH($B$2, resultados!$A$1:$ZZ$1, 0))</f>
        <v/>
      </c>
      <c r="C112">
        <f>INDEX(resultados!$A$2:$ZZ$208, 106, MATCH($B$3, resultados!$A$1:$ZZ$1, 0))</f>
        <v/>
      </c>
    </row>
    <row r="113">
      <c r="A113">
        <f>INDEX(resultados!$A$2:$ZZ$208, 107, MATCH($B$1, resultados!$A$1:$ZZ$1, 0))</f>
        <v/>
      </c>
      <c r="B113">
        <f>INDEX(resultados!$A$2:$ZZ$208, 107, MATCH($B$2, resultados!$A$1:$ZZ$1, 0))</f>
        <v/>
      </c>
      <c r="C113">
        <f>INDEX(resultados!$A$2:$ZZ$208, 107, MATCH($B$3, resultados!$A$1:$ZZ$1, 0))</f>
        <v/>
      </c>
    </row>
    <row r="114">
      <c r="A114">
        <f>INDEX(resultados!$A$2:$ZZ$208, 108, MATCH($B$1, resultados!$A$1:$ZZ$1, 0))</f>
        <v/>
      </c>
      <c r="B114">
        <f>INDEX(resultados!$A$2:$ZZ$208, 108, MATCH($B$2, resultados!$A$1:$ZZ$1, 0))</f>
        <v/>
      </c>
      <c r="C114">
        <f>INDEX(resultados!$A$2:$ZZ$208, 108, MATCH($B$3, resultados!$A$1:$ZZ$1, 0))</f>
        <v/>
      </c>
    </row>
    <row r="115">
      <c r="A115">
        <f>INDEX(resultados!$A$2:$ZZ$208, 109, MATCH($B$1, resultados!$A$1:$ZZ$1, 0))</f>
        <v/>
      </c>
      <c r="B115">
        <f>INDEX(resultados!$A$2:$ZZ$208, 109, MATCH($B$2, resultados!$A$1:$ZZ$1, 0))</f>
        <v/>
      </c>
      <c r="C115">
        <f>INDEX(resultados!$A$2:$ZZ$208, 109, MATCH($B$3, resultados!$A$1:$ZZ$1, 0))</f>
        <v/>
      </c>
    </row>
    <row r="116">
      <c r="A116">
        <f>INDEX(resultados!$A$2:$ZZ$208, 110, MATCH($B$1, resultados!$A$1:$ZZ$1, 0))</f>
        <v/>
      </c>
      <c r="B116">
        <f>INDEX(resultados!$A$2:$ZZ$208, 110, MATCH($B$2, resultados!$A$1:$ZZ$1, 0))</f>
        <v/>
      </c>
      <c r="C116">
        <f>INDEX(resultados!$A$2:$ZZ$208, 110, MATCH($B$3, resultados!$A$1:$ZZ$1, 0))</f>
        <v/>
      </c>
    </row>
    <row r="117">
      <c r="A117">
        <f>INDEX(resultados!$A$2:$ZZ$208, 111, MATCH($B$1, resultados!$A$1:$ZZ$1, 0))</f>
        <v/>
      </c>
      <c r="B117">
        <f>INDEX(resultados!$A$2:$ZZ$208, 111, MATCH($B$2, resultados!$A$1:$ZZ$1, 0))</f>
        <v/>
      </c>
      <c r="C117">
        <f>INDEX(resultados!$A$2:$ZZ$208, 111, MATCH($B$3, resultados!$A$1:$ZZ$1, 0))</f>
        <v/>
      </c>
    </row>
    <row r="118">
      <c r="A118">
        <f>INDEX(resultados!$A$2:$ZZ$208, 112, MATCH($B$1, resultados!$A$1:$ZZ$1, 0))</f>
        <v/>
      </c>
      <c r="B118">
        <f>INDEX(resultados!$A$2:$ZZ$208, 112, MATCH($B$2, resultados!$A$1:$ZZ$1, 0))</f>
        <v/>
      </c>
      <c r="C118">
        <f>INDEX(resultados!$A$2:$ZZ$208, 112, MATCH($B$3, resultados!$A$1:$ZZ$1, 0))</f>
        <v/>
      </c>
    </row>
    <row r="119">
      <c r="A119">
        <f>INDEX(resultados!$A$2:$ZZ$208, 113, MATCH($B$1, resultados!$A$1:$ZZ$1, 0))</f>
        <v/>
      </c>
      <c r="B119">
        <f>INDEX(resultados!$A$2:$ZZ$208, 113, MATCH($B$2, resultados!$A$1:$ZZ$1, 0))</f>
        <v/>
      </c>
      <c r="C119">
        <f>INDEX(resultados!$A$2:$ZZ$208, 113, MATCH($B$3, resultados!$A$1:$ZZ$1, 0))</f>
        <v/>
      </c>
    </row>
    <row r="120">
      <c r="A120">
        <f>INDEX(resultados!$A$2:$ZZ$208, 114, MATCH($B$1, resultados!$A$1:$ZZ$1, 0))</f>
        <v/>
      </c>
      <c r="B120">
        <f>INDEX(resultados!$A$2:$ZZ$208, 114, MATCH($B$2, resultados!$A$1:$ZZ$1, 0))</f>
        <v/>
      </c>
      <c r="C120">
        <f>INDEX(resultados!$A$2:$ZZ$208, 114, MATCH($B$3, resultados!$A$1:$ZZ$1, 0))</f>
        <v/>
      </c>
    </row>
    <row r="121">
      <c r="A121">
        <f>INDEX(resultados!$A$2:$ZZ$208, 115, MATCH($B$1, resultados!$A$1:$ZZ$1, 0))</f>
        <v/>
      </c>
      <c r="B121">
        <f>INDEX(resultados!$A$2:$ZZ$208, 115, MATCH($B$2, resultados!$A$1:$ZZ$1, 0))</f>
        <v/>
      </c>
      <c r="C121">
        <f>INDEX(resultados!$A$2:$ZZ$208, 115, MATCH($B$3, resultados!$A$1:$ZZ$1, 0))</f>
        <v/>
      </c>
    </row>
    <row r="122">
      <c r="A122">
        <f>INDEX(resultados!$A$2:$ZZ$208, 116, MATCH($B$1, resultados!$A$1:$ZZ$1, 0))</f>
        <v/>
      </c>
      <c r="B122">
        <f>INDEX(resultados!$A$2:$ZZ$208, 116, MATCH($B$2, resultados!$A$1:$ZZ$1, 0))</f>
        <v/>
      </c>
      <c r="C122">
        <f>INDEX(resultados!$A$2:$ZZ$208, 116, MATCH($B$3, resultados!$A$1:$ZZ$1, 0))</f>
        <v/>
      </c>
    </row>
    <row r="123">
      <c r="A123">
        <f>INDEX(resultados!$A$2:$ZZ$208, 117, MATCH($B$1, resultados!$A$1:$ZZ$1, 0))</f>
        <v/>
      </c>
      <c r="B123">
        <f>INDEX(resultados!$A$2:$ZZ$208, 117, MATCH($B$2, resultados!$A$1:$ZZ$1, 0))</f>
        <v/>
      </c>
      <c r="C123">
        <f>INDEX(resultados!$A$2:$ZZ$208, 117, MATCH($B$3, resultados!$A$1:$ZZ$1, 0))</f>
        <v/>
      </c>
    </row>
    <row r="124">
      <c r="A124">
        <f>INDEX(resultados!$A$2:$ZZ$208, 118, MATCH($B$1, resultados!$A$1:$ZZ$1, 0))</f>
        <v/>
      </c>
      <c r="B124">
        <f>INDEX(resultados!$A$2:$ZZ$208, 118, MATCH($B$2, resultados!$A$1:$ZZ$1, 0))</f>
        <v/>
      </c>
      <c r="C124">
        <f>INDEX(resultados!$A$2:$ZZ$208, 118, MATCH($B$3, resultados!$A$1:$ZZ$1, 0))</f>
        <v/>
      </c>
    </row>
    <row r="125">
      <c r="A125">
        <f>INDEX(resultados!$A$2:$ZZ$208, 119, MATCH($B$1, resultados!$A$1:$ZZ$1, 0))</f>
        <v/>
      </c>
      <c r="B125">
        <f>INDEX(resultados!$A$2:$ZZ$208, 119, MATCH($B$2, resultados!$A$1:$ZZ$1, 0))</f>
        <v/>
      </c>
      <c r="C125">
        <f>INDEX(resultados!$A$2:$ZZ$208, 119, MATCH($B$3, resultados!$A$1:$ZZ$1, 0))</f>
        <v/>
      </c>
    </row>
    <row r="126">
      <c r="A126">
        <f>INDEX(resultados!$A$2:$ZZ$208, 120, MATCH($B$1, resultados!$A$1:$ZZ$1, 0))</f>
        <v/>
      </c>
      <c r="B126">
        <f>INDEX(resultados!$A$2:$ZZ$208, 120, MATCH($B$2, resultados!$A$1:$ZZ$1, 0))</f>
        <v/>
      </c>
      <c r="C126">
        <f>INDEX(resultados!$A$2:$ZZ$208, 120, MATCH($B$3, resultados!$A$1:$ZZ$1, 0))</f>
        <v/>
      </c>
    </row>
    <row r="127">
      <c r="A127">
        <f>INDEX(resultados!$A$2:$ZZ$208, 121, MATCH($B$1, resultados!$A$1:$ZZ$1, 0))</f>
        <v/>
      </c>
      <c r="B127">
        <f>INDEX(resultados!$A$2:$ZZ$208, 121, MATCH($B$2, resultados!$A$1:$ZZ$1, 0))</f>
        <v/>
      </c>
      <c r="C127">
        <f>INDEX(resultados!$A$2:$ZZ$208, 121, MATCH($B$3, resultados!$A$1:$ZZ$1, 0))</f>
        <v/>
      </c>
    </row>
    <row r="128">
      <c r="A128">
        <f>INDEX(resultados!$A$2:$ZZ$208, 122, MATCH($B$1, resultados!$A$1:$ZZ$1, 0))</f>
        <v/>
      </c>
      <c r="B128">
        <f>INDEX(resultados!$A$2:$ZZ$208, 122, MATCH($B$2, resultados!$A$1:$ZZ$1, 0))</f>
        <v/>
      </c>
      <c r="C128">
        <f>INDEX(resultados!$A$2:$ZZ$208, 122, MATCH($B$3, resultados!$A$1:$ZZ$1, 0))</f>
        <v/>
      </c>
    </row>
    <row r="129">
      <c r="A129">
        <f>INDEX(resultados!$A$2:$ZZ$208, 123, MATCH($B$1, resultados!$A$1:$ZZ$1, 0))</f>
        <v/>
      </c>
      <c r="B129">
        <f>INDEX(resultados!$A$2:$ZZ$208, 123, MATCH($B$2, resultados!$A$1:$ZZ$1, 0))</f>
        <v/>
      </c>
      <c r="C129">
        <f>INDEX(resultados!$A$2:$ZZ$208, 123, MATCH($B$3, resultados!$A$1:$ZZ$1, 0))</f>
        <v/>
      </c>
    </row>
    <row r="130">
      <c r="A130">
        <f>INDEX(resultados!$A$2:$ZZ$208, 124, MATCH($B$1, resultados!$A$1:$ZZ$1, 0))</f>
        <v/>
      </c>
      <c r="B130">
        <f>INDEX(resultados!$A$2:$ZZ$208, 124, MATCH($B$2, resultados!$A$1:$ZZ$1, 0))</f>
        <v/>
      </c>
      <c r="C130">
        <f>INDEX(resultados!$A$2:$ZZ$208, 124, MATCH($B$3, resultados!$A$1:$ZZ$1, 0))</f>
        <v/>
      </c>
    </row>
    <row r="131">
      <c r="A131">
        <f>INDEX(resultados!$A$2:$ZZ$208, 125, MATCH($B$1, resultados!$A$1:$ZZ$1, 0))</f>
        <v/>
      </c>
      <c r="B131">
        <f>INDEX(resultados!$A$2:$ZZ$208, 125, MATCH($B$2, resultados!$A$1:$ZZ$1, 0))</f>
        <v/>
      </c>
      <c r="C131">
        <f>INDEX(resultados!$A$2:$ZZ$208, 125, MATCH($B$3, resultados!$A$1:$ZZ$1, 0))</f>
        <v/>
      </c>
    </row>
    <row r="132">
      <c r="A132">
        <f>INDEX(resultados!$A$2:$ZZ$208, 126, MATCH($B$1, resultados!$A$1:$ZZ$1, 0))</f>
        <v/>
      </c>
      <c r="B132">
        <f>INDEX(resultados!$A$2:$ZZ$208, 126, MATCH($B$2, resultados!$A$1:$ZZ$1, 0))</f>
        <v/>
      </c>
      <c r="C132">
        <f>INDEX(resultados!$A$2:$ZZ$208, 126, MATCH($B$3, resultados!$A$1:$ZZ$1, 0))</f>
        <v/>
      </c>
    </row>
    <row r="133">
      <c r="A133">
        <f>INDEX(resultados!$A$2:$ZZ$208, 127, MATCH($B$1, resultados!$A$1:$ZZ$1, 0))</f>
        <v/>
      </c>
      <c r="B133">
        <f>INDEX(resultados!$A$2:$ZZ$208, 127, MATCH($B$2, resultados!$A$1:$ZZ$1, 0))</f>
        <v/>
      </c>
      <c r="C133">
        <f>INDEX(resultados!$A$2:$ZZ$208, 127, MATCH($B$3, resultados!$A$1:$ZZ$1, 0))</f>
        <v/>
      </c>
    </row>
    <row r="134">
      <c r="A134">
        <f>INDEX(resultados!$A$2:$ZZ$208, 128, MATCH($B$1, resultados!$A$1:$ZZ$1, 0))</f>
        <v/>
      </c>
      <c r="B134">
        <f>INDEX(resultados!$A$2:$ZZ$208, 128, MATCH($B$2, resultados!$A$1:$ZZ$1, 0))</f>
        <v/>
      </c>
      <c r="C134">
        <f>INDEX(resultados!$A$2:$ZZ$208, 128, MATCH($B$3, resultados!$A$1:$ZZ$1, 0))</f>
        <v/>
      </c>
    </row>
    <row r="135">
      <c r="A135">
        <f>INDEX(resultados!$A$2:$ZZ$208, 129, MATCH($B$1, resultados!$A$1:$ZZ$1, 0))</f>
        <v/>
      </c>
      <c r="B135">
        <f>INDEX(resultados!$A$2:$ZZ$208, 129, MATCH($B$2, resultados!$A$1:$ZZ$1, 0))</f>
        <v/>
      </c>
      <c r="C135">
        <f>INDEX(resultados!$A$2:$ZZ$208, 129, MATCH($B$3, resultados!$A$1:$ZZ$1, 0))</f>
        <v/>
      </c>
    </row>
    <row r="136">
      <c r="A136">
        <f>INDEX(resultados!$A$2:$ZZ$208, 130, MATCH($B$1, resultados!$A$1:$ZZ$1, 0))</f>
        <v/>
      </c>
      <c r="B136">
        <f>INDEX(resultados!$A$2:$ZZ$208, 130, MATCH($B$2, resultados!$A$1:$ZZ$1, 0))</f>
        <v/>
      </c>
      <c r="C136">
        <f>INDEX(resultados!$A$2:$ZZ$208, 130, MATCH($B$3, resultados!$A$1:$ZZ$1, 0))</f>
        <v/>
      </c>
    </row>
    <row r="137">
      <c r="A137">
        <f>INDEX(resultados!$A$2:$ZZ$208, 131, MATCH($B$1, resultados!$A$1:$ZZ$1, 0))</f>
        <v/>
      </c>
      <c r="B137">
        <f>INDEX(resultados!$A$2:$ZZ$208, 131, MATCH($B$2, resultados!$A$1:$ZZ$1, 0))</f>
        <v/>
      </c>
      <c r="C137">
        <f>INDEX(resultados!$A$2:$ZZ$208, 131, MATCH($B$3, resultados!$A$1:$ZZ$1, 0))</f>
        <v/>
      </c>
    </row>
    <row r="138">
      <c r="A138">
        <f>INDEX(resultados!$A$2:$ZZ$208, 132, MATCH($B$1, resultados!$A$1:$ZZ$1, 0))</f>
        <v/>
      </c>
      <c r="B138">
        <f>INDEX(resultados!$A$2:$ZZ$208, 132, MATCH($B$2, resultados!$A$1:$ZZ$1, 0))</f>
        <v/>
      </c>
      <c r="C138">
        <f>INDEX(resultados!$A$2:$ZZ$208, 132, MATCH($B$3, resultados!$A$1:$ZZ$1, 0))</f>
        <v/>
      </c>
    </row>
    <row r="139">
      <c r="A139">
        <f>INDEX(resultados!$A$2:$ZZ$208, 133, MATCH($B$1, resultados!$A$1:$ZZ$1, 0))</f>
        <v/>
      </c>
      <c r="B139">
        <f>INDEX(resultados!$A$2:$ZZ$208, 133, MATCH($B$2, resultados!$A$1:$ZZ$1, 0))</f>
        <v/>
      </c>
      <c r="C139">
        <f>INDEX(resultados!$A$2:$ZZ$208, 133, MATCH($B$3, resultados!$A$1:$ZZ$1, 0))</f>
        <v/>
      </c>
    </row>
    <row r="140">
      <c r="A140">
        <f>INDEX(resultados!$A$2:$ZZ$208, 134, MATCH($B$1, resultados!$A$1:$ZZ$1, 0))</f>
        <v/>
      </c>
      <c r="B140">
        <f>INDEX(resultados!$A$2:$ZZ$208, 134, MATCH($B$2, resultados!$A$1:$ZZ$1, 0))</f>
        <v/>
      </c>
      <c r="C140">
        <f>INDEX(resultados!$A$2:$ZZ$208, 134, MATCH($B$3, resultados!$A$1:$ZZ$1, 0))</f>
        <v/>
      </c>
    </row>
    <row r="141">
      <c r="A141">
        <f>INDEX(resultados!$A$2:$ZZ$208, 135, MATCH($B$1, resultados!$A$1:$ZZ$1, 0))</f>
        <v/>
      </c>
      <c r="B141">
        <f>INDEX(resultados!$A$2:$ZZ$208, 135, MATCH($B$2, resultados!$A$1:$ZZ$1, 0))</f>
        <v/>
      </c>
      <c r="C141">
        <f>INDEX(resultados!$A$2:$ZZ$208, 135, MATCH($B$3, resultados!$A$1:$ZZ$1, 0))</f>
        <v/>
      </c>
    </row>
    <row r="142">
      <c r="A142">
        <f>INDEX(resultados!$A$2:$ZZ$208, 136, MATCH($B$1, resultados!$A$1:$ZZ$1, 0))</f>
        <v/>
      </c>
      <c r="B142">
        <f>INDEX(resultados!$A$2:$ZZ$208, 136, MATCH($B$2, resultados!$A$1:$ZZ$1, 0))</f>
        <v/>
      </c>
      <c r="C142">
        <f>INDEX(resultados!$A$2:$ZZ$208, 136, MATCH($B$3, resultados!$A$1:$ZZ$1, 0))</f>
        <v/>
      </c>
    </row>
    <row r="143">
      <c r="A143">
        <f>INDEX(resultados!$A$2:$ZZ$208, 137, MATCH($B$1, resultados!$A$1:$ZZ$1, 0))</f>
        <v/>
      </c>
      <c r="B143">
        <f>INDEX(resultados!$A$2:$ZZ$208, 137, MATCH($B$2, resultados!$A$1:$ZZ$1, 0))</f>
        <v/>
      </c>
      <c r="C143">
        <f>INDEX(resultados!$A$2:$ZZ$208, 137, MATCH($B$3, resultados!$A$1:$ZZ$1, 0))</f>
        <v/>
      </c>
    </row>
    <row r="144">
      <c r="A144">
        <f>INDEX(resultados!$A$2:$ZZ$208, 138, MATCH($B$1, resultados!$A$1:$ZZ$1, 0))</f>
        <v/>
      </c>
      <c r="B144">
        <f>INDEX(resultados!$A$2:$ZZ$208, 138, MATCH($B$2, resultados!$A$1:$ZZ$1, 0))</f>
        <v/>
      </c>
      <c r="C144">
        <f>INDEX(resultados!$A$2:$ZZ$208, 138, MATCH($B$3, resultados!$A$1:$ZZ$1, 0))</f>
        <v/>
      </c>
    </row>
    <row r="145">
      <c r="A145">
        <f>INDEX(resultados!$A$2:$ZZ$208, 139, MATCH($B$1, resultados!$A$1:$ZZ$1, 0))</f>
        <v/>
      </c>
      <c r="B145">
        <f>INDEX(resultados!$A$2:$ZZ$208, 139, MATCH($B$2, resultados!$A$1:$ZZ$1, 0))</f>
        <v/>
      </c>
      <c r="C145">
        <f>INDEX(resultados!$A$2:$ZZ$208, 139, MATCH($B$3, resultados!$A$1:$ZZ$1, 0))</f>
        <v/>
      </c>
    </row>
    <row r="146">
      <c r="A146">
        <f>INDEX(resultados!$A$2:$ZZ$208, 140, MATCH($B$1, resultados!$A$1:$ZZ$1, 0))</f>
        <v/>
      </c>
      <c r="B146">
        <f>INDEX(resultados!$A$2:$ZZ$208, 140, MATCH($B$2, resultados!$A$1:$ZZ$1, 0))</f>
        <v/>
      </c>
      <c r="C146">
        <f>INDEX(resultados!$A$2:$ZZ$208, 140, MATCH($B$3, resultados!$A$1:$ZZ$1, 0))</f>
        <v/>
      </c>
    </row>
    <row r="147">
      <c r="A147">
        <f>INDEX(resultados!$A$2:$ZZ$208, 141, MATCH($B$1, resultados!$A$1:$ZZ$1, 0))</f>
        <v/>
      </c>
      <c r="B147">
        <f>INDEX(resultados!$A$2:$ZZ$208, 141, MATCH($B$2, resultados!$A$1:$ZZ$1, 0))</f>
        <v/>
      </c>
      <c r="C147">
        <f>INDEX(resultados!$A$2:$ZZ$208, 141, MATCH($B$3, resultados!$A$1:$ZZ$1, 0))</f>
        <v/>
      </c>
    </row>
    <row r="148">
      <c r="A148">
        <f>INDEX(resultados!$A$2:$ZZ$208, 142, MATCH($B$1, resultados!$A$1:$ZZ$1, 0))</f>
        <v/>
      </c>
      <c r="B148">
        <f>INDEX(resultados!$A$2:$ZZ$208, 142, MATCH($B$2, resultados!$A$1:$ZZ$1, 0))</f>
        <v/>
      </c>
      <c r="C148">
        <f>INDEX(resultados!$A$2:$ZZ$208, 142, MATCH($B$3, resultados!$A$1:$ZZ$1, 0))</f>
        <v/>
      </c>
    </row>
    <row r="149">
      <c r="A149">
        <f>INDEX(resultados!$A$2:$ZZ$208, 143, MATCH($B$1, resultados!$A$1:$ZZ$1, 0))</f>
        <v/>
      </c>
      <c r="B149">
        <f>INDEX(resultados!$A$2:$ZZ$208, 143, MATCH($B$2, resultados!$A$1:$ZZ$1, 0))</f>
        <v/>
      </c>
      <c r="C149">
        <f>INDEX(resultados!$A$2:$ZZ$208, 143, MATCH($B$3, resultados!$A$1:$ZZ$1, 0))</f>
        <v/>
      </c>
    </row>
    <row r="150">
      <c r="A150">
        <f>INDEX(resultados!$A$2:$ZZ$208, 144, MATCH($B$1, resultados!$A$1:$ZZ$1, 0))</f>
        <v/>
      </c>
      <c r="B150">
        <f>INDEX(resultados!$A$2:$ZZ$208, 144, MATCH($B$2, resultados!$A$1:$ZZ$1, 0))</f>
        <v/>
      </c>
      <c r="C150">
        <f>INDEX(resultados!$A$2:$ZZ$208, 144, MATCH($B$3, resultados!$A$1:$ZZ$1, 0))</f>
        <v/>
      </c>
    </row>
    <row r="151">
      <c r="A151">
        <f>INDEX(resultados!$A$2:$ZZ$208, 145, MATCH($B$1, resultados!$A$1:$ZZ$1, 0))</f>
        <v/>
      </c>
      <c r="B151">
        <f>INDEX(resultados!$A$2:$ZZ$208, 145, MATCH($B$2, resultados!$A$1:$ZZ$1, 0))</f>
        <v/>
      </c>
      <c r="C151">
        <f>INDEX(resultados!$A$2:$ZZ$208, 145, MATCH($B$3, resultados!$A$1:$ZZ$1, 0))</f>
        <v/>
      </c>
    </row>
    <row r="152">
      <c r="A152">
        <f>INDEX(resultados!$A$2:$ZZ$208, 146, MATCH($B$1, resultados!$A$1:$ZZ$1, 0))</f>
        <v/>
      </c>
      <c r="B152">
        <f>INDEX(resultados!$A$2:$ZZ$208, 146, MATCH($B$2, resultados!$A$1:$ZZ$1, 0))</f>
        <v/>
      </c>
      <c r="C152">
        <f>INDEX(resultados!$A$2:$ZZ$208, 146, MATCH($B$3, resultados!$A$1:$ZZ$1, 0))</f>
        <v/>
      </c>
    </row>
    <row r="153">
      <c r="A153">
        <f>INDEX(resultados!$A$2:$ZZ$208, 147, MATCH($B$1, resultados!$A$1:$ZZ$1, 0))</f>
        <v/>
      </c>
      <c r="B153">
        <f>INDEX(resultados!$A$2:$ZZ$208, 147, MATCH($B$2, resultados!$A$1:$ZZ$1, 0))</f>
        <v/>
      </c>
      <c r="C153">
        <f>INDEX(resultados!$A$2:$ZZ$208, 147, MATCH($B$3, resultados!$A$1:$ZZ$1, 0))</f>
        <v/>
      </c>
    </row>
    <row r="154">
      <c r="A154">
        <f>INDEX(resultados!$A$2:$ZZ$208, 148, MATCH($B$1, resultados!$A$1:$ZZ$1, 0))</f>
        <v/>
      </c>
      <c r="B154">
        <f>INDEX(resultados!$A$2:$ZZ$208, 148, MATCH($B$2, resultados!$A$1:$ZZ$1, 0))</f>
        <v/>
      </c>
      <c r="C154">
        <f>INDEX(resultados!$A$2:$ZZ$208, 148, MATCH($B$3, resultados!$A$1:$ZZ$1, 0))</f>
        <v/>
      </c>
    </row>
    <row r="155">
      <c r="A155">
        <f>INDEX(resultados!$A$2:$ZZ$208, 149, MATCH($B$1, resultados!$A$1:$ZZ$1, 0))</f>
        <v/>
      </c>
      <c r="B155">
        <f>INDEX(resultados!$A$2:$ZZ$208, 149, MATCH($B$2, resultados!$A$1:$ZZ$1, 0))</f>
        <v/>
      </c>
      <c r="C155">
        <f>INDEX(resultados!$A$2:$ZZ$208, 149, MATCH($B$3, resultados!$A$1:$ZZ$1, 0))</f>
        <v/>
      </c>
    </row>
    <row r="156">
      <c r="A156">
        <f>INDEX(resultados!$A$2:$ZZ$208, 150, MATCH($B$1, resultados!$A$1:$ZZ$1, 0))</f>
        <v/>
      </c>
      <c r="B156">
        <f>INDEX(resultados!$A$2:$ZZ$208, 150, MATCH($B$2, resultados!$A$1:$ZZ$1, 0))</f>
        <v/>
      </c>
      <c r="C156">
        <f>INDEX(resultados!$A$2:$ZZ$208, 150, MATCH($B$3, resultados!$A$1:$ZZ$1, 0))</f>
        <v/>
      </c>
    </row>
    <row r="157">
      <c r="A157">
        <f>INDEX(resultados!$A$2:$ZZ$208, 151, MATCH($B$1, resultados!$A$1:$ZZ$1, 0))</f>
        <v/>
      </c>
      <c r="B157">
        <f>INDEX(resultados!$A$2:$ZZ$208, 151, MATCH($B$2, resultados!$A$1:$ZZ$1, 0))</f>
        <v/>
      </c>
      <c r="C157">
        <f>INDEX(resultados!$A$2:$ZZ$208, 151, MATCH($B$3, resultados!$A$1:$ZZ$1, 0))</f>
        <v/>
      </c>
    </row>
    <row r="158">
      <c r="A158">
        <f>INDEX(resultados!$A$2:$ZZ$208, 152, MATCH($B$1, resultados!$A$1:$ZZ$1, 0))</f>
        <v/>
      </c>
      <c r="B158">
        <f>INDEX(resultados!$A$2:$ZZ$208, 152, MATCH($B$2, resultados!$A$1:$ZZ$1, 0))</f>
        <v/>
      </c>
      <c r="C158">
        <f>INDEX(resultados!$A$2:$ZZ$208, 152, MATCH($B$3, resultados!$A$1:$ZZ$1, 0))</f>
        <v/>
      </c>
    </row>
    <row r="159">
      <c r="A159">
        <f>INDEX(resultados!$A$2:$ZZ$208, 153, MATCH($B$1, resultados!$A$1:$ZZ$1, 0))</f>
        <v/>
      </c>
      <c r="B159">
        <f>INDEX(resultados!$A$2:$ZZ$208, 153, MATCH($B$2, resultados!$A$1:$ZZ$1, 0))</f>
        <v/>
      </c>
      <c r="C159">
        <f>INDEX(resultados!$A$2:$ZZ$208, 153, MATCH($B$3, resultados!$A$1:$ZZ$1, 0))</f>
        <v/>
      </c>
    </row>
    <row r="160">
      <c r="A160">
        <f>INDEX(resultados!$A$2:$ZZ$208, 154, MATCH($B$1, resultados!$A$1:$ZZ$1, 0))</f>
        <v/>
      </c>
      <c r="B160">
        <f>INDEX(resultados!$A$2:$ZZ$208, 154, MATCH($B$2, resultados!$A$1:$ZZ$1, 0))</f>
        <v/>
      </c>
      <c r="C160">
        <f>INDEX(resultados!$A$2:$ZZ$208, 154, MATCH($B$3, resultados!$A$1:$ZZ$1, 0))</f>
        <v/>
      </c>
    </row>
    <row r="161">
      <c r="A161">
        <f>INDEX(resultados!$A$2:$ZZ$208, 155, MATCH($B$1, resultados!$A$1:$ZZ$1, 0))</f>
        <v/>
      </c>
      <c r="B161">
        <f>INDEX(resultados!$A$2:$ZZ$208, 155, MATCH($B$2, resultados!$A$1:$ZZ$1, 0))</f>
        <v/>
      </c>
      <c r="C161">
        <f>INDEX(resultados!$A$2:$ZZ$208, 155, MATCH($B$3, resultados!$A$1:$ZZ$1, 0))</f>
        <v/>
      </c>
    </row>
    <row r="162">
      <c r="A162">
        <f>INDEX(resultados!$A$2:$ZZ$208, 156, MATCH($B$1, resultados!$A$1:$ZZ$1, 0))</f>
        <v/>
      </c>
      <c r="B162">
        <f>INDEX(resultados!$A$2:$ZZ$208, 156, MATCH($B$2, resultados!$A$1:$ZZ$1, 0))</f>
        <v/>
      </c>
      <c r="C162">
        <f>INDEX(resultados!$A$2:$ZZ$208, 156, MATCH($B$3, resultados!$A$1:$ZZ$1, 0))</f>
        <v/>
      </c>
    </row>
    <row r="163">
      <c r="A163">
        <f>INDEX(resultados!$A$2:$ZZ$208, 157, MATCH($B$1, resultados!$A$1:$ZZ$1, 0))</f>
        <v/>
      </c>
      <c r="B163">
        <f>INDEX(resultados!$A$2:$ZZ$208, 157, MATCH($B$2, resultados!$A$1:$ZZ$1, 0))</f>
        <v/>
      </c>
      <c r="C163">
        <f>INDEX(resultados!$A$2:$ZZ$208, 157, MATCH($B$3, resultados!$A$1:$ZZ$1, 0))</f>
        <v/>
      </c>
    </row>
    <row r="164">
      <c r="A164">
        <f>INDEX(resultados!$A$2:$ZZ$208, 158, MATCH($B$1, resultados!$A$1:$ZZ$1, 0))</f>
        <v/>
      </c>
      <c r="B164">
        <f>INDEX(resultados!$A$2:$ZZ$208, 158, MATCH($B$2, resultados!$A$1:$ZZ$1, 0))</f>
        <v/>
      </c>
      <c r="C164">
        <f>INDEX(resultados!$A$2:$ZZ$208, 158, MATCH($B$3, resultados!$A$1:$ZZ$1, 0))</f>
        <v/>
      </c>
    </row>
    <row r="165">
      <c r="A165">
        <f>INDEX(resultados!$A$2:$ZZ$208, 159, MATCH($B$1, resultados!$A$1:$ZZ$1, 0))</f>
        <v/>
      </c>
      <c r="B165">
        <f>INDEX(resultados!$A$2:$ZZ$208, 159, MATCH($B$2, resultados!$A$1:$ZZ$1, 0))</f>
        <v/>
      </c>
      <c r="C165">
        <f>INDEX(resultados!$A$2:$ZZ$208, 159, MATCH($B$3, resultados!$A$1:$ZZ$1, 0))</f>
        <v/>
      </c>
    </row>
    <row r="166">
      <c r="A166">
        <f>INDEX(resultados!$A$2:$ZZ$208, 160, MATCH($B$1, resultados!$A$1:$ZZ$1, 0))</f>
        <v/>
      </c>
      <c r="B166">
        <f>INDEX(resultados!$A$2:$ZZ$208, 160, MATCH($B$2, resultados!$A$1:$ZZ$1, 0))</f>
        <v/>
      </c>
      <c r="C166">
        <f>INDEX(resultados!$A$2:$ZZ$208, 160, MATCH($B$3, resultados!$A$1:$ZZ$1, 0))</f>
        <v/>
      </c>
    </row>
    <row r="167">
      <c r="A167">
        <f>INDEX(resultados!$A$2:$ZZ$208, 161, MATCH($B$1, resultados!$A$1:$ZZ$1, 0))</f>
        <v/>
      </c>
      <c r="B167">
        <f>INDEX(resultados!$A$2:$ZZ$208, 161, MATCH($B$2, resultados!$A$1:$ZZ$1, 0))</f>
        <v/>
      </c>
      <c r="C167">
        <f>INDEX(resultados!$A$2:$ZZ$208, 161, MATCH($B$3, resultados!$A$1:$ZZ$1, 0))</f>
        <v/>
      </c>
    </row>
    <row r="168">
      <c r="A168">
        <f>INDEX(resultados!$A$2:$ZZ$208, 162, MATCH($B$1, resultados!$A$1:$ZZ$1, 0))</f>
        <v/>
      </c>
      <c r="B168">
        <f>INDEX(resultados!$A$2:$ZZ$208, 162, MATCH($B$2, resultados!$A$1:$ZZ$1, 0))</f>
        <v/>
      </c>
      <c r="C168">
        <f>INDEX(resultados!$A$2:$ZZ$208, 162, MATCH($B$3, resultados!$A$1:$ZZ$1, 0))</f>
        <v/>
      </c>
    </row>
    <row r="169">
      <c r="A169">
        <f>INDEX(resultados!$A$2:$ZZ$208, 163, MATCH($B$1, resultados!$A$1:$ZZ$1, 0))</f>
        <v/>
      </c>
      <c r="B169">
        <f>INDEX(resultados!$A$2:$ZZ$208, 163, MATCH($B$2, resultados!$A$1:$ZZ$1, 0))</f>
        <v/>
      </c>
      <c r="C169">
        <f>INDEX(resultados!$A$2:$ZZ$208, 163, MATCH($B$3, resultados!$A$1:$ZZ$1, 0))</f>
        <v/>
      </c>
    </row>
    <row r="170">
      <c r="A170">
        <f>INDEX(resultados!$A$2:$ZZ$208, 164, MATCH($B$1, resultados!$A$1:$ZZ$1, 0))</f>
        <v/>
      </c>
      <c r="B170">
        <f>INDEX(resultados!$A$2:$ZZ$208, 164, MATCH($B$2, resultados!$A$1:$ZZ$1, 0))</f>
        <v/>
      </c>
      <c r="C170">
        <f>INDEX(resultados!$A$2:$ZZ$208, 164, MATCH($B$3, resultados!$A$1:$ZZ$1, 0))</f>
        <v/>
      </c>
    </row>
    <row r="171">
      <c r="A171">
        <f>INDEX(resultados!$A$2:$ZZ$208, 165, MATCH($B$1, resultados!$A$1:$ZZ$1, 0))</f>
        <v/>
      </c>
      <c r="B171">
        <f>INDEX(resultados!$A$2:$ZZ$208, 165, MATCH($B$2, resultados!$A$1:$ZZ$1, 0))</f>
        <v/>
      </c>
      <c r="C171">
        <f>INDEX(resultados!$A$2:$ZZ$208, 165, MATCH($B$3, resultados!$A$1:$ZZ$1, 0))</f>
        <v/>
      </c>
    </row>
    <row r="172">
      <c r="A172">
        <f>INDEX(resultados!$A$2:$ZZ$208, 166, MATCH($B$1, resultados!$A$1:$ZZ$1, 0))</f>
        <v/>
      </c>
      <c r="B172">
        <f>INDEX(resultados!$A$2:$ZZ$208, 166, MATCH($B$2, resultados!$A$1:$ZZ$1, 0))</f>
        <v/>
      </c>
      <c r="C172">
        <f>INDEX(resultados!$A$2:$ZZ$208, 166, MATCH($B$3, resultados!$A$1:$ZZ$1, 0))</f>
        <v/>
      </c>
    </row>
    <row r="173">
      <c r="A173">
        <f>INDEX(resultados!$A$2:$ZZ$208, 167, MATCH($B$1, resultados!$A$1:$ZZ$1, 0))</f>
        <v/>
      </c>
      <c r="B173">
        <f>INDEX(resultados!$A$2:$ZZ$208, 167, MATCH($B$2, resultados!$A$1:$ZZ$1, 0))</f>
        <v/>
      </c>
      <c r="C173">
        <f>INDEX(resultados!$A$2:$ZZ$208, 167, MATCH($B$3, resultados!$A$1:$ZZ$1, 0))</f>
        <v/>
      </c>
    </row>
    <row r="174">
      <c r="A174">
        <f>INDEX(resultados!$A$2:$ZZ$208, 168, MATCH($B$1, resultados!$A$1:$ZZ$1, 0))</f>
        <v/>
      </c>
      <c r="B174">
        <f>INDEX(resultados!$A$2:$ZZ$208, 168, MATCH($B$2, resultados!$A$1:$ZZ$1, 0))</f>
        <v/>
      </c>
      <c r="C174">
        <f>INDEX(resultados!$A$2:$ZZ$208, 168, MATCH($B$3, resultados!$A$1:$ZZ$1, 0))</f>
        <v/>
      </c>
    </row>
    <row r="175">
      <c r="A175">
        <f>INDEX(resultados!$A$2:$ZZ$208, 169, MATCH($B$1, resultados!$A$1:$ZZ$1, 0))</f>
        <v/>
      </c>
      <c r="B175">
        <f>INDEX(resultados!$A$2:$ZZ$208, 169, MATCH($B$2, resultados!$A$1:$ZZ$1, 0))</f>
        <v/>
      </c>
      <c r="C175">
        <f>INDEX(resultados!$A$2:$ZZ$208, 169, MATCH($B$3, resultados!$A$1:$ZZ$1, 0))</f>
        <v/>
      </c>
    </row>
    <row r="176">
      <c r="A176">
        <f>INDEX(resultados!$A$2:$ZZ$208, 170, MATCH($B$1, resultados!$A$1:$ZZ$1, 0))</f>
        <v/>
      </c>
      <c r="B176">
        <f>INDEX(resultados!$A$2:$ZZ$208, 170, MATCH($B$2, resultados!$A$1:$ZZ$1, 0))</f>
        <v/>
      </c>
      <c r="C176">
        <f>INDEX(resultados!$A$2:$ZZ$208, 170, MATCH($B$3, resultados!$A$1:$ZZ$1, 0))</f>
        <v/>
      </c>
    </row>
    <row r="177">
      <c r="A177">
        <f>INDEX(resultados!$A$2:$ZZ$208, 171, MATCH($B$1, resultados!$A$1:$ZZ$1, 0))</f>
        <v/>
      </c>
      <c r="B177">
        <f>INDEX(resultados!$A$2:$ZZ$208, 171, MATCH($B$2, resultados!$A$1:$ZZ$1, 0))</f>
        <v/>
      </c>
      <c r="C177">
        <f>INDEX(resultados!$A$2:$ZZ$208, 171, MATCH($B$3, resultados!$A$1:$ZZ$1, 0))</f>
        <v/>
      </c>
    </row>
    <row r="178">
      <c r="A178">
        <f>INDEX(resultados!$A$2:$ZZ$208, 172, MATCH($B$1, resultados!$A$1:$ZZ$1, 0))</f>
        <v/>
      </c>
      <c r="B178">
        <f>INDEX(resultados!$A$2:$ZZ$208, 172, MATCH($B$2, resultados!$A$1:$ZZ$1, 0))</f>
        <v/>
      </c>
      <c r="C178">
        <f>INDEX(resultados!$A$2:$ZZ$208, 172, MATCH($B$3, resultados!$A$1:$ZZ$1, 0))</f>
        <v/>
      </c>
    </row>
    <row r="179">
      <c r="A179">
        <f>INDEX(resultados!$A$2:$ZZ$208, 173, MATCH($B$1, resultados!$A$1:$ZZ$1, 0))</f>
        <v/>
      </c>
      <c r="B179">
        <f>INDEX(resultados!$A$2:$ZZ$208, 173, MATCH($B$2, resultados!$A$1:$ZZ$1, 0))</f>
        <v/>
      </c>
      <c r="C179">
        <f>INDEX(resultados!$A$2:$ZZ$208, 173, MATCH($B$3, resultados!$A$1:$ZZ$1, 0))</f>
        <v/>
      </c>
    </row>
    <row r="180">
      <c r="A180">
        <f>INDEX(resultados!$A$2:$ZZ$208, 174, MATCH($B$1, resultados!$A$1:$ZZ$1, 0))</f>
        <v/>
      </c>
      <c r="B180">
        <f>INDEX(resultados!$A$2:$ZZ$208, 174, MATCH($B$2, resultados!$A$1:$ZZ$1, 0))</f>
        <v/>
      </c>
      <c r="C180">
        <f>INDEX(resultados!$A$2:$ZZ$208, 174, MATCH($B$3, resultados!$A$1:$ZZ$1, 0))</f>
        <v/>
      </c>
    </row>
    <row r="181">
      <c r="A181">
        <f>INDEX(resultados!$A$2:$ZZ$208, 175, MATCH($B$1, resultados!$A$1:$ZZ$1, 0))</f>
        <v/>
      </c>
      <c r="B181">
        <f>INDEX(resultados!$A$2:$ZZ$208, 175, MATCH($B$2, resultados!$A$1:$ZZ$1, 0))</f>
        <v/>
      </c>
      <c r="C181">
        <f>INDEX(resultados!$A$2:$ZZ$208, 175, MATCH($B$3, resultados!$A$1:$ZZ$1, 0))</f>
        <v/>
      </c>
    </row>
    <row r="182">
      <c r="A182">
        <f>INDEX(resultados!$A$2:$ZZ$208, 176, MATCH($B$1, resultados!$A$1:$ZZ$1, 0))</f>
        <v/>
      </c>
      <c r="B182">
        <f>INDEX(resultados!$A$2:$ZZ$208, 176, MATCH($B$2, resultados!$A$1:$ZZ$1, 0))</f>
        <v/>
      </c>
      <c r="C182">
        <f>INDEX(resultados!$A$2:$ZZ$208, 176, MATCH($B$3, resultados!$A$1:$ZZ$1, 0))</f>
        <v/>
      </c>
    </row>
    <row r="183">
      <c r="A183">
        <f>INDEX(resultados!$A$2:$ZZ$208, 177, MATCH($B$1, resultados!$A$1:$ZZ$1, 0))</f>
        <v/>
      </c>
      <c r="B183">
        <f>INDEX(resultados!$A$2:$ZZ$208, 177, MATCH($B$2, resultados!$A$1:$ZZ$1, 0))</f>
        <v/>
      </c>
      <c r="C183">
        <f>INDEX(resultados!$A$2:$ZZ$208, 177, MATCH($B$3, resultados!$A$1:$ZZ$1, 0))</f>
        <v/>
      </c>
    </row>
    <row r="184">
      <c r="A184">
        <f>INDEX(resultados!$A$2:$ZZ$208, 178, MATCH($B$1, resultados!$A$1:$ZZ$1, 0))</f>
        <v/>
      </c>
      <c r="B184">
        <f>INDEX(resultados!$A$2:$ZZ$208, 178, MATCH($B$2, resultados!$A$1:$ZZ$1, 0))</f>
        <v/>
      </c>
      <c r="C184">
        <f>INDEX(resultados!$A$2:$ZZ$208, 178, MATCH($B$3, resultados!$A$1:$ZZ$1, 0))</f>
        <v/>
      </c>
    </row>
    <row r="185">
      <c r="A185">
        <f>INDEX(resultados!$A$2:$ZZ$208, 179, MATCH($B$1, resultados!$A$1:$ZZ$1, 0))</f>
        <v/>
      </c>
      <c r="B185">
        <f>INDEX(resultados!$A$2:$ZZ$208, 179, MATCH($B$2, resultados!$A$1:$ZZ$1, 0))</f>
        <v/>
      </c>
      <c r="C185">
        <f>INDEX(resultados!$A$2:$ZZ$208, 179, MATCH($B$3, resultados!$A$1:$ZZ$1, 0))</f>
        <v/>
      </c>
    </row>
    <row r="186">
      <c r="A186">
        <f>INDEX(resultados!$A$2:$ZZ$208, 180, MATCH($B$1, resultados!$A$1:$ZZ$1, 0))</f>
        <v/>
      </c>
      <c r="B186">
        <f>INDEX(resultados!$A$2:$ZZ$208, 180, MATCH($B$2, resultados!$A$1:$ZZ$1, 0))</f>
        <v/>
      </c>
      <c r="C186">
        <f>INDEX(resultados!$A$2:$ZZ$208, 180, MATCH($B$3, resultados!$A$1:$ZZ$1, 0))</f>
        <v/>
      </c>
    </row>
    <row r="187">
      <c r="A187">
        <f>INDEX(resultados!$A$2:$ZZ$208, 181, MATCH($B$1, resultados!$A$1:$ZZ$1, 0))</f>
        <v/>
      </c>
      <c r="B187">
        <f>INDEX(resultados!$A$2:$ZZ$208, 181, MATCH($B$2, resultados!$A$1:$ZZ$1, 0))</f>
        <v/>
      </c>
      <c r="C187">
        <f>INDEX(resultados!$A$2:$ZZ$208, 181, MATCH($B$3, resultados!$A$1:$ZZ$1, 0))</f>
        <v/>
      </c>
    </row>
    <row r="188">
      <c r="A188">
        <f>INDEX(resultados!$A$2:$ZZ$208, 182, MATCH($B$1, resultados!$A$1:$ZZ$1, 0))</f>
        <v/>
      </c>
      <c r="B188">
        <f>INDEX(resultados!$A$2:$ZZ$208, 182, MATCH($B$2, resultados!$A$1:$ZZ$1, 0))</f>
        <v/>
      </c>
      <c r="C188">
        <f>INDEX(resultados!$A$2:$ZZ$208, 182, MATCH($B$3, resultados!$A$1:$ZZ$1, 0))</f>
        <v/>
      </c>
    </row>
    <row r="189">
      <c r="A189">
        <f>INDEX(resultados!$A$2:$ZZ$208, 183, MATCH($B$1, resultados!$A$1:$ZZ$1, 0))</f>
        <v/>
      </c>
      <c r="B189">
        <f>INDEX(resultados!$A$2:$ZZ$208, 183, MATCH($B$2, resultados!$A$1:$ZZ$1, 0))</f>
        <v/>
      </c>
      <c r="C189">
        <f>INDEX(resultados!$A$2:$ZZ$208, 183, MATCH($B$3, resultados!$A$1:$ZZ$1, 0))</f>
        <v/>
      </c>
    </row>
    <row r="190">
      <c r="A190">
        <f>INDEX(resultados!$A$2:$ZZ$208, 184, MATCH($B$1, resultados!$A$1:$ZZ$1, 0))</f>
        <v/>
      </c>
      <c r="B190">
        <f>INDEX(resultados!$A$2:$ZZ$208, 184, MATCH($B$2, resultados!$A$1:$ZZ$1, 0))</f>
        <v/>
      </c>
      <c r="C190">
        <f>INDEX(resultados!$A$2:$ZZ$208, 184, MATCH($B$3, resultados!$A$1:$ZZ$1, 0))</f>
        <v/>
      </c>
    </row>
    <row r="191">
      <c r="A191">
        <f>INDEX(resultados!$A$2:$ZZ$208, 185, MATCH($B$1, resultados!$A$1:$ZZ$1, 0))</f>
        <v/>
      </c>
      <c r="B191">
        <f>INDEX(resultados!$A$2:$ZZ$208, 185, MATCH($B$2, resultados!$A$1:$ZZ$1, 0))</f>
        <v/>
      </c>
      <c r="C191">
        <f>INDEX(resultados!$A$2:$ZZ$208, 185, MATCH($B$3, resultados!$A$1:$ZZ$1, 0))</f>
        <v/>
      </c>
    </row>
    <row r="192">
      <c r="A192">
        <f>INDEX(resultados!$A$2:$ZZ$208, 186, MATCH($B$1, resultados!$A$1:$ZZ$1, 0))</f>
        <v/>
      </c>
      <c r="B192">
        <f>INDEX(resultados!$A$2:$ZZ$208, 186, MATCH($B$2, resultados!$A$1:$ZZ$1, 0))</f>
        <v/>
      </c>
      <c r="C192">
        <f>INDEX(resultados!$A$2:$ZZ$208, 186, MATCH($B$3, resultados!$A$1:$ZZ$1, 0))</f>
        <v/>
      </c>
    </row>
    <row r="193">
      <c r="A193">
        <f>INDEX(resultados!$A$2:$ZZ$208, 187, MATCH($B$1, resultados!$A$1:$ZZ$1, 0))</f>
        <v/>
      </c>
      <c r="B193">
        <f>INDEX(resultados!$A$2:$ZZ$208, 187, MATCH($B$2, resultados!$A$1:$ZZ$1, 0))</f>
        <v/>
      </c>
      <c r="C193">
        <f>INDEX(resultados!$A$2:$ZZ$208, 187, MATCH($B$3, resultados!$A$1:$ZZ$1, 0))</f>
        <v/>
      </c>
    </row>
    <row r="194">
      <c r="A194">
        <f>INDEX(resultados!$A$2:$ZZ$208, 188, MATCH($B$1, resultados!$A$1:$ZZ$1, 0))</f>
        <v/>
      </c>
      <c r="B194">
        <f>INDEX(resultados!$A$2:$ZZ$208, 188, MATCH($B$2, resultados!$A$1:$ZZ$1, 0))</f>
        <v/>
      </c>
      <c r="C194">
        <f>INDEX(resultados!$A$2:$ZZ$208, 188, MATCH($B$3, resultados!$A$1:$ZZ$1, 0))</f>
        <v/>
      </c>
    </row>
    <row r="195">
      <c r="A195">
        <f>INDEX(resultados!$A$2:$ZZ$208, 189, MATCH($B$1, resultados!$A$1:$ZZ$1, 0))</f>
        <v/>
      </c>
      <c r="B195">
        <f>INDEX(resultados!$A$2:$ZZ$208, 189, MATCH($B$2, resultados!$A$1:$ZZ$1, 0))</f>
        <v/>
      </c>
      <c r="C195">
        <f>INDEX(resultados!$A$2:$ZZ$208, 189, MATCH($B$3, resultados!$A$1:$ZZ$1, 0))</f>
        <v/>
      </c>
    </row>
    <row r="196">
      <c r="A196">
        <f>INDEX(resultados!$A$2:$ZZ$208, 190, MATCH($B$1, resultados!$A$1:$ZZ$1, 0))</f>
        <v/>
      </c>
      <c r="B196">
        <f>INDEX(resultados!$A$2:$ZZ$208, 190, MATCH($B$2, resultados!$A$1:$ZZ$1, 0))</f>
        <v/>
      </c>
      <c r="C196">
        <f>INDEX(resultados!$A$2:$ZZ$208, 190, MATCH($B$3, resultados!$A$1:$ZZ$1, 0))</f>
        <v/>
      </c>
    </row>
    <row r="197">
      <c r="A197">
        <f>INDEX(resultados!$A$2:$ZZ$208, 191, MATCH($B$1, resultados!$A$1:$ZZ$1, 0))</f>
        <v/>
      </c>
      <c r="B197">
        <f>INDEX(resultados!$A$2:$ZZ$208, 191, MATCH($B$2, resultados!$A$1:$ZZ$1, 0))</f>
        <v/>
      </c>
      <c r="C197">
        <f>INDEX(resultados!$A$2:$ZZ$208, 191, MATCH($B$3, resultados!$A$1:$ZZ$1, 0))</f>
        <v/>
      </c>
    </row>
    <row r="198">
      <c r="A198">
        <f>INDEX(resultados!$A$2:$ZZ$208, 192, MATCH($B$1, resultados!$A$1:$ZZ$1, 0))</f>
        <v/>
      </c>
      <c r="B198">
        <f>INDEX(resultados!$A$2:$ZZ$208, 192, MATCH($B$2, resultados!$A$1:$ZZ$1, 0))</f>
        <v/>
      </c>
      <c r="C198">
        <f>INDEX(resultados!$A$2:$ZZ$208, 192, MATCH($B$3, resultados!$A$1:$ZZ$1, 0))</f>
        <v/>
      </c>
    </row>
    <row r="199">
      <c r="A199">
        <f>INDEX(resultados!$A$2:$ZZ$208, 193, MATCH($B$1, resultados!$A$1:$ZZ$1, 0))</f>
        <v/>
      </c>
      <c r="B199">
        <f>INDEX(resultados!$A$2:$ZZ$208, 193, MATCH($B$2, resultados!$A$1:$ZZ$1, 0))</f>
        <v/>
      </c>
      <c r="C199">
        <f>INDEX(resultados!$A$2:$ZZ$208, 193, MATCH($B$3, resultados!$A$1:$ZZ$1, 0))</f>
        <v/>
      </c>
    </row>
    <row r="200">
      <c r="A200">
        <f>INDEX(resultados!$A$2:$ZZ$208, 194, MATCH($B$1, resultados!$A$1:$ZZ$1, 0))</f>
        <v/>
      </c>
      <c r="B200">
        <f>INDEX(resultados!$A$2:$ZZ$208, 194, MATCH($B$2, resultados!$A$1:$ZZ$1, 0))</f>
        <v/>
      </c>
      <c r="C200">
        <f>INDEX(resultados!$A$2:$ZZ$208, 194, MATCH($B$3, resultados!$A$1:$ZZ$1, 0))</f>
        <v/>
      </c>
    </row>
    <row r="201">
      <c r="A201">
        <f>INDEX(resultados!$A$2:$ZZ$208, 195, MATCH($B$1, resultados!$A$1:$ZZ$1, 0))</f>
        <v/>
      </c>
      <c r="B201">
        <f>INDEX(resultados!$A$2:$ZZ$208, 195, MATCH($B$2, resultados!$A$1:$ZZ$1, 0))</f>
        <v/>
      </c>
      <c r="C201">
        <f>INDEX(resultados!$A$2:$ZZ$208, 195, MATCH($B$3, resultados!$A$1:$ZZ$1, 0))</f>
        <v/>
      </c>
    </row>
    <row r="202">
      <c r="A202">
        <f>INDEX(resultados!$A$2:$ZZ$208, 196, MATCH($B$1, resultados!$A$1:$ZZ$1, 0))</f>
        <v/>
      </c>
      <c r="B202">
        <f>INDEX(resultados!$A$2:$ZZ$208, 196, MATCH($B$2, resultados!$A$1:$ZZ$1, 0))</f>
        <v/>
      </c>
      <c r="C202">
        <f>INDEX(resultados!$A$2:$ZZ$208, 196, MATCH($B$3, resultados!$A$1:$ZZ$1, 0))</f>
        <v/>
      </c>
    </row>
    <row r="203">
      <c r="A203">
        <f>INDEX(resultados!$A$2:$ZZ$208, 197, MATCH($B$1, resultados!$A$1:$ZZ$1, 0))</f>
        <v/>
      </c>
      <c r="B203">
        <f>INDEX(resultados!$A$2:$ZZ$208, 197, MATCH($B$2, resultados!$A$1:$ZZ$1, 0))</f>
        <v/>
      </c>
      <c r="C203">
        <f>INDEX(resultados!$A$2:$ZZ$208, 197, MATCH($B$3, resultados!$A$1:$ZZ$1, 0))</f>
        <v/>
      </c>
    </row>
    <row r="204">
      <c r="A204">
        <f>INDEX(resultados!$A$2:$ZZ$208, 198, MATCH($B$1, resultados!$A$1:$ZZ$1, 0))</f>
        <v/>
      </c>
      <c r="B204">
        <f>INDEX(resultados!$A$2:$ZZ$208, 198, MATCH($B$2, resultados!$A$1:$ZZ$1, 0))</f>
        <v/>
      </c>
      <c r="C204">
        <f>INDEX(resultados!$A$2:$ZZ$208, 198, MATCH($B$3, resultados!$A$1:$ZZ$1, 0))</f>
        <v/>
      </c>
    </row>
    <row r="205">
      <c r="A205">
        <f>INDEX(resultados!$A$2:$ZZ$208, 199, MATCH($B$1, resultados!$A$1:$ZZ$1, 0))</f>
        <v/>
      </c>
      <c r="B205">
        <f>INDEX(resultados!$A$2:$ZZ$208, 199, MATCH($B$2, resultados!$A$1:$ZZ$1, 0))</f>
        <v/>
      </c>
      <c r="C205">
        <f>INDEX(resultados!$A$2:$ZZ$208, 199, MATCH($B$3, resultados!$A$1:$ZZ$1, 0))</f>
        <v/>
      </c>
    </row>
    <row r="206">
      <c r="A206">
        <f>INDEX(resultados!$A$2:$ZZ$208, 200, MATCH($B$1, resultados!$A$1:$ZZ$1, 0))</f>
        <v/>
      </c>
      <c r="B206">
        <f>INDEX(resultados!$A$2:$ZZ$208, 200, MATCH($B$2, resultados!$A$1:$ZZ$1, 0))</f>
        <v/>
      </c>
      <c r="C206">
        <f>INDEX(resultados!$A$2:$ZZ$208, 200, MATCH($B$3, resultados!$A$1:$ZZ$1, 0))</f>
        <v/>
      </c>
    </row>
    <row r="207">
      <c r="A207">
        <f>INDEX(resultados!$A$2:$ZZ$208, 201, MATCH($B$1, resultados!$A$1:$ZZ$1, 0))</f>
        <v/>
      </c>
      <c r="B207">
        <f>INDEX(resultados!$A$2:$ZZ$208, 201, MATCH($B$2, resultados!$A$1:$ZZ$1, 0))</f>
        <v/>
      </c>
      <c r="C207">
        <f>INDEX(resultados!$A$2:$ZZ$208, 201, MATCH($B$3, resultados!$A$1:$ZZ$1, 0))</f>
        <v/>
      </c>
    </row>
    <row r="208">
      <c r="A208">
        <f>INDEX(resultados!$A$2:$ZZ$208, 202, MATCH($B$1, resultados!$A$1:$ZZ$1, 0))</f>
        <v/>
      </c>
      <c r="B208">
        <f>INDEX(resultados!$A$2:$ZZ$208, 202, MATCH($B$2, resultados!$A$1:$ZZ$1, 0))</f>
        <v/>
      </c>
      <c r="C208">
        <f>INDEX(resultados!$A$2:$ZZ$208, 202, MATCH($B$3, resultados!$A$1:$ZZ$1, 0))</f>
        <v/>
      </c>
    </row>
    <row r="209">
      <c r="A209">
        <f>INDEX(resultados!$A$2:$ZZ$208, 203, MATCH($B$1, resultados!$A$1:$ZZ$1, 0))</f>
        <v/>
      </c>
      <c r="B209">
        <f>INDEX(resultados!$A$2:$ZZ$208, 203, MATCH($B$2, resultados!$A$1:$ZZ$1, 0))</f>
        <v/>
      </c>
      <c r="C209">
        <f>INDEX(resultados!$A$2:$ZZ$208, 203, MATCH($B$3, resultados!$A$1:$ZZ$1, 0))</f>
        <v/>
      </c>
    </row>
    <row r="210">
      <c r="A210">
        <f>INDEX(resultados!$A$2:$ZZ$208, 204, MATCH($B$1, resultados!$A$1:$ZZ$1, 0))</f>
        <v/>
      </c>
      <c r="B210">
        <f>INDEX(resultados!$A$2:$ZZ$208, 204, MATCH($B$2, resultados!$A$1:$ZZ$1, 0))</f>
        <v/>
      </c>
      <c r="C210">
        <f>INDEX(resultados!$A$2:$ZZ$208, 204, MATCH($B$3, resultados!$A$1:$ZZ$1, 0))</f>
        <v/>
      </c>
    </row>
    <row r="211">
      <c r="A211">
        <f>INDEX(resultados!$A$2:$ZZ$208, 205, MATCH($B$1, resultados!$A$1:$ZZ$1, 0))</f>
        <v/>
      </c>
      <c r="B211">
        <f>INDEX(resultados!$A$2:$ZZ$208, 205, MATCH($B$2, resultados!$A$1:$ZZ$1, 0))</f>
        <v/>
      </c>
      <c r="C211">
        <f>INDEX(resultados!$A$2:$ZZ$208, 205, MATCH($B$3, resultados!$A$1:$ZZ$1, 0))</f>
        <v/>
      </c>
    </row>
    <row r="212">
      <c r="A212">
        <f>INDEX(resultados!$A$2:$ZZ$208, 206, MATCH($B$1, resultados!$A$1:$ZZ$1, 0))</f>
        <v/>
      </c>
      <c r="B212">
        <f>INDEX(resultados!$A$2:$ZZ$208, 206, MATCH($B$2, resultados!$A$1:$ZZ$1, 0))</f>
        <v/>
      </c>
      <c r="C212">
        <f>INDEX(resultados!$A$2:$ZZ$208, 206, MATCH($B$3, resultados!$A$1:$ZZ$1, 0))</f>
        <v/>
      </c>
    </row>
    <row r="213">
      <c r="A213">
        <f>INDEX(resultados!$A$2:$ZZ$208, 207, MATCH($B$1, resultados!$A$1:$ZZ$1, 0))</f>
        <v/>
      </c>
      <c r="B213">
        <f>INDEX(resultados!$A$2:$ZZ$208, 207, MATCH($B$2, resultados!$A$1:$ZZ$1, 0))</f>
        <v/>
      </c>
      <c r="C213">
        <f>INDEX(resultados!$A$2:$ZZ$208, 207,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1.2042</v>
      </c>
      <c r="E2" t="n">
        <v>83.04000000000001</v>
      </c>
      <c r="F2" t="n">
        <v>75.33</v>
      </c>
      <c r="G2" t="n">
        <v>11.99</v>
      </c>
      <c r="H2" t="n">
        <v>0.24</v>
      </c>
      <c r="I2" t="n">
        <v>377</v>
      </c>
      <c r="J2" t="n">
        <v>71.52</v>
      </c>
      <c r="K2" t="n">
        <v>32.27</v>
      </c>
      <c r="L2" t="n">
        <v>1</v>
      </c>
      <c r="M2" t="n">
        <v>375</v>
      </c>
      <c r="N2" t="n">
        <v>8.25</v>
      </c>
      <c r="O2" t="n">
        <v>9054.6</v>
      </c>
      <c r="P2" t="n">
        <v>519.91</v>
      </c>
      <c r="Q2" t="n">
        <v>2312.83</v>
      </c>
      <c r="R2" t="n">
        <v>588.29</v>
      </c>
      <c r="S2" t="n">
        <v>106.94</v>
      </c>
      <c r="T2" t="n">
        <v>238663.77</v>
      </c>
      <c r="U2" t="n">
        <v>0.18</v>
      </c>
      <c r="V2" t="n">
        <v>0.8</v>
      </c>
      <c r="W2" t="n">
        <v>0.82</v>
      </c>
      <c r="X2" t="n">
        <v>14.36</v>
      </c>
      <c r="Y2" t="n">
        <v>0.5</v>
      </c>
      <c r="Z2" t="n">
        <v>10</v>
      </c>
      <c r="AA2" t="n">
        <v>1168.599673539287</v>
      </c>
      <c r="AB2" t="n">
        <v>1598.929628315481</v>
      </c>
      <c r="AC2" t="n">
        <v>1446.330028700879</v>
      </c>
      <c r="AD2" t="n">
        <v>1168599.673539287</v>
      </c>
      <c r="AE2" t="n">
        <v>1598929.628315481</v>
      </c>
      <c r="AF2" t="n">
        <v>1.825750785661741e-05</v>
      </c>
      <c r="AG2" t="n">
        <v>55</v>
      </c>
      <c r="AH2" t="n">
        <v>1446330.028700879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66.77</v>
      </c>
      <c r="G3" t="n">
        <v>25.68</v>
      </c>
      <c r="H3" t="n">
        <v>0.48</v>
      </c>
      <c r="I3" t="n">
        <v>156</v>
      </c>
      <c r="J3" t="n">
        <v>72.7</v>
      </c>
      <c r="K3" t="n">
        <v>32.27</v>
      </c>
      <c r="L3" t="n">
        <v>2</v>
      </c>
      <c r="M3" t="n">
        <v>154</v>
      </c>
      <c r="N3" t="n">
        <v>8.43</v>
      </c>
      <c r="O3" t="n">
        <v>9200.25</v>
      </c>
      <c r="P3" t="n">
        <v>431.46</v>
      </c>
      <c r="Q3" t="n">
        <v>2312.75</v>
      </c>
      <c r="R3" t="n">
        <v>301.79</v>
      </c>
      <c r="S3" t="n">
        <v>106.94</v>
      </c>
      <c r="T3" t="n">
        <v>96518.46000000001</v>
      </c>
      <c r="U3" t="n">
        <v>0.35</v>
      </c>
      <c r="V3" t="n">
        <v>0.9</v>
      </c>
      <c r="W3" t="n">
        <v>0.47</v>
      </c>
      <c r="X3" t="n">
        <v>5.8</v>
      </c>
      <c r="Y3" t="n">
        <v>0.5</v>
      </c>
      <c r="Z3" t="n">
        <v>10</v>
      </c>
      <c r="AA3" t="n">
        <v>904.7248449855247</v>
      </c>
      <c r="AB3" t="n">
        <v>1237.884446552393</v>
      </c>
      <c r="AC3" t="n">
        <v>1119.742492355164</v>
      </c>
      <c r="AD3" t="n">
        <v>904724.8449855247</v>
      </c>
      <c r="AE3" t="n">
        <v>1237884.446552393</v>
      </c>
      <c r="AF3" t="n">
        <v>2.134136194899076e-05</v>
      </c>
      <c r="AG3" t="n">
        <v>47</v>
      </c>
      <c r="AH3" t="n">
        <v>1119742.492355164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1.4779</v>
      </c>
      <c r="E4" t="n">
        <v>67.66</v>
      </c>
      <c r="F4" t="n">
        <v>64.37</v>
      </c>
      <c r="G4" t="n">
        <v>41.53</v>
      </c>
      <c r="H4" t="n">
        <v>0.71</v>
      </c>
      <c r="I4" t="n">
        <v>93</v>
      </c>
      <c r="J4" t="n">
        <v>73.88</v>
      </c>
      <c r="K4" t="n">
        <v>32.27</v>
      </c>
      <c r="L4" t="n">
        <v>3</v>
      </c>
      <c r="M4" t="n">
        <v>85</v>
      </c>
      <c r="N4" t="n">
        <v>8.609999999999999</v>
      </c>
      <c r="O4" t="n">
        <v>9346.23</v>
      </c>
      <c r="P4" t="n">
        <v>383.4</v>
      </c>
      <c r="Q4" t="n">
        <v>2312.71</v>
      </c>
      <c r="R4" t="n">
        <v>221.17</v>
      </c>
      <c r="S4" t="n">
        <v>106.94</v>
      </c>
      <c r="T4" t="n">
        <v>56524.72</v>
      </c>
      <c r="U4" t="n">
        <v>0.48</v>
      </c>
      <c r="V4" t="n">
        <v>0.9399999999999999</v>
      </c>
      <c r="W4" t="n">
        <v>0.38</v>
      </c>
      <c r="X4" t="n">
        <v>3.4</v>
      </c>
      <c r="Y4" t="n">
        <v>0.5</v>
      </c>
      <c r="Z4" t="n">
        <v>10</v>
      </c>
      <c r="AA4" t="n">
        <v>817.1184200149144</v>
      </c>
      <c r="AB4" t="n">
        <v>1118.017470984907</v>
      </c>
      <c r="AC4" t="n">
        <v>1011.315452701482</v>
      </c>
      <c r="AD4" t="n">
        <v>817118.4200149144</v>
      </c>
      <c r="AE4" t="n">
        <v>1118017.470984907</v>
      </c>
      <c r="AF4" t="n">
        <v>2.240721712447672e-05</v>
      </c>
      <c r="AG4" t="n">
        <v>45</v>
      </c>
      <c r="AH4" t="n">
        <v>1011315.452701482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1.4914</v>
      </c>
      <c r="E5" t="n">
        <v>67.05</v>
      </c>
      <c r="F5" t="n">
        <v>63.98</v>
      </c>
      <c r="G5" t="n">
        <v>48.59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368.9</v>
      </c>
      <c r="Q5" t="n">
        <v>2312.7</v>
      </c>
      <c r="R5" t="n">
        <v>204.94</v>
      </c>
      <c r="S5" t="n">
        <v>106.94</v>
      </c>
      <c r="T5" t="n">
        <v>48479.43</v>
      </c>
      <c r="U5" t="n">
        <v>0.52</v>
      </c>
      <c r="V5" t="n">
        <v>0.9399999999999999</v>
      </c>
      <c r="W5" t="n">
        <v>0.45</v>
      </c>
      <c r="X5" t="n">
        <v>3.01</v>
      </c>
      <c r="Y5" t="n">
        <v>0.5</v>
      </c>
      <c r="Z5" t="n">
        <v>10</v>
      </c>
      <c r="AA5" t="n">
        <v>790.8720407617791</v>
      </c>
      <c r="AB5" t="n">
        <v>1082.106016982236</v>
      </c>
      <c r="AC5" t="n">
        <v>978.8313374667833</v>
      </c>
      <c r="AD5" t="n">
        <v>790872.0407617791</v>
      </c>
      <c r="AE5" t="n">
        <v>1082106.016982235</v>
      </c>
      <c r="AF5" t="n">
        <v>2.261189770582894e-05</v>
      </c>
      <c r="AG5" t="n">
        <v>44</v>
      </c>
      <c r="AH5" t="n">
        <v>978831.3374667834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1.4917</v>
      </c>
      <c r="E6" t="n">
        <v>67.04000000000001</v>
      </c>
      <c r="F6" t="n">
        <v>63.97</v>
      </c>
      <c r="G6" t="n">
        <v>48.58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374.07</v>
      </c>
      <c r="Q6" t="n">
        <v>2312.69</v>
      </c>
      <c r="R6" t="n">
        <v>204.55</v>
      </c>
      <c r="S6" t="n">
        <v>106.94</v>
      </c>
      <c r="T6" t="n">
        <v>48285.84</v>
      </c>
      <c r="U6" t="n">
        <v>0.52</v>
      </c>
      <c r="V6" t="n">
        <v>0.9399999999999999</v>
      </c>
      <c r="W6" t="n">
        <v>0.45</v>
      </c>
      <c r="X6" t="n">
        <v>3</v>
      </c>
      <c r="Y6" t="n">
        <v>0.5</v>
      </c>
      <c r="Z6" t="n">
        <v>10</v>
      </c>
      <c r="AA6" t="n">
        <v>795.4964554452991</v>
      </c>
      <c r="AB6" t="n">
        <v>1088.433345167005</v>
      </c>
      <c r="AC6" t="n">
        <v>984.5547943300593</v>
      </c>
      <c r="AD6" t="n">
        <v>795496.4554452992</v>
      </c>
      <c r="AE6" t="n">
        <v>1088433.345167005</v>
      </c>
      <c r="AF6" t="n">
        <v>2.261644616319232e-05</v>
      </c>
      <c r="AG6" t="n">
        <v>44</v>
      </c>
      <c r="AH6" t="n">
        <v>984554.7943300593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68.58</v>
      </c>
      <c r="G2" t="n">
        <v>20.27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191</v>
      </c>
      <c r="N2" t="n">
        <v>4.24</v>
      </c>
      <c r="O2" t="n">
        <v>5140</v>
      </c>
      <c r="P2" t="n">
        <v>279.71</v>
      </c>
      <c r="Q2" t="n">
        <v>2312.7</v>
      </c>
      <c r="R2" t="n">
        <v>361.28</v>
      </c>
      <c r="S2" t="n">
        <v>106.94</v>
      </c>
      <c r="T2" t="n">
        <v>126030.72</v>
      </c>
      <c r="U2" t="n">
        <v>0.3</v>
      </c>
      <c r="V2" t="n">
        <v>0.88</v>
      </c>
      <c r="W2" t="n">
        <v>0.5600000000000001</v>
      </c>
      <c r="X2" t="n">
        <v>7.6</v>
      </c>
      <c r="Y2" t="n">
        <v>0.5</v>
      </c>
      <c r="Z2" t="n">
        <v>10</v>
      </c>
      <c r="AA2" t="n">
        <v>755.3563519894427</v>
      </c>
      <c r="AB2" t="n">
        <v>1033.511884762318</v>
      </c>
      <c r="AC2" t="n">
        <v>934.8749610236424</v>
      </c>
      <c r="AD2" t="n">
        <v>755356.3519894427</v>
      </c>
      <c r="AE2" t="n">
        <v>1033511.884762318</v>
      </c>
      <c r="AF2" t="n">
        <v>2.76490139941571e-05</v>
      </c>
      <c r="AG2" t="n">
        <v>48</v>
      </c>
      <c r="AH2" t="n">
        <v>934874.9610236424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1.4215</v>
      </c>
      <c r="E3" t="n">
        <v>70.34999999999999</v>
      </c>
      <c r="F3" t="n">
        <v>66.91</v>
      </c>
      <c r="G3" t="n">
        <v>25.74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265.34</v>
      </c>
      <c r="Q3" t="n">
        <v>2312.82</v>
      </c>
      <c r="R3" t="n">
        <v>299.44</v>
      </c>
      <c r="S3" t="n">
        <v>106.94</v>
      </c>
      <c r="T3" t="n">
        <v>95347.14999999999</v>
      </c>
      <c r="U3" t="n">
        <v>0.36</v>
      </c>
      <c r="V3" t="n">
        <v>0.9</v>
      </c>
      <c r="W3" t="n">
        <v>0.68</v>
      </c>
      <c r="X3" t="n">
        <v>5.94</v>
      </c>
      <c r="Y3" t="n">
        <v>0.5</v>
      </c>
      <c r="Z3" t="n">
        <v>10</v>
      </c>
      <c r="AA3" t="n">
        <v>712.6944284990508</v>
      </c>
      <c r="AB3" t="n">
        <v>975.1399589315322</v>
      </c>
      <c r="AC3" t="n">
        <v>882.0739698686342</v>
      </c>
      <c r="AD3" t="n">
        <v>712694.4284990508</v>
      </c>
      <c r="AE3" t="n">
        <v>975139.9589315322</v>
      </c>
      <c r="AF3" t="n">
        <v>2.850527516151314e-05</v>
      </c>
      <c r="AG3" t="n">
        <v>46</v>
      </c>
      <c r="AH3" t="n">
        <v>882073.9698686342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89.83</v>
      </c>
      <c r="G2" t="n">
        <v>7.31</v>
      </c>
      <c r="H2" t="n">
        <v>0.12</v>
      </c>
      <c r="I2" t="n">
        <v>737</v>
      </c>
      <c r="J2" t="n">
        <v>141.81</v>
      </c>
      <c r="K2" t="n">
        <v>47.83</v>
      </c>
      <c r="L2" t="n">
        <v>1</v>
      </c>
      <c r="M2" t="n">
        <v>735</v>
      </c>
      <c r="N2" t="n">
        <v>22.98</v>
      </c>
      <c r="O2" t="n">
        <v>17723.39</v>
      </c>
      <c r="P2" t="n">
        <v>1011.67</v>
      </c>
      <c r="Q2" t="n">
        <v>2313</v>
      </c>
      <c r="R2" t="n">
        <v>1074.59</v>
      </c>
      <c r="S2" t="n">
        <v>106.94</v>
      </c>
      <c r="T2" t="n">
        <v>480015.26</v>
      </c>
      <c r="U2" t="n">
        <v>0.1</v>
      </c>
      <c r="V2" t="n">
        <v>0.67</v>
      </c>
      <c r="W2" t="n">
        <v>1.41</v>
      </c>
      <c r="X2" t="n">
        <v>28.85</v>
      </c>
      <c r="Y2" t="n">
        <v>0.5</v>
      </c>
      <c r="Z2" t="n">
        <v>10</v>
      </c>
      <c r="AA2" t="n">
        <v>2437.184976526489</v>
      </c>
      <c r="AB2" t="n">
        <v>3334.664005896444</v>
      </c>
      <c r="AC2" t="n">
        <v>3016.408353403889</v>
      </c>
      <c r="AD2" t="n">
        <v>2437184.976526489</v>
      </c>
      <c r="AE2" t="n">
        <v>3334664.005896444</v>
      </c>
      <c r="AF2" t="n">
        <v>9.50316109969856e-06</v>
      </c>
      <c r="AG2" t="n">
        <v>74</v>
      </c>
      <c r="AH2" t="n">
        <v>3016408.353403889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1.2137</v>
      </c>
      <c r="E3" t="n">
        <v>82.39</v>
      </c>
      <c r="F3" t="n">
        <v>71.84</v>
      </c>
      <c r="G3" t="n">
        <v>14.97</v>
      </c>
      <c r="H3" t="n">
        <v>0.25</v>
      </c>
      <c r="I3" t="n">
        <v>288</v>
      </c>
      <c r="J3" t="n">
        <v>143.17</v>
      </c>
      <c r="K3" t="n">
        <v>47.83</v>
      </c>
      <c r="L3" t="n">
        <v>2</v>
      </c>
      <c r="M3" t="n">
        <v>286</v>
      </c>
      <c r="N3" t="n">
        <v>23.34</v>
      </c>
      <c r="O3" t="n">
        <v>17891.86</v>
      </c>
      <c r="P3" t="n">
        <v>794.86</v>
      </c>
      <c r="Q3" t="n">
        <v>2312.77</v>
      </c>
      <c r="R3" t="n">
        <v>471.24</v>
      </c>
      <c r="S3" t="n">
        <v>106.94</v>
      </c>
      <c r="T3" t="n">
        <v>180583.24</v>
      </c>
      <c r="U3" t="n">
        <v>0.23</v>
      </c>
      <c r="V3" t="n">
        <v>0.84</v>
      </c>
      <c r="W3" t="n">
        <v>0.68</v>
      </c>
      <c r="X3" t="n">
        <v>10.87</v>
      </c>
      <c r="Y3" t="n">
        <v>0.5</v>
      </c>
      <c r="Z3" t="n">
        <v>10</v>
      </c>
      <c r="AA3" t="n">
        <v>1499.101222729734</v>
      </c>
      <c r="AB3" t="n">
        <v>2051.136428617148</v>
      </c>
      <c r="AC3" t="n">
        <v>1855.378846657985</v>
      </c>
      <c r="AD3" t="n">
        <v>1499101.222729734</v>
      </c>
      <c r="AE3" t="n">
        <v>2051136.428617148</v>
      </c>
      <c r="AF3" t="n">
        <v>1.307411769066441e-05</v>
      </c>
      <c r="AG3" t="n">
        <v>54</v>
      </c>
      <c r="AH3" t="n">
        <v>1855378.846657985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1.3349</v>
      </c>
      <c r="E4" t="n">
        <v>74.91</v>
      </c>
      <c r="F4" t="n">
        <v>67.56999999999999</v>
      </c>
      <c r="G4" t="n">
        <v>22.91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734.6799999999999</v>
      </c>
      <c r="Q4" t="n">
        <v>2312.71</v>
      </c>
      <c r="R4" t="n">
        <v>328.51</v>
      </c>
      <c r="S4" t="n">
        <v>106.94</v>
      </c>
      <c r="T4" t="n">
        <v>109775.72</v>
      </c>
      <c r="U4" t="n">
        <v>0.33</v>
      </c>
      <c r="V4" t="n">
        <v>0.89</v>
      </c>
      <c r="W4" t="n">
        <v>0.5</v>
      </c>
      <c r="X4" t="n">
        <v>6.6</v>
      </c>
      <c r="Y4" t="n">
        <v>0.5</v>
      </c>
      <c r="Z4" t="n">
        <v>10</v>
      </c>
      <c r="AA4" t="n">
        <v>1294.073128701468</v>
      </c>
      <c r="AB4" t="n">
        <v>1770.607945166542</v>
      </c>
      <c r="AC4" t="n">
        <v>1601.623607943706</v>
      </c>
      <c r="AD4" t="n">
        <v>1294073.128701468</v>
      </c>
      <c r="AE4" t="n">
        <v>1770607.945166542</v>
      </c>
      <c r="AF4" t="n">
        <v>1.437969819994061e-05</v>
      </c>
      <c r="AG4" t="n">
        <v>49</v>
      </c>
      <c r="AH4" t="n">
        <v>1601623.607943706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1.397</v>
      </c>
      <c r="E5" t="n">
        <v>71.58</v>
      </c>
      <c r="F5" t="n">
        <v>65.69</v>
      </c>
      <c r="G5" t="n">
        <v>31.03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701.34</v>
      </c>
      <c r="Q5" t="n">
        <v>2312.68</v>
      </c>
      <c r="R5" t="n">
        <v>265.61</v>
      </c>
      <c r="S5" t="n">
        <v>106.94</v>
      </c>
      <c r="T5" t="n">
        <v>78574.21000000001</v>
      </c>
      <c r="U5" t="n">
        <v>0.4</v>
      </c>
      <c r="V5" t="n">
        <v>0.92</v>
      </c>
      <c r="W5" t="n">
        <v>0.43</v>
      </c>
      <c r="X5" t="n">
        <v>4.72</v>
      </c>
      <c r="Y5" t="n">
        <v>0.5</v>
      </c>
      <c r="Z5" t="n">
        <v>10</v>
      </c>
      <c r="AA5" t="n">
        <v>1202.846566918113</v>
      </c>
      <c r="AB5" t="n">
        <v>1645.787738702696</v>
      </c>
      <c r="AC5" t="n">
        <v>1488.716066798509</v>
      </c>
      <c r="AD5" t="n">
        <v>1202846.566918113</v>
      </c>
      <c r="AE5" t="n">
        <v>1645787.738702696</v>
      </c>
      <c r="AF5" t="n">
        <v>1.504864662919847e-05</v>
      </c>
      <c r="AG5" t="n">
        <v>47</v>
      </c>
      <c r="AH5" t="n">
        <v>1488716.066798509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1.4365</v>
      </c>
      <c r="E6" t="n">
        <v>69.62</v>
      </c>
      <c r="F6" t="n">
        <v>64.56</v>
      </c>
      <c r="G6" t="n">
        <v>39.52</v>
      </c>
      <c r="H6" t="n">
        <v>0.6</v>
      </c>
      <c r="I6" t="n">
        <v>98</v>
      </c>
      <c r="J6" t="n">
        <v>147.3</v>
      </c>
      <c r="K6" t="n">
        <v>47.83</v>
      </c>
      <c r="L6" t="n">
        <v>5</v>
      </c>
      <c r="M6" t="n">
        <v>96</v>
      </c>
      <c r="N6" t="n">
        <v>24.47</v>
      </c>
      <c r="O6" t="n">
        <v>18400.38</v>
      </c>
      <c r="P6" t="n">
        <v>675.79</v>
      </c>
      <c r="Q6" t="n">
        <v>2312.66</v>
      </c>
      <c r="R6" t="n">
        <v>227.71</v>
      </c>
      <c r="S6" t="n">
        <v>106.94</v>
      </c>
      <c r="T6" t="n">
        <v>59769</v>
      </c>
      <c r="U6" t="n">
        <v>0.47</v>
      </c>
      <c r="V6" t="n">
        <v>0.93</v>
      </c>
      <c r="W6" t="n">
        <v>0.38</v>
      </c>
      <c r="X6" t="n">
        <v>3.59</v>
      </c>
      <c r="Y6" t="n">
        <v>0.5</v>
      </c>
      <c r="Z6" t="n">
        <v>10</v>
      </c>
      <c r="AA6" t="n">
        <v>1146.531964088247</v>
      </c>
      <c r="AB6" t="n">
        <v>1568.735614685938</v>
      </c>
      <c r="AC6" t="n">
        <v>1419.017689354575</v>
      </c>
      <c r="AD6" t="n">
        <v>1146531.964088247</v>
      </c>
      <c r="AE6" t="n">
        <v>1568735.614685938</v>
      </c>
      <c r="AF6" t="n">
        <v>1.547414522751869e-05</v>
      </c>
      <c r="AG6" t="n">
        <v>46</v>
      </c>
      <c r="AH6" t="n">
        <v>1419017.689354575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1.4622</v>
      </c>
      <c r="E7" t="n">
        <v>68.39</v>
      </c>
      <c r="F7" t="n">
        <v>63.85</v>
      </c>
      <c r="G7" t="n">
        <v>47.89</v>
      </c>
      <c r="H7" t="n">
        <v>0.71</v>
      </c>
      <c r="I7" t="n">
        <v>80</v>
      </c>
      <c r="J7" t="n">
        <v>148.68</v>
      </c>
      <c r="K7" t="n">
        <v>47.83</v>
      </c>
      <c r="L7" t="n">
        <v>6</v>
      </c>
      <c r="M7" t="n">
        <v>78</v>
      </c>
      <c r="N7" t="n">
        <v>24.85</v>
      </c>
      <c r="O7" t="n">
        <v>18570.94</v>
      </c>
      <c r="P7" t="n">
        <v>653.95</v>
      </c>
      <c r="Q7" t="n">
        <v>2312.63</v>
      </c>
      <c r="R7" t="n">
        <v>204.02</v>
      </c>
      <c r="S7" t="n">
        <v>106.94</v>
      </c>
      <c r="T7" t="n">
        <v>48016.37</v>
      </c>
      <c r="U7" t="n">
        <v>0.52</v>
      </c>
      <c r="V7" t="n">
        <v>0.9399999999999999</v>
      </c>
      <c r="W7" t="n">
        <v>0.35</v>
      </c>
      <c r="X7" t="n">
        <v>2.88</v>
      </c>
      <c r="Y7" t="n">
        <v>0.5</v>
      </c>
      <c r="Z7" t="n">
        <v>10</v>
      </c>
      <c r="AA7" t="n">
        <v>1103.335414117202</v>
      </c>
      <c r="AB7" t="n">
        <v>1509.632189318267</v>
      </c>
      <c r="AC7" t="n">
        <v>1365.555011951816</v>
      </c>
      <c r="AD7" t="n">
        <v>1103335.414117202</v>
      </c>
      <c r="AE7" t="n">
        <v>1509632.189318267</v>
      </c>
      <c r="AF7" t="n">
        <v>1.575098861933715e-05</v>
      </c>
      <c r="AG7" t="n">
        <v>45</v>
      </c>
      <c r="AH7" t="n">
        <v>1365555.011951816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1.4705</v>
      </c>
      <c r="E8" t="n">
        <v>68</v>
      </c>
      <c r="F8" t="n">
        <v>63.84</v>
      </c>
      <c r="G8" t="n">
        <v>57.17</v>
      </c>
      <c r="H8" t="n">
        <v>0.83</v>
      </c>
      <c r="I8" t="n">
        <v>67</v>
      </c>
      <c r="J8" t="n">
        <v>150.07</v>
      </c>
      <c r="K8" t="n">
        <v>47.83</v>
      </c>
      <c r="L8" t="n">
        <v>7</v>
      </c>
      <c r="M8" t="n">
        <v>65</v>
      </c>
      <c r="N8" t="n">
        <v>25.24</v>
      </c>
      <c r="O8" t="n">
        <v>18742.03</v>
      </c>
      <c r="P8" t="n">
        <v>640.28</v>
      </c>
      <c r="Q8" t="n">
        <v>2312.63</v>
      </c>
      <c r="R8" t="n">
        <v>204.66</v>
      </c>
      <c r="S8" t="n">
        <v>106.94</v>
      </c>
      <c r="T8" t="n">
        <v>48402.39</v>
      </c>
      <c r="U8" t="n">
        <v>0.52</v>
      </c>
      <c r="V8" t="n">
        <v>0.9399999999999999</v>
      </c>
      <c r="W8" t="n">
        <v>0.34</v>
      </c>
      <c r="X8" t="n">
        <v>2.87</v>
      </c>
      <c r="Y8" t="n">
        <v>0.5</v>
      </c>
      <c r="Z8" t="n">
        <v>10</v>
      </c>
      <c r="AA8" t="n">
        <v>1086.715402285166</v>
      </c>
      <c r="AB8" t="n">
        <v>1486.891955906501</v>
      </c>
      <c r="AC8" t="n">
        <v>1344.985074500751</v>
      </c>
      <c r="AD8" t="n">
        <v>1086715.402285166</v>
      </c>
      <c r="AE8" t="n">
        <v>1486891.955906501</v>
      </c>
      <c r="AF8" t="n">
        <v>1.584039718556646e-05</v>
      </c>
      <c r="AG8" t="n">
        <v>45</v>
      </c>
      <c r="AH8" t="n">
        <v>1344985.074500751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1.4932</v>
      </c>
      <c r="E9" t="n">
        <v>66.97</v>
      </c>
      <c r="F9" t="n">
        <v>63.1</v>
      </c>
      <c r="G9" t="n">
        <v>66.42</v>
      </c>
      <c r="H9" t="n">
        <v>0.9399999999999999</v>
      </c>
      <c r="I9" t="n">
        <v>57</v>
      </c>
      <c r="J9" t="n">
        <v>151.46</v>
      </c>
      <c r="K9" t="n">
        <v>47.83</v>
      </c>
      <c r="L9" t="n">
        <v>8</v>
      </c>
      <c r="M9" t="n">
        <v>55</v>
      </c>
      <c r="N9" t="n">
        <v>25.63</v>
      </c>
      <c r="O9" t="n">
        <v>18913.66</v>
      </c>
      <c r="P9" t="n">
        <v>617.36</v>
      </c>
      <c r="Q9" t="n">
        <v>2312.62</v>
      </c>
      <c r="R9" t="n">
        <v>179.23</v>
      </c>
      <c r="S9" t="n">
        <v>106.94</v>
      </c>
      <c r="T9" t="n">
        <v>35732.98</v>
      </c>
      <c r="U9" t="n">
        <v>0.6</v>
      </c>
      <c r="V9" t="n">
        <v>0.95</v>
      </c>
      <c r="W9" t="n">
        <v>0.31</v>
      </c>
      <c r="X9" t="n">
        <v>2.13</v>
      </c>
      <c r="Y9" t="n">
        <v>0.5</v>
      </c>
      <c r="Z9" t="n">
        <v>10</v>
      </c>
      <c r="AA9" t="n">
        <v>1045.455464196922</v>
      </c>
      <c r="AB9" t="n">
        <v>1430.438288354165</v>
      </c>
      <c r="AC9" t="n">
        <v>1293.91926574639</v>
      </c>
      <c r="AD9" t="n">
        <v>1045455.464196922</v>
      </c>
      <c r="AE9" t="n">
        <v>1430438.288354165</v>
      </c>
      <c r="AF9" t="n">
        <v>1.608492422814542e-05</v>
      </c>
      <c r="AG9" t="n">
        <v>44</v>
      </c>
      <c r="AH9" t="n">
        <v>1293919.26574639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1.506</v>
      </c>
      <c r="E10" t="n">
        <v>66.40000000000001</v>
      </c>
      <c r="F10" t="n">
        <v>62.76</v>
      </c>
      <c r="G10" t="n">
        <v>76.84999999999999</v>
      </c>
      <c r="H10" t="n">
        <v>1.04</v>
      </c>
      <c r="I10" t="n">
        <v>49</v>
      </c>
      <c r="J10" t="n">
        <v>152.85</v>
      </c>
      <c r="K10" t="n">
        <v>47.83</v>
      </c>
      <c r="L10" t="n">
        <v>9</v>
      </c>
      <c r="M10" t="n">
        <v>47</v>
      </c>
      <c r="N10" t="n">
        <v>26.03</v>
      </c>
      <c r="O10" t="n">
        <v>19085.83</v>
      </c>
      <c r="P10" t="n">
        <v>599.38</v>
      </c>
      <c r="Q10" t="n">
        <v>2312.62</v>
      </c>
      <c r="R10" t="n">
        <v>167.71</v>
      </c>
      <c r="S10" t="n">
        <v>106.94</v>
      </c>
      <c r="T10" t="n">
        <v>30013.72</v>
      </c>
      <c r="U10" t="n">
        <v>0.64</v>
      </c>
      <c r="V10" t="n">
        <v>0.96</v>
      </c>
      <c r="W10" t="n">
        <v>0.3</v>
      </c>
      <c r="X10" t="n">
        <v>1.79</v>
      </c>
      <c r="Y10" t="n">
        <v>0.5</v>
      </c>
      <c r="Z10" t="n">
        <v>10</v>
      </c>
      <c r="AA10" t="n">
        <v>1023.188642699238</v>
      </c>
      <c r="AB10" t="n">
        <v>1399.9718408382</v>
      </c>
      <c r="AC10" t="n">
        <v>1266.36049322142</v>
      </c>
      <c r="AD10" t="n">
        <v>1023188.642699238</v>
      </c>
      <c r="AE10" t="n">
        <v>1399971.840838199</v>
      </c>
      <c r="AF10" t="n">
        <v>1.6222807318234e-05</v>
      </c>
      <c r="AG10" t="n">
        <v>44</v>
      </c>
      <c r="AH10" t="n">
        <v>1266360.49322142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1.5151</v>
      </c>
      <c r="E11" t="n">
        <v>66</v>
      </c>
      <c r="F11" t="n">
        <v>62.53</v>
      </c>
      <c r="G11" t="n">
        <v>87.25</v>
      </c>
      <c r="H11" t="n">
        <v>1.15</v>
      </c>
      <c r="I11" t="n">
        <v>43</v>
      </c>
      <c r="J11" t="n">
        <v>154.25</v>
      </c>
      <c r="K11" t="n">
        <v>47.83</v>
      </c>
      <c r="L11" t="n">
        <v>10</v>
      </c>
      <c r="M11" t="n">
        <v>41</v>
      </c>
      <c r="N11" t="n">
        <v>26.43</v>
      </c>
      <c r="O11" t="n">
        <v>19258.55</v>
      </c>
      <c r="P11" t="n">
        <v>580.11</v>
      </c>
      <c r="Q11" t="n">
        <v>2312.66</v>
      </c>
      <c r="R11" t="n">
        <v>160.28</v>
      </c>
      <c r="S11" t="n">
        <v>106.94</v>
      </c>
      <c r="T11" t="n">
        <v>26329.56</v>
      </c>
      <c r="U11" t="n">
        <v>0.67</v>
      </c>
      <c r="V11" t="n">
        <v>0.96</v>
      </c>
      <c r="W11" t="n">
        <v>0.29</v>
      </c>
      <c r="X11" t="n">
        <v>1.56</v>
      </c>
      <c r="Y11" t="n">
        <v>0.5</v>
      </c>
      <c r="Z11" t="n">
        <v>10</v>
      </c>
      <c r="AA11" t="n">
        <v>992.8628949411193</v>
      </c>
      <c r="AB11" t="n">
        <v>1358.478814877973</v>
      </c>
      <c r="AC11" t="n">
        <v>1228.827503423011</v>
      </c>
      <c r="AD11" t="n">
        <v>992862.8949411192</v>
      </c>
      <c r="AE11" t="n">
        <v>1358478.814877973</v>
      </c>
      <c r="AF11" t="n">
        <v>1.632083357759384e-05</v>
      </c>
      <c r="AG11" t="n">
        <v>43</v>
      </c>
      <c r="AH11" t="n">
        <v>1228827.50342301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1.5237</v>
      </c>
      <c r="E12" t="n">
        <v>65.63</v>
      </c>
      <c r="F12" t="n">
        <v>62.3</v>
      </c>
      <c r="G12" t="n">
        <v>98.37</v>
      </c>
      <c r="H12" t="n">
        <v>1.25</v>
      </c>
      <c r="I12" t="n">
        <v>38</v>
      </c>
      <c r="J12" t="n">
        <v>155.66</v>
      </c>
      <c r="K12" t="n">
        <v>47.83</v>
      </c>
      <c r="L12" t="n">
        <v>11</v>
      </c>
      <c r="M12" t="n">
        <v>33</v>
      </c>
      <c r="N12" t="n">
        <v>26.83</v>
      </c>
      <c r="O12" t="n">
        <v>19431.82</v>
      </c>
      <c r="P12" t="n">
        <v>563.13</v>
      </c>
      <c r="Q12" t="n">
        <v>2312.64</v>
      </c>
      <c r="R12" t="n">
        <v>152.34</v>
      </c>
      <c r="S12" t="n">
        <v>106.94</v>
      </c>
      <c r="T12" t="n">
        <v>22383.68</v>
      </c>
      <c r="U12" t="n">
        <v>0.7</v>
      </c>
      <c r="V12" t="n">
        <v>0.97</v>
      </c>
      <c r="W12" t="n">
        <v>0.29</v>
      </c>
      <c r="X12" t="n">
        <v>1.34</v>
      </c>
      <c r="Y12" t="n">
        <v>0.5</v>
      </c>
      <c r="Z12" t="n">
        <v>10</v>
      </c>
      <c r="AA12" t="n">
        <v>973.9456439999861</v>
      </c>
      <c r="AB12" t="n">
        <v>1332.595397570104</v>
      </c>
      <c r="AC12" t="n">
        <v>1205.4143631354</v>
      </c>
      <c r="AD12" t="n">
        <v>973945.6439999861</v>
      </c>
      <c r="AE12" t="n">
        <v>1332595.397570104</v>
      </c>
      <c r="AF12" t="n">
        <v>1.641347377874711e-05</v>
      </c>
      <c r="AG12" t="n">
        <v>43</v>
      </c>
      <c r="AH12" t="n">
        <v>1205414.3631354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1.532</v>
      </c>
      <c r="E13" t="n">
        <v>65.27</v>
      </c>
      <c r="F13" t="n">
        <v>62.04</v>
      </c>
      <c r="G13" t="n">
        <v>106.35</v>
      </c>
      <c r="H13" t="n">
        <v>1.35</v>
      </c>
      <c r="I13" t="n">
        <v>35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549.5700000000001</v>
      </c>
      <c r="Q13" t="n">
        <v>2312.68</v>
      </c>
      <c r="R13" t="n">
        <v>141.93</v>
      </c>
      <c r="S13" t="n">
        <v>106.94</v>
      </c>
      <c r="T13" t="n">
        <v>17197.19</v>
      </c>
      <c r="U13" t="n">
        <v>0.75</v>
      </c>
      <c r="V13" t="n">
        <v>0.97</v>
      </c>
      <c r="W13" t="n">
        <v>0.31</v>
      </c>
      <c r="X13" t="n">
        <v>1.07</v>
      </c>
      <c r="Y13" t="n">
        <v>0.5</v>
      </c>
      <c r="Z13" t="n">
        <v>10</v>
      </c>
      <c r="AA13" t="n">
        <v>958.3480579098471</v>
      </c>
      <c r="AB13" t="n">
        <v>1311.254092164643</v>
      </c>
      <c r="AC13" t="n">
        <v>1186.109841965125</v>
      </c>
      <c r="AD13" t="n">
        <v>958348.057909847</v>
      </c>
      <c r="AE13" t="n">
        <v>1311254.092164643</v>
      </c>
      <c r="AF13" t="n">
        <v>1.650288234497642e-05</v>
      </c>
      <c r="AG13" t="n">
        <v>43</v>
      </c>
      <c r="AH13" t="n">
        <v>1186109.841965125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1.5268</v>
      </c>
      <c r="E14" t="n">
        <v>65.5</v>
      </c>
      <c r="F14" t="n">
        <v>62.26</v>
      </c>
      <c r="G14" t="n">
        <v>106.73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2</v>
      </c>
      <c r="N14" t="n">
        <v>27.65</v>
      </c>
      <c r="O14" t="n">
        <v>19780.06</v>
      </c>
      <c r="P14" t="n">
        <v>552.29</v>
      </c>
      <c r="Q14" t="n">
        <v>2312.64</v>
      </c>
      <c r="R14" t="n">
        <v>150.04</v>
      </c>
      <c r="S14" t="n">
        <v>106.94</v>
      </c>
      <c r="T14" t="n">
        <v>21249.27</v>
      </c>
      <c r="U14" t="n">
        <v>0.71</v>
      </c>
      <c r="V14" t="n">
        <v>0.97</v>
      </c>
      <c r="W14" t="n">
        <v>0.31</v>
      </c>
      <c r="X14" t="n">
        <v>1.29</v>
      </c>
      <c r="Y14" t="n">
        <v>0.5</v>
      </c>
      <c r="Z14" t="n">
        <v>10</v>
      </c>
      <c r="AA14" t="n">
        <v>963.0333798643087</v>
      </c>
      <c r="AB14" t="n">
        <v>1317.664756364554</v>
      </c>
      <c r="AC14" t="n">
        <v>1191.90868137122</v>
      </c>
      <c r="AD14" t="n">
        <v>963033.3798643088</v>
      </c>
      <c r="AE14" t="n">
        <v>1317664.756364553</v>
      </c>
      <c r="AF14" t="n">
        <v>1.644686733962793e-05</v>
      </c>
      <c r="AG14" t="n">
        <v>43</v>
      </c>
      <c r="AH14" t="n">
        <v>1191908.68137122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62.25</v>
      </c>
      <c r="G15" t="n">
        <v>106.72</v>
      </c>
      <c r="H15" t="n">
        <v>1.55</v>
      </c>
      <c r="I15" t="n">
        <v>35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556.7</v>
      </c>
      <c r="Q15" t="n">
        <v>2312.64</v>
      </c>
      <c r="R15" t="n">
        <v>149.83</v>
      </c>
      <c r="S15" t="n">
        <v>106.94</v>
      </c>
      <c r="T15" t="n">
        <v>21145.11</v>
      </c>
      <c r="U15" t="n">
        <v>0.71</v>
      </c>
      <c r="V15" t="n">
        <v>0.97</v>
      </c>
      <c r="W15" t="n">
        <v>0.31</v>
      </c>
      <c r="X15" t="n">
        <v>1.28</v>
      </c>
      <c r="Y15" t="n">
        <v>0.5</v>
      </c>
      <c r="Z15" t="n">
        <v>10</v>
      </c>
      <c r="AA15" t="n">
        <v>966.9109253808048</v>
      </c>
      <c r="AB15" t="n">
        <v>1322.970185205458</v>
      </c>
      <c r="AC15" t="n">
        <v>1196.707767529766</v>
      </c>
      <c r="AD15" t="n">
        <v>966910.9253808048</v>
      </c>
      <c r="AE15" t="n">
        <v>1322970.185205458</v>
      </c>
      <c r="AF15" t="n">
        <v>1.644794455126925e-05</v>
      </c>
      <c r="AG15" t="n">
        <v>43</v>
      </c>
      <c r="AH15" t="n">
        <v>1196707.767529766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0.7484</v>
      </c>
      <c r="E2" t="n">
        <v>133.61</v>
      </c>
      <c r="F2" t="n">
        <v>98.02</v>
      </c>
      <c r="G2" t="n">
        <v>6.3</v>
      </c>
      <c r="H2" t="n">
        <v>0.1</v>
      </c>
      <c r="I2" t="n">
        <v>933</v>
      </c>
      <c r="J2" t="n">
        <v>176.73</v>
      </c>
      <c r="K2" t="n">
        <v>52.44</v>
      </c>
      <c r="L2" t="n">
        <v>1</v>
      </c>
      <c r="M2" t="n">
        <v>931</v>
      </c>
      <c r="N2" t="n">
        <v>33.29</v>
      </c>
      <c r="O2" t="n">
        <v>22031.19</v>
      </c>
      <c r="P2" t="n">
        <v>1277.6</v>
      </c>
      <c r="Q2" t="n">
        <v>2313.08</v>
      </c>
      <c r="R2" t="n">
        <v>1349.99</v>
      </c>
      <c r="S2" t="n">
        <v>106.94</v>
      </c>
      <c r="T2" t="n">
        <v>616734.5699999999</v>
      </c>
      <c r="U2" t="n">
        <v>0.08</v>
      </c>
      <c r="V2" t="n">
        <v>0.61</v>
      </c>
      <c r="W2" t="n">
        <v>1.72</v>
      </c>
      <c r="X2" t="n">
        <v>37.04</v>
      </c>
      <c r="Y2" t="n">
        <v>0.5</v>
      </c>
      <c r="Z2" t="n">
        <v>10</v>
      </c>
      <c r="AA2" t="n">
        <v>3409.696503334245</v>
      </c>
      <c r="AB2" t="n">
        <v>4665.297181055431</v>
      </c>
      <c r="AC2" t="n">
        <v>4220.047765881043</v>
      </c>
      <c r="AD2" t="n">
        <v>3409696.503334245</v>
      </c>
      <c r="AE2" t="n">
        <v>4665297.181055431</v>
      </c>
      <c r="AF2" t="n">
        <v>7.284603832864677e-06</v>
      </c>
      <c r="AG2" t="n">
        <v>87</v>
      </c>
      <c r="AH2" t="n">
        <v>4220047.765881043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1.1269</v>
      </c>
      <c r="E3" t="n">
        <v>88.73999999999999</v>
      </c>
      <c r="F3" t="n">
        <v>74.05</v>
      </c>
      <c r="G3" t="n">
        <v>12.88</v>
      </c>
      <c r="H3" t="n">
        <v>0.2</v>
      </c>
      <c r="I3" t="n">
        <v>345</v>
      </c>
      <c r="J3" t="n">
        <v>178.21</v>
      </c>
      <c r="K3" t="n">
        <v>52.44</v>
      </c>
      <c r="L3" t="n">
        <v>2</v>
      </c>
      <c r="M3" t="n">
        <v>343</v>
      </c>
      <c r="N3" t="n">
        <v>33.77</v>
      </c>
      <c r="O3" t="n">
        <v>22213.89</v>
      </c>
      <c r="P3" t="n">
        <v>953.38</v>
      </c>
      <c r="Q3" t="n">
        <v>2312.75</v>
      </c>
      <c r="R3" t="n">
        <v>545.21</v>
      </c>
      <c r="S3" t="n">
        <v>106.94</v>
      </c>
      <c r="T3" t="n">
        <v>217282.93</v>
      </c>
      <c r="U3" t="n">
        <v>0.2</v>
      </c>
      <c r="V3" t="n">
        <v>0.8100000000000001</v>
      </c>
      <c r="W3" t="n">
        <v>0.78</v>
      </c>
      <c r="X3" t="n">
        <v>13.08</v>
      </c>
      <c r="Y3" t="n">
        <v>0.5</v>
      </c>
      <c r="Z3" t="n">
        <v>10</v>
      </c>
      <c r="AA3" t="n">
        <v>1825.268899489285</v>
      </c>
      <c r="AB3" t="n">
        <v>2497.413433461903</v>
      </c>
      <c r="AC3" t="n">
        <v>2259.063800514067</v>
      </c>
      <c r="AD3" t="n">
        <v>1825268.899489285</v>
      </c>
      <c r="AE3" t="n">
        <v>2497413.433461903</v>
      </c>
      <c r="AF3" t="n">
        <v>1.096876010055479e-05</v>
      </c>
      <c r="AG3" t="n">
        <v>58</v>
      </c>
      <c r="AH3" t="n">
        <v>2259063.800514067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1.2705</v>
      </c>
      <c r="E4" t="n">
        <v>78.70999999999999</v>
      </c>
      <c r="F4" t="n">
        <v>68.79000000000001</v>
      </c>
      <c r="G4" t="n">
        <v>19.56</v>
      </c>
      <c r="H4" t="n">
        <v>0.3</v>
      </c>
      <c r="I4" t="n">
        <v>211</v>
      </c>
      <c r="J4" t="n">
        <v>179.7</v>
      </c>
      <c r="K4" t="n">
        <v>52.44</v>
      </c>
      <c r="L4" t="n">
        <v>3</v>
      </c>
      <c r="M4" t="n">
        <v>209</v>
      </c>
      <c r="N4" t="n">
        <v>34.26</v>
      </c>
      <c r="O4" t="n">
        <v>22397.24</v>
      </c>
      <c r="P4" t="n">
        <v>875.4400000000001</v>
      </c>
      <c r="Q4" t="n">
        <v>2312.76</v>
      </c>
      <c r="R4" t="n">
        <v>369.3</v>
      </c>
      <c r="S4" t="n">
        <v>106.94</v>
      </c>
      <c r="T4" t="n">
        <v>129998.17</v>
      </c>
      <c r="U4" t="n">
        <v>0.29</v>
      </c>
      <c r="V4" t="n">
        <v>0.88</v>
      </c>
      <c r="W4" t="n">
        <v>0.55</v>
      </c>
      <c r="X4" t="n">
        <v>7.82</v>
      </c>
      <c r="Y4" t="n">
        <v>0.5</v>
      </c>
      <c r="Z4" t="n">
        <v>10</v>
      </c>
      <c r="AA4" t="n">
        <v>1530.83400293027</v>
      </c>
      <c r="AB4" t="n">
        <v>2094.554618438979</v>
      </c>
      <c r="AC4" t="n">
        <v>1894.653265381032</v>
      </c>
      <c r="AD4" t="n">
        <v>1530834.00293027</v>
      </c>
      <c r="AE4" t="n">
        <v>2094554.618438979</v>
      </c>
      <c r="AF4" t="n">
        <v>1.236650076116325e-05</v>
      </c>
      <c r="AG4" t="n">
        <v>52</v>
      </c>
      <c r="AH4" t="n">
        <v>1894653.265381032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1.3433</v>
      </c>
      <c r="E5" t="n">
        <v>74.44</v>
      </c>
      <c r="F5" t="n">
        <v>66.62</v>
      </c>
      <c r="G5" t="n">
        <v>26.3</v>
      </c>
      <c r="H5" t="n">
        <v>0.39</v>
      </c>
      <c r="I5" t="n">
        <v>152</v>
      </c>
      <c r="J5" t="n">
        <v>181.19</v>
      </c>
      <c r="K5" t="n">
        <v>52.44</v>
      </c>
      <c r="L5" t="n">
        <v>4</v>
      </c>
      <c r="M5" t="n">
        <v>150</v>
      </c>
      <c r="N5" t="n">
        <v>34.75</v>
      </c>
      <c r="O5" t="n">
        <v>22581.25</v>
      </c>
      <c r="P5" t="n">
        <v>838.1799999999999</v>
      </c>
      <c r="Q5" t="n">
        <v>2312.7</v>
      </c>
      <c r="R5" t="n">
        <v>296.6</v>
      </c>
      <c r="S5" t="n">
        <v>106.94</v>
      </c>
      <c r="T5" t="n">
        <v>93943.17999999999</v>
      </c>
      <c r="U5" t="n">
        <v>0.36</v>
      </c>
      <c r="V5" t="n">
        <v>0.9</v>
      </c>
      <c r="W5" t="n">
        <v>0.46</v>
      </c>
      <c r="X5" t="n">
        <v>5.65</v>
      </c>
      <c r="Y5" t="n">
        <v>0.5</v>
      </c>
      <c r="Z5" t="n">
        <v>10</v>
      </c>
      <c r="AA5" t="n">
        <v>1404.754223038533</v>
      </c>
      <c r="AB5" t="n">
        <v>1922.04670134378</v>
      </c>
      <c r="AC5" t="n">
        <v>1738.609261777017</v>
      </c>
      <c r="AD5" t="n">
        <v>1404754.223038533</v>
      </c>
      <c r="AE5" t="n">
        <v>1922046.70134378</v>
      </c>
      <c r="AF5" t="n">
        <v>1.307510466152742e-05</v>
      </c>
      <c r="AG5" t="n">
        <v>49</v>
      </c>
      <c r="AH5" t="n">
        <v>1738609.261777017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</v>
      </c>
      <c r="E6" t="n">
        <v>71.94</v>
      </c>
      <c r="F6" t="n">
        <v>65.33</v>
      </c>
      <c r="G6" t="n">
        <v>33.22</v>
      </c>
      <c r="H6" t="n">
        <v>0.49</v>
      </c>
      <c r="I6" t="n">
        <v>118</v>
      </c>
      <c r="J6" t="n">
        <v>182.69</v>
      </c>
      <c r="K6" t="n">
        <v>52.44</v>
      </c>
      <c r="L6" t="n">
        <v>5</v>
      </c>
      <c r="M6" t="n">
        <v>116</v>
      </c>
      <c r="N6" t="n">
        <v>35.25</v>
      </c>
      <c r="O6" t="n">
        <v>22766.06</v>
      </c>
      <c r="P6" t="n">
        <v>812.25</v>
      </c>
      <c r="Q6" t="n">
        <v>2312.69</v>
      </c>
      <c r="R6" t="n">
        <v>253.33</v>
      </c>
      <c r="S6" t="n">
        <v>106.94</v>
      </c>
      <c r="T6" t="n">
        <v>72480.84</v>
      </c>
      <c r="U6" t="n">
        <v>0.42</v>
      </c>
      <c r="V6" t="n">
        <v>0.92</v>
      </c>
      <c r="W6" t="n">
        <v>0.41</v>
      </c>
      <c r="X6" t="n">
        <v>4.36</v>
      </c>
      <c r="Y6" t="n">
        <v>0.5</v>
      </c>
      <c r="Z6" t="n">
        <v>10</v>
      </c>
      <c r="AA6" t="n">
        <v>1326.860903554533</v>
      </c>
      <c r="AB6" t="n">
        <v>1815.469625215044</v>
      </c>
      <c r="AC6" t="n">
        <v>1642.203752212142</v>
      </c>
      <c r="AD6" t="n">
        <v>1326860.903554533</v>
      </c>
      <c r="AE6" t="n">
        <v>1815469.625215044</v>
      </c>
      <c r="AF6" t="n">
        <v>1.352966238332697e-05</v>
      </c>
      <c r="AG6" t="n">
        <v>47</v>
      </c>
      <c r="AH6" t="n">
        <v>1642203.752212142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1.4218</v>
      </c>
      <c r="E7" t="n">
        <v>70.33</v>
      </c>
      <c r="F7" t="n">
        <v>64.5</v>
      </c>
      <c r="G7" t="n">
        <v>40.31</v>
      </c>
      <c r="H7" t="n">
        <v>0.58</v>
      </c>
      <c r="I7" t="n">
        <v>96</v>
      </c>
      <c r="J7" t="n">
        <v>184.19</v>
      </c>
      <c r="K7" t="n">
        <v>52.44</v>
      </c>
      <c r="L7" t="n">
        <v>6</v>
      </c>
      <c r="M7" t="n">
        <v>94</v>
      </c>
      <c r="N7" t="n">
        <v>35.75</v>
      </c>
      <c r="O7" t="n">
        <v>22951.43</v>
      </c>
      <c r="P7" t="n">
        <v>792.21</v>
      </c>
      <c r="Q7" t="n">
        <v>2312.7</v>
      </c>
      <c r="R7" t="n">
        <v>225.74</v>
      </c>
      <c r="S7" t="n">
        <v>106.94</v>
      </c>
      <c r="T7" t="n">
        <v>58793.23</v>
      </c>
      <c r="U7" t="n">
        <v>0.47</v>
      </c>
      <c r="V7" t="n">
        <v>0.93</v>
      </c>
      <c r="W7" t="n">
        <v>0.38</v>
      </c>
      <c r="X7" t="n">
        <v>3.53</v>
      </c>
      <c r="Y7" t="n">
        <v>0.5</v>
      </c>
      <c r="Z7" t="n">
        <v>10</v>
      </c>
      <c r="AA7" t="n">
        <v>1277.112780057824</v>
      </c>
      <c r="AB7" t="n">
        <v>1747.402047914535</v>
      </c>
      <c r="AC7" t="n">
        <v>1580.632448955749</v>
      </c>
      <c r="AD7" t="n">
        <v>1277112.780057824</v>
      </c>
      <c r="AE7" t="n">
        <v>1747402.047914535</v>
      </c>
      <c r="AF7" t="n">
        <v>1.38391899112333e-05</v>
      </c>
      <c r="AG7" t="n">
        <v>46</v>
      </c>
      <c r="AH7" t="n">
        <v>1580632.448955749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1.4453</v>
      </c>
      <c r="E8" t="n">
        <v>69.19</v>
      </c>
      <c r="F8" t="n">
        <v>63.89</v>
      </c>
      <c r="G8" t="n">
        <v>47.33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774.41</v>
      </c>
      <c r="Q8" t="n">
        <v>2312.65</v>
      </c>
      <c r="R8" t="n">
        <v>205.46</v>
      </c>
      <c r="S8" t="n">
        <v>106.94</v>
      </c>
      <c r="T8" t="n">
        <v>48730.94</v>
      </c>
      <c r="U8" t="n">
        <v>0.52</v>
      </c>
      <c r="V8" t="n">
        <v>0.9399999999999999</v>
      </c>
      <c r="W8" t="n">
        <v>0.35</v>
      </c>
      <c r="X8" t="n">
        <v>2.92</v>
      </c>
      <c r="Y8" t="n">
        <v>0.5</v>
      </c>
      <c r="Z8" t="n">
        <v>10</v>
      </c>
      <c r="AA8" t="n">
        <v>1245.303865602653</v>
      </c>
      <c r="AB8" t="n">
        <v>1703.879687846705</v>
      </c>
      <c r="AC8" t="n">
        <v>1541.263801848776</v>
      </c>
      <c r="AD8" t="n">
        <v>1245303.865602653</v>
      </c>
      <c r="AE8" t="n">
        <v>1703879.687846705</v>
      </c>
      <c r="AF8" t="n">
        <v>1.406792880764206e-05</v>
      </c>
      <c r="AG8" t="n">
        <v>46</v>
      </c>
      <c r="AH8" t="n">
        <v>1541263.801848776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1.4709</v>
      </c>
      <c r="E9" t="n">
        <v>67.98</v>
      </c>
      <c r="F9" t="n">
        <v>63.11</v>
      </c>
      <c r="G9" t="n">
        <v>54.88</v>
      </c>
      <c r="H9" t="n">
        <v>0.76</v>
      </c>
      <c r="I9" t="n">
        <v>69</v>
      </c>
      <c r="J9" t="n">
        <v>187.22</v>
      </c>
      <c r="K9" t="n">
        <v>52.44</v>
      </c>
      <c r="L9" t="n">
        <v>8</v>
      </c>
      <c r="M9" t="n">
        <v>67</v>
      </c>
      <c r="N9" t="n">
        <v>36.78</v>
      </c>
      <c r="O9" t="n">
        <v>23324.24</v>
      </c>
      <c r="P9" t="n">
        <v>755.26</v>
      </c>
      <c r="Q9" t="n">
        <v>2312.63</v>
      </c>
      <c r="R9" t="n">
        <v>179.41</v>
      </c>
      <c r="S9" t="n">
        <v>106.94</v>
      </c>
      <c r="T9" t="n">
        <v>35763.98</v>
      </c>
      <c r="U9" t="n">
        <v>0.6</v>
      </c>
      <c r="V9" t="n">
        <v>0.95</v>
      </c>
      <c r="W9" t="n">
        <v>0.31</v>
      </c>
      <c r="X9" t="n">
        <v>2.14</v>
      </c>
      <c r="Y9" t="n">
        <v>0.5</v>
      </c>
      <c r="Z9" t="n">
        <v>10</v>
      </c>
      <c r="AA9" t="n">
        <v>1202.901727061978</v>
      </c>
      <c r="AB9" t="n">
        <v>1645.863211245025</v>
      </c>
      <c r="AC9" t="n">
        <v>1488.784336347325</v>
      </c>
      <c r="AD9" t="n">
        <v>1202901.727061978</v>
      </c>
      <c r="AE9" t="n">
        <v>1645863.211245026</v>
      </c>
      <c r="AF9" t="n">
        <v>1.431710820117672e-05</v>
      </c>
      <c r="AG9" t="n">
        <v>45</v>
      </c>
      <c r="AH9" t="n">
        <v>1488784.336347325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1.474</v>
      </c>
      <c r="E10" t="n">
        <v>67.84</v>
      </c>
      <c r="F10" t="n">
        <v>63.25</v>
      </c>
      <c r="G10" t="n">
        <v>62.22</v>
      </c>
      <c r="H10" t="n">
        <v>0.85</v>
      </c>
      <c r="I10" t="n">
        <v>61</v>
      </c>
      <c r="J10" t="n">
        <v>188.74</v>
      </c>
      <c r="K10" t="n">
        <v>52.44</v>
      </c>
      <c r="L10" t="n">
        <v>9</v>
      </c>
      <c r="M10" t="n">
        <v>59</v>
      </c>
      <c r="N10" t="n">
        <v>37.3</v>
      </c>
      <c r="O10" t="n">
        <v>23511.69</v>
      </c>
      <c r="P10" t="n">
        <v>747.97</v>
      </c>
      <c r="Q10" t="n">
        <v>2312.62</v>
      </c>
      <c r="R10" t="n">
        <v>184.39</v>
      </c>
      <c r="S10" t="n">
        <v>106.94</v>
      </c>
      <c r="T10" t="n">
        <v>38294.96</v>
      </c>
      <c r="U10" t="n">
        <v>0.58</v>
      </c>
      <c r="V10" t="n">
        <v>0.95</v>
      </c>
      <c r="W10" t="n">
        <v>0.32</v>
      </c>
      <c r="X10" t="n">
        <v>2.28</v>
      </c>
      <c r="Y10" t="n">
        <v>0.5</v>
      </c>
      <c r="Z10" t="n">
        <v>10</v>
      </c>
      <c r="AA10" t="n">
        <v>1194.715104263815</v>
      </c>
      <c r="AB10" t="n">
        <v>1634.66191276427</v>
      </c>
      <c r="AC10" t="n">
        <v>1478.652074072452</v>
      </c>
      <c r="AD10" t="n">
        <v>1194715.104263815</v>
      </c>
      <c r="AE10" t="n">
        <v>1634661.912764271</v>
      </c>
      <c r="AF10" t="n">
        <v>1.434728226836255e-05</v>
      </c>
      <c r="AG10" t="n">
        <v>45</v>
      </c>
      <c r="AH10" t="n">
        <v>1478652.074072452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1.486</v>
      </c>
      <c r="E11" t="n">
        <v>67.3</v>
      </c>
      <c r="F11" t="n">
        <v>62.96</v>
      </c>
      <c r="G11" t="n">
        <v>69.95</v>
      </c>
      <c r="H11" t="n">
        <v>0.93</v>
      </c>
      <c r="I11" t="n">
        <v>54</v>
      </c>
      <c r="J11" t="n">
        <v>190.26</v>
      </c>
      <c r="K11" t="n">
        <v>52.44</v>
      </c>
      <c r="L11" t="n">
        <v>10</v>
      </c>
      <c r="M11" t="n">
        <v>52</v>
      </c>
      <c r="N11" t="n">
        <v>37.82</v>
      </c>
      <c r="O11" t="n">
        <v>23699.85</v>
      </c>
      <c r="P11" t="n">
        <v>733.8099999999999</v>
      </c>
      <c r="Q11" t="n">
        <v>2312.64</v>
      </c>
      <c r="R11" t="n">
        <v>174.42</v>
      </c>
      <c r="S11" t="n">
        <v>106.94</v>
      </c>
      <c r="T11" t="n">
        <v>33342.88</v>
      </c>
      <c r="U11" t="n">
        <v>0.61</v>
      </c>
      <c r="V11" t="n">
        <v>0.96</v>
      </c>
      <c r="W11" t="n">
        <v>0.31</v>
      </c>
      <c r="X11" t="n">
        <v>1.99</v>
      </c>
      <c r="Y11" t="n">
        <v>0.5</v>
      </c>
      <c r="Z11" t="n">
        <v>10</v>
      </c>
      <c r="AA11" t="n">
        <v>1165.956631401475</v>
      </c>
      <c r="AB11" t="n">
        <v>1595.313301459737</v>
      </c>
      <c r="AC11" t="n">
        <v>1443.0588390047</v>
      </c>
      <c r="AD11" t="n">
        <v>1165956.631401475</v>
      </c>
      <c r="AE11" t="n">
        <v>1595313.301459737</v>
      </c>
      <c r="AF11" t="n">
        <v>1.446408510908192e-05</v>
      </c>
      <c r="AG11" t="n">
        <v>44</v>
      </c>
      <c r="AH11" t="n">
        <v>1443058.8390047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1.496</v>
      </c>
      <c r="E12" t="n">
        <v>66.84999999999999</v>
      </c>
      <c r="F12" t="n">
        <v>62.72</v>
      </c>
      <c r="G12" t="n">
        <v>78.40000000000001</v>
      </c>
      <c r="H12" t="n">
        <v>1.02</v>
      </c>
      <c r="I12" t="n">
        <v>48</v>
      </c>
      <c r="J12" t="n">
        <v>191.79</v>
      </c>
      <c r="K12" t="n">
        <v>52.44</v>
      </c>
      <c r="L12" t="n">
        <v>11</v>
      </c>
      <c r="M12" t="n">
        <v>46</v>
      </c>
      <c r="N12" t="n">
        <v>38.35</v>
      </c>
      <c r="O12" t="n">
        <v>23888.73</v>
      </c>
      <c r="P12" t="n">
        <v>719.45</v>
      </c>
      <c r="Q12" t="n">
        <v>2312.64</v>
      </c>
      <c r="R12" t="n">
        <v>166.56</v>
      </c>
      <c r="S12" t="n">
        <v>106.94</v>
      </c>
      <c r="T12" t="n">
        <v>29445.72</v>
      </c>
      <c r="U12" t="n">
        <v>0.64</v>
      </c>
      <c r="V12" t="n">
        <v>0.96</v>
      </c>
      <c r="W12" t="n">
        <v>0.3</v>
      </c>
      <c r="X12" t="n">
        <v>1.75</v>
      </c>
      <c r="Y12" t="n">
        <v>0.5</v>
      </c>
      <c r="Z12" t="n">
        <v>10</v>
      </c>
      <c r="AA12" t="n">
        <v>1147.362977971897</v>
      </c>
      <c r="AB12" t="n">
        <v>1569.872644543293</v>
      </c>
      <c r="AC12" t="n">
        <v>1420.046202678176</v>
      </c>
      <c r="AD12" t="n">
        <v>1147362.977971897</v>
      </c>
      <c r="AE12" t="n">
        <v>1569872.644543293</v>
      </c>
      <c r="AF12" t="n">
        <v>1.45614208096814e-05</v>
      </c>
      <c r="AG12" t="n">
        <v>44</v>
      </c>
      <c r="AH12" t="n">
        <v>1420046.202678176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1.5027</v>
      </c>
      <c r="E13" t="n">
        <v>66.55</v>
      </c>
      <c r="F13" t="n">
        <v>62.56</v>
      </c>
      <c r="G13" t="n">
        <v>85.31</v>
      </c>
      <c r="H13" t="n">
        <v>1.1</v>
      </c>
      <c r="I13" t="n">
        <v>44</v>
      </c>
      <c r="J13" t="n">
        <v>193.33</v>
      </c>
      <c r="K13" t="n">
        <v>52.44</v>
      </c>
      <c r="L13" t="n">
        <v>12</v>
      </c>
      <c r="M13" t="n">
        <v>42</v>
      </c>
      <c r="N13" t="n">
        <v>38.89</v>
      </c>
      <c r="O13" t="n">
        <v>24078.33</v>
      </c>
      <c r="P13" t="n">
        <v>706.26</v>
      </c>
      <c r="Q13" t="n">
        <v>2312.62</v>
      </c>
      <c r="R13" t="n">
        <v>161.2</v>
      </c>
      <c r="S13" t="n">
        <v>106.94</v>
      </c>
      <c r="T13" t="n">
        <v>26785.64</v>
      </c>
      <c r="U13" t="n">
        <v>0.66</v>
      </c>
      <c r="V13" t="n">
        <v>0.96</v>
      </c>
      <c r="W13" t="n">
        <v>0.29</v>
      </c>
      <c r="X13" t="n">
        <v>1.59</v>
      </c>
      <c r="Y13" t="n">
        <v>0.5</v>
      </c>
      <c r="Z13" t="n">
        <v>10</v>
      </c>
      <c r="AA13" t="n">
        <v>1131.813868465298</v>
      </c>
      <c r="AB13" t="n">
        <v>1548.597666938066</v>
      </c>
      <c r="AC13" t="n">
        <v>1400.801679075973</v>
      </c>
      <c r="AD13" t="n">
        <v>1131813.868465298</v>
      </c>
      <c r="AE13" t="n">
        <v>1548597.666938066</v>
      </c>
      <c r="AF13" t="n">
        <v>1.462663572908305e-05</v>
      </c>
      <c r="AG13" t="n">
        <v>44</v>
      </c>
      <c r="AH13" t="n">
        <v>1400801.679075973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1.5092</v>
      </c>
      <c r="E14" t="n">
        <v>66.26000000000001</v>
      </c>
      <c r="F14" t="n">
        <v>62.42</v>
      </c>
      <c r="G14" t="n">
        <v>93.62</v>
      </c>
      <c r="H14" t="n">
        <v>1.18</v>
      </c>
      <c r="I14" t="n">
        <v>40</v>
      </c>
      <c r="J14" t="n">
        <v>194.88</v>
      </c>
      <c r="K14" t="n">
        <v>52.44</v>
      </c>
      <c r="L14" t="n">
        <v>13</v>
      </c>
      <c r="M14" t="n">
        <v>38</v>
      </c>
      <c r="N14" t="n">
        <v>39.43</v>
      </c>
      <c r="O14" t="n">
        <v>24268.67</v>
      </c>
      <c r="P14" t="n">
        <v>695.2</v>
      </c>
      <c r="Q14" t="n">
        <v>2312.64</v>
      </c>
      <c r="R14" t="n">
        <v>156.14</v>
      </c>
      <c r="S14" t="n">
        <v>106.94</v>
      </c>
      <c r="T14" t="n">
        <v>24276.12</v>
      </c>
      <c r="U14" t="n">
        <v>0.68</v>
      </c>
      <c r="V14" t="n">
        <v>0.97</v>
      </c>
      <c r="W14" t="n">
        <v>0.29</v>
      </c>
      <c r="X14" t="n">
        <v>1.45</v>
      </c>
      <c r="Y14" t="n">
        <v>0.5</v>
      </c>
      <c r="Z14" t="n">
        <v>10</v>
      </c>
      <c r="AA14" t="n">
        <v>1118.449761886384</v>
      </c>
      <c r="AB14" t="n">
        <v>1530.312306734025</v>
      </c>
      <c r="AC14" t="n">
        <v>1384.261447986141</v>
      </c>
      <c r="AD14" t="n">
        <v>1118449.761886384</v>
      </c>
      <c r="AE14" t="n">
        <v>1530312.306734025</v>
      </c>
      <c r="AF14" t="n">
        <v>1.468990393447271e-05</v>
      </c>
      <c r="AG14" t="n">
        <v>44</v>
      </c>
      <c r="AH14" t="n">
        <v>1384261.447986141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1.5168</v>
      </c>
      <c r="E15" t="n">
        <v>65.93000000000001</v>
      </c>
      <c r="F15" t="n">
        <v>62.23</v>
      </c>
      <c r="G15" t="n">
        <v>103.72</v>
      </c>
      <c r="H15" t="n">
        <v>1.27</v>
      </c>
      <c r="I15" t="n">
        <v>36</v>
      </c>
      <c r="J15" t="n">
        <v>196.42</v>
      </c>
      <c r="K15" t="n">
        <v>52.44</v>
      </c>
      <c r="L15" t="n">
        <v>14</v>
      </c>
      <c r="M15" t="n">
        <v>34</v>
      </c>
      <c r="N15" t="n">
        <v>39.98</v>
      </c>
      <c r="O15" t="n">
        <v>24459.75</v>
      </c>
      <c r="P15" t="n">
        <v>681.9400000000001</v>
      </c>
      <c r="Q15" t="n">
        <v>2312.62</v>
      </c>
      <c r="R15" t="n">
        <v>149.9</v>
      </c>
      <c r="S15" t="n">
        <v>106.94</v>
      </c>
      <c r="T15" t="n">
        <v>21174.43</v>
      </c>
      <c r="U15" t="n">
        <v>0.71</v>
      </c>
      <c r="V15" t="n">
        <v>0.97</v>
      </c>
      <c r="W15" t="n">
        <v>0.28</v>
      </c>
      <c r="X15" t="n">
        <v>1.26</v>
      </c>
      <c r="Y15" t="n">
        <v>0.5</v>
      </c>
      <c r="Z15" t="n">
        <v>10</v>
      </c>
      <c r="AA15" t="n">
        <v>1093.688712838737</v>
      </c>
      <c r="AB15" t="n">
        <v>1496.433147046647</v>
      </c>
      <c r="AC15" t="n">
        <v>1353.615667749627</v>
      </c>
      <c r="AD15" t="n">
        <v>1093688.712838737</v>
      </c>
      <c r="AE15" t="n">
        <v>1496433.147046647</v>
      </c>
      <c r="AF15" t="n">
        <v>1.47638790669283e-05</v>
      </c>
      <c r="AG15" t="n">
        <v>43</v>
      </c>
      <c r="AH15" t="n">
        <v>1353615.667749627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1.5211</v>
      </c>
      <c r="E16" t="n">
        <v>65.73999999999999</v>
      </c>
      <c r="F16" t="n">
        <v>62.15</v>
      </c>
      <c r="G16" t="n">
        <v>113</v>
      </c>
      <c r="H16" t="n">
        <v>1.35</v>
      </c>
      <c r="I16" t="n">
        <v>33</v>
      </c>
      <c r="J16" t="n">
        <v>197.98</v>
      </c>
      <c r="K16" t="n">
        <v>52.44</v>
      </c>
      <c r="L16" t="n">
        <v>15</v>
      </c>
      <c r="M16" t="n">
        <v>31</v>
      </c>
      <c r="N16" t="n">
        <v>40.54</v>
      </c>
      <c r="O16" t="n">
        <v>24651.58</v>
      </c>
      <c r="P16" t="n">
        <v>669.17</v>
      </c>
      <c r="Q16" t="n">
        <v>2312.62</v>
      </c>
      <c r="R16" t="n">
        <v>147.39</v>
      </c>
      <c r="S16" t="n">
        <v>106.94</v>
      </c>
      <c r="T16" t="n">
        <v>19936.68</v>
      </c>
      <c r="U16" t="n">
        <v>0.73</v>
      </c>
      <c r="V16" t="n">
        <v>0.97</v>
      </c>
      <c r="W16" t="n">
        <v>0.27</v>
      </c>
      <c r="X16" t="n">
        <v>1.18</v>
      </c>
      <c r="Y16" t="n">
        <v>0.5</v>
      </c>
      <c r="Z16" t="n">
        <v>10</v>
      </c>
      <c r="AA16" t="n">
        <v>1080.141433189281</v>
      </c>
      <c r="AB16" t="n">
        <v>1477.897161366464</v>
      </c>
      <c r="AC16" t="n">
        <v>1336.848730527342</v>
      </c>
      <c r="AD16" t="n">
        <v>1080141.433189281</v>
      </c>
      <c r="AE16" t="n">
        <v>1477897.161366464</v>
      </c>
      <c r="AF16" t="n">
        <v>1.480573341818608e-05</v>
      </c>
      <c r="AG16" t="n">
        <v>43</v>
      </c>
      <c r="AH16" t="n">
        <v>1336848.730527342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1.5239</v>
      </c>
      <c r="E17" t="n">
        <v>65.62</v>
      </c>
      <c r="F17" t="n">
        <v>62.1</v>
      </c>
      <c r="G17" t="n">
        <v>120.19</v>
      </c>
      <c r="H17" t="n">
        <v>1.42</v>
      </c>
      <c r="I17" t="n">
        <v>31</v>
      </c>
      <c r="J17" t="n">
        <v>199.54</v>
      </c>
      <c r="K17" t="n">
        <v>52.44</v>
      </c>
      <c r="L17" t="n">
        <v>16</v>
      </c>
      <c r="M17" t="n">
        <v>29</v>
      </c>
      <c r="N17" t="n">
        <v>41.1</v>
      </c>
      <c r="O17" t="n">
        <v>24844.17</v>
      </c>
      <c r="P17" t="n">
        <v>651.0700000000001</v>
      </c>
      <c r="Q17" t="n">
        <v>2312.63</v>
      </c>
      <c r="R17" t="n">
        <v>145.72</v>
      </c>
      <c r="S17" t="n">
        <v>106.94</v>
      </c>
      <c r="T17" t="n">
        <v>19107.74</v>
      </c>
      <c r="U17" t="n">
        <v>0.73</v>
      </c>
      <c r="V17" t="n">
        <v>0.97</v>
      </c>
      <c r="W17" t="n">
        <v>0.27</v>
      </c>
      <c r="X17" t="n">
        <v>1.13</v>
      </c>
      <c r="Y17" t="n">
        <v>0.5</v>
      </c>
      <c r="Z17" t="n">
        <v>10</v>
      </c>
      <c r="AA17" t="n">
        <v>1062.628853099044</v>
      </c>
      <c r="AB17" t="n">
        <v>1453.935676686496</v>
      </c>
      <c r="AC17" t="n">
        <v>1315.174096315075</v>
      </c>
      <c r="AD17" t="n">
        <v>1062628.853099044</v>
      </c>
      <c r="AE17" t="n">
        <v>1453935.676686496</v>
      </c>
      <c r="AF17" t="n">
        <v>1.483298741435393e-05</v>
      </c>
      <c r="AG17" t="n">
        <v>43</v>
      </c>
      <c r="AH17" t="n">
        <v>1315174.096315075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1.5271</v>
      </c>
      <c r="E18" t="n">
        <v>65.48</v>
      </c>
      <c r="F18" t="n">
        <v>62.03</v>
      </c>
      <c r="G18" t="n">
        <v>128.34</v>
      </c>
      <c r="H18" t="n">
        <v>1.5</v>
      </c>
      <c r="I18" t="n">
        <v>29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639.65</v>
      </c>
      <c r="Q18" t="n">
        <v>2312.62</v>
      </c>
      <c r="R18" t="n">
        <v>143.35</v>
      </c>
      <c r="S18" t="n">
        <v>106.94</v>
      </c>
      <c r="T18" t="n">
        <v>17937.03</v>
      </c>
      <c r="U18" t="n">
        <v>0.75</v>
      </c>
      <c r="V18" t="n">
        <v>0.97</v>
      </c>
      <c r="W18" t="n">
        <v>0.27</v>
      </c>
      <c r="X18" t="n">
        <v>1.06</v>
      </c>
      <c r="Y18" t="n">
        <v>0.5</v>
      </c>
      <c r="Z18" t="n">
        <v>10</v>
      </c>
      <c r="AA18" t="n">
        <v>1050.928110370098</v>
      </c>
      <c r="AB18" t="n">
        <v>1437.926204284414</v>
      </c>
      <c r="AC18" t="n">
        <v>1300.692545489612</v>
      </c>
      <c r="AD18" t="n">
        <v>1050928.110370098</v>
      </c>
      <c r="AE18" t="n">
        <v>1437926.204284414</v>
      </c>
      <c r="AF18" t="n">
        <v>1.486413483854576e-05</v>
      </c>
      <c r="AG18" t="n">
        <v>43</v>
      </c>
      <c r="AH18" t="n">
        <v>1300692.545489612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1.529</v>
      </c>
      <c r="E19" t="n">
        <v>65.40000000000001</v>
      </c>
      <c r="F19" t="n">
        <v>61.99</v>
      </c>
      <c r="G19" t="n">
        <v>132.83</v>
      </c>
      <c r="H19" t="n">
        <v>1.58</v>
      </c>
      <c r="I19" t="n">
        <v>28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638.55</v>
      </c>
      <c r="Q19" t="n">
        <v>2312.63</v>
      </c>
      <c r="R19" t="n">
        <v>141.33</v>
      </c>
      <c r="S19" t="n">
        <v>106.94</v>
      </c>
      <c r="T19" t="n">
        <v>16928.68</v>
      </c>
      <c r="U19" t="n">
        <v>0.76</v>
      </c>
      <c r="V19" t="n">
        <v>0.97</v>
      </c>
      <c r="W19" t="n">
        <v>0.29</v>
      </c>
      <c r="X19" t="n">
        <v>1.02</v>
      </c>
      <c r="Y19" t="n">
        <v>0.5</v>
      </c>
      <c r="Z19" t="n">
        <v>10</v>
      </c>
      <c r="AA19" t="n">
        <v>1049.060937071917</v>
      </c>
      <c r="AB19" t="n">
        <v>1435.37145540397</v>
      </c>
      <c r="AC19" t="n">
        <v>1298.381618256705</v>
      </c>
      <c r="AD19" t="n">
        <v>1049060.937071917</v>
      </c>
      <c r="AE19" t="n">
        <v>1435371.45540397</v>
      </c>
      <c r="AF19" t="n">
        <v>1.488262862165966e-05</v>
      </c>
      <c r="AG19" t="n">
        <v>43</v>
      </c>
      <c r="AH19" t="n">
        <v>1298381.618256705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1.5303</v>
      </c>
      <c r="E20" t="n">
        <v>65.34999999999999</v>
      </c>
      <c r="F20" t="n">
        <v>61.97</v>
      </c>
      <c r="G20" t="n">
        <v>137.7</v>
      </c>
      <c r="H20" t="n">
        <v>1.65</v>
      </c>
      <c r="I20" t="n">
        <v>27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639.7</v>
      </c>
      <c r="Q20" t="n">
        <v>2312.65</v>
      </c>
      <c r="R20" t="n">
        <v>140.22</v>
      </c>
      <c r="S20" t="n">
        <v>106.94</v>
      </c>
      <c r="T20" t="n">
        <v>16377.6</v>
      </c>
      <c r="U20" t="n">
        <v>0.76</v>
      </c>
      <c r="V20" t="n">
        <v>0.97</v>
      </c>
      <c r="W20" t="n">
        <v>0.3</v>
      </c>
      <c r="X20" t="n">
        <v>1</v>
      </c>
      <c r="Y20" t="n">
        <v>0.5</v>
      </c>
      <c r="Z20" t="n">
        <v>10</v>
      </c>
      <c r="AA20" t="n">
        <v>1049.488900355053</v>
      </c>
      <c r="AB20" t="n">
        <v>1435.957013648365</v>
      </c>
      <c r="AC20" t="n">
        <v>1298.911291644091</v>
      </c>
      <c r="AD20" t="n">
        <v>1049488.900355053</v>
      </c>
      <c r="AE20" t="n">
        <v>1435957.013648365</v>
      </c>
      <c r="AF20" t="n">
        <v>1.48952822627376e-05</v>
      </c>
      <c r="AG20" t="n">
        <v>43</v>
      </c>
      <c r="AH20" t="n">
        <v>1298911.291644091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1.5304</v>
      </c>
      <c r="E21" t="n">
        <v>65.34</v>
      </c>
      <c r="F21" t="n">
        <v>61.96</v>
      </c>
      <c r="G21" t="n">
        <v>137.7</v>
      </c>
      <c r="H21" t="n">
        <v>1.73</v>
      </c>
      <c r="I21" t="n">
        <v>27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643.72</v>
      </c>
      <c r="Q21" t="n">
        <v>2312.64</v>
      </c>
      <c r="R21" t="n">
        <v>140.08</v>
      </c>
      <c r="S21" t="n">
        <v>106.94</v>
      </c>
      <c r="T21" t="n">
        <v>16310.16</v>
      </c>
      <c r="U21" t="n">
        <v>0.76</v>
      </c>
      <c r="V21" t="n">
        <v>0.97</v>
      </c>
      <c r="W21" t="n">
        <v>0.3</v>
      </c>
      <c r="X21" t="n">
        <v>0.99</v>
      </c>
      <c r="Y21" t="n">
        <v>0.5</v>
      </c>
      <c r="Z21" t="n">
        <v>10</v>
      </c>
      <c r="AA21" t="n">
        <v>1053.003830247828</v>
      </c>
      <c r="AB21" t="n">
        <v>1440.766295795422</v>
      </c>
      <c r="AC21" t="n">
        <v>1303.261582652902</v>
      </c>
      <c r="AD21" t="n">
        <v>1053003.830247828</v>
      </c>
      <c r="AE21" t="n">
        <v>1440766.295795422</v>
      </c>
      <c r="AF21" t="n">
        <v>1.489625561974359e-05</v>
      </c>
      <c r="AG21" t="n">
        <v>43</v>
      </c>
      <c r="AH21" t="n">
        <v>1303261.582652902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1.5303</v>
      </c>
      <c r="E22" t="n">
        <v>65.34999999999999</v>
      </c>
      <c r="F22" t="n">
        <v>61.96</v>
      </c>
      <c r="G22" t="n">
        <v>137.7</v>
      </c>
      <c r="H22" t="n">
        <v>1.8</v>
      </c>
      <c r="I22" t="n">
        <v>27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648.46</v>
      </c>
      <c r="Q22" t="n">
        <v>2312.64</v>
      </c>
      <c r="R22" t="n">
        <v>140.08</v>
      </c>
      <c r="S22" t="n">
        <v>106.94</v>
      </c>
      <c r="T22" t="n">
        <v>16308.8</v>
      </c>
      <c r="U22" t="n">
        <v>0.76</v>
      </c>
      <c r="V22" t="n">
        <v>0.97</v>
      </c>
      <c r="W22" t="n">
        <v>0.3</v>
      </c>
      <c r="X22" t="n">
        <v>1</v>
      </c>
      <c r="Y22" t="n">
        <v>0.5</v>
      </c>
      <c r="Z22" t="n">
        <v>10</v>
      </c>
      <c r="AA22" t="n">
        <v>1057.261472199643</v>
      </c>
      <c r="AB22" t="n">
        <v>1446.591789347801</v>
      </c>
      <c r="AC22" t="n">
        <v>1308.531099276775</v>
      </c>
      <c r="AD22" t="n">
        <v>1057261.472199643</v>
      </c>
      <c r="AE22" t="n">
        <v>1446591.789347801</v>
      </c>
      <c r="AF22" t="n">
        <v>1.48952822627376e-05</v>
      </c>
      <c r="AG22" t="n">
        <v>43</v>
      </c>
      <c r="AH22" t="n">
        <v>1308531.099276775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1.3496</v>
      </c>
      <c r="E2" t="n">
        <v>74.09999999999999</v>
      </c>
      <c r="F2" t="n">
        <v>69.86</v>
      </c>
      <c r="G2" t="n">
        <v>17.99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202.26</v>
      </c>
      <c r="Q2" t="n">
        <v>2312.86</v>
      </c>
      <c r="R2" t="n">
        <v>394.52</v>
      </c>
      <c r="S2" t="n">
        <v>106.94</v>
      </c>
      <c r="T2" t="n">
        <v>142500.75</v>
      </c>
      <c r="U2" t="n">
        <v>0.27</v>
      </c>
      <c r="V2" t="n">
        <v>0.86</v>
      </c>
      <c r="W2" t="n">
        <v>0.9</v>
      </c>
      <c r="X2" t="n">
        <v>8.890000000000001</v>
      </c>
      <c r="Y2" t="n">
        <v>0.5</v>
      </c>
      <c r="Z2" t="n">
        <v>10</v>
      </c>
      <c r="AA2" t="n">
        <v>684.3171570008996</v>
      </c>
      <c r="AB2" t="n">
        <v>936.3129241508993</v>
      </c>
      <c r="AC2" t="n">
        <v>846.9525327933792</v>
      </c>
      <c r="AD2" t="n">
        <v>684317.1570008995</v>
      </c>
      <c r="AE2" t="n">
        <v>936312.9241508993</v>
      </c>
      <c r="AF2" t="n">
        <v>3.187268547473702e-05</v>
      </c>
      <c r="AG2" t="n">
        <v>49</v>
      </c>
      <c r="AH2" t="n">
        <v>846952.5327933792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1.0717</v>
      </c>
      <c r="E2" t="n">
        <v>93.31</v>
      </c>
      <c r="F2" t="n">
        <v>80.75</v>
      </c>
      <c r="G2" t="n">
        <v>9.43</v>
      </c>
      <c r="H2" t="n">
        <v>0.18</v>
      </c>
      <c r="I2" t="n">
        <v>514</v>
      </c>
      <c r="J2" t="n">
        <v>98.70999999999999</v>
      </c>
      <c r="K2" t="n">
        <v>39.72</v>
      </c>
      <c r="L2" t="n">
        <v>1</v>
      </c>
      <c r="M2" t="n">
        <v>512</v>
      </c>
      <c r="N2" t="n">
        <v>12.99</v>
      </c>
      <c r="O2" t="n">
        <v>12407.75</v>
      </c>
      <c r="P2" t="n">
        <v>707.91</v>
      </c>
      <c r="Q2" t="n">
        <v>2312.89</v>
      </c>
      <c r="R2" t="n">
        <v>770.13</v>
      </c>
      <c r="S2" t="n">
        <v>106.94</v>
      </c>
      <c r="T2" t="n">
        <v>328902.48</v>
      </c>
      <c r="U2" t="n">
        <v>0.14</v>
      </c>
      <c r="V2" t="n">
        <v>0.75</v>
      </c>
      <c r="W2" t="n">
        <v>1.04</v>
      </c>
      <c r="X2" t="n">
        <v>19.78</v>
      </c>
      <c r="Y2" t="n">
        <v>0.5</v>
      </c>
      <c r="Z2" t="n">
        <v>10</v>
      </c>
      <c r="AA2" t="n">
        <v>1574.584710425524</v>
      </c>
      <c r="AB2" t="n">
        <v>2154.416266578977</v>
      </c>
      <c r="AC2" t="n">
        <v>1948.8018018389</v>
      </c>
      <c r="AD2" t="n">
        <v>1574584.710425524</v>
      </c>
      <c r="AE2" t="n">
        <v>2154416.266578977</v>
      </c>
      <c r="AF2" t="n">
        <v>1.379688010026767e-05</v>
      </c>
      <c r="AG2" t="n">
        <v>61</v>
      </c>
      <c r="AH2" t="n">
        <v>1948801.8018389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1.3309</v>
      </c>
      <c r="E3" t="n">
        <v>75.14</v>
      </c>
      <c r="F3" t="n">
        <v>68.81</v>
      </c>
      <c r="G3" t="n">
        <v>19.57</v>
      </c>
      <c r="H3" t="n">
        <v>0.35</v>
      </c>
      <c r="I3" t="n">
        <v>211</v>
      </c>
      <c r="J3" t="n">
        <v>99.95</v>
      </c>
      <c r="K3" t="n">
        <v>39.72</v>
      </c>
      <c r="L3" t="n">
        <v>2</v>
      </c>
      <c r="M3" t="n">
        <v>209</v>
      </c>
      <c r="N3" t="n">
        <v>13.24</v>
      </c>
      <c r="O3" t="n">
        <v>12561.45</v>
      </c>
      <c r="P3" t="n">
        <v>582.72</v>
      </c>
      <c r="Q3" t="n">
        <v>2312.74</v>
      </c>
      <c r="R3" t="n">
        <v>370.2</v>
      </c>
      <c r="S3" t="n">
        <v>106.94</v>
      </c>
      <c r="T3" t="n">
        <v>130451.06</v>
      </c>
      <c r="U3" t="n">
        <v>0.29</v>
      </c>
      <c r="V3" t="n">
        <v>0.88</v>
      </c>
      <c r="W3" t="n">
        <v>0.55</v>
      </c>
      <c r="X3" t="n">
        <v>7.84</v>
      </c>
      <c r="Y3" t="n">
        <v>0.5</v>
      </c>
      <c r="Z3" t="n">
        <v>10</v>
      </c>
      <c r="AA3" t="n">
        <v>1123.102838569951</v>
      </c>
      <c r="AB3" t="n">
        <v>1536.678851531737</v>
      </c>
      <c r="AC3" t="n">
        <v>1390.020378683861</v>
      </c>
      <c r="AD3" t="n">
        <v>1123102.838569951</v>
      </c>
      <c r="AE3" t="n">
        <v>1536678.851531737</v>
      </c>
      <c r="AF3" t="n">
        <v>1.713377598716641e-05</v>
      </c>
      <c r="AG3" t="n">
        <v>49</v>
      </c>
      <c r="AH3" t="n">
        <v>1390020.378683861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1.4199</v>
      </c>
      <c r="E4" t="n">
        <v>70.43000000000001</v>
      </c>
      <c r="F4" t="n">
        <v>65.77</v>
      </c>
      <c r="G4" t="n">
        <v>30.35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128</v>
      </c>
      <c r="N4" t="n">
        <v>13.49</v>
      </c>
      <c r="O4" t="n">
        <v>12715.54</v>
      </c>
      <c r="P4" t="n">
        <v>536.8200000000001</v>
      </c>
      <c r="Q4" t="n">
        <v>2312.68</v>
      </c>
      <c r="R4" t="n">
        <v>268.19</v>
      </c>
      <c r="S4" t="n">
        <v>106.94</v>
      </c>
      <c r="T4" t="n">
        <v>79849.92</v>
      </c>
      <c r="U4" t="n">
        <v>0.4</v>
      </c>
      <c r="V4" t="n">
        <v>0.92</v>
      </c>
      <c r="W4" t="n">
        <v>0.43</v>
      </c>
      <c r="X4" t="n">
        <v>4.8</v>
      </c>
      <c r="Y4" t="n">
        <v>0.5</v>
      </c>
      <c r="Z4" t="n">
        <v>10</v>
      </c>
      <c r="AA4" t="n">
        <v>1005.606319183522</v>
      </c>
      <c r="AB4" t="n">
        <v>1375.914930126628</v>
      </c>
      <c r="AC4" t="n">
        <v>1244.599540304075</v>
      </c>
      <c r="AD4" t="n">
        <v>1005606.319183522</v>
      </c>
      <c r="AE4" t="n">
        <v>1375914.930126628</v>
      </c>
      <c r="AF4" t="n">
        <v>1.827954656561544e-05</v>
      </c>
      <c r="AG4" t="n">
        <v>46</v>
      </c>
      <c r="AH4" t="n">
        <v>1244599.540304075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1.466</v>
      </c>
      <c r="E5" t="n">
        <v>68.20999999999999</v>
      </c>
      <c r="F5" t="n">
        <v>64.34</v>
      </c>
      <c r="G5" t="n">
        <v>41.96</v>
      </c>
      <c r="H5" t="n">
        <v>0.6899999999999999</v>
      </c>
      <c r="I5" t="n">
        <v>92</v>
      </c>
      <c r="J5" t="n">
        <v>102.45</v>
      </c>
      <c r="K5" t="n">
        <v>39.72</v>
      </c>
      <c r="L5" t="n">
        <v>4</v>
      </c>
      <c r="M5" t="n">
        <v>90</v>
      </c>
      <c r="N5" t="n">
        <v>13.74</v>
      </c>
      <c r="O5" t="n">
        <v>12870.03</v>
      </c>
      <c r="P5" t="n">
        <v>503.9</v>
      </c>
      <c r="Q5" t="n">
        <v>2312.67</v>
      </c>
      <c r="R5" t="n">
        <v>220.34</v>
      </c>
      <c r="S5" t="n">
        <v>106.94</v>
      </c>
      <c r="T5" t="n">
        <v>56114.37</v>
      </c>
      <c r="U5" t="n">
        <v>0.49</v>
      </c>
      <c r="V5" t="n">
        <v>0.9399999999999999</v>
      </c>
      <c r="W5" t="n">
        <v>0.37</v>
      </c>
      <c r="X5" t="n">
        <v>3.37</v>
      </c>
      <c r="Y5" t="n">
        <v>0.5</v>
      </c>
      <c r="Z5" t="n">
        <v>10</v>
      </c>
      <c r="AA5" t="n">
        <v>945.6861920957664</v>
      </c>
      <c r="AB5" t="n">
        <v>1293.929568755722</v>
      </c>
      <c r="AC5" t="n">
        <v>1170.438746755231</v>
      </c>
      <c r="AD5" t="n">
        <v>945686.1920957664</v>
      </c>
      <c r="AE5" t="n">
        <v>1293929.568755722</v>
      </c>
      <c r="AF5" t="n">
        <v>1.887302997759859e-05</v>
      </c>
      <c r="AG5" t="n">
        <v>45</v>
      </c>
      <c r="AH5" t="n">
        <v>1170438.746755231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1.4991</v>
      </c>
      <c r="E6" t="n">
        <v>66.70999999999999</v>
      </c>
      <c r="F6" t="n">
        <v>63.3</v>
      </c>
      <c r="G6" t="n">
        <v>55.04</v>
      </c>
      <c r="H6" t="n">
        <v>0.85</v>
      </c>
      <c r="I6" t="n">
        <v>69</v>
      </c>
      <c r="J6" t="n">
        <v>103.71</v>
      </c>
      <c r="K6" t="n">
        <v>39.72</v>
      </c>
      <c r="L6" t="n">
        <v>5</v>
      </c>
      <c r="M6" t="n">
        <v>67</v>
      </c>
      <c r="N6" t="n">
        <v>14</v>
      </c>
      <c r="O6" t="n">
        <v>13024.91</v>
      </c>
      <c r="P6" t="n">
        <v>470.87</v>
      </c>
      <c r="Q6" t="n">
        <v>2312.67</v>
      </c>
      <c r="R6" t="n">
        <v>186.55</v>
      </c>
      <c r="S6" t="n">
        <v>106.94</v>
      </c>
      <c r="T6" t="n">
        <v>39333.14</v>
      </c>
      <c r="U6" t="n">
        <v>0.57</v>
      </c>
      <c r="V6" t="n">
        <v>0.95</v>
      </c>
      <c r="W6" t="n">
        <v>0.3</v>
      </c>
      <c r="X6" t="n">
        <v>2.33</v>
      </c>
      <c r="Y6" t="n">
        <v>0.5</v>
      </c>
      <c r="Z6" t="n">
        <v>10</v>
      </c>
      <c r="AA6" t="n">
        <v>893.5581414713578</v>
      </c>
      <c r="AB6" t="n">
        <v>1222.605670164119</v>
      </c>
      <c r="AC6" t="n">
        <v>1105.92190094149</v>
      </c>
      <c r="AD6" t="n">
        <v>893558.1414713578</v>
      </c>
      <c r="AE6" t="n">
        <v>1222605.670164119</v>
      </c>
      <c r="AF6" t="n">
        <v>1.929915364216784e-05</v>
      </c>
      <c r="AG6" t="n">
        <v>44</v>
      </c>
      <c r="AH6" t="n">
        <v>1105921.90094149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1.5118</v>
      </c>
      <c r="E7" t="n">
        <v>66.15000000000001</v>
      </c>
      <c r="F7" t="n">
        <v>63.03</v>
      </c>
      <c r="G7" t="n">
        <v>68.76000000000001</v>
      </c>
      <c r="H7" t="n">
        <v>1.01</v>
      </c>
      <c r="I7" t="n">
        <v>55</v>
      </c>
      <c r="J7" t="n">
        <v>104.97</v>
      </c>
      <c r="K7" t="n">
        <v>39.72</v>
      </c>
      <c r="L7" t="n">
        <v>6</v>
      </c>
      <c r="M7" t="n">
        <v>34</v>
      </c>
      <c r="N7" t="n">
        <v>14.25</v>
      </c>
      <c r="O7" t="n">
        <v>13180.19</v>
      </c>
      <c r="P7" t="n">
        <v>446.42</v>
      </c>
      <c r="Q7" t="n">
        <v>2312.63</v>
      </c>
      <c r="R7" t="n">
        <v>175.99</v>
      </c>
      <c r="S7" t="n">
        <v>106.94</v>
      </c>
      <c r="T7" t="n">
        <v>34123.73</v>
      </c>
      <c r="U7" t="n">
        <v>0.61</v>
      </c>
      <c r="V7" t="n">
        <v>0.96</v>
      </c>
      <c r="W7" t="n">
        <v>0.33</v>
      </c>
      <c r="X7" t="n">
        <v>2.06</v>
      </c>
      <c r="Y7" t="n">
        <v>0.5</v>
      </c>
      <c r="Z7" t="n">
        <v>10</v>
      </c>
      <c r="AA7" t="n">
        <v>867.0169241304055</v>
      </c>
      <c r="AB7" t="n">
        <v>1186.290805682358</v>
      </c>
      <c r="AC7" t="n">
        <v>1073.072876157636</v>
      </c>
      <c r="AD7" t="n">
        <v>867016.9241304055</v>
      </c>
      <c r="AE7" t="n">
        <v>1186290.805682358</v>
      </c>
      <c r="AF7" t="n">
        <v>1.946265124156449e-05</v>
      </c>
      <c r="AG7" t="n">
        <v>44</v>
      </c>
      <c r="AH7" t="n">
        <v>1073072.876157636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1.5143</v>
      </c>
      <c r="E8" t="n">
        <v>66.04000000000001</v>
      </c>
      <c r="F8" t="n">
        <v>62.96</v>
      </c>
      <c r="G8" t="n">
        <v>71.28</v>
      </c>
      <c r="H8" t="n">
        <v>1.16</v>
      </c>
      <c r="I8" t="n">
        <v>53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443.8</v>
      </c>
      <c r="Q8" t="n">
        <v>2312.64</v>
      </c>
      <c r="R8" t="n">
        <v>172.28</v>
      </c>
      <c r="S8" t="n">
        <v>106.94</v>
      </c>
      <c r="T8" t="n">
        <v>32281.3</v>
      </c>
      <c r="U8" t="n">
        <v>0.62</v>
      </c>
      <c r="V8" t="n">
        <v>0.96</v>
      </c>
      <c r="W8" t="n">
        <v>0.37</v>
      </c>
      <c r="X8" t="n">
        <v>1.99</v>
      </c>
      <c r="Y8" t="n">
        <v>0.5</v>
      </c>
      <c r="Z8" t="n">
        <v>10</v>
      </c>
      <c r="AA8" t="n">
        <v>854.9256494258935</v>
      </c>
      <c r="AB8" t="n">
        <v>1169.746990202253</v>
      </c>
      <c r="AC8" t="n">
        <v>1058.107979207561</v>
      </c>
      <c r="AD8" t="n">
        <v>854925.6494258936</v>
      </c>
      <c r="AE8" t="n">
        <v>1169746.990202253</v>
      </c>
      <c r="AF8" t="n">
        <v>1.949483580837486e-05</v>
      </c>
      <c r="AG8" t="n">
        <v>43</v>
      </c>
      <c r="AH8" t="n">
        <v>1058107.979207561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1.5143</v>
      </c>
      <c r="E9" t="n">
        <v>66.04000000000001</v>
      </c>
      <c r="F9" t="n">
        <v>62.96</v>
      </c>
      <c r="G9" t="n">
        <v>71.27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448.78</v>
      </c>
      <c r="Q9" t="n">
        <v>2312.64</v>
      </c>
      <c r="R9" t="n">
        <v>172.23</v>
      </c>
      <c r="S9" t="n">
        <v>106.94</v>
      </c>
      <c r="T9" t="n">
        <v>32254.37</v>
      </c>
      <c r="U9" t="n">
        <v>0.62</v>
      </c>
      <c r="V9" t="n">
        <v>0.96</v>
      </c>
      <c r="W9" t="n">
        <v>0.37</v>
      </c>
      <c r="X9" t="n">
        <v>1.99</v>
      </c>
      <c r="Y9" t="n">
        <v>0.5</v>
      </c>
      <c r="Z9" t="n">
        <v>10</v>
      </c>
      <c r="AA9" t="n">
        <v>859.3998212649368</v>
      </c>
      <c r="AB9" t="n">
        <v>1175.868749498962</v>
      </c>
      <c r="AC9" t="n">
        <v>1063.645486388936</v>
      </c>
      <c r="AD9" t="n">
        <v>859399.8212649368</v>
      </c>
      <c r="AE9" t="n">
        <v>1175868.749498962</v>
      </c>
      <c r="AF9" t="n">
        <v>1.949483580837486e-05</v>
      </c>
      <c r="AG9" t="n">
        <v>43</v>
      </c>
      <c r="AH9" t="n">
        <v>1063645.486388936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0.9548</v>
      </c>
      <c r="E2" t="n">
        <v>104.74</v>
      </c>
      <c r="F2" t="n">
        <v>86.09</v>
      </c>
      <c r="G2" t="n">
        <v>8</v>
      </c>
      <c r="H2" t="n">
        <v>0.14</v>
      </c>
      <c r="I2" t="n">
        <v>646</v>
      </c>
      <c r="J2" t="n">
        <v>124.63</v>
      </c>
      <c r="K2" t="n">
        <v>45</v>
      </c>
      <c r="L2" t="n">
        <v>1</v>
      </c>
      <c r="M2" t="n">
        <v>644</v>
      </c>
      <c r="N2" t="n">
        <v>18.64</v>
      </c>
      <c r="O2" t="n">
        <v>15605.44</v>
      </c>
      <c r="P2" t="n">
        <v>888.26</v>
      </c>
      <c r="Q2" t="n">
        <v>2312.92</v>
      </c>
      <c r="R2" t="n">
        <v>949.3200000000001</v>
      </c>
      <c r="S2" t="n">
        <v>106.94</v>
      </c>
      <c r="T2" t="n">
        <v>417832.83</v>
      </c>
      <c r="U2" t="n">
        <v>0.11</v>
      </c>
      <c r="V2" t="n">
        <v>0.7</v>
      </c>
      <c r="W2" t="n">
        <v>1.26</v>
      </c>
      <c r="X2" t="n">
        <v>25.12</v>
      </c>
      <c r="Y2" t="n">
        <v>0.5</v>
      </c>
      <c r="Z2" t="n">
        <v>10</v>
      </c>
      <c r="AA2" t="n">
        <v>2060.628700617853</v>
      </c>
      <c r="AB2" t="n">
        <v>2819.443096707615</v>
      </c>
      <c r="AC2" t="n">
        <v>2550.35940467108</v>
      </c>
      <c r="AD2" t="n">
        <v>2060628.700617853</v>
      </c>
      <c r="AE2" t="n">
        <v>2819443.096707615</v>
      </c>
      <c r="AF2" t="n">
        <v>1.094510124890254e-05</v>
      </c>
      <c r="AG2" t="n">
        <v>69</v>
      </c>
      <c r="AH2" t="n">
        <v>2550359.404671079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1.2594</v>
      </c>
      <c r="E3" t="n">
        <v>79.40000000000001</v>
      </c>
      <c r="F3" t="n">
        <v>70.68000000000001</v>
      </c>
      <c r="G3" t="n">
        <v>16.44</v>
      </c>
      <c r="H3" t="n">
        <v>0.28</v>
      </c>
      <c r="I3" t="n">
        <v>258</v>
      </c>
      <c r="J3" t="n">
        <v>125.95</v>
      </c>
      <c r="K3" t="n">
        <v>45</v>
      </c>
      <c r="L3" t="n">
        <v>2</v>
      </c>
      <c r="M3" t="n">
        <v>256</v>
      </c>
      <c r="N3" t="n">
        <v>18.95</v>
      </c>
      <c r="O3" t="n">
        <v>15767.7</v>
      </c>
      <c r="P3" t="n">
        <v>713.29</v>
      </c>
      <c r="Q3" t="n">
        <v>2312.79</v>
      </c>
      <c r="R3" t="n">
        <v>432.11</v>
      </c>
      <c r="S3" t="n">
        <v>106.94</v>
      </c>
      <c r="T3" t="n">
        <v>161168.72</v>
      </c>
      <c r="U3" t="n">
        <v>0.25</v>
      </c>
      <c r="V3" t="n">
        <v>0.85</v>
      </c>
      <c r="W3" t="n">
        <v>0.64</v>
      </c>
      <c r="X3" t="n">
        <v>9.710000000000001</v>
      </c>
      <c r="Y3" t="n">
        <v>0.5</v>
      </c>
      <c r="Z3" t="n">
        <v>10</v>
      </c>
      <c r="AA3" t="n">
        <v>1346.226613633852</v>
      </c>
      <c r="AB3" t="n">
        <v>1841.966644100401</v>
      </c>
      <c r="AC3" t="n">
        <v>1666.17193280388</v>
      </c>
      <c r="AD3" t="n">
        <v>1346226.613633852</v>
      </c>
      <c r="AE3" t="n">
        <v>1841966.644100401</v>
      </c>
      <c r="AF3" t="n">
        <v>1.443680405620848e-05</v>
      </c>
      <c r="AG3" t="n">
        <v>52</v>
      </c>
      <c r="AH3" t="n">
        <v>1666171.93280388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1.3684</v>
      </c>
      <c r="E4" t="n">
        <v>73.08</v>
      </c>
      <c r="F4" t="n">
        <v>66.88</v>
      </c>
      <c r="G4" t="n">
        <v>25.24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659.21</v>
      </c>
      <c r="Q4" t="n">
        <v>2312.69</v>
      </c>
      <c r="R4" t="n">
        <v>305.58</v>
      </c>
      <c r="S4" t="n">
        <v>106.94</v>
      </c>
      <c r="T4" t="n">
        <v>98402.17</v>
      </c>
      <c r="U4" t="n">
        <v>0.35</v>
      </c>
      <c r="V4" t="n">
        <v>0.9</v>
      </c>
      <c r="W4" t="n">
        <v>0.48</v>
      </c>
      <c r="X4" t="n">
        <v>5.91</v>
      </c>
      <c r="Y4" t="n">
        <v>0.5</v>
      </c>
      <c r="Z4" t="n">
        <v>10</v>
      </c>
      <c r="AA4" t="n">
        <v>1181.012379115713</v>
      </c>
      <c r="AB4" t="n">
        <v>1615.913239695069</v>
      </c>
      <c r="AC4" t="n">
        <v>1461.692748047047</v>
      </c>
      <c r="AD4" t="n">
        <v>1181012.379115713</v>
      </c>
      <c r="AE4" t="n">
        <v>1615913.239695069</v>
      </c>
      <c r="AF4" t="n">
        <v>1.568629718160687e-05</v>
      </c>
      <c r="AG4" t="n">
        <v>48</v>
      </c>
      <c r="AH4" t="n">
        <v>1461692.748047047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1.4241</v>
      </c>
      <c r="E5" t="n">
        <v>70.22</v>
      </c>
      <c r="F5" t="n">
        <v>65.17</v>
      </c>
      <c r="G5" t="n">
        <v>34.3</v>
      </c>
      <c r="H5" t="n">
        <v>0.55</v>
      </c>
      <c r="I5" t="n">
        <v>114</v>
      </c>
      <c r="J5" t="n">
        <v>128.59</v>
      </c>
      <c r="K5" t="n">
        <v>45</v>
      </c>
      <c r="L5" t="n">
        <v>4</v>
      </c>
      <c r="M5" t="n">
        <v>112</v>
      </c>
      <c r="N5" t="n">
        <v>19.59</v>
      </c>
      <c r="O5" t="n">
        <v>16093.6</v>
      </c>
      <c r="P5" t="n">
        <v>627.05</v>
      </c>
      <c r="Q5" t="n">
        <v>2312.65</v>
      </c>
      <c r="R5" t="n">
        <v>248.29</v>
      </c>
      <c r="S5" t="n">
        <v>106.94</v>
      </c>
      <c r="T5" t="n">
        <v>69980.89</v>
      </c>
      <c r="U5" t="n">
        <v>0.43</v>
      </c>
      <c r="V5" t="n">
        <v>0.92</v>
      </c>
      <c r="W5" t="n">
        <v>0.4</v>
      </c>
      <c r="X5" t="n">
        <v>4.2</v>
      </c>
      <c r="Y5" t="n">
        <v>0.5</v>
      </c>
      <c r="Z5" t="n">
        <v>10</v>
      </c>
      <c r="AA5" t="n">
        <v>1100.641350378139</v>
      </c>
      <c r="AB5" t="n">
        <v>1505.946052456778</v>
      </c>
      <c r="AC5" t="n">
        <v>1362.220674818861</v>
      </c>
      <c r="AD5" t="n">
        <v>1100641.350378139</v>
      </c>
      <c r="AE5" t="n">
        <v>1505946.052456778</v>
      </c>
      <c r="AF5" t="n">
        <v>1.632479963192512e-05</v>
      </c>
      <c r="AG5" t="n">
        <v>46</v>
      </c>
      <c r="AH5" t="n">
        <v>1362220.674818861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64.19</v>
      </c>
      <c r="G6" t="n">
        <v>43.76</v>
      </c>
      <c r="H6" t="n">
        <v>0.68</v>
      </c>
      <c r="I6" t="n">
        <v>88</v>
      </c>
      <c r="J6" t="n">
        <v>129.92</v>
      </c>
      <c r="K6" t="n">
        <v>45</v>
      </c>
      <c r="L6" t="n">
        <v>5</v>
      </c>
      <c r="M6" t="n">
        <v>86</v>
      </c>
      <c r="N6" t="n">
        <v>19.92</v>
      </c>
      <c r="O6" t="n">
        <v>16257.24</v>
      </c>
      <c r="P6" t="n">
        <v>601</v>
      </c>
      <c r="Q6" t="n">
        <v>2312.65</v>
      </c>
      <c r="R6" t="n">
        <v>215.24</v>
      </c>
      <c r="S6" t="n">
        <v>106.94</v>
      </c>
      <c r="T6" t="n">
        <v>53584.77</v>
      </c>
      <c r="U6" t="n">
        <v>0.5</v>
      </c>
      <c r="V6" t="n">
        <v>0.9399999999999999</v>
      </c>
      <c r="W6" t="n">
        <v>0.36</v>
      </c>
      <c r="X6" t="n">
        <v>3.22</v>
      </c>
      <c r="Y6" t="n">
        <v>0.5</v>
      </c>
      <c r="Z6" t="n">
        <v>10</v>
      </c>
      <c r="AA6" t="n">
        <v>1049.861162218592</v>
      </c>
      <c r="AB6" t="n">
        <v>1436.466358753093</v>
      </c>
      <c r="AC6" t="n">
        <v>1299.372025566894</v>
      </c>
      <c r="AD6" t="n">
        <v>1049861.162218592</v>
      </c>
      <c r="AE6" t="n">
        <v>1436466.358753093</v>
      </c>
      <c r="AF6" t="n">
        <v>1.671798875303672e-05</v>
      </c>
      <c r="AG6" t="n">
        <v>45</v>
      </c>
      <c r="AH6" t="n">
        <v>1299372.025566894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1.4934</v>
      </c>
      <c r="E7" t="n">
        <v>66.95999999999999</v>
      </c>
      <c r="F7" t="n">
        <v>63.04</v>
      </c>
      <c r="G7" t="n">
        <v>54.03</v>
      </c>
      <c r="H7" t="n">
        <v>0.8100000000000001</v>
      </c>
      <c r="I7" t="n">
        <v>70</v>
      </c>
      <c r="J7" t="n">
        <v>131.25</v>
      </c>
      <c r="K7" t="n">
        <v>45</v>
      </c>
      <c r="L7" t="n">
        <v>6</v>
      </c>
      <c r="M7" t="n">
        <v>68</v>
      </c>
      <c r="N7" t="n">
        <v>20.25</v>
      </c>
      <c r="O7" t="n">
        <v>16421.36</v>
      </c>
      <c r="P7" t="n">
        <v>573.5700000000001</v>
      </c>
      <c r="Q7" t="n">
        <v>2312.69</v>
      </c>
      <c r="R7" t="n">
        <v>176.18</v>
      </c>
      <c r="S7" t="n">
        <v>106.94</v>
      </c>
      <c r="T7" t="n">
        <v>34144.08</v>
      </c>
      <c r="U7" t="n">
        <v>0.61</v>
      </c>
      <c r="V7" t="n">
        <v>0.96</v>
      </c>
      <c r="W7" t="n">
        <v>0.32</v>
      </c>
      <c r="X7" t="n">
        <v>2.07</v>
      </c>
      <c r="Y7" t="n">
        <v>0.5</v>
      </c>
      <c r="Z7" t="n">
        <v>10</v>
      </c>
      <c r="AA7" t="n">
        <v>999.2359164431184</v>
      </c>
      <c r="AB7" t="n">
        <v>1367.198664054874</v>
      </c>
      <c r="AC7" t="n">
        <v>1236.715142432853</v>
      </c>
      <c r="AD7" t="n">
        <v>999235.9164431184</v>
      </c>
      <c r="AE7" t="n">
        <v>1367198.664054874</v>
      </c>
      <c r="AF7" t="n">
        <v>1.711920214192612e-05</v>
      </c>
      <c r="AG7" t="n">
        <v>44</v>
      </c>
      <c r="AH7" t="n">
        <v>1236715.142432853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1.4984</v>
      </c>
      <c r="E8" t="n">
        <v>66.73999999999999</v>
      </c>
      <c r="F8" t="n">
        <v>63.12</v>
      </c>
      <c r="G8" t="n">
        <v>65.3</v>
      </c>
      <c r="H8" t="n">
        <v>0.93</v>
      </c>
      <c r="I8" t="n">
        <v>58</v>
      </c>
      <c r="J8" t="n">
        <v>132.58</v>
      </c>
      <c r="K8" t="n">
        <v>45</v>
      </c>
      <c r="L8" t="n">
        <v>7</v>
      </c>
      <c r="M8" t="n">
        <v>56</v>
      </c>
      <c r="N8" t="n">
        <v>20.59</v>
      </c>
      <c r="O8" t="n">
        <v>16585.95</v>
      </c>
      <c r="P8" t="n">
        <v>557.13</v>
      </c>
      <c r="Q8" t="n">
        <v>2312.64</v>
      </c>
      <c r="R8" t="n">
        <v>180.01</v>
      </c>
      <c r="S8" t="n">
        <v>106.94</v>
      </c>
      <c r="T8" t="n">
        <v>36119.75</v>
      </c>
      <c r="U8" t="n">
        <v>0.59</v>
      </c>
      <c r="V8" t="n">
        <v>0.95</v>
      </c>
      <c r="W8" t="n">
        <v>0.31</v>
      </c>
      <c r="X8" t="n">
        <v>2.16</v>
      </c>
      <c r="Y8" t="n">
        <v>0.5</v>
      </c>
      <c r="Z8" t="n">
        <v>10</v>
      </c>
      <c r="AA8" t="n">
        <v>982.3907220653244</v>
      </c>
      <c r="AB8" t="n">
        <v>1344.15032594965</v>
      </c>
      <c r="AC8" t="n">
        <v>1215.866505367846</v>
      </c>
      <c r="AD8" t="n">
        <v>982390.7220653244</v>
      </c>
      <c r="AE8" t="n">
        <v>1344150.32594965</v>
      </c>
      <c r="AF8" t="n">
        <v>1.717651834033888e-05</v>
      </c>
      <c r="AG8" t="n">
        <v>44</v>
      </c>
      <c r="AH8" t="n">
        <v>1215866.505367846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1.5117</v>
      </c>
      <c r="E9" t="n">
        <v>66.15000000000001</v>
      </c>
      <c r="F9" t="n">
        <v>62.76</v>
      </c>
      <c r="G9" t="n">
        <v>76.84999999999999</v>
      </c>
      <c r="H9" t="n">
        <v>1.06</v>
      </c>
      <c r="I9" t="n">
        <v>49</v>
      </c>
      <c r="J9" t="n">
        <v>133.92</v>
      </c>
      <c r="K9" t="n">
        <v>45</v>
      </c>
      <c r="L9" t="n">
        <v>8</v>
      </c>
      <c r="M9" t="n">
        <v>47</v>
      </c>
      <c r="N9" t="n">
        <v>20.93</v>
      </c>
      <c r="O9" t="n">
        <v>16751.02</v>
      </c>
      <c r="P9" t="n">
        <v>534.35</v>
      </c>
      <c r="Q9" t="n">
        <v>2312.62</v>
      </c>
      <c r="R9" t="n">
        <v>167.93</v>
      </c>
      <c r="S9" t="n">
        <v>106.94</v>
      </c>
      <c r="T9" t="n">
        <v>30126.73</v>
      </c>
      <c r="U9" t="n">
        <v>0.64</v>
      </c>
      <c r="V9" t="n">
        <v>0.96</v>
      </c>
      <c r="W9" t="n">
        <v>0.3</v>
      </c>
      <c r="X9" t="n">
        <v>1.8</v>
      </c>
      <c r="Y9" t="n">
        <v>0.5</v>
      </c>
      <c r="Z9" t="n">
        <v>10</v>
      </c>
      <c r="AA9" t="n">
        <v>956.2229249132341</v>
      </c>
      <c r="AB9" t="n">
        <v>1308.346391444426</v>
      </c>
      <c r="AC9" t="n">
        <v>1183.479648120662</v>
      </c>
      <c r="AD9" t="n">
        <v>956222.9249132341</v>
      </c>
      <c r="AE9" t="n">
        <v>1308346.391444426</v>
      </c>
      <c r="AF9" t="n">
        <v>1.732897942811685e-05</v>
      </c>
      <c r="AG9" t="n">
        <v>44</v>
      </c>
      <c r="AH9" t="n">
        <v>1183479.648120662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1.52</v>
      </c>
      <c r="E10" t="n">
        <v>65.79000000000001</v>
      </c>
      <c r="F10" t="n">
        <v>62.56</v>
      </c>
      <c r="G10" t="n">
        <v>87.29000000000001</v>
      </c>
      <c r="H10" t="n">
        <v>1.18</v>
      </c>
      <c r="I10" t="n">
        <v>43</v>
      </c>
      <c r="J10" t="n">
        <v>135.27</v>
      </c>
      <c r="K10" t="n">
        <v>45</v>
      </c>
      <c r="L10" t="n">
        <v>9</v>
      </c>
      <c r="M10" t="n">
        <v>32</v>
      </c>
      <c r="N10" t="n">
        <v>21.27</v>
      </c>
      <c r="O10" t="n">
        <v>16916.71</v>
      </c>
      <c r="P10" t="n">
        <v>512.47</v>
      </c>
      <c r="Q10" t="n">
        <v>2312.61</v>
      </c>
      <c r="R10" t="n">
        <v>160.66</v>
      </c>
      <c r="S10" t="n">
        <v>106.94</v>
      </c>
      <c r="T10" t="n">
        <v>26518.31</v>
      </c>
      <c r="U10" t="n">
        <v>0.67</v>
      </c>
      <c r="V10" t="n">
        <v>0.96</v>
      </c>
      <c r="W10" t="n">
        <v>0.3</v>
      </c>
      <c r="X10" t="n">
        <v>1.59</v>
      </c>
      <c r="Y10" t="n">
        <v>0.5</v>
      </c>
      <c r="Z10" t="n">
        <v>10</v>
      </c>
      <c r="AA10" t="n">
        <v>924.3990333127773</v>
      </c>
      <c r="AB10" t="n">
        <v>1264.803538985671</v>
      </c>
      <c r="AC10" t="n">
        <v>1144.092464387794</v>
      </c>
      <c r="AD10" t="n">
        <v>924399.0333127773</v>
      </c>
      <c r="AE10" t="n">
        <v>1264803.538985671</v>
      </c>
      <c r="AF10" t="n">
        <v>1.742412431748205e-05</v>
      </c>
      <c r="AG10" t="n">
        <v>43</v>
      </c>
      <c r="AH10" t="n">
        <v>1144092.464387794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1.5243</v>
      </c>
      <c r="E11" t="n">
        <v>65.59999999999999</v>
      </c>
      <c r="F11" t="n">
        <v>62.45</v>
      </c>
      <c r="G11" t="n">
        <v>93.67</v>
      </c>
      <c r="H11" t="n">
        <v>1.29</v>
      </c>
      <c r="I11" t="n">
        <v>40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507.94</v>
      </c>
      <c r="Q11" t="n">
        <v>2312.64</v>
      </c>
      <c r="R11" t="n">
        <v>155.79</v>
      </c>
      <c r="S11" t="n">
        <v>106.94</v>
      </c>
      <c r="T11" t="n">
        <v>24101.93</v>
      </c>
      <c r="U11" t="n">
        <v>0.6899999999999999</v>
      </c>
      <c r="V11" t="n">
        <v>0.96</v>
      </c>
      <c r="W11" t="n">
        <v>0.33</v>
      </c>
      <c r="X11" t="n">
        <v>1.48</v>
      </c>
      <c r="Y11" t="n">
        <v>0.5</v>
      </c>
      <c r="Z11" t="n">
        <v>10</v>
      </c>
      <c r="AA11" t="n">
        <v>918.6858665585399</v>
      </c>
      <c r="AB11" t="n">
        <v>1256.986532185394</v>
      </c>
      <c r="AC11" t="n">
        <v>1137.021501745298</v>
      </c>
      <c r="AD11" t="n">
        <v>918685.8665585399</v>
      </c>
      <c r="AE11" t="n">
        <v>1256986.532185394</v>
      </c>
      <c r="AF11" t="n">
        <v>1.747341624811703e-05</v>
      </c>
      <c r="AG11" t="n">
        <v>43</v>
      </c>
      <c r="AH11" t="n">
        <v>1137021.501745298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1.5238</v>
      </c>
      <c r="E12" t="n">
        <v>65.63</v>
      </c>
      <c r="F12" t="n">
        <v>62.47</v>
      </c>
      <c r="G12" t="n">
        <v>93.70999999999999</v>
      </c>
      <c r="H12" t="n">
        <v>1.41</v>
      </c>
      <c r="I12" t="n">
        <v>40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511.97</v>
      </c>
      <c r="Q12" t="n">
        <v>2312.67</v>
      </c>
      <c r="R12" t="n">
        <v>156.44</v>
      </c>
      <c r="S12" t="n">
        <v>106.94</v>
      </c>
      <c r="T12" t="n">
        <v>24424.5</v>
      </c>
      <c r="U12" t="n">
        <v>0.68</v>
      </c>
      <c r="V12" t="n">
        <v>0.96</v>
      </c>
      <c r="W12" t="n">
        <v>0.34</v>
      </c>
      <c r="X12" t="n">
        <v>1.5</v>
      </c>
      <c r="Y12" t="n">
        <v>0.5</v>
      </c>
      <c r="Z12" t="n">
        <v>10</v>
      </c>
      <c r="AA12" t="n">
        <v>922.485782295871</v>
      </c>
      <c r="AB12" t="n">
        <v>1262.185744537662</v>
      </c>
      <c r="AC12" t="n">
        <v>1141.724508567805</v>
      </c>
      <c r="AD12" t="n">
        <v>922485.7822958709</v>
      </c>
      <c r="AE12" t="n">
        <v>1262185.744537662</v>
      </c>
      <c r="AF12" t="n">
        <v>1.746768462827576e-05</v>
      </c>
      <c r="AG12" t="n">
        <v>43</v>
      </c>
      <c r="AH12" t="n">
        <v>1141724.508567805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2024-09-25T21:27:41Z</dcterms:created>
  <dcterms:modified xmlns:dcterms="http://purl.org/dc/terms/" xmlns:xsi="http://www.w3.org/2001/XMLSchema-instance" xsi:type="dcterms:W3CDTF">2024-09-25T21:27:41Z</dcterms:modified>
</cp:coreProperties>
</file>