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gráficos!$A$7:$A$197</f>
              <numCache>
                <formatCode>General</formatCode>
                <ptCount val="1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</numCache>
            </numRef>
          </xVal>
          <yVal>
            <numRef>
              <f>gráficos!$B$7:$B$197</f>
              <numCache>
                <formatCode>General</formatCode>
                <ptCount val="1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1.9724</v>
      </c>
      <c r="E2" t="n">
        <v>50.7</v>
      </c>
      <c r="F2" t="n">
        <v>34.49</v>
      </c>
      <c r="G2" t="n">
        <v>5.88</v>
      </c>
      <c r="H2" t="n">
        <v>0.09</v>
      </c>
      <c r="I2" t="n">
        <v>352</v>
      </c>
      <c r="J2" t="n">
        <v>194.77</v>
      </c>
      <c r="K2" t="n">
        <v>54.38</v>
      </c>
      <c r="L2" t="n">
        <v>1</v>
      </c>
      <c r="M2" t="n">
        <v>350</v>
      </c>
      <c r="N2" t="n">
        <v>39.4</v>
      </c>
      <c r="O2" t="n">
        <v>24256.19</v>
      </c>
      <c r="P2" t="n">
        <v>480.9</v>
      </c>
      <c r="Q2" t="n">
        <v>821.5700000000001</v>
      </c>
      <c r="R2" t="n">
        <v>541.29</v>
      </c>
      <c r="S2" t="n">
        <v>57.29</v>
      </c>
      <c r="T2" t="n">
        <v>233354.45</v>
      </c>
      <c r="U2" t="n">
        <v>0.11</v>
      </c>
      <c r="V2" t="n">
        <v>0.46</v>
      </c>
      <c r="W2" t="n">
        <v>3.15</v>
      </c>
      <c r="X2" t="n">
        <v>14.01</v>
      </c>
      <c r="Y2" t="n">
        <v>1</v>
      </c>
      <c r="Z2" t="n">
        <v>10</v>
      </c>
      <c r="AA2" t="n">
        <v>680.0944278087867</v>
      </c>
      <c r="AB2" t="n">
        <v>930.5351997765862</v>
      </c>
      <c r="AC2" t="n">
        <v>841.7262263242636</v>
      </c>
      <c r="AD2" t="n">
        <v>680094.4278087867</v>
      </c>
      <c r="AE2" t="n">
        <v>930535.1997765861</v>
      </c>
      <c r="AF2" t="n">
        <v>1.839960845721448e-05</v>
      </c>
      <c r="AG2" t="n">
        <v>34</v>
      </c>
      <c r="AH2" t="n">
        <v>841726.2263242636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3.0549</v>
      </c>
      <c r="E3" t="n">
        <v>32.73</v>
      </c>
      <c r="F3" t="n">
        <v>25.28</v>
      </c>
      <c r="G3" t="n">
        <v>11.94</v>
      </c>
      <c r="H3" t="n">
        <v>0.18</v>
      </c>
      <c r="I3" t="n">
        <v>127</v>
      </c>
      <c r="J3" t="n">
        <v>196.32</v>
      </c>
      <c r="K3" t="n">
        <v>54.38</v>
      </c>
      <c r="L3" t="n">
        <v>2</v>
      </c>
      <c r="M3" t="n">
        <v>125</v>
      </c>
      <c r="N3" t="n">
        <v>39.95</v>
      </c>
      <c r="O3" t="n">
        <v>24447.22</v>
      </c>
      <c r="P3" t="n">
        <v>349.09</v>
      </c>
      <c r="Q3" t="n">
        <v>821.41</v>
      </c>
      <c r="R3" t="n">
        <v>232</v>
      </c>
      <c r="S3" t="n">
        <v>57.29</v>
      </c>
      <c r="T3" t="n">
        <v>79833.81</v>
      </c>
      <c r="U3" t="n">
        <v>0.25</v>
      </c>
      <c r="V3" t="n">
        <v>0.63</v>
      </c>
      <c r="W3" t="n">
        <v>2.78</v>
      </c>
      <c r="X3" t="n">
        <v>4.8</v>
      </c>
      <c r="Y3" t="n">
        <v>1</v>
      </c>
      <c r="Z3" t="n">
        <v>10</v>
      </c>
      <c r="AA3" t="n">
        <v>373.740091594625</v>
      </c>
      <c r="AB3" t="n">
        <v>511.3676815689259</v>
      </c>
      <c r="AC3" t="n">
        <v>462.5634677490357</v>
      </c>
      <c r="AD3" t="n">
        <v>373740.091594625</v>
      </c>
      <c r="AE3" t="n">
        <v>511367.681568926</v>
      </c>
      <c r="AF3" t="n">
        <v>2.849775090039775e-05</v>
      </c>
      <c r="AG3" t="n">
        <v>22</v>
      </c>
      <c r="AH3" t="n">
        <v>462563.4677490357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3.4588</v>
      </c>
      <c r="E4" t="n">
        <v>28.91</v>
      </c>
      <c r="F4" t="n">
        <v>23.36</v>
      </c>
      <c r="G4" t="n">
        <v>17.97</v>
      </c>
      <c r="H4" t="n">
        <v>0.27</v>
      </c>
      <c r="I4" t="n">
        <v>78</v>
      </c>
      <c r="J4" t="n">
        <v>197.88</v>
      </c>
      <c r="K4" t="n">
        <v>54.38</v>
      </c>
      <c r="L4" t="n">
        <v>3</v>
      </c>
      <c r="M4" t="n">
        <v>76</v>
      </c>
      <c r="N4" t="n">
        <v>40.5</v>
      </c>
      <c r="O4" t="n">
        <v>24639</v>
      </c>
      <c r="P4" t="n">
        <v>319.66</v>
      </c>
      <c r="Q4" t="n">
        <v>821.3200000000001</v>
      </c>
      <c r="R4" t="n">
        <v>167.83</v>
      </c>
      <c r="S4" t="n">
        <v>57.29</v>
      </c>
      <c r="T4" t="n">
        <v>47996.42</v>
      </c>
      <c r="U4" t="n">
        <v>0.34</v>
      </c>
      <c r="V4" t="n">
        <v>0.68</v>
      </c>
      <c r="W4" t="n">
        <v>2.71</v>
      </c>
      <c r="X4" t="n">
        <v>2.89</v>
      </c>
      <c r="Y4" t="n">
        <v>1</v>
      </c>
      <c r="Z4" t="n">
        <v>10</v>
      </c>
      <c r="AA4" t="n">
        <v>313.3989622259788</v>
      </c>
      <c r="AB4" t="n">
        <v>428.8062863039954</v>
      </c>
      <c r="AC4" t="n">
        <v>387.8816161725441</v>
      </c>
      <c r="AD4" t="n">
        <v>313398.9622259788</v>
      </c>
      <c r="AE4" t="n">
        <v>428806.2863039954</v>
      </c>
      <c r="AF4" t="n">
        <v>3.226554742030696e-05</v>
      </c>
      <c r="AG4" t="n">
        <v>19</v>
      </c>
      <c r="AH4" t="n">
        <v>387881.6161725441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3.6686</v>
      </c>
      <c r="E5" t="n">
        <v>27.26</v>
      </c>
      <c r="F5" t="n">
        <v>22.56</v>
      </c>
      <c r="G5" t="n">
        <v>24.18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306.04</v>
      </c>
      <c r="Q5" t="n">
        <v>821.22</v>
      </c>
      <c r="R5" t="n">
        <v>141.32</v>
      </c>
      <c r="S5" t="n">
        <v>57.29</v>
      </c>
      <c r="T5" t="n">
        <v>34850.95</v>
      </c>
      <c r="U5" t="n">
        <v>0.41</v>
      </c>
      <c r="V5" t="n">
        <v>0.71</v>
      </c>
      <c r="W5" t="n">
        <v>2.67</v>
      </c>
      <c r="X5" t="n">
        <v>2.09</v>
      </c>
      <c r="Y5" t="n">
        <v>1</v>
      </c>
      <c r="Z5" t="n">
        <v>10</v>
      </c>
      <c r="AA5" t="n">
        <v>290.715467439515</v>
      </c>
      <c r="AB5" t="n">
        <v>397.7697280119932</v>
      </c>
      <c r="AC5" t="n">
        <v>359.8071434438475</v>
      </c>
      <c r="AD5" t="n">
        <v>290715.4674395149</v>
      </c>
      <c r="AE5" t="n">
        <v>397769.7280119932</v>
      </c>
      <c r="AF5" t="n">
        <v>3.42226747039835e-05</v>
      </c>
      <c r="AG5" t="n">
        <v>18</v>
      </c>
      <c r="AH5" t="n">
        <v>359807.1434438474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3.8012</v>
      </c>
      <c r="E6" t="n">
        <v>26.31</v>
      </c>
      <c r="F6" t="n">
        <v>22.08</v>
      </c>
      <c r="G6" t="n">
        <v>30.11</v>
      </c>
      <c r="H6" t="n">
        <v>0.44</v>
      </c>
      <c r="I6" t="n">
        <v>44</v>
      </c>
      <c r="J6" t="n">
        <v>201.01</v>
      </c>
      <c r="K6" t="n">
        <v>54.38</v>
      </c>
      <c r="L6" t="n">
        <v>5</v>
      </c>
      <c r="M6" t="n">
        <v>42</v>
      </c>
      <c r="N6" t="n">
        <v>41.63</v>
      </c>
      <c r="O6" t="n">
        <v>25024.84</v>
      </c>
      <c r="P6" t="n">
        <v>296.43</v>
      </c>
      <c r="Q6" t="n">
        <v>821.23</v>
      </c>
      <c r="R6" t="n">
        <v>125.52</v>
      </c>
      <c r="S6" t="n">
        <v>57.29</v>
      </c>
      <c r="T6" t="n">
        <v>27011.03</v>
      </c>
      <c r="U6" t="n">
        <v>0.46</v>
      </c>
      <c r="V6" t="n">
        <v>0.72</v>
      </c>
      <c r="W6" t="n">
        <v>2.64</v>
      </c>
      <c r="X6" t="n">
        <v>1.61</v>
      </c>
      <c r="Y6" t="n">
        <v>1</v>
      </c>
      <c r="Z6" t="n">
        <v>10</v>
      </c>
      <c r="AA6" t="n">
        <v>282.4804143650509</v>
      </c>
      <c r="AB6" t="n">
        <v>386.5021650906107</v>
      </c>
      <c r="AC6" t="n">
        <v>349.6149409135577</v>
      </c>
      <c r="AD6" t="n">
        <v>282480.4143650509</v>
      </c>
      <c r="AE6" t="n">
        <v>386502.1650906107</v>
      </c>
      <c r="AF6" t="n">
        <v>3.545963884991062e-05</v>
      </c>
      <c r="AG6" t="n">
        <v>18</v>
      </c>
      <c r="AH6" t="n">
        <v>349614.9409135577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3.8912</v>
      </c>
      <c r="E7" t="n">
        <v>25.7</v>
      </c>
      <c r="F7" t="n">
        <v>21.78</v>
      </c>
      <c r="G7" t="n">
        <v>36.3</v>
      </c>
      <c r="H7" t="n">
        <v>0.53</v>
      </c>
      <c r="I7" t="n">
        <v>36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289.49</v>
      </c>
      <c r="Q7" t="n">
        <v>821.22</v>
      </c>
      <c r="R7" t="n">
        <v>115.2</v>
      </c>
      <c r="S7" t="n">
        <v>57.29</v>
      </c>
      <c r="T7" t="n">
        <v>21893.02</v>
      </c>
      <c r="U7" t="n">
        <v>0.5</v>
      </c>
      <c r="V7" t="n">
        <v>0.73</v>
      </c>
      <c r="W7" t="n">
        <v>2.64</v>
      </c>
      <c r="X7" t="n">
        <v>1.31</v>
      </c>
      <c r="Y7" t="n">
        <v>1</v>
      </c>
      <c r="Z7" t="n">
        <v>10</v>
      </c>
      <c r="AA7" t="n">
        <v>268.1223036300612</v>
      </c>
      <c r="AB7" t="n">
        <v>366.8567645478578</v>
      </c>
      <c r="AC7" t="n">
        <v>331.8444698261124</v>
      </c>
      <c r="AD7" t="n">
        <v>268122.3036300612</v>
      </c>
      <c r="AE7" t="n">
        <v>366856.7645478578</v>
      </c>
      <c r="AF7" t="n">
        <v>3.629920727474802e-05</v>
      </c>
      <c r="AG7" t="n">
        <v>17</v>
      </c>
      <c r="AH7" t="n">
        <v>331844.4698261124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3.9653</v>
      </c>
      <c r="E8" t="n">
        <v>25.22</v>
      </c>
      <c r="F8" t="n">
        <v>21.54</v>
      </c>
      <c r="G8" t="n">
        <v>43.07</v>
      </c>
      <c r="H8" t="n">
        <v>0.61</v>
      </c>
      <c r="I8" t="n">
        <v>30</v>
      </c>
      <c r="J8" t="n">
        <v>204.16</v>
      </c>
      <c r="K8" t="n">
        <v>54.38</v>
      </c>
      <c r="L8" t="n">
        <v>7</v>
      </c>
      <c r="M8" t="n">
        <v>28</v>
      </c>
      <c r="N8" t="n">
        <v>42.78</v>
      </c>
      <c r="O8" t="n">
        <v>25413.94</v>
      </c>
      <c r="P8" t="n">
        <v>282.84</v>
      </c>
      <c r="Q8" t="n">
        <v>821.23</v>
      </c>
      <c r="R8" t="n">
        <v>107.5</v>
      </c>
      <c r="S8" t="n">
        <v>57.29</v>
      </c>
      <c r="T8" t="n">
        <v>18069.08</v>
      </c>
      <c r="U8" t="n">
        <v>0.53</v>
      </c>
      <c r="V8" t="n">
        <v>0.74</v>
      </c>
      <c r="W8" t="n">
        <v>2.61</v>
      </c>
      <c r="X8" t="n">
        <v>1.06</v>
      </c>
      <c r="Y8" t="n">
        <v>1</v>
      </c>
      <c r="Z8" t="n">
        <v>10</v>
      </c>
      <c r="AA8" t="n">
        <v>263.544007084391</v>
      </c>
      <c r="AB8" t="n">
        <v>360.5925372338831</v>
      </c>
      <c r="AC8" t="n">
        <v>326.1780915750853</v>
      </c>
      <c r="AD8" t="n">
        <v>263544.007084391</v>
      </c>
      <c r="AE8" t="n">
        <v>360592.5372338832</v>
      </c>
      <c r="AF8" t="n">
        <v>3.699045194453082e-05</v>
      </c>
      <c r="AG8" t="n">
        <v>17</v>
      </c>
      <c r="AH8" t="n">
        <v>326178.0915750853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4.0118</v>
      </c>
      <c r="E9" t="n">
        <v>24.93</v>
      </c>
      <c r="F9" t="n">
        <v>21.4</v>
      </c>
      <c r="G9" t="n">
        <v>49.38</v>
      </c>
      <c r="H9" t="n">
        <v>0.6899999999999999</v>
      </c>
      <c r="I9" t="n">
        <v>26</v>
      </c>
      <c r="J9" t="n">
        <v>205.75</v>
      </c>
      <c r="K9" t="n">
        <v>54.38</v>
      </c>
      <c r="L9" t="n">
        <v>8</v>
      </c>
      <c r="M9" t="n">
        <v>24</v>
      </c>
      <c r="N9" t="n">
        <v>43.37</v>
      </c>
      <c r="O9" t="n">
        <v>25609.61</v>
      </c>
      <c r="P9" t="n">
        <v>278.03</v>
      </c>
      <c r="Q9" t="n">
        <v>821.2</v>
      </c>
      <c r="R9" t="n">
        <v>102.78</v>
      </c>
      <c r="S9" t="n">
        <v>57.29</v>
      </c>
      <c r="T9" t="n">
        <v>15730.75</v>
      </c>
      <c r="U9" t="n">
        <v>0.5600000000000001</v>
      </c>
      <c r="V9" t="n">
        <v>0.74</v>
      </c>
      <c r="W9" t="n">
        <v>2.61</v>
      </c>
      <c r="X9" t="n">
        <v>0.93</v>
      </c>
      <c r="Y9" t="n">
        <v>1</v>
      </c>
      <c r="Z9" t="n">
        <v>10</v>
      </c>
      <c r="AA9" t="n">
        <v>260.5478485879678</v>
      </c>
      <c r="AB9" t="n">
        <v>356.4930609978931</v>
      </c>
      <c r="AC9" t="n">
        <v>322.469863597407</v>
      </c>
      <c r="AD9" t="n">
        <v>260547.8485879679</v>
      </c>
      <c r="AE9" t="n">
        <v>356493.060997893</v>
      </c>
      <c r="AF9" t="n">
        <v>3.742422896403015e-05</v>
      </c>
      <c r="AG9" t="n">
        <v>17</v>
      </c>
      <c r="AH9" t="n">
        <v>322469.863597407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4.0495</v>
      </c>
      <c r="E10" t="n">
        <v>24.69</v>
      </c>
      <c r="F10" t="n">
        <v>21.28</v>
      </c>
      <c r="G10" t="n">
        <v>55.52</v>
      </c>
      <c r="H10" t="n">
        <v>0.77</v>
      </c>
      <c r="I10" t="n">
        <v>23</v>
      </c>
      <c r="J10" t="n">
        <v>207.34</v>
      </c>
      <c r="K10" t="n">
        <v>54.38</v>
      </c>
      <c r="L10" t="n">
        <v>9</v>
      </c>
      <c r="M10" t="n">
        <v>21</v>
      </c>
      <c r="N10" t="n">
        <v>43.96</v>
      </c>
      <c r="O10" t="n">
        <v>25806.1</v>
      </c>
      <c r="P10" t="n">
        <v>274.08</v>
      </c>
      <c r="Q10" t="n">
        <v>821.1900000000001</v>
      </c>
      <c r="R10" t="n">
        <v>98.62</v>
      </c>
      <c r="S10" t="n">
        <v>57.29</v>
      </c>
      <c r="T10" t="n">
        <v>13665.22</v>
      </c>
      <c r="U10" t="n">
        <v>0.58</v>
      </c>
      <c r="V10" t="n">
        <v>0.75</v>
      </c>
      <c r="W10" t="n">
        <v>2.62</v>
      </c>
      <c r="X10" t="n">
        <v>0.8100000000000001</v>
      </c>
      <c r="Y10" t="n">
        <v>1</v>
      </c>
      <c r="Z10" t="n">
        <v>10</v>
      </c>
      <c r="AA10" t="n">
        <v>258.1483849251122</v>
      </c>
      <c r="AB10" t="n">
        <v>353.2100089575081</v>
      </c>
      <c r="AC10" t="n">
        <v>319.5001414359639</v>
      </c>
      <c r="AD10" t="n">
        <v>258148.3849251122</v>
      </c>
      <c r="AE10" t="n">
        <v>353210.0089575081</v>
      </c>
      <c r="AF10" t="n">
        <v>3.777591484865649e-05</v>
      </c>
      <c r="AG10" t="n">
        <v>17</v>
      </c>
      <c r="AH10" t="n">
        <v>319500.1414359639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4.0741</v>
      </c>
      <c r="E11" t="n">
        <v>24.55</v>
      </c>
      <c r="F11" t="n">
        <v>21.21</v>
      </c>
      <c r="G11" t="n">
        <v>60.61</v>
      </c>
      <c r="H11" t="n">
        <v>0.85</v>
      </c>
      <c r="I11" t="n">
        <v>21</v>
      </c>
      <c r="J11" t="n">
        <v>208.94</v>
      </c>
      <c r="K11" t="n">
        <v>54.38</v>
      </c>
      <c r="L11" t="n">
        <v>10</v>
      </c>
      <c r="M11" t="n">
        <v>19</v>
      </c>
      <c r="N11" t="n">
        <v>44.56</v>
      </c>
      <c r="O11" t="n">
        <v>26003.41</v>
      </c>
      <c r="P11" t="n">
        <v>270.61</v>
      </c>
      <c r="Q11" t="n">
        <v>821.1900000000001</v>
      </c>
      <c r="R11" t="n">
        <v>96.45</v>
      </c>
      <c r="S11" t="n">
        <v>57.29</v>
      </c>
      <c r="T11" t="n">
        <v>12591.56</v>
      </c>
      <c r="U11" t="n">
        <v>0.59</v>
      </c>
      <c r="V11" t="n">
        <v>0.75</v>
      </c>
      <c r="W11" t="n">
        <v>2.61</v>
      </c>
      <c r="X11" t="n">
        <v>0.74</v>
      </c>
      <c r="Y11" t="n">
        <v>1</v>
      </c>
      <c r="Z11" t="n">
        <v>10</v>
      </c>
      <c r="AA11" t="n">
        <v>247.3547815761886</v>
      </c>
      <c r="AB11" t="n">
        <v>338.4417246751786</v>
      </c>
      <c r="AC11" t="n">
        <v>306.1413214782244</v>
      </c>
      <c r="AD11" t="n">
        <v>247354.7815761886</v>
      </c>
      <c r="AE11" t="n">
        <v>338441.7246751786</v>
      </c>
      <c r="AF11" t="n">
        <v>3.800539688477871e-05</v>
      </c>
      <c r="AG11" t="n">
        <v>16</v>
      </c>
      <c r="AH11" t="n">
        <v>306141.3214782244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4.1001</v>
      </c>
      <c r="E12" t="n">
        <v>24.39</v>
      </c>
      <c r="F12" t="n">
        <v>21.13</v>
      </c>
      <c r="G12" t="n">
        <v>66.73999999999999</v>
      </c>
      <c r="H12" t="n">
        <v>0.93</v>
      </c>
      <c r="I12" t="n">
        <v>19</v>
      </c>
      <c r="J12" t="n">
        <v>210.55</v>
      </c>
      <c r="K12" t="n">
        <v>54.38</v>
      </c>
      <c r="L12" t="n">
        <v>11</v>
      </c>
      <c r="M12" t="n">
        <v>17</v>
      </c>
      <c r="N12" t="n">
        <v>45.17</v>
      </c>
      <c r="O12" t="n">
        <v>26201.54</v>
      </c>
      <c r="P12" t="n">
        <v>265.96</v>
      </c>
      <c r="Q12" t="n">
        <v>821.22</v>
      </c>
      <c r="R12" t="n">
        <v>93.84</v>
      </c>
      <c r="S12" t="n">
        <v>57.29</v>
      </c>
      <c r="T12" t="n">
        <v>11294.31</v>
      </c>
      <c r="U12" t="n">
        <v>0.61</v>
      </c>
      <c r="V12" t="n">
        <v>0.75</v>
      </c>
      <c r="W12" t="n">
        <v>2.6</v>
      </c>
      <c r="X12" t="n">
        <v>0.66</v>
      </c>
      <c r="Y12" t="n">
        <v>1</v>
      </c>
      <c r="Z12" t="n">
        <v>10</v>
      </c>
      <c r="AA12" t="n">
        <v>245.1098664646406</v>
      </c>
      <c r="AB12" t="n">
        <v>335.3701327808953</v>
      </c>
      <c r="AC12" t="n">
        <v>303.3628780033242</v>
      </c>
      <c r="AD12" t="n">
        <v>245109.8664646407</v>
      </c>
      <c r="AE12" t="n">
        <v>335370.1327808953</v>
      </c>
      <c r="AF12" t="n">
        <v>3.824793887417619e-05</v>
      </c>
      <c r="AG12" t="n">
        <v>16</v>
      </c>
      <c r="AH12" t="n">
        <v>303362.8780033241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4.1249</v>
      </c>
      <c r="E13" t="n">
        <v>24.24</v>
      </c>
      <c r="F13" t="n">
        <v>21.07</v>
      </c>
      <c r="G13" t="n">
        <v>74.34999999999999</v>
      </c>
      <c r="H13" t="n">
        <v>1</v>
      </c>
      <c r="I13" t="n">
        <v>17</v>
      </c>
      <c r="J13" t="n">
        <v>212.16</v>
      </c>
      <c r="K13" t="n">
        <v>54.38</v>
      </c>
      <c r="L13" t="n">
        <v>12</v>
      </c>
      <c r="M13" t="n">
        <v>15</v>
      </c>
      <c r="N13" t="n">
        <v>45.78</v>
      </c>
      <c r="O13" t="n">
        <v>26400.51</v>
      </c>
      <c r="P13" t="n">
        <v>262.03</v>
      </c>
      <c r="Q13" t="n">
        <v>821.25</v>
      </c>
      <c r="R13" t="n">
        <v>91.47</v>
      </c>
      <c r="S13" t="n">
        <v>57.29</v>
      </c>
      <c r="T13" t="n">
        <v>10122.73</v>
      </c>
      <c r="U13" t="n">
        <v>0.63</v>
      </c>
      <c r="V13" t="n">
        <v>0.76</v>
      </c>
      <c r="W13" t="n">
        <v>2.6</v>
      </c>
      <c r="X13" t="n">
        <v>0.59</v>
      </c>
      <c r="Y13" t="n">
        <v>1</v>
      </c>
      <c r="Z13" t="n">
        <v>10</v>
      </c>
      <c r="AA13" t="n">
        <v>243.1713251101225</v>
      </c>
      <c r="AB13" t="n">
        <v>332.7177349772363</v>
      </c>
      <c r="AC13" t="n">
        <v>300.9636213233818</v>
      </c>
      <c r="AD13" t="n">
        <v>243171.3251101225</v>
      </c>
      <c r="AE13" t="n">
        <v>332717.7349772363</v>
      </c>
      <c r="AF13" t="n">
        <v>3.847928661790916e-05</v>
      </c>
      <c r="AG13" t="n">
        <v>16</v>
      </c>
      <c r="AH13" t="n">
        <v>300963.6213233818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4.1384</v>
      </c>
      <c r="E14" t="n">
        <v>24.16</v>
      </c>
      <c r="F14" t="n">
        <v>21.03</v>
      </c>
      <c r="G14" t="n">
        <v>78.84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14</v>
      </c>
      <c r="N14" t="n">
        <v>46.4</v>
      </c>
      <c r="O14" t="n">
        <v>26600.32</v>
      </c>
      <c r="P14" t="n">
        <v>258.1</v>
      </c>
      <c r="Q14" t="n">
        <v>821.23</v>
      </c>
      <c r="R14" t="n">
        <v>90.13</v>
      </c>
      <c r="S14" t="n">
        <v>57.29</v>
      </c>
      <c r="T14" t="n">
        <v>9456.48</v>
      </c>
      <c r="U14" t="n">
        <v>0.64</v>
      </c>
      <c r="V14" t="n">
        <v>0.76</v>
      </c>
      <c r="W14" t="n">
        <v>2.6</v>
      </c>
      <c r="X14" t="n">
        <v>0.55</v>
      </c>
      <c r="Y14" t="n">
        <v>1</v>
      </c>
      <c r="Z14" t="n">
        <v>10</v>
      </c>
      <c r="AA14" t="n">
        <v>241.5328006744991</v>
      </c>
      <c r="AB14" t="n">
        <v>330.475833557821</v>
      </c>
      <c r="AC14" t="n">
        <v>298.9356838289064</v>
      </c>
      <c r="AD14" t="n">
        <v>241532.8006744991</v>
      </c>
      <c r="AE14" t="n">
        <v>330475.833557821</v>
      </c>
      <c r="AF14" t="n">
        <v>3.860522188163477e-05</v>
      </c>
      <c r="AG14" t="n">
        <v>16</v>
      </c>
      <c r="AH14" t="n">
        <v>298935.6838289064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4.1659</v>
      </c>
      <c r="E15" t="n">
        <v>24</v>
      </c>
      <c r="F15" t="n">
        <v>20.94</v>
      </c>
      <c r="G15" t="n">
        <v>89.76000000000001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253.32</v>
      </c>
      <c r="Q15" t="n">
        <v>821.1900000000001</v>
      </c>
      <c r="R15" t="n">
        <v>87.47</v>
      </c>
      <c r="S15" t="n">
        <v>57.29</v>
      </c>
      <c r="T15" t="n">
        <v>8136.71</v>
      </c>
      <c r="U15" t="n">
        <v>0.65</v>
      </c>
      <c r="V15" t="n">
        <v>0.76</v>
      </c>
      <c r="W15" t="n">
        <v>2.59</v>
      </c>
      <c r="X15" t="n">
        <v>0.47</v>
      </c>
      <c r="Y15" t="n">
        <v>1</v>
      </c>
      <c r="Z15" t="n">
        <v>10</v>
      </c>
      <c r="AA15" t="n">
        <v>239.2762904908796</v>
      </c>
      <c r="AB15" t="n">
        <v>327.388376774391</v>
      </c>
      <c r="AC15" t="n">
        <v>296.1428895876132</v>
      </c>
      <c r="AD15" t="n">
        <v>239276.2904908796</v>
      </c>
      <c r="AE15" t="n">
        <v>327388.376774391</v>
      </c>
      <c r="AF15" t="n">
        <v>3.886175667811286e-05</v>
      </c>
      <c r="AG15" t="n">
        <v>16</v>
      </c>
      <c r="AH15" t="n">
        <v>296142.8895876132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4.1794</v>
      </c>
      <c r="E16" t="n">
        <v>23.93</v>
      </c>
      <c r="F16" t="n">
        <v>20.9</v>
      </c>
      <c r="G16" t="n">
        <v>96.48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249.39</v>
      </c>
      <c r="Q16" t="n">
        <v>821.1900000000001</v>
      </c>
      <c r="R16" t="n">
        <v>85.90000000000001</v>
      </c>
      <c r="S16" t="n">
        <v>57.29</v>
      </c>
      <c r="T16" t="n">
        <v>7355.3</v>
      </c>
      <c r="U16" t="n">
        <v>0.67</v>
      </c>
      <c r="V16" t="n">
        <v>0.76</v>
      </c>
      <c r="W16" t="n">
        <v>2.6</v>
      </c>
      <c r="X16" t="n">
        <v>0.43</v>
      </c>
      <c r="Y16" t="n">
        <v>1</v>
      </c>
      <c r="Z16" t="n">
        <v>10</v>
      </c>
      <c r="AA16" t="n">
        <v>237.6664214769004</v>
      </c>
      <c r="AB16" t="n">
        <v>325.1856829670574</v>
      </c>
      <c r="AC16" t="n">
        <v>294.1504177857506</v>
      </c>
      <c r="AD16" t="n">
        <v>237666.4214769004</v>
      </c>
      <c r="AE16" t="n">
        <v>325185.6829670574</v>
      </c>
      <c r="AF16" t="n">
        <v>3.898769194183849e-05</v>
      </c>
      <c r="AG16" t="n">
        <v>16</v>
      </c>
      <c r="AH16" t="n">
        <v>294150.4177857506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4.1926</v>
      </c>
      <c r="E17" t="n">
        <v>23.85</v>
      </c>
      <c r="F17" t="n">
        <v>20.87</v>
      </c>
      <c r="G17" t="n">
        <v>104.34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245.87</v>
      </c>
      <c r="Q17" t="n">
        <v>821.2</v>
      </c>
      <c r="R17" t="n">
        <v>84.98</v>
      </c>
      <c r="S17" t="n">
        <v>57.29</v>
      </c>
      <c r="T17" t="n">
        <v>6898.9</v>
      </c>
      <c r="U17" t="n">
        <v>0.67</v>
      </c>
      <c r="V17" t="n">
        <v>0.76</v>
      </c>
      <c r="W17" t="n">
        <v>2.59</v>
      </c>
      <c r="X17" t="n">
        <v>0.39</v>
      </c>
      <c r="Y17" t="n">
        <v>1</v>
      </c>
      <c r="Z17" t="n">
        <v>10</v>
      </c>
      <c r="AA17" t="n">
        <v>236.2123901018081</v>
      </c>
      <c r="AB17" t="n">
        <v>323.1962130923201</v>
      </c>
      <c r="AC17" t="n">
        <v>292.3508201236191</v>
      </c>
      <c r="AD17" t="n">
        <v>236212.3901018081</v>
      </c>
      <c r="AE17" t="n">
        <v>323196.2130923201</v>
      </c>
      <c r="AF17" t="n">
        <v>3.911082864414796e-05</v>
      </c>
      <c r="AG17" t="n">
        <v>16</v>
      </c>
      <c r="AH17" t="n">
        <v>292350.8201236192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4.1897</v>
      </c>
      <c r="E18" t="n">
        <v>23.87</v>
      </c>
      <c r="F18" t="n">
        <v>20.88</v>
      </c>
      <c r="G18" t="n">
        <v>104.42</v>
      </c>
      <c r="H18" t="n">
        <v>1.37</v>
      </c>
      <c r="I18" t="n">
        <v>12</v>
      </c>
      <c r="J18" t="n">
        <v>220.33</v>
      </c>
      <c r="K18" t="n">
        <v>54.38</v>
      </c>
      <c r="L18" t="n">
        <v>17</v>
      </c>
      <c r="M18" t="n">
        <v>10</v>
      </c>
      <c r="N18" t="n">
        <v>48.95</v>
      </c>
      <c r="O18" t="n">
        <v>27408.3</v>
      </c>
      <c r="P18" t="n">
        <v>243.52</v>
      </c>
      <c r="Q18" t="n">
        <v>821.1900000000001</v>
      </c>
      <c r="R18" t="n">
        <v>85.65000000000001</v>
      </c>
      <c r="S18" t="n">
        <v>57.29</v>
      </c>
      <c r="T18" t="n">
        <v>7235.35</v>
      </c>
      <c r="U18" t="n">
        <v>0.67</v>
      </c>
      <c r="V18" t="n">
        <v>0.76</v>
      </c>
      <c r="W18" t="n">
        <v>2.59</v>
      </c>
      <c r="X18" t="n">
        <v>0.41</v>
      </c>
      <c r="Y18" t="n">
        <v>1</v>
      </c>
      <c r="Z18" t="n">
        <v>10</v>
      </c>
      <c r="AA18" t="n">
        <v>235.518831707986</v>
      </c>
      <c r="AB18" t="n">
        <v>322.2472559002564</v>
      </c>
      <c r="AC18" t="n">
        <v>291.4924300740959</v>
      </c>
      <c r="AD18" t="n">
        <v>235518.831707986</v>
      </c>
      <c r="AE18" t="n">
        <v>322247.2559002565</v>
      </c>
      <c r="AF18" t="n">
        <v>3.90837758837921e-05</v>
      </c>
      <c r="AG18" t="n">
        <v>16</v>
      </c>
      <c r="AH18" t="n">
        <v>291492.4300740958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4.2049</v>
      </c>
      <c r="E19" t="n">
        <v>23.78</v>
      </c>
      <c r="F19" t="n">
        <v>20.84</v>
      </c>
      <c r="G19" t="n">
        <v>113.66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238.93</v>
      </c>
      <c r="Q19" t="n">
        <v>821.1900000000001</v>
      </c>
      <c r="R19" t="n">
        <v>83.94</v>
      </c>
      <c r="S19" t="n">
        <v>57.29</v>
      </c>
      <c r="T19" t="n">
        <v>6385.4</v>
      </c>
      <c r="U19" t="n">
        <v>0.68</v>
      </c>
      <c r="V19" t="n">
        <v>0.76</v>
      </c>
      <c r="W19" t="n">
        <v>2.59</v>
      </c>
      <c r="X19" t="n">
        <v>0.36</v>
      </c>
      <c r="Y19" t="n">
        <v>1</v>
      </c>
      <c r="Z19" t="n">
        <v>10</v>
      </c>
      <c r="AA19" t="n">
        <v>233.6803318604521</v>
      </c>
      <c r="AB19" t="n">
        <v>319.7317392999729</v>
      </c>
      <c r="AC19" t="n">
        <v>289.2169908475929</v>
      </c>
      <c r="AD19" t="n">
        <v>233680.3318604521</v>
      </c>
      <c r="AE19" t="n">
        <v>319731.7392999729</v>
      </c>
      <c r="AF19" t="n">
        <v>3.922556966220908e-05</v>
      </c>
      <c r="AG19" t="n">
        <v>16</v>
      </c>
      <c r="AH19" t="n">
        <v>289216.9908475929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4.2171</v>
      </c>
      <c r="E20" t="n">
        <v>23.71</v>
      </c>
      <c r="F20" t="n">
        <v>20.81</v>
      </c>
      <c r="G20" t="n">
        <v>124.84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236.25</v>
      </c>
      <c r="Q20" t="n">
        <v>821.1900000000001</v>
      </c>
      <c r="R20" t="n">
        <v>83.01000000000001</v>
      </c>
      <c r="S20" t="n">
        <v>57.29</v>
      </c>
      <c r="T20" t="n">
        <v>5928.18</v>
      </c>
      <c r="U20" t="n">
        <v>0.6899999999999999</v>
      </c>
      <c r="V20" t="n">
        <v>0.76</v>
      </c>
      <c r="W20" t="n">
        <v>2.59</v>
      </c>
      <c r="X20" t="n">
        <v>0.33</v>
      </c>
      <c r="Y20" t="n">
        <v>1</v>
      </c>
      <c r="Z20" t="n">
        <v>10</v>
      </c>
      <c r="AA20" t="n">
        <v>232.5394353826786</v>
      </c>
      <c r="AB20" t="n">
        <v>318.1707144062836</v>
      </c>
      <c r="AC20" t="n">
        <v>287.8049479788446</v>
      </c>
      <c r="AD20" t="n">
        <v>232539.4353826786</v>
      </c>
      <c r="AE20" t="n">
        <v>318170.7144062836</v>
      </c>
      <c r="AF20" t="n">
        <v>3.933937782646482e-05</v>
      </c>
      <c r="AG20" t="n">
        <v>16</v>
      </c>
      <c r="AH20" t="n">
        <v>287804.9479788446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4.2168</v>
      </c>
      <c r="E21" t="n">
        <v>23.71</v>
      </c>
      <c r="F21" t="n">
        <v>20.81</v>
      </c>
      <c r="G21" t="n">
        <v>124.85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232.18</v>
      </c>
      <c r="Q21" t="n">
        <v>821.21</v>
      </c>
      <c r="R21" t="n">
        <v>82.81</v>
      </c>
      <c r="S21" t="n">
        <v>57.29</v>
      </c>
      <c r="T21" t="n">
        <v>5826.02</v>
      </c>
      <c r="U21" t="n">
        <v>0.6899999999999999</v>
      </c>
      <c r="V21" t="n">
        <v>0.76</v>
      </c>
      <c r="W21" t="n">
        <v>2.59</v>
      </c>
      <c r="X21" t="n">
        <v>0.34</v>
      </c>
      <c r="Y21" t="n">
        <v>1</v>
      </c>
      <c r="Z21" t="n">
        <v>10</v>
      </c>
      <c r="AA21" t="n">
        <v>231.2325927073358</v>
      </c>
      <c r="AB21" t="n">
        <v>316.3826346040508</v>
      </c>
      <c r="AC21" t="n">
        <v>286.1875200033505</v>
      </c>
      <c r="AD21" t="n">
        <v>231232.5927073358</v>
      </c>
      <c r="AE21" t="n">
        <v>316382.6346040508</v>
      </c>
      <c r="AF21" t="n">
        <v>3.933657926504869e-05</v>
      </c>
      <c r="AG21" t="n">
        <v>16</v>
      </c>
      <c r="AH21" t="n">
        <v>286187.5200033505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4.214</v>
      </c>
      <c r="E22" t="n">
        <v>23.73</v>
      </c>
      <c r="F22" t="n">
        <v>20.82</v>
      </c>
      <c r="G22" t="n">
        <v>124.95</v>
      </c>
      <c r="H22" t="n">
        <v>1.64</v>
      </c>
      <c r="I22" t="n">
        <v>10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232.7</v>
      </c>
      <c r="Q22" t="n">
        <v>821.1900000000001</v>
      </c>
      <c r="R22" t="n">
        <v>83.25</v>
      </c>
      <c r="S22" t="n">
        <v>57.29</v>
      </c>
      <c r="T22" t="n">
        <v>6043.92</v>
      </c>
      <c r="U22" t="n">
        <v>0.6899999999999999</v>
      </c>
      <c r="V22" t="n">
        <v>0.76</v>
      </c>
      <c r="W22" t="n">
        <v>2.6</v>
      </c>
      <c r="X22" t="n">
        <v>0.35</v>
      </c>
      <c r="Y22" t="n">
        <v>1</v>
      </c>
      <c r="Z22" t="n">
        <v>10</v>
      </c>
      <c r="AA22" t="n">
        <v>231.4641209603468</v>
      </c>
      <c r="AB22" t="n">
        <v>316.6994217741258</v>
      </c>
      <c r="AC22" t="n">
        <v>286.4740734505273</v>
      </c>
      <c r="AD22" t="n">
        <v>231464.1209603468</v>
      </c>
      <c r="AE22" t="n">
        <v>316699.4217741258</v>
      </c>
      <c r="AF22" t="n">
        <v>3.931045935849819e-05</v>
      </c>
      <c r="AG22" t="n">
        <v>16</v>
      </c>
      <c r="AH22" t="n">
        <v>286474.0734505273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4.2154</v>
      </c>
      <c r="E23" t="n">
        <v>23.72</v>
      </c>
      <c r="F23" t="n">
        <v>20.82</v>
      </c>
      <c r="G23" t="n">
        <v>124.9</v>
      </c>
      <c r="H23" t="n">
        <v>1.71</v>
      </c>
      <c r="I23" t="n">
        <v>10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233.82</v>
      </c>
      <c r="Q23" t="n">
        <v>821.1900000000001</v>
      </c>
      <c r="R23" t="n">
        <v>83.06999999999999</v>
      </c>
      <c r="S23" t="n">
        <v>57.29</v>
      </c>
      <c r="T23" t="n">
        <v>5956.28</v>
      </c>
      <c r="U23" t="n">
        <v>0.6899999999999999</v>
      </c>
      <c r="V23" t="n">
        <v>0.76</v>
      </c>
      <c r="W23" t="n">
        <v>2.6</v>
      </c>
      <c r="X23" t="n">
        <v>0.34</v>
      </c>
      <c r="Y23" t="n">
        <v>1</v>
      </c>
      <c r="Z23" t="n">
        <v>10</v>
      </c>
      <c r="AA23" t="n">
        <v>231.7966145503492</v>
      </c>
      <c r="AB23" t="n">
        <v>317.1543541725488</v>
      </c>
      <c r="AC23" t="n">
        <v>286.8855877393465</v>
      </c>
      <c r="AD23" t="n">
        <v>231796.6145503492</v>
      </c>
      <c r="AE23" t="n">
        <v>317154.3541725489</v>
      </c>
      <c r="AF23" t="n">
        <v>3.932351931177344e-05</v>
      </c>
      <c r="AG23" t="n">
        <v>16</v>
      </c>
      <c r="AH23" t="n">
        <v>286885.5877393465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2.3262</v>
      </c>
      <c r="E2" t="n">
        <v>42.99</v>
      </c>
      <c r="F2" t="n">
        <v>31.58</v>
      </c>
      <c r="G2" t="n">
        <v>6.72</v>
      </c>
      <c r="H2" t="n">
        <v>0.11</v>
      </c>
      <c r="I2" t="n">
        <v>282</v>
      </c>
      <c r="J2" t="n">
        <v>159.12</v>
      </c>
      <c r="K2" t="n">
        <v>50.28</v>
      </c>
      <c r="L2" t="n">
        <v>1</v>
      </c>
      <c r="M2" t="n">
        <v>280</v>
      </c>
      <c r="N2" t="n">
        <v>27.84</v>
      </c>
      <c r="O2" t="n">
        <v>19859.16</v>
      </c>
      <c r="P2" t="n">
        <v>385.83</v>
      </c>
      <c r="Q2" t="n">
        <v>821.4</v>
      </c>
      <c r="R2" t="n">
        <v>442.44</v>
      </c>
      <c r="S2" t="n">
        <v>57.29</v>
      </c>
      <c r="T2" t="n">
        <v>184282.24</v>
      </c>
      <c r="U2" t="n">
        <v>0.13</v>
      </c>
      <c r="V2" t="n">
        <v>0.5</v>
      </c>
      <c r="W2" t="n">
        <v>3.06</v>
      </c>
      <c r="X2" t="n">
        <v>11.1</v>
      </c>
      <c r="Y2" t="n">
        <v>1</v>
      </c>
      <c r="Z2" t="n">
        <v>10</v>
      </c>
      <c r="AA2" t="n">
        <v>507.0413338815569</v>
      </c>
      <c r="AB2" t="n">
        <v>693.756322101667</v>
      </c>
      <c r="AC2" t="n">
        <v>627.5451924133966</v>
      </c>
      <c r="AD2" t="n">
        <v>507041.3338815569</v>
      </c>
      <c r="AE2" t="n">
        <v>693756.3221016671</v>
      </c>
      <c r="AF2" t="n">
        <v>2.374401391540002e-05</v>
      </c>
      <c r="AG2" t="n">
        <v>28</v>
      </c>
      <c r="AH2" t="n">
        <v>627545.1924133967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3.2953</v>
      </c>
      <c r="E3" t="n">
        <v>30.35</v>
      </c>
      <c r="F3" t="n">
        <v>24.54</v>
      </c>
      <c r="G3" t="n">
        <v>13.63</v>
      </c>
      <c r="H3" t="n">
        <v>0.22</v>
      </c>
      <c r="I3" t="n">
        <v>108</v>
      </c>
      <c r="J3" t="n">
        <v>160.54</v>
      </c>
      <c r="K3" t="n">
        <v>50.28</v>
      </c>
      <c r="L3" t="n">
        <v>2</v>
      </c>
      <c r="M3" t="n">
        <v>106</v>
      </c>
      <c r="N3" t="n">
        <v>28.26</v>
      </c>
      <c r="O3" t="n">
        <v>20034.4</v>
      </c>
      <c r="P3" t="n">
        <v>295.77</v>
      </c>
      <c r="Q3" t="n">
        <v>821.28</v>
      </c>
      <c r="R3" t="n">
        <v>207.24</v>
      </c>
      <c r="S3" t="n">
        <v>57.29</v>
      </c>
      <c r="T3" t="n">
        <v>67550.00999999999</v>
      </c>
      <c r="U3" t="n">
        <v>0.28</v>
      </c>
      <c r="V3" t="n">
        <v>0.65</v>
      </c>
      <c r="W3" t="n">
        <v>2.76</v>
      </c>
      <c r="X3" t="n">
        <v>4.07</v>
      </c>
      <c r="Y3" t="n">
        <v>1</v>
      </c>
      <c r="Z3" t="n">
        <v>10</v>
      </c>
      <c r="AA3" t="n">
        <v>318.3029166827844</v>
      </c>
      <c r="AB3" t="n">
        <v>435.5160931389985</v>
      </c>
      <c r="AC3" t="n">
        <v>393.9510484604875</v>
      </c>
      <c r="AD3" t="n">
        <v>318302.9166827844</v>
      </c>
      <c r="AE3" t="n">
        <v>435516.0931389985</v>
      </c>
      <c r="AF3" t="n">
        <v>3.363582196518686e-05</v>
      </c>
      <c r="AG3" t="n">
        <v>20</v>
      </c>
      <c r="AH3" t="n">
        <v>393951.0484604875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3.6442</v>
      </c>
      <c r="E4" t="n">
        <v>27.44</v>
      </c>
      <c r="F4" t="n">
        <v>22.96</v>
      </c>
      <c r="G4" t="n">
        <v>20.56</v>
      </c>
      <c r="H4" t="n">
        <v>0.33</v>
      </c>
      <c r="I4" t="n">
        <v>67</v>
      </c>
      <c r="J4" t="n">
        <v>161.97</v>
      </c>
      <c r="K4" t="n">
        <v>50.28</v>
      </c>
      <c r="L4" t="n">
        <v>3</v>
      </c>
      <c r="M4" t="n">
        <v>65</v>
      </c>
      <c r="N4" t="n">
        <v>28.69</v>
      </c>
      <c r="O4" t="n">
        <v>20210.21</v>
      </c>
      <c r="P4" t="n">
        <v>272.85</v>
      </c>
      <c r="Q4" t="n">
        <v>821.35</v>
      </c>
      <c r="R4" t="n">
        <v>154.48</v>
      </c>
      <c r="S4" t="n">
        <v>57.29</v>
      </c>
      <c r="T4" t="n">
        <v>41376.53</v>
      </c>
      <c r="U4" t="n">
        <v>0.37</v>
      </c>
      <c r="V4" t="n">
        <v>0.6899999999999999</v>
      </c>
      <c r="W4" t="n">
        <v>2.68</v>
      </c>
      <c r="X4" t="n">
        <v>2.48</v>
      </c>
      <c r="Y4" t="n">
        <v>1</v>
      </c>
      <c r="Z4" t="n">
        <v>10</v>
      </c>
      <c r="AA4" t="n">
        <v>277.621541534913</v>
      </c>
      <c r="AB4" t="n">
        <v>379.8540409260754</v>
      </c>
      <c r="AC4" t="n">
        <v>343.6013043885848</v>
      </c>
      <c r="AD4" t="n">
        <v>277621.5415349131</v>
      </c>
      <c r="AE4" t="n">
        <v>379854.0409260754</v>
      </c>
      <c r="AF4" t="n">
        <v>3.71971178361709e-05</v>
      </c>
      <c r="AG4" t="n">
        <v>18</v>
      </c>
      <c r="AH4" t="n">
        <v>343601.3043885848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3.8311</v>
      </c>
      <c r="E5" t="n">
        <v>26.1</v>
      </c>
      <c r="F5" t="n">
        <v>22.23</v>
      </c>
      <c r="G5" t="n">
        <v>27.79</v>
      </c>
      <c r="H5" t="n">
        <v>0.43</v>
      </c>
      <c r="I5" t="n">
        <v>48</v>
      </c>
      <c r="J5" t="n">
        <v>163.4</v>
      </c>
      <c r="K5" t="n">
        <v>50.28</v>
      </c>
      <c r="L5" t="n">
        <v>4</v>
      </c>
      <c r="M5" t="n">
        <v>46</v>
      </c>
      <c r="N5" t="n">
        <v>29.12</v>
      </c>
      <c r="O5" t="n">
        <v>20386.62</v>
      </c>
      <c r="P5" t="n">
        <v>260.57</v>
      </c>
      <c r="Q5" t="n">
        <v>821.23</v>
      </c>
      <c r="R5" t="n">
        <v>130.31</v>
      </c>
      <c r="S5" t="n">
        <v>57.29</v>
      </c>
      <c r="T5" t="n">
        <v>29387.33</v>
      </c>
      <c r="U5" t="n">
        <v>0.44</v>
      </c>
      <c r="V5" t="n">
        <v>0.72</v>
      </c>
      <c r="W5" t="n">
        <v>2.65</v>
      </c>
      <c r="X5" t="n">
        <v>1.76</v>
      </c>
      <c r="Y5" t="n">
        <v>1</v>
      </c>
      <c r="Z5" t="n">
        <v>10</v>
      </c>
      <c r="AA5" t="n">
        <v>258.2435561727453</v>
      </c>
      <c r="AB5" t="n">
        <v>353.3402264571788</v>
      </c>
      <c r="AC5" t="n">
        <v>319.6179311602274</v>
      </c>
      <c r="AD5" t="n">
        <v>258243.5561727453</v>
      </c>
      <c r="AE5" t="n">
        <v>353340.2264571788</v>
      </c>
      <c r="AF5" t="n">
        <v>3.910484554693879e-05</v>
      </c>
      <c r="AG5" t="n">
        <v>17</v>
      </c>
      <c r="AH5" t="n">
        <v>319617.9311602275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3.9372</v>
      </c>
      <c r="E6" t="n">
        <v>25.4</v>
      </c>
      <c r="F6" t="n">
        <v>21.85</v>
      </c>
      <c r="G6" t="n">
        <v>34.5</v>
      </c>
      <c r="H6" t="n">
        <v>0.54</v>
      </c>
      <c r="I6" t="n">
        <v>38</v>
      </c>
      <c r="J6" t="n">
        <v>164.83</v>
      </c>
      <c r="K6" t="n">
        <v>50.28</v>
      </c>
      <c r="L6" t="n">
        <v>5</v>
      </c>
      <c r="M6" t="n">
        <v>36</v>
      </c>
      <c r="N6" t="n">
        <v>29.55</v>
      </c>
      <c r="O6" t="n">
        <v>20563.61</v>
      </c>
      <c r="P6" t="n">
        <v>252.03</v>
      </c>
      <c r="Q6" t="n">
        <v>821.23</v>
      </c>
      <c r="R6" t="n">
        <v>117.73</v>
      </c>
      <c r="S6" t="n">
        <v>57.29</v>
      </c>
      <c r="T6" t="n">
        <v>23144.43</v>
      </c>
      <c r="U6" t="n">
        <v>0.49</v>
      </c>
      <c r="V6" t="n">
        <v>0.73</v>
      </c>
      <c r="W6" t="n">
        <v>2.63</v>
      </c>
      <c r="X6" t="n">
        <v>1.38</v>
      </c>
      <c r="Y6" t="n">
        <v>1</v>
      </c>
      <c r="Z6" t="n">
        <v>10</v>
      </c>
      <c r="AA6" t="n">
        <v>252.2317552692323</v>
      </c>
      <c r="AB6" t="n">
        <v>345.114615238892</v>
      </c>
      <c r="AC6" t="n">
        <v>312.1773607319997</v>
      </c>
      <c r="AD6" t="n">
        <v>252231.7552692324</v>
      </c>
      <c r="AE6" t="n">
        <v>345114.615238892</v>
      </c>
      <c r="AF6" t="n">
        <v>4.01878306197717e-05</v>
      </c>
      <c r="AG6" t="n">
        <v>17</v>
      </c>
      <c r="AH6" t="n">
        <v>312177.3607319997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4.016</v>
      </c>
      <c r="E7" t="n">
        <v>24.9</v>
      </c>
      <c r="F7" t="n">
        <v>21.58</v>
      </c>
      <c r="G7" t="n">
        <v>41.76</v>
      </c>
      <c r="H7" t="n">
        <v>0.64</v>
      </c>
      <c r="I7" t="n">
        <v>31</v>
      </c>
      <c r="J7" t="n">
        <v>166.27</v>
      </c>
      <c r="K7" t="n">
        <v>50.28</v>
      </c>
      <c r="L7" t="n">
        <v>6</v>
      </c>
      <c r="M7" t="n">
        <v>29</v>
      </c>
      <c r="N7" t="n">
        <v>29.99</v>
      </c>
      <c r="O7" t="n">
        <v>20741.2</v>
      </c>
      <c r="P7" t="n">
        <v>244.42</v>
      </c>
      <c r="Q7" t="n">
        <v>821.22</v>
      </c>
      <c r="R7" t="n">
        <v>108.42</v>
      </c>
      <c r="S7" t="n">
        <v>57.29</v>
      </c>
      <c r="T7" t="n">
        <v>18523.43</v>
      </c>
      <c r="U7" t="n">
        <v>0.53</v>
      </c>
      <c r="V7" t="n">
        <v>0.74</v>
      </c>
      <c r="W7" t="n">
        <v>2.63</v>
      </c>
      <c r="X7" t="n">
        <v>1.1</v>
      </c>
      <c r="Y7" t="n">
        <v>1</v>
      </c>
      <c r="Z7" t="n">
        <v>10</v>
      </c>
      <c r="AA7" t="n">
        <v>247.5498677488591</v>
      </c>
      <c r="AB7" t="n">
        <v>338.7086501832208</v>
      </c>
      <c r="AC7" t="n">
        <v>306.3827719904114</v>
      </c>
      <c r="AD7" t="n">
        <v>247549.8677488591</v>
      </c>
      <c r="AE7" t="n">
        <v>338708.6501832207</v>
      </c>
      <c r="AF7" t="n">
        <v>4.099215883597561e-05</v>
      </c>
      <c r="AG7" t="n">
        <v>17</v>
      </c>
      <c r="AH7" t="n">
        <v>306382.7719904113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4.0696</v>
      </c>
      <c r="E8" t="n">
        <v>24.57</v>
      </c>
      <c r="F8" t="n">
        <v>21.41</v>
      </c>
      <c r="G8" t="n">
        <v>49.41</v>
      </c>
      <c r="H8" t="n">
        <v>0.74</v>
      </c>
      <c r="I8" t="n">
        <v>26</v>
      </c>
      <c r="J8" t="n">
        <v>167.72</v>
      </c>
      <c r="K8" t="n">
        <v>50.28</v>
      </c>
      <c r="L8" t="n">
        <v>7</v>
      </c>
      <c r="M8" t="n">
        <v>24</v>
      </c>
      <c r="N8" t="n">
        <v>30.44</v>
      </c>
      <c r="O8" t="n">
        <v>20919.39</v>
      </c>
      <c r="P8" t="n">
        <v>238.99</v>
      </c>
      <c r="Q8" t="n">
        <v>821.23</v>
      </c>
      <c r="R8" t="n">
        <v>103.23</v>
      </c>
      <c r="S8" t="n">
        <v>57.29</v>
      </c>
      <c r="T8" t="n">
        <v>15956.62</v>
      </c>
      <c r="U8" t="n">
        <v>0.55</v>
      </c>
      <c r="V8" t="n">
        <v>0.74</v>
      </c>
      <c r="W8" t="n">
        <v>2.61</v>
      </c>
      <c r="X8" t="n">
        <v>0.9399999999999999</v>
      </c>
      <c r="Y8" t="n">
        <v>1</v>
      </c>
      <c r="Z8" t="n">
        <v>10</v>
      </c>
      <c r="AA8" t="n">
        <v>235.4606799180202</v>
      </c>
      <c r="AB8" t="n">
        <v>322.1676900557493</v>
      </c>
      <c r="AC8" t="n">
        <v>291.4204578821171</v>
      </c>
      <c r="AD8" t="n">
        <v>235460.6799180202</v>
      </c>
      <c r="AE8" t="n">
        <v>322167.6900557493</v>
      </c>
      <c r="AF8" t="n">
        <v>4.153926533836812e-05</v>
      </c>
      <c r="AG8" t="n">
        <v>16</v>
      </c>
      <c r="AH8" t="n">
        <v>291420.4578821171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4.1172</v>
      </c>
      <c r="E9" t="n">
        <v>24.29</v>
      </c>
      <c r="F9" t="n">
        <v>21.26</v>
      </c>
      <c r="G9" t="n">
        <v>57.97</v>
      </c>
      <c r="H9" t="n">
        <v>0.84</v>
      </c>
      <c r="I9" t="n">
        <v>22</v>
      </c>
      <c r="J9" t="n">
        <v>169.17</v>
      </c>
      <c r="K9" t="n">
        <v>50.28</v>
      </c>
      <c r="L9" t="n">
        <v>8</v>
      </c>
      <c r="M9" t="n">
        <v>20</v>
      </c>
      <c r="N9" t="n">
        <v>30.89</v>
      </c>
      <c r="O9" t="n">
        <v>21098.19</v>
      </c>
      <c r="P9" t="n">
        <v>233.03</v>
      </c>
      <c r="Q9" t="n">
        <v>821.2</v>
      </c>
      <c r="R9" t="n">
        <v>97.84</v>
      </c>
      <c r="S9" t="n">
        <v>57.29</v>
      </c>
      <c r="T9" t="n">
        <v>13283.15</v>
      </c>
      <c r="U9" t="n">
        <v>0.59</v>
      </c>
      <c r="V9" t="n">
        <v>0.75</v>
      </c>
      <c r="W9" t="n">
        <v>2.61</v>
      </c>
      <c r="X9" t="n">
        <v>0.78</v>
      </c>
      <c r="Y9" t="n">
        <v>1</v>
      </c>
      <c r="Z9" t="n">
        <v>10</v>
      </c>
      <c r="AA9" t="n">
        <v>232.3494051649995</v>
      </c>
      <c r="AB9" t="n">
        <v>317.9107066789137</v>
      </c>
      <c r="AC9" t="n">
        <v>287.5697550240516</v>
      </c>
      <c r="AD9" t="n">
        <v>232349.4051649995</v>
      </c>
      <c r="AE9" t="n">
        <v>317910.7066789137</v>
      </c>
      <c r="AF9" t="n">
        <v>4.202512857556743e-05</v>
      </c>
      <c r="AG9" t="n">
        <v>16</v>
      </c>
      <c r="AH9" t="n">
        <v>287569.7550240516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4.14</v>
      </c>
      <c r="E10" t="n">
        <v>24.15</v>
      </c>
      <c r="F10" t="n">
        <v>21.19</v>
      </c>
      <c r="G10" t="n">
        <v>63.56</v>
      </c>
      <c r="H10" t="n">
        <v>0.9399999999999999</v>
      </c>
      <c r="I10" t="n">
        <v>20</v>
      </c>
      <c r="J10" t="n">
        <v>170.62</v>
      </c>
      <c r="K10" t="n">
        <v>50.28</v>
      </c>
      <c r="L10" t="n">
        <v>9</v>
      </c>
      <c r="M10" t="n">
        <v>18</v>
      </c>
      <c r="N10" t="n">
        <v>31.34</v>
      </c>
      <c r="O10" t="n">
        <v>21277.6</v>
      </c>
      <c r="P10" t="n">
        <v>228.25</v>
      </c>
      <c r="Q10" t="n">
        <v>821.22</v>
      </c>
      <c r="R10" t="n">
        <v>95.42</v>
      </c>
      <c r="S10" t="n">
        <v>57.29</v>
      </c>
      <c r="T10" t="n">
        <v>12079.57</v>
      </c>
      <c r="U10" t="n">
        <v>0.6</v>
      </c>
      <c r="V10" t="n">
        <v>0.75</v>
      </c>
      <c r="W10" t="n">
        <v>2.61</v>
      </c>
      <c r="X10" t="n">
        <v>0.71</v>
      </c>
      <c r="Y10" t="n">
        <v>1</v>
      </c>
      <c r="Z10" t="n">
        <v>10</v>
      </c>
      <c r="AA10" t="n">
        <v>230.2528103805942</v>
      </c>
      <c r="AB10" t="n">
        <v>315.0420531996578</v>
      </c>
      <c r="AC10" t="n">
        <v>284.9748818066746</v>
      </c>
      <c r="AD10" t="n">
        <v>230252.8103805942</v>
      </c>
      <c r="AE10" t="n">
        <v>315042.0531996578</v>
      </c>
      <c r="AF10" t="n">
        <v>4.225785298330155e-05</v>
      </c>
      <c r="AG10" t="n">
        <v>16</v>
      </c>
      <c r="AH10" t="n">
        <v>284974.8818066746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4.1749</v>
      </c>
      <c r="E11" t="n">
        <v>23.95</v>
      </c>
      <c r="F11" t="n">
        <v>21.08</v>
      </c>
      <c r="G11" t="n">
        <v>74.40000000000001</v>
      </c>
      <c r="H11" t="n">
        <v>1.03</v>
      </c>
      <c r="I11" t="n">
        <v>17</v>
      </c>
      <c r="J11" t="n">
        <v>172.08</v>
      </c>
      <c r="K11" t="n">
        <v>50.28</v>
      </c>
      <c r="L11" t="n">
        <v>10</v>
      </c>
      <c r="M11" t="n">
        <v>15</v>
      </c>
      <c r="N11" t="n">
        <v>31.8</v>
      </c>
      <c r="O11" t="n">
        <v>21457.64</v>
      </c>
      <c r="P11" t="n">
        <v>222.52</v>
      </c>
      <c r="Q11" t="n">
        <v>821.1900000000001</v>
      </c>
      <c r="R11" t="n">
        <v>92.05</v>
      </c>
      <c r="S11" t="n">
        <v>57.29</v>
      </c>
      <c r="T11" t="n">
        <v>10411.49</v>
      </c>
      <c r="U11" t="n">
        <v>0.62</v>
      </c>
      <c r="V11" t="n">
        <v>0.75</v>
      </c>
      <c r="W11" t="n">
        <v>2.6</v>
      </c>
      <c r="X11" t="n">
        <v>0.61</v>
      </c>
      <c r="Y11" t="n">
        <v>1</v>
      </c>
      <c r="Z11" t="n">
        <v>10</v>
      </c>
      <c r="AA11" t="n">
        <v>227.6034528873087</v>
      </c>
      <c r="AB11" t="n">
        <v>311.417085395943</v>
      </c>
      <c r="AC11" t="n">
        <v>281.6958758424709</v>
      </c>
      <c r="AD11" t="n">
        <v>227603.4528873087</v>
      </c>
      <c r="AE11" t="n">
        <v>311417.085395943</v>
      </c>
      <c r="AF11" t="n">
        <v>4.261408464250861e-05</v>
      </c>
      <c r="AG11" t="n">
        <v>16</v>
      </c>
      <c r="AH11" t="n">
        <v>281695.8758424709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4.187</v>
      </c>
      <c r="E12" t="n">
        <v>23.88</v>
      </c>
      <c r="F12" t="n">
        <v>21.04</v>
      </c>
      <c r="G12" t="n">
        <v>78.91</v>
      </c>
      <c r="H12" t="n">
        <v>1.12</v>
      </c>
      <c r="I12" t="n">
        <v>16</v>
      </c>
      <c r="J12" t="n">
        <v>173.55</v>
      </c>
      <c r="K12" t="n">
        <v>50.28</v>
      </c>
      <c r="L12" t="n">
        <v>11</v>
      </c>
      <c r="M12" t="n">
        <v>14</v>
      </c>
      <c r="N12" t="n">
        <v>32.27</v>
      </c>
      <c r="O12" t="n">
        <v>21638.31</v>
      </c>
      <c r="P12" t="n">
        <v>217.2</v>
      </c>
      <c r="Q12" t="n">
        <v>821.1900000000001</v>
      </c>
      <c r="R12" t="n">
        <v>90.90000000000001</v>
      </c>
      <c r="S12" t="n">
        <v>57.29</v>
      </c>
      <c r="T12" t="n">
        <v>9840.280000000001</v>
      </c>
      <c r="U12" t="n">
        <v>0.63</v>
      </c>
      <c r="V12" t="n">
        <v>0.76</v>
      </c>
      <c r="W12" t="n">
        <v>2.6</v>
      </c>
      <c r="X12" t="n">
        <v>0.57</v>
      </c>
      <c r="Y12" t="n">
        <v>1</v>
      </c>
      <c r="Z12" t="n">
        <v>10</v>
      </c>
      <c r="AA12" t="n">
        <v>225.6110991588403</v>
      </c>
      <c r="AB12" t="n">
        <v>308.6910591282109</v>
      </c>
      <c r="AC12" t="n">
        <v>279.2300176957283</v>
      </c>
      <c r="AD12" t="n">
        <v>225611.0991588403</v>
      </c>
      <c r="AE12" t="n">
        <v>308691.0591282109</v>
      </c>
      <c r="AF12" t="n">
        <v>4.273759189398155e-05</v>
      </c>
      <c r="AG12" t="n">
        <v>16</v>
      </c>
      <c r="AH12" t="n">
        <v>279230.0176957283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4.2146</v>
      </c>
      <c r="E13" t="n">
        <v>23.73</v>
      </c>
      <c r="F13" t="n">
        <v>20.95</v>
      </c>
      <c r="G13" t="n">
        <v>89.79000000000001</v>
      </c>
      <c r="H13" t="n">
        <v>1.22</v>
      </c>
      <c r="I13" t="n">
        <v>14</v>
      </c>
      <c r="J13" t="n">
        <v>175.02</v>
      </c>
      <c r="K13" t="n">
        <v>50.28</v>
      </c>
      <c r="L13" t="n">
        <v>12</v>
      </c>
      <c r="M13" t="n">
        <v>12</v>
      </c>
      <c r="N13" t="n">
        <v>32.74</v>
      </c>
      <c r="O13" t="n">
        <v>21819.6</v>
      </c>
      <c r="P13" t="n">
        <v>211.12</v>
      </c>
      <c r="Q13" t="n">
        <v>821.2</v>
      </c>
      <c r="R13" t="n">
        <v>87.64</v>
      </c>
      <c r="S13" t="n">
        <v>57.29</v>
      </c>
      <c r="T13" t="n">
        <v>8220.959999999999</v>
      </c>
      <c r="U13" t="n">
        <v>0.65</v>
      </c>
      <c r="V13" t="n">
        <v>0.76</v>
      </c>
      <c r="W13" t="n">
        <v>2.6</v>
      </c>
      <c r="X13" t="n">
        <v>0.48</v>
      </c>
      <c r="Y13" t="n">
        <v>1</v>
      </c>
      <c r="Z13" t="n">
        <v>10</v>
      </c>
      <c r="AA13" t="n">
        <v>223.0645625516924</v>
      </c>
      <c r="AB13" t="n">
        <v>305.2067753970466</v>
      </c>
      <c r="AC13" t="n">
        <v>276.0782691136424</v>
      </c>
      <c r="AD13" t="n">
        <v>223064.5625516924</v>
      </c>
      <c r="AE13" t="n">
        <v>305206.7753970466</v>
      </c>
      <c r="AF13" t="n">
        <v>4.301931091387022e-05</v>
      </c>
      <c r="AG13" t="n">
        <v>16</v>
      </c>
      <c r="AH13" t="n">
        <v>276078.2691136424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4.2225</v>
      </c>
      <c r="E14" t="n">
        <v>23.68</v>
      </c>
      <c r="F14" t="n">
        <v>20.94</v>
      </c>
      <c r="G14" t="n">
        <v>96.64</v>
      </c>
      <c r="H14" t="n">
        <v>1.31</v>
      </c>
      <c r="I14" t="n">
        <v>13</v>
      </c>
      <c r="J14" t="n">
        <v>176.49</v>
      </c>
      <c r="K14" t="n">
        <v>50.28</v>
      </c>
      <c r="L14" t="n">
        <v>13</v>
      </c>
      <c r="M14" t="n">
        <v>8</v>
      </c>
      <c r="N14" t="n">
        <v>33.21</v>
      </c>
      <c r="O14" t="n">
        <v>22001.54</v>
      </c>
      <c r="P14" t="n">
        <v>206.84</v>
      </c>
      <c r="Q14" t="n">
        <v>821.22</v>
      </c>
      <c r="R14" t="n">
        <v>87.29000000000001</v>
      </c>
      <c r="S14" t="n">
        <v>57.29</v>
      </c>
      <c r="T14" t="n">
        <v>8049.91</v>
      </c>
      <c r="U14" t="n">
        <v>0.66</v>
      </c>
      <c r="V14" t="n">
        <v>0.76</v>
      </c>
      <c r="W14" t="n">
        <v>2.6</v>
      </c>
      <c r="X14" t="n">
        <v>0.47</v>
      </c>
      <c r="Y14" t="n">
        <v>1</v>
      </c>
      <c r="Z14" t="n">
        <v>10</v>
      </c>
      <c r="AA14" t="n">
        <v>221.5318685974575</v>
      </c>
      <c r="AB14" t="n">
        <v>303.1096759111784</v>
      </c>
      <c r="AC14" t="n">
        <v>274.1813138594072</v>
      </c>
      <c r="AD14" t="n">
        <v>221531.8685974575</v>
      </c>
      <c r="AE14" t="n">
        <v>303109.6759111784</v>
      </c>
      <c r="AF14" t="n">
        <v>4.309994787970793e-05</v>
      </c>
      <c r="AG14" t="n">
        <v>16</v>
      </c>
      <c r="AH14" t="n">
        <v>274181.3138594071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4.237</v>
      </c>
      <c r="E15" t="n">
        <v>23.6</v>
      </c>
      <c r="F15" t="n">
        <v>20.89</v>
      </c>
      <c r="G15" t="n">
        <v>104.45</v>
      </c>
      <c r="H15" t="n">
        <v>1.4</v>
      </c>
      <c r="I15" t="n">
        <v>12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204.43</v>
      </c>
      <c r="Q15" t="n">
        <v>821.27</v>
      </c>
      <c r="R15" t="n">
        <v>85.54000000000001</v>
      </c>
      <c r="S15" t="n">
        <v>57.29</v>
      </c>
      <c r="T15" t="n">
        <v>7179.05</v>
      </c>
      <c r="U15" t="n">
        <v>0.67</v>
      </c>
      <c r="V15" t="n">
        <v>0.76</v>
      </c>
      <c r="W15" t="n">
        <v>2.6</v>
      </c>
      <c r="X15" t="n">
        <v>0.42</v>
      </c>
      <c r="Y15" t="n">
        <v>1</v>
      </c>
      <c r="Z15" t="n">
        <v>10</v>
      </c>
      <c r="AA15" t="n">
        <v>220.4654141036545</v>
      </c>
      <c r="AB15" t="n">
        <v>301.6505058241061</v>
      </c>
      <c r="AC15" t="n">
        <v>272.8614049174865</v>
      </c>
      <c r="AD15" t="n">
        <v>220465.4141036545</v>
      </c>
      <c r="AE15" t="n">
        <v>301650.5058241061</v>
      </c>
      <c r="AF15" t="n">
        <v>4.324795243725814e-05</v>
      </c>
      <c r="AG15" t="n">
        <v>16</v>
      </c>
      <c r="AH15" t="n">
        <v>272861.4049174865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4.237</v>
      </c>
      <c r="E16" t="n">
        <v>23.6</v>
      </c>
      <c r="F16" t="n">
        <v>20.89</v>
      </c>
      <c r="G16" t="n">
        <v>104.45</v>
      </c>
      <c r="H16" t="n">
        <v>1.48</v>
      </c>
      <c r="I16" t="n">
        <v>12</v>
      </c>
      <c r="J16" t="n">
        <v>179.46</v>
      </c>
      <c r="K16" t="n">
        <v>50.28</v>
      </c>
      <c r="L16" t="n">
        <v>15</v>
      </c>
      <c r="M16" t="n">
        <v>1</v>
      </c>
      <c r="N16" t="n">
        <v>34.18</v>
      </c>
      <c r="O16" t="n">
        <v>22367.38</v>
      </c>
      <c r="P16" t="n">
        <v>203.14</v>
      </c>
      <c r="Q16" t="n">
        <v>821.1900000000001</v>
      </c>
      <c r="R16" t="n">
        <v>85.34999999999999</v>
      </c>
      <c r="S16" t="n">
        <v>57.29</v>
      </c>
      <c r="T16" t="n">
        <v>7085.52</v>
      </c>
      <c r="U16" t="n">
        <v>0.67</v>
      </c>
      <c r="V16" t="n">
        <v>0.76</v>
      </c>
      <c r="W16" t="n">
        <v>2.6</v>
      </c>
      <c r="X16" t="n">
        <v>0.42</v>
      </c>
      <c r="Y16" t="n">
        <v>1</v>
      </c>
      <c r="Z16" t="n">
        <v>10</v>
      </c>
      <c r="AA16" t="n">
        <v>220.0511984704602</v>
      </c>
      <c r="AB16" t="n">
        <v>301.0837577208659</v>
      </c>
      <c r="AC16" t="n">
        <v>272.3487464577834</v>
      </c>
      <c r="AD16" t="n">
        <v>220051.1984704602</v>
      </c>
      <c r="AE16" t="n">
        <v>301083.7577208659</v>
      </c>
      <c r="AF16" t="n">
        <v>4.324795243725814e-05</v>
      </c>
      <c r="AG16" t="n">
        <v>16</v>
      </c>
      <c r="AH16" t="n">
        <v>272348.7464577834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4.2364</v>
      </c>
      <c r="E17" t="n">
        <v>23.6</v>
      </c>
      <c r="F17" t="n">
        <v>20.89</v>
      </c>
      <c r="G17" t="n">
        <v>104.47</v>
      </c>
      <c r="H17" t="n">
        <v>1.57</v>
      </c>
      <c r="I17" t="n">
        <v>12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204.82</v>
      </c>
      <c r="Q17" t="n">
        <v>821.1900000000001</v>
      </c>
      <c r="R17" t="n">
        <v>85.33</v>
      </c>
      <c r="S17" t="n">
        <v>57.29</v>
      </c>
      <c r="T17" t="n">
        <v>7076.11</v>
      </c>
      <c r="U17" t="n">
        <v>0.67</v>
      </c>
      <c r="V17" t="n">
        <v>0.76</v>
      </c>
      <c r="W17" t="n">
        <v>2.61</v>
      </c>
      <c r="X17" t="n">
        <v>0.42</v>
      </c>
      <c r="Y17" t="n">
        <v>1</v>
      </c>
      <c r="Z17" t="n">
        <v>10</v>
      </c>
      <c r="AA17" t="n">
        <v>220.6015230019264</v>
      </c>
      <c r="AB17" t="n">
        <v>301.8367360234225</v>
      </c>
      <c r="AC17" t="n">
        <v>273.0298615679559</v>
      </c>
      <c r="AD17" t="n">
        <v>220601.5230019264</v>
      </c>
      <c r="AE17" t="n">
        <v>301836.7360234225</v>
      </c>
      <c r="AF17" t="n">
        <v>4.324182811073881e-05</v>
      </c>
      <c r="AG17" t="n">
        <v>16</v>
      </c>
      <c r="AH17" t="n">
        <v>273029.8615679559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3.2948</v>
      </c>
      <c r="E2" t="n">
        <v>30.35</v>
      </c>
      <c r="F2" t="n">
        <v>25.98</v>
      </c>
      <c r="G2" t="n">
        <v>10.82</v>
      </c>
      <c r="H2" t="n">
        <v>0.22</v>
      </c>
      <c r="I2" t="n">
        <v>144</v>
      </c>
      <c r="J2" t="n">
        <v>80.84</v>
      </c>
      <c r="K2" t="n">
        <v>35.1</v>
      </c>
      <c r="L2" t="n">
        <v>1</v>
      </c>
      <c r="M2" t="n">
        <v>142</v>
      </c>
      <c r="N2" t="n">
        <v>9.74</v>
      </c>
      <c r="O2" t="n">
        <v>10204.21</v>
      </c>
      <c r="P2" t="n">
        <v>197.76</v>
      </c>
      <c r="Q2" t="n">
        <v>821.36</v>
      </c>
      <c r="R2" t="n">
        <v>255.72</v>
      </c>
      <c r="S2" t="n">
        <v>57.29</v>
      </c>
      <c r="T2" t="n">
        <v>91610.08</v>
      </c>
      <c r="U2" t="n">
        <v>0.22</v>
      </c>
      <c r="V2" t="n">
        <v>0.61</v>
      </c>
      <c r="W2" t="n">
        <v>2.8</v>
      </c>
      <c r="X2" t="n">
        <v>5.5</v>
      </c>
      <c r="Y2" t="n">
        <v>1</v>
      </c>
      <c r="Z2" t="n">
        <v>10</v>
      </c>
      <c r="AA2" t="n">
        <v>272.1381124451838</v>
      </c>
      <c r="AB2" t="n">
        <v>372.3513713336897</v>
      </c>
      <c r="AC2" t="n">
        <v>336.8146790520335</v>
      </c>
      <c r="AD2" t="n">
        <v>272138.1124451838</v>
      </c>
      <c r="AE2" t="n">
        <v>372351.3713336897</v>
      </c>
      <c r="AF2" t="n">
        <v>4.694243306682006e-05</v>
      </c>
      <c r="AG2" t="n">
        <v>20</v>
      </c>
      <c r="AH2" t="n">
        <v>336814.6790520335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3.904</v>
      </c>
      <c r="E3" t="n">
        <v>25.61</v>
      </c>
      <c r="F3" t="n">
        <v>22.69</v>
      </c>
      <c r="G3" t="n">
        <v>22.69</v>
      </c>
      <c r="H3" t="n">
        <v>0.43</v>
      </c>
      <c r="I3" t="n">
        <v>60</v>
      </c>
      <c r="J3" t="n">
        <v>82.04000000000001</v>
      </c>
      <c r="K3" t="n">
        <v>35.1</v>
      </c>
      <c r="L3" t="n">
        <v>2</v>
      </c>
      <c r="M3" t="n">
        <v>58</v>
      </c>
      <c r="N3" t="n">
        <v>9.94</v>
      </c>
      <c r="O3" t="n">
        <v>10352.53</v>
      </c>
      <c r="P3" t="n">
        <v>163.46</v>
      </c>
      <c r="Q3" t="n">
        <v>821.25</v>
      </c>
      <c r="R3" t="n">
        <v>145.39</v>
      </c>
      <c r="S3" t="n">
        <v>57.29</v>
      </c>
      <c r="T3" t="n">
        <v>36864.76</v>
      </c>
      <c r="U3" t="n">
        <v>0.39</v>
      </c>
      <c r="V3" t="n">
        <v>0.7</v>
      </c>
      <c r="W3" t="n">
        <v>2.68</v>
      </c>
      <c r="X3" t="n">
        <v>2.21</v>
      </c>
      <c r="Y3" t="n">
        <v>1</v>
      </c>
      <c r="Z3" t="n">
        <v>10</v>
      </c>
      <c r="AA3" t="n">
        <v>217.5702937949642</v>
      </c>
      <c r="AB3" t="n">
        <v>297.6892744940644</v>
      </c>
      <c r="AC3" t="n">
        <v>269.2782279459596</v>
      </c>
      <c r="AD3" t="n">
        <v>217570.2937949642</v>
      </c>
      <c r="AE3" t="n">
        <v>297689.2744940644</v>
      </c>
      <c r="AF3" t="n">
        <v>5.562196755276968e-05</v>
      </c>
      <c r="AG3" t="n">
        <v>17</v>
      </c>
      <c r="AH3" t="n">
        <v>269278.2279459596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4.1053</v>
      </c>
      <c r="E4" t="n">
        <v>24.36</v>
      </c>
      <c r="F4" t="n">
        <v>21.83</v>
      </c>
      <c r="G4" t="n">
        <v>35.4</v>
      </c>
      <c r="H4" t="n">
        <v>0.63</v>
      </c>
      <c r="I4" t="n">
        <v>37</v>
      </c>
      <c r="J4" t="n">
        <v>83.25</v>
      </c>
      <c r="K4" t="n">
        <v>35.1</v>
      </c>
      <c r="L4" t="n">
        <v>3</v>
      </c>
      <c r="M4" t="n">
        <v>35</v>
      </c>
      <c r="N4" t="n">
        <v>10.15</v>
      </c>
      <c r="O4" t="n">
        <v>10501.19</v>
      </c>
      <c r="P4" t="n">
        <v>148.18</v>
      </c>
      <c r="Q4" t="n">
        <v>821.25</v>
      </c>
      <c r="R4" t="n">
        <v>116.96</v>
      </c>
      <c r="S4" t="n">
        <v>57.29</v>
      </c>
      <c r="T4" t="n">
        <v>22765.87</v>
      </c>
      <c r="U4" t="n">
        <v>0.49</v>
      </c>
      <c r="V4" t="n">
        <v>0.73</v>
      </c>
      <c r="W4" t="n">
        <v>2.64</v>
      </c>
      <c r="X4" t="n">
        <v>1.36</v>
      </c>
      <c r="Y4" t="n">
        <v>1</v>
      </c>
      <c r="Z4" t="n">
        <v>10</v>
      </c>
      <c r="AA4" t="n">
        <v>200.0718655090243</v>
      </c>
      <c r="AB4" t="n">
        <v>273.7471529370808</v>
      </c>
      <c r="AC4" t="n">
        <v>247.6211088673882</v>
      </c>
      <c r="AD4" t="n">
        <v>200071.8655090243</v>
      </c>
      <c r="AE4" t="n">
        <v>273747.1529370808</v>
      </c>
      <c r="AF4" t="n">
        <v>5.848997525470936e-05</v>
      </c>
      <c r="AG4" t="n">
        <v>16</v>
      </c>
      <c r="AH4" t="n">
        <v>247621.1088673882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4.2108</v>
      </c>
      <c r="E5" t="n">
        <v>23.75</v>
      </c>
      <c r="F5" t="n">
        <v>21.41</v>
      </c>
      <c r="G5" t="n">
        <v>49.41</v>
      </c>
      <c r="H5" t="n">
        <v>0.83</v>
      </c>
      <c r="I5" t="n">
        <v>26</v>
      </c>
      <c r="J5" t="n">
        <v>84.45999999999999</v>
      </c>
      <c r="K5" t="n">
        <v>35.1</v>
      </c>
      <c r="L5" t="n">
        <v>4</v>
      </c>
      <c r="M5" t="n">
        <v>13</v>
      </c>
      <c r="N5" t="n">
        <v>10.36</v>
      </c>
      <c r="O5" t="n">
        <v>10650.22</v>
      </c>
      <c r="P5" t="n">
        <v>135.57</v>
      </c>
      <c r="Q5" t="n">
        <v>821.36</v>
      </c>
      <c r="R5" t="n">
        <v>102.68</v>
      </c>
      <c r="S5" t="n">
        <v>57.29</v>
      </c>
      <c r="T5" t="n">
        <v>15678.9</v>
      </c>
      <c r="U5" t="n">
        <v>0.5600000000000001</v>
      </c>
      <c r="V5" t="n">
        <v>0.74</v>
      </c>
      <c r="W5" t="n">
        <v>2.62</v>
      </c>
      <c r="X5" t="n">
        <v>0.93</v>
      </c>
      <c r="Y5" t="n">
        <v>1</v>
      </c>
      <c r="Z5" t="n">
        <v>10</v>
      </c>
      <c r="AA5" t="n">
        <v>194.3928967978919</v>
      </c>
      <c r="AB5" t="n">
        <v>265.9769374080958</v>
      </c>
      <c r="AC5" t="n">
        <v>240.5924718029212</v>
      </c>
      <c r="AD5" t="n">
        <v>194392.8967978919</v>
      </c>
      <c r="AE5" t="n">
        <v>265976.9374080958</v>
      </c>
      <c r="AF5" t="n">
        <v>5.999307914221376e-05</v>
      </c>
      <c r="AG5" t="n">
        <v>16</v>
      </c>
      <c r="AH5" t="n">
        <v>240592.4718029212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4.2156</v>
      </c>
      <c r="E6" t="n">
        <v>23.72</v>
      </c>
      <c r="F6" t="n">
        <v>21.4</v>
      </c>
      <c r="G6" t="n">
        <v>51.36</v>
      </c>
      <c r="H6" t="n">
        <v>1.02</v>
      </c>
      <c r="I6" t="n">
        <v>25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135.83</v>
      </c>
      <c r="Q6" t="n">
        <v>821.1900000000001</v>
      </c>
      <c r="R6" t="n">
        <v>101.81</v>
      </c>
      <c r="S6" t="n">
        <v>57.29</v>
      </c>
      <c r="T6" t="n">
        <v>15253.05</v>
      </c>
      <c r="U6" t="n">
        <v>0.5600000000000001</v>
      </c>
      <c r="V6" t="n">
        <v>0.74</v>
      </c>
      <c r="W6" t="n">
        <v>2.64</v>
      </c>
      <c r="X6" t="n">
        <v>0.93</v>
      </c>
      <c r="Y6" t="n">
        <v>1</v>
      </c>
      <c r="Z6" t="n">
        <v>10</v>
      </c>
      <c r="AA6" t="n">
        <v>194.4138159692906</v>
      </c>
      <c r="AB6" t="n">
        <v>266.0055599412923</v>
      </c>
      <c r="AC6" t="n">
        <v>240.6183626417213</v>
      </c>
      <c r="AD6" t="n">
        <v>194413.8159692906</v>
      </c>
      <c r="AE6" t="n">
        <v>266005.5599412923</v>
      </c>
      <c r="AF6" t="n">
        <v>6.006146680723767e-05</v>
      </c>
      <c r="AG6" t="n">
        <v>16</v>
      </c>
      <c r="AH6" t="n">
        <v>240618.3626417213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2.9426</v>
      </c>
      <c r="E2" t="n">
        <v>33.98</v>
      </c>
      <c r="F2" t="n">
        <v>27.75</v>
      </c>
      <c r="G2" t="n">
        <v>8.81</v>
      </c>
      <c r="H2" t="n">
        <v>0.16</v>
      </c>
      <c r="I2" t="n">
        <v>189</v>
      </c>
      <c r="J2" t="n">
        <v>107.41</v>
      </c>
      <c r="K2" t="n">
        <v>41.65</v>
      </c>
      <c r="L2" t="n">
        <v>1</v>
      </c>
      <c r="M2" t="n">
        <v>187</v>
      </c>
      <c r="N2" t="n">
        <v>14.77</v>
      </c>
      <c r="O2" t="n">
        <v>13481.73</v>
      </c>
      <c r="P2" t="n">
        <v>259.56</v>
      </c>
      <c r="Q2" t="n">
        <v>821.34</v>
      </c>
      <c r="R2" t="n">
        <v>314.41</v>
      </c>
      <c r="S2" t="n">
        <v>57.29</v>
      </c>
      <c r="T2" t="n">
        <v>120733.12</v>
      </c>
      <c r="U2" t="n">
        <v>0.18</v>
      </c>
      <c r="V2" t="n">
        <v>0.57</v>
      </c>
      <c r="W2" t="n">
        <v>2.9</v>
      </c>
      <c r="X2" t="n">
        <v>7.27</v>
      </c>
      <c r="Y2" t="n">
        <v>1</v>
      </c>
      <c r="Z2" t="n">
        <v>10</v>
      </c>
      <c r="AA2" t="n">
        <v>342.6092410044181</v>
      </c>
      <c r="AB2" t="n">
        <v>468.7730783952061</v>
      </c>
      <c r="AC2" t="n">
        <v>424.0340337203146</v>
      </c>
      <c r="AD2" t="n">
        <v>342609.2410044181</v>
      </c>
      <c r="AE2" t="n">
        <v>468773.0783952061</v>
      </c>
      <c r="AF2" t="n">
        <v>3.630616009430427e-05</v>
      </c>
      <c r="AG2" t="n">
        <v>23</v>
      </c>
      <c r="AH2" t="n">
        <v>424034.0337203146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3.6829</v>
      </c>
      <c r="E3" t="n">
        <v>27.15</v>
      </c>
      <c r="F3" t="n">
        <v>23.38</v>
      </c>
      <c r="G3" t="n">
        <v>17.99</v>
      </c>
      <c r="H3" t="n">
        <v>0.32</v>
      </c>
      <c r="I3" t="n">
        <v>78</v>
      </c>
      <c r="J3" t="n">
        <v>108.68</v>
      </c>
      <c r="K3" t="n">
        <v>41.65</v>
      </c>
      <c r="L3" t="n">
        <v>2</v>
      </c>
      <c r="M3" t="n">
        <v>76</v>
      </c>
      <c r="N3" t="n">
        <v>15.03</v>
      </c>
      <c r="O3" t="n">
        <v>13638.32</v>
      </c>
      <c r="P3" t="n">
        <v>212.41</v>
      </c>
      <c r="Q3" t="n">
        <v>821.24</v>
      </c>
      <c r="R3" t="n">
        <v>168.72</v>
      </c>
      <c r="S3" t="n">
        <v>57.29</v>
      </c>
      <c r="T3" t="n">
        <v>48443.15</v>
      </c>
      <c r="U3" t="n">
        <v>0.34</v>
      </c>
      <c r="V3" t="n">
        <v>0.68</v>
      </c>
      <c r="W3" t="n">
        <v>2.71</v>
      </c>
      <c r="X3" t="n">
        <v>2.91</v>
      </c>
      <c r="Y3" t="n">
        <v>1</v>
      </c>
      <c r="Z3" t="n">
        <v>10</v>
      </c>
      <c r="AA3" t="n">
        <v>250.9511308019501</v>
      </c>
      <c r="AB3" t="n">
        <v>343.3624083455933</v>
      </c>
      <c r="AC3" t="n">
        <v>310.5923820053591</v>
      </c>
      <c r="AD3" t="n">
        <v>250951.1308019501</v>
      </c>
      <c r="AE3" t="n">
        <v>343362.4083455933</v>
      </c>
      <c r="AF3" t="n">
        <v>4.54400723888103e-05</v>
      </c>
      <c r="AG3" t="n">
        <v>18</v>
      </c>
      <c r="AH3" t="n">
        <v>310592.382005359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3.9459</v>
      </c>
      <c r="E4" t="n">
        <v>25.34</v>
      </c>
      <c r="F4" t="n">
        <v>22.24</v>
      </c>
      <c r="G4" t="n">
        <v>27.8</v>
      </c>
      <c r="H4" t="n">
        <v>0.48</v>
      </c>
      <c r="I4" t="n">
        <v>48</v>
      </c>
      <c r="J4" t="n">
        <v>109.96</v>
      </c>
      <c r="K4" t="n">
        <v>41.65</v>
      </c>
      <c r="L4" t="n">
        <v>3</v>
      </c>
      <c r="M4" t="n">
        <v>46</v>
      </c>
      <c r="N4" t="n">
        <v>15.31</v>
      </c>
      <c r="O4" t="n">
        <v>13795.21</v>
      </c>
      <c r="P4" t="n">
        <v>195.95</v>
      </c>
      <c r="Q4" t="n">
        <v>821.2</v>
      </c>
      <c r="R4" t="n">
        <v>130.49</v>
      </c>
      <c r="S4" t="n">
        <v>57.29</v>
      </c>
      <c r="T4" t="n">
        <v>29477.77</v>
      </c>
      <c r="U4" t="n">
        <v>0.44</v>
      </c>
      <c r="V4" t="n">
        <v>0.72</v>
      </c>
      <c r="W4" t="n">
        <v>2.66</v>
      </c>
      <c r="X4" t="n">
        <v>1.77</v>
      </c>
      <c r="Y4" t="n">
        <v>1</v>
      </c>
      <c r="Z4" t="n">
        <v>10</v>
      </c>
      <c r="AA4" t="n">
        <v>229.8450666621957</v>
      </c>
      <c r="AB4" t="n">
        <v>314.484160255762</v>
      </c>
      <c r="AC4" t="n">
        <v>284.4702333823365</v>
      </c>
      <c r="AD4" t="n">
        <v>229845.0666621957</v>
      </c>
      <c r="AE4" t="n">
        <v>314484.160255762</v>
      </c>
      <c r="AF4" t="n">
        <v>4.8684998680118e-05</v>
      </c>
      <c r="AG4" t="n">
        <v>17</v>
      </c>
      <c r="AH4" t="n">
        <v>284470.2333823364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4.0721</v>
      </c>
      <c r="E5" t="n">
        <v>24.56</v>
      </c>
      <c r="F5" t="n">
        <v>21.74</v>
      </c>
      <c r="G5" t="n">
        <v>37.27</v>
      </c>
      <c r="H5" t="n">
        <v>0.63</v>
      </c>
      <c r="I5" t="n">
        <v>35</v>
      </c>
      <c r="J5" t="n">
        <v>111.23</v>
      </c>
      <c r="K5" t="n">
        <v>41.65</v>
      </c>
      <c r="L5" t="n">
        <v>4</v>
      </c>
      <c r="M5" t="n">
        <v>33</v>
      </c>
      <c r="N5" t="n">
        <v>15.58</v>
      </c>
      <c r="O5" t="n">
        <v>13952.52</v>
      </c>
      <c r="P5" t="n">
        <v>184.69</v>
      </c>
      <c r="Q5" t="n">
        <v>821.24</v>
      </c>
      <c r="R5" t="n">
        <v>114.23</v>
      </c>
      <c r="S5" t="n">
        <v>57.29</v>
      </c>
      <c r="T5" t="n">
        <v>21412.21</v>
      </c>
      <c r="U5" t="n">
        <v>0.5</v>
      </c>
      <c r="V5" t="n">
        <v>0.73</v>
      </c>
      <c r="W5" t="n">
        <v>2.63</v>
      </c>
      <c r="X5" t="n">
        <v>1.27</v>
      </c>
      <c r="Y5" t="n">
        <v>1</v>
      </c>
      <c r="Z5" t="n">
        <v>10</v>
      </c>
      <c r="AA5" t="n">
        <v>214.557574804502</v>
      </c>
      <c r="AB5" t="n">
        <v>293.5671394595346</v>
      </c>
      <c r="AC5" t="n">
        <v>265.5495036936711</v>
      </c>
      <c r="AD5" t="n">
        <v>214557.574804502</v>
      </c>
      <c r="AE5" t="n">
        <v>293567.1394595346</v>
      </c>
      <c r="AF5" t="n">
        <v>5.024206977503447e-05</v>
      </c>
      <c r="AG5" t="n">
        <v>16</v>
      </c>
      <c r="AH5" t="n">
        <v>265549.5036936711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4.1649</v>
      </c>
      <c r="E6" t="n">
        <v>24.01</v>
      </c>
      <c r="F6" t="n">
        <v>21.4</v>
      </c>
      <c r="G6" t="n">
        <v>49.38</v>
      </c>
      <c r="H6" t="n">
        <v>0.78</v>
      </c>
      <c r="I6" t="n">
        <v>26</v>
      </c>
      <c r="J6" t="n">
        <v>112.51</v>
      </c>
      <c r="K6" t="n">
        <v>41.65</v>
      </c>
      <c r="L6" t="n">
        <v>5</v>
      </c>
      <c r="M6" t="n">
        <v>24</v>
      </c>
      <c r="N6" t="n">
        <v>15.86</v>
      </c>
      <c r="O6" t="n">
        <v>14110.24</v>
      </c>
      <c r="P6" t="n">
        <v>173.76</v>
      </c>
      <c r="Q6" t="n">
        <v>821.23</v>
      </c>
      <c r="R6" t="n">
        <v>102.59</v>
      </c>
      <c r="S6" t="n">
        <v>57.29</v>
      </c>
      <c r="T6" t="n">
        <v>15636.19</v>
      </c>
      <c r="U6" t="n">
        <v>0.5600000000000001</v>
      </c>
      <c r="V6" t="n">
        <v>0.74</v>
      </c>
      <c r="W6" t="n">
        <v>2.61</v>
      </c>
      <c r="X6" t="n">
        <v>0.92</v>
      </c>
      <c r="Y6" t="n">
        <v>1</v>
      </c>
      <c r="Z6" t="n">
        <v>10</v>
      </c>
      <c r="AA6" t="n">
        <v>209.2401132896167</v>
      </c>
      <c r="AB6" t="n">
        <v>286.2915540250266</v>
      </c>
      <c r="AC6" t="n">
        <v>258.9682899216819</v>
      </c>
      <c r="AD6" t="n">
        <v>209240.1132896167</v>
      </c>
      <c r="AE6" t="n">
        <v>286291.5540250266</v>
      </c>
      <c r="AF6" t="n">
        <v>5.138704756907765e-05</v>
      </c>
      <c r="AG6" t="n">
        <v>16</v>
      </c>
      <c r="AH6" t="n">
        <v>258968.2899216819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4.2152</v>
      </c>
      <c r="E7" t="n">
        <v>23.72</v>
      </c>
      <c r="F7" t="n">
        <v>21.22</v>
      </c>
      <c r="G7" t="n">
        <v>60.63</v>
      </c>
      <c r="H7" t="n">
        <v>0.93</v>
      </c>
      <c r="I7" t="n">
        <v>21</v>
      </c>
      <c r="J7" t="n">
        <v>113.79</v>
      </c>
      <c r="K7" t="n">
        <v>41.65</v>
      </c>
      <c r="L7" t="n">
        <v>6</v>
      </c>
      <c r="M7" t="n">
        <v>19</v>
      </c>
      <c r="N7" t="n">
        <v>16.14</v>
      </c>
      <c r="O7" t="n">
        <v>14268.39</v>
      </c>
      <c r="P7" t="n">
        <v>165.44</v>
      </c>
      <c r="Q7" t="n">
        <v>821.2</v>
      </c>
      <c r="R7" t="n">
        <v>96.62</v>
      </c>
      <c r="S7" t="n">
        <v>57.29</v>
      </c>
      <c r="T7" t="n">
        <v>12674.59</v>
      </c>
      <c r="U7" t="n">
        <v>0.59</v>
      </c>
      <c r="V7" t="n">
        <v>0.75</v>
      </c>
      <c r="W7" t="n">
        <v>2.61</v>
      </c>
      <c r="X7" t="n">
        <v>0.75</v>
      </c>
      <c r="Y7" t="n">
        <v>1</v>
      </c>
      <c r="Z7" t="n">
        <v>10</v>
      </c>
      <c r="AA7" t="n">
        <v>205.6844287072347</v>
      </c>
      <c r="AB7" t="n">
        <v>281.4265095136813</v>
      </c>
      <c r="AC7" t="n">
        <v>254.5675584303651</v>
      </c>
      <c r="AD7" t="n">
        <v>205684.4287072347</v>
      </c>
      <c r="AE7" t="n">
        <v>281426.5095136813</v>
      </c>
      <c r="AF7" t="n">
        <v>5.200765514494371e-05</v>
      </c>
      <c r="AG7" t="n">
        <v>16</v>
      </c>
      <c r="AH7" t="n">
        <v>254567.5584303651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4.2456</v>
      </c>
      <c r="E8" t="n">
        <v>23.55</v>
      </c>
      <c r="F8" t="n">
        <v>21.12</v>
      </c>
      <c r="G8" t="n">
        <v>70.39</v>
      </c>
      <c r="H8" t="n">
        <v>1.07</v>
      </c>
      <c r="I8" t="n">
        <v>18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159.49</v>
      </c>
      <c r="Q8" t="n">
        <v>821.1900000000001</v>
      </c>
      <c r="R8" t="n">
        <v>92.83</v>
      </c>
      <c r="S8" t="n">
        <v>57.29</v>
      </c>
      <c r="T8" t="n">
        <v>10797.42</v>
      </c>
      <c r="U8" t="n">
        <v>0.62</v>
      </c>
      <c r="V8" t="n">
        <v>0.75</v>
      </c>
      <c r="W8" t="n">
        <v>2.62</v>
      </c>
      <c r="X8" t="n">
        <v>0.65</v>
      </c>
      <c r="Y8" t="n">
        <v>1</v>
      </c>
      <c r="Z8" t="n">
        <v>10</v>
      </c>
      <c r="AA8" t="n">
        <v>203.2848271238767</v>
      </c>
      <c r="AB8" t="n">
        <v>278.1432687643822</v>
      </c>
      <c r="AC8" t="n">
        <v>251.5976655701207</v>
      </c>
      <c r="AD8" t="n">
        <v>203284.8271238767</v>
      </c>
      <c r="AE8" t="n">
        <v>278143.2687643822</v>
      </c>
      <c r="AF8" t="n">
        <v>5.238273407747508e-05</v>
      </c>
      <c r="AG8" t="n">
        <v>16</v>
      </c>
      <c r="AH8" t="n">
        <v>251597.6655701207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4.2459</v>
      </c>
      <c r="E9" t="n">
        <v>23.55</v>
      </c>
      <c r="F9" t="n">
        <v>21.12</v>
      </c>
      <c r="G9" t="n">
        <v>70.39</v>
      </c>
      <c r="H9" t="n">
        <v>1.21</v>
      </c>
      <c r="I9" t="n">
        <v>18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160.37</v>
      </c>
      <c r="Q9" t="n">
        <v>821.21</v>
      </c>
      <c r="R9" t="n">
        <v>92.56999999999999</v>
      </c>
      <c r="S9" t="n">
        <v>57.29</v>
      </c>
      <c r="T9" t="n">
        <v>10664.84</v>
      </c>
      <c r="U9" t="n">
        <v>0.62</v>
      </c>
      <c r="V9" t="n">
        <v>0.75</v>
      </c>
      <c r="W9" t="n">
        <v>2.62</v>
      </c>
      <c r="X9" t="n">
        <v>0.64</v>
      </c>
      <c r="Y9" t="n">
        <v>1</v>
      </c>
      <c r="Z9" t="n">
        <v>10</v>
      </c>
      <c r="AA9" t="n">
        <v>203.5625371665403</v>
      </c>
      <c r="AB9" t="n">
        <v>278.5232438964567</v>
      </c>
      <c r="AC9" t="n">
        <v>251.9413764088885</v>
      </c>
      <c r="AD9" t="n">
        <v>203562.5371665403</v>
      </c>
      <c r="AE9" t="n">
        <v>278523.2438964567</v>
      </c>
      <c r="AF9" t="n">
        <v>5.238643551430928e-05</v>
      </c>
      <c r="AG9" t="n">
        <v>16</v>
      </c>
      <c r="AH9" t="n">
        <v>251941.3764088885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3.5694</v>
      </c>
      <c r="E2" t="n">
        <v>28.02</v>
      </c>
      <c r="F2" t="n">
        <v>24.68</v>
      </c>
      <c r="G2" t="n">
        <v>13.34</v>
      </c>
      <c r="H2" t="n">
        <v>0.28</v>
      </c>
      <c r="I2" t="n">
        <v>111</v>
      </c>
      <c r="J2" t="n">
        <v>61.76</v>
      </c>
      <c r="K2" t="n">
        <v>28.92</v>
      </c>
      <c r="L2" t="n">
        <v>1</v>
      </c>
      <c r="M2" t="n">
        <v>109</v>
      </c>
      <c r="N2" t="n">
        <v>6.84</v>
      </c>
      <c r="O2" t="n">
        <v>7851.41</v>
      </c>
      <c r="P2" t="n">
        <v>151.92</v>
      </c>
      <c r="Q2" t="n">
        <v>821.41</v>
      </c>
      <c r="R2" t="n">
        <v>212.19</v>
      </c>
      <c r="S2" t="n">
        <v>57.29</v>
      </c>
      <c r="T2" t="n">
        <v>70009.48</v>
      </c>
      <c r="U2" t="n">
        <v>0.27</v>
      </c>
      <c r="V2" t="n">
        <v>0.65</v>
      </c>
      <c r="W2" t="n">
        <v>2.75</v>
      </c>
      <c r="X2" t="n">
        <v>4.2</v>
      </c>
      <c r="Y2" t="n">
        <v>1</v>
      </c>
      <c r="Z2" t="n">
        <v>10</v>
      </c>
      <c r="AA2" t="n">
        <v>236.0546863037328</v>
      </c>
      <c r="AB2" t="n">
        <v>322.980435798393</v>
      </c>
      <c r="AC2" t="n">
        <v>292.1556363117789</v>
      </c>
      <c r="AD2" t="n">
        <v>236054.6863037328</v>
      </c>
      <c r="AE2" t="n">
        <v>322980.435798393</v>
      </c>
      <c r="AF2" t="n">
        <v>5.824783761322579e-05</v>
      </c>
      <c r="AG2" t="n">
        <v>19</v>
      </c>
      <c r="AH2" t="n">
        <v>292155.636311779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4.0684</v>
      </c>
      <c r="E3" t="n">
        <v>24.58</v>
      </c>
      <c r="F3" t="n">
        <v>22.14</v>
      </c>
      <c r="G3" t="n">
        <v>28.88</v>
      </c>
      <c r="H3" t="n">
        <v>0.55</v>
      </c>
      <c r="I3" t="n">
        <v>46</v>
      </c>
      <c r="J3" t="n">
        <v>62.92</v>
      </c>
      <c r="K3" t="n">
        <v>28.92</v>
      </c>
      <c r="L3" t="n">
        <v>2</v>
      </c>
      <c r="M3" t="n">
        <v>44</v>
      </c>
      <c r="N3" t="n">
        <v>7</v>
      </c>
      <c r="O3" t="n">
        <v>7994.37</v>
      </c>
      <c r="P3" t="n">
        <v>123.43</v>
      </c>
      <c r="Q3" t="n">
        <v>821.24</v>
      </c>
      <c r="R3" t="n">
        <v>127.51</v>
      </c>
      <c r="S3" t="n">
        <v>57.29</v>
      </c>
      <c r="T3" t="n">
        <v>27997.94</v>
      </c>
      <c r="U3" t="n">
        <v>0.45</v>
      </c>
      <c r="V3" t="n">
        <v>0.72</v>
      </c>
      <c r="W3" t="n">
        <v>2.65</v>
      </c>
      <c r="X3" t="n">
        <v>1.67</v>
      </c>
      <c r="Y3" t="n">
        <v>1</v>
      </c>
      <c r="Z3" t="n">
        <v>10</v>
      </c>
      <c r="AA3" t="n">
        <v>199.7196282166907</v>
      </c>
      <c r="AB3" t="n">
        <v>273.2652063340976</v>
      </c>
      <c r="AC3" t="n">
        <v>247.1851585717773</v>
      </c>
      <c r="AD3" t="n">
        <v>199719.6282166907</v>
      </c>
      <c r="AE3" t="n">
        <v>273265.2063340975</v>
      </c>
      <c r="AF3" t="n">
        <v>6.639085071598807e-05</v>
      </c>
      <c r="AG3" t="n">
        <v>17</v>
      </c>
      <c r="AH3" t="n">
        <v>247185.1585717773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4.1703</v>
      </c>
      <c r="E4" t="n">
        <v>23.98</v>
      </c>
      <c r="F4" t="n">
        <v>21.71</v>
      </c>
      <c r="G4" t="n">
        <v>38.31</v>
      </c>
      <c r="H4" t="n">
        <v>0.8100000000000001</v>
      </c>
      <c r="I4" t="n">
        <v>34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115.45</v>
      </c>
      <c r="Q4" t="n">
        <v>821.3200000000001</v>
      </c>
      <c r="R4" t="n">
        <v>111.71</v>
      </c>
      <c r="S4" t="n">
        <v>57.29</v>
      </c>
      <c r="T4" t="n">
        <v>20153.63</v>
      </c>
      <c r="U4" t="n">
        <v>0.51</v>
      </c>
      <c r="V4" t="n">
        <v>0.73</v>
      </c>
      <c r="W4" t="n">
        <v>2.67</v>
      </c>
      <c r="X4" t="n">
        <v>1.24</v>
      </c>
      <c r="Y4" t="n">
        <v>1</v>
      </c>
      <c r="Z4" t="n">
        <v>10</v>
      </c>
      <c r="AA4" t="n">
        <v>186.9565613753248</v>
      </c>
      <c r="AB4" t="n">
        <v>255.8022152149797</v>
      </c>
      <c r="AC4" t="n">
        <v>231.3888108156004</v>
      </c>
      <c r="AD4" t="n">
        <v>186956.5613753248</v>
      </c>
      <c r="AE4" t="n">
        <v>255802.2152149797</v>
      </c>
      <c r="AF4" t="n">
        <v>6.805372252995897e-05</v>
      </c>
      <c r="AG4" t="n">
        <v>16</v>
      </c>
      <c r="AH4" t="n">
        <v>231388.8108156004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2.2381</v>
      </c>
      <c r="E2" t="n">
        <v>44.68</v>
      </c>
      <c r="F2" t="n">
        <v>32.21</v>
      </c>
      <c r="G2" t="n">
        <v>6.49</v>
      </c>
      <c r="H2" t="n">
        <v>0.11</v>
      </c>
      <c r="I2" t="n">
        <v>298</v>
      </c>
      <c r="J2" t="n">
        <v>167.88</v>
      </c>
      <c r="K2" t="n">
        <v>51.39</v>
      </c>
      <c r="L2" t="n">
        <v>1</v>
      </c>
      <c r="M2" t="n">
        <v>296</v>
      </c>
      <c r="N2" t="n">
        <v>30.49</v>
      </c>
      <c r="O2" t="n">
        <v>20939.59</v>
      </c>
      <c r="P2" t="n">
        <v>407.63</v>
      </c>
      <c r="Q2" t="n">
        <v>821.67</v>
      </c>
      <c r="R2" t="n">
        <v>464.7</v>
      </c>
      <c r="S2" t="n">
        <v>57.29</v>
      </c>
      <c r="T2" t="n">
        <v>195330.61</v>
      </c>
      <c r="U2" t="n">
        <v>0.12</v>
      </c>
      <c r="V2" t="n">
        <v>0.49</v>
      </c>
      <c r="W2" t="n">
        <v>3.06</v>
      </c>
      <c r="X2" t="n">
        <v>11.73</v>
      </c>
      <c r="Y2" t="n">
        <v>1</v>
      </c>
      <c r="Z2" t="n">
        <v>10</v>
      </c>
      <c r="AA2" t="n">
        <v>549.8868184518271</v>
      </c>
      <c r="AB2" t="n">
        <v>752.3794043000858</v>
      </c>
      <c r="AC2" t="n">
        <v>680.573369924811</v>
      </c>
      <c r="AD2" t="n">
        <v>549886.8184518272</v>
      </c>
      <c r="AE2" t="n">
        <v>752379.4043000857</v>
      </c>
      <c r="AF2" t="n">
        <v>2.22928441609133e-05</v>
      </c>
      <c r="AG2" t="n">
        <v>30</v>
      </c>
      <c r="AH2" t="n">
        <v>680573.3699248109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3.2301</v>
      </c>
      <c r="E3" t="n">
        <v>30.96</v>
      </c>
      <c r="F3" t="n">
        <v>24.76</v>
      </c>
      <c r="G3" t="n">
        <v>13.14</v>
      </c>
      <c r="H3" t="n">
        <v>0.21</v>
      </c>
      <c r="I3" t="n">
        <v>113</v>
      </c>
      <c r="J3" t="n">
        <v>169.33</v>
      </c>
      <c r="K3" t="n">
        <v>51.39</v>
      </c>
      <c r="L3" t="n">
        <v>2</v>
      </c>
      <c r="M3" t="n">
        <v>111</v>
      </c>
      <c r="N3" t="n">
        <v>30.94</v>
      </c>
      <c r="O3" t="n">
        <v>21118.46</v>
      </c>
      <c r="P3" t="n">
        <v>309.51</v>
      </c>
      <c r="Q3" t="n">
        <v>821.25</v>
      </c>
      <c r="R3" t="n">
        <v>214.66</v>
      </c>
      <c r="S3" t="n">
        <v>57.29</v>
      </c>
      <c r="T3" t="n">
        <v>71235.89999999999</v>
      </c>
      <c r="U3" t="n">
        <v>0.27</v>
      </c>
      <c r="V3" t="n">
        <v>0.64</v>
      </c>
      <c r="W3" t="n">
        <v>2.76</v>
      </c>
      <c r="X3" t="n">
        <v>4.28</v>
      </c>
      <c r="Y3" t="n">
        <v>1</v>
      </c>
      <c r="Z3" t="n">
        <v>10</v>
      </c>
      <c r="AA3" t="n">
        <v>336.5554702744887</v>
      </c>
      <c r="AB3" t="n">
        <v>460.4900422090013</v>
      </c>
      <c r="AC3" t="n">
        <v>416.5415188824068</v>
      </c>
      <c r="AD3" t="n">
        <v>336555.4702744887</v>
      </c>
      <c r="AE3" t="n">
        <v>460490.0422090013</v>
      </c>
      <c r="AF3" t="n">
        <v>3.217377057511552e-05</v>
      </c>
      <c r="AG3" t="n">
        <v>21</v>
      </c>
      <c r="AH3" t="n">
        <v>416541.5188824068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3.596</v>
      </c>
      <c r="E4" t="n">
        <v>27.81</v>
      </c>
      <c r="F4" t="n">
        <v>23.06</v>
      </c>
      <c r="G4" t="n">
        <v>19.77</v>
      </c>
      <c r="H4" t="n">
        <v>0.31</v>
      </c>
      <c r="I4" t="n">
        <v>70</v>
      </c>
      <c r="J4" t="n">
        <v>170.79</v>
      </c>
      <c r="K4" t="n">
        <v>51.39</v>
      </c>
      <c r="L4" t="n">
        <v>3</v>
      </c>
      <c r="M4" t="n">
        <v>68</v>
      </c>
      <c r="N4" t="n">
        <v>31.4</v>
      </c>
      <c r="O4" t="n">
        <v>21297.94</v>
      </c>
      <c r="P4" t="n">
        <v>284.47</v>
      </c>
      <c r="Q4" t="n">
        <v>821.26</v>
      </c>
      <c r="R4" t="n">
        <v>158.09</v>
      </c>
      <c r="S4" t="n">
        <v>57.29</v>
      </c>
      <c r="T4" t="n">
        <v>43167.17</v>
      </c>
      <c r="U4" t="n">
        <v>0.36</v>
      </c>
      <c r="V4" t="n">
        <v>0.6899999999999999</v>
      </c>
      <c r="W4" t="n">
        <v>2.69</v>
      </c>
      <c r="X4" t="n">
        <v>2.59</v>
      </c>
      <c r="Y4" t="n">
        <v>1</v>
      </c>
      <c r="Z4" t="n">
        <v>10</v>
      </c>
      <c r="AA4" t="n">
        <v>293.0613114771759</v>
      </c>
      <c r="AB4" t="n">
        <v>400.9794153156559</v>
      </c>
      <c r="AC4" t="n">
        <v>362.7105026960729</v>
      </c>
      <c r="AD4" t="n">
        <v>293061.3114771759</v>
      </c>
      <c r="AE4" t="n">
        <v>400979.4153156559</v>
      </c>
      <c r="AF4" t="n">
        <v>3.581835825148305e-05</v>
      </c>
      <c r="AG4" t="n">
        <v>19</v>
      </c>
      <c r="AH4" t="n">
        <v>362710.5026960729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3.7921</v>
      </c>
      <c r="E5" t="n">
        <v>26.37</v>
      </c>
      <c r="F5" t="n">
        <v>22.3</v>
      </c>
      <c r="G5" t="n">
        <v>26.76</v>
      </c>
      <c r="H5" t="n">
        <v>0.41</v>
      </c>
      <c r="I5" t="n">
        <v>50</v>
      </c>
      <c r="J5" t="n">
        <v>172.25</v>
      </c>
      <c r="K5" t="n">
        <v>51.39</v>
      </c>
      <c r="L5" t="n">
        <v>4</v>
      </c>
      <c r="M5" t="n">
        <v>48</v>
      </c>
      <c r="N5" t="n">
        <v>31.86</v>
      </c>
      <c r="O5" t="n">
        <v>21478.05</v>
      </c>
      <c r="P5" t="n">
        <v>272</v>
      </c>
      <c r="Q5" t="n">
        <v>821.28</v>
      </c>
      <c r="R5" t="n">
        <v>132.29</v>
      </c>
      <c r="S5" t="n">
        <v>57.29</v>
      </c>
      <c r="T5" t="n">
        <v>30364.75</v>
      </c>
      <c r="U5" t="n">
        <v>0.43</v>
      </c>
      <c r="V5" t="n">
        <v>0.71</v>
      </c>
      <c r="W5" t="n">
        <v>2.67</v>
      </c>
      <c r="X5" t="n">
        <v>1.83</v>
      </c>
      <c r="Y5" t="n">
        <v>1</v>
      </c>
      <c r="Z5" t="n">
        <v>10</v>
      </c>
      <c r="AA5" t="n">
        <v>272.8607040320316</v>
      </c>
      <c r="AB5" t="n">
        <v>373.3400530213058</v>
      </c>
      <c r="AC5" t="n">
        <v>337.7090023470069</v>
      </c>
      <c r="AD5" t="n">
        <v>272860.7040320316</v>
      </c>
      <c r="AE5" t="n">
        <v>373340.0530213058</v>
      </c>
      <c r="AF5" t="n">
        <v>3.777163412832283e-05</v>
      </c>
      <c r="AG5" t="n">
        <v>18</v>
      </c>
      <c r="AH5" t="n">
        <v>337709.0023470069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3.9105</v>
      </c>
      <c r="E6" t="n">
        <v>25.57</v>
      </c>
      <c r="F6" t="n">
        <v>21.88</v>
      </c>
      <c r="G6" t="n">
        <v>33.66</v>
      </c>
      <c r="H6" t="n">
        <v>0.51</v>
      </c>
      <c r="I6" t="n">
        <v>39</v>
      </c>
      <c r="J6" t="n">
        <v>173.71</v>
      </c>
      <c r="K6" t="n">
        <v>51.39</v>
      </c>
      <c r="L6" t="n">
        <v>5</v>
      </c>
      <c r="M6" t="n">
        <v>37</v>
      </c>
      <c r="N6" t="n">
        <v>32.32</v>
      </c>
      <c r="O6" t="n">
        <v>21658.78</v>
      </c>
      <c r="P6" t="n">
        <v>262.87</v>
      </c>
      <c r="Q6" t="n">
        <v>821.25</v>
      </c>
      <c r="R6" t="n">
        <v>118.38</v>
      </c>
      <c r="S6" t="n">
        <v>57.29</v>
      </c>
      <c r="T6" t="n">
        <v>23467.41</v>
      </c>
      <c r="U6" t="n">
        <v>0.48</v>
      </c>
      <c r="V6" t="n">
        <v>0.73</v>
      </c>
      <c r="W6" t="n">
        <v>2.64</v>
      </c>
      <c r="X6" t="n">
        <v>1.4</v>
      </c>
      <c r="Y6" t="n">
        <v>1</v>
      </c>
      <c r="Z6" t="n">
        <v>10</v>
      </c>
      <c r="AA6" t="n">
        <v>257.1352987447346</v>
      </c>
      <c r="AB6" t="n">
        <v>351.8238597511413</v>
      </c>
      <c r="AC6" t="n">
        <v>318.2462843644859</v>
      </c>
      <c r="AD6" t="n">
        <v>257135.2987447346</v>
      </c>
      <c r="AE6" t="n">
        <v>351823.8597511413</v>
      </c>
      <c r="AF6" t="n">
        <v>3.895097050679212e-05</v>
      </c>
      <c r="AG6" t="n">
        <v>17</v>
      </c>
      <c r="AH6" t="n">
        <v>318246.2843644859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3.9857</v>
      </c>
      <c r="E7" t="n">
        <v>25.09</v>
      </c>
      <c r="F7" t="n">
        <v>21.63</v>
      </c>
      <c r="G7" t="n">
        <v>40.56</v>
      </c>
      <c r="H7" t="n">
        <v>0.61</v>
      </c>
      <c r="I7" t="n">
        <v>32</v>
      </c>
      <c r="J7" t="n">
        <v>175.18</v>
      </c>
      <c r="K7" t="n">
        <v>51.39</v>
      </c>
      <c r="L7" t="n">
        <v>6</v>
      </c>
      <c r="M7" t="n">
        <v>30</v>
      </c>
      <c r="N7" t="n">
        <v>32.79</v>
      </c>
      <c r="O7" t="n">
        <v>21840.16</v>
      </c>
      <c r="P7" t="n">
        <v>256.14</v>
      </c>
      <c r="Q7" t="n">
        <v>821.2</v>
      </c>
      <c r="R7" t="n">
        <v>110.57</v>
      </c>
      <c r="S7" t="n">
        <v>57.29</v>
      </c>
      <c r="T7" t="n">
        <v>19596.64</v>
      </c>
      <c r="U7" t="n">
        <v>0.52</v>
      </c>
      <c r="V7" t="n">
        <v>0.74</v>
      </c>
      <c r="W7" t="n">
        <v>2.62</v>
      </c>
      <c r="X7" t="n">
        <v>1.16</v>
      </c>
      <c r="Y7" t="n">
        <v>1</v>
      </c>
      <c r="Z7" t="n">
        <v>10</v>
      </c>
      <c r="AA7" t="n">
        <v>252.7257124203023</v>
      </c>
      <c r="AB7" t="n">
        <v>345.7904692048371</v>
      </c>
      <c r="AC7" t="n">
        <v>312.7887121440023</v>
      </c>
      <c r="AD7" t="n">
        <v>252725.7124203023</v>
      </c>
      <c r="AE7" t="n">
        <v>345790.4692048371</v>
      </c>
      <c r="AF7" t="n">
        <v>3.970000847690101e-05</v>
      </c>
      <c r="AG7" t="n">
        <v>17</v>
      </c>
      <c r="AH7" t="n">
        <v>312788.7121440023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4.0434</v>
      </c>
      <c r="E8" t="n">
        <v>24.73</v>
      </c>
      <c r="F8" t="n">
        <v>21.44</v>
      </c>
      <c r="G8" t="n">
        <v>47.65</v>
      </c>
      <c r="H8" t="n">
        <v>0.7</v>
      </c>
      <c r="I8" t="n">
        <v>27</v>
      </c>
      <c r="J8" t="n">
        <v>176.66</v>
      </c>
      <c r="K8" t="n">
        <v>51.39</v>
      </c>
      <c r="L8" t="n">
        <v>7</v>
      </c>
      <c r="M8" t="n">
        <v>25</v>
      </c>
      <c r="N8" t="n">
        <v>33.27</v>
      </c>
      <c r="O8" t="n">
        <v>22022.17</v>
      </c>
      <c r="P8" t="n">
        <v>250.14</v>
      </c>
      <c r="Q8" t="n">
        <v>821.1900000000001</v>
      </c>
      <c r="R8" t="n">
        <v>103.9</v>
      </c>
      <c r="S8" t="n">
        <v>57.29</v>
      </c>
      <c r="T8" t="n">
        <v>16286.91</v>
      </c>
      <c r="U8" t="n">
        <v>0.55</v>
      </c>
      <c r="V8" t="n">
        <v>0.74</v>
      </c>
      <c r="W8" t="n">
        <v>2.62</v>
      </c>
      <c r="X8" t="n">
        <v>0.97</v>
      </c>
      <c r="Y8" t="n">
        <v>1</v>
      </c>
      <c r="Z8" t="n">
        <v>10</v>
      </c>
      <c r="AA8" t="n">
        <v>249.1731931815344</v>
      </c>
      <c r="AB8" t="n">
        <v>340.9297556562697</v>
      </c>
      <c r="AC8" t="n">
        <v>308.3918982744543</v>
      </c>
      <c r="AD8" t="n">
        <v>249173.1931815344</v>
      </c>
      <c r="AE8" t="n">
        <v>340929.7556562697</v>
      </c>
      <c r="AF8" t="n">
        <v>4.02747357491787e-05</v>
      </c>
      <c r="AG8" t="n">
        <v>17</v>
      </c>
      <c r="AH8" t="n">
        <v>308391.8982744543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4.0911</v>
      </c>
      <c r="E9" t="n">
        <v>24.44</v>
      </c>
      <c r="F9" t="n">
        <v>21.29</v>
      </c>
      <c r="G9" t="n">
        <v>55.54</v>
      </c>
      <c r="H9" t="n">
        <v>0.8</v>
      </c>
      <c r="I9" t="n">
        <v>23</v>
      </c>
      <c r="J9" t="n">
        <v>178.14</v>
      </c>
      <c r="K9" t="n">
        <v>51.39</v>
      </c>
      <c r="L9" t="n">
        <v>8</v>
      </c>
      <c r="M9" t="n">
        <v>21</v>
      </c>
      <c r="N9" t="n">
        <v>33.75</v>
      </c>
      <c r="O9" t="n">
        <v>22204.83</v>
      </c>
      <c r="P9" t="n">
        <v>244.67</v>
      </c>
      <c r="Q9" t="n">
        <v>821.21</v>
      </c>
      <c r="R9" t="n">
        <v>99.11</v>
      </c>
      <c r="S9" t="n">
        <v>57.29</v>
      </c>
      <c r="T9" t="n">
        <v>13909.67</v>
      </c>
      <c r="U9" t="n">
        <v>0.58</v>
      </c>
      <c r="V9" t="n">
        <v>0.75</v>
      </c>
      <c r="W9" t="n">
        <v>2.61</v>
      </c>
      <c r="X9" t="n">
        <v>0.82</v>
      </c>
      <c r="Y9" t="n">
        <v>1</v>
      </c>
      <c r="Z9" t="n">
        <v>10</v>
      </c>
      <c r="AA9" t="n">
        <v>237.208218321671</v>
      </c>
      <c r="AB9" t="n">
        <v>324.5587491955763</v>
      </c>
      <c r="AC9" t="n">
        <v>293.5833176935123</v>
      </c>
      <c r="AD9" t="n">
        <v>237208.218321671</v>
      </c>
      <c r="AE9" t="n">
        <v>324558.7491955763</v>
      </c>
      <c r="AF9" t="n">
        <v>4.074985690840999e-05</v>
      </c>
      <c r="AG9" t="n">
        <v>16</v>
      </c>
      <c r="AH9" t="n">
        <v>293583.3176935123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4.1164</v>
      </c>
      <c r="E10" t="n">
        <v>24.29</v>
      </c>
      <c r="F10" t="n">
        <v>21.21</v>
      </c>
      <c r="G10" t="n">
        <v>60.6</v>
      </c>
      <c r="H10" t="n">
        <v>0.89</v>
      </c>
      <c r="I10" t="n">
        <v>21</v>
      </c>
      <c r="J10" t="n">
        <v>179.63</v>
      </c>
      <c r="K10" t="n">
        <v>51.39</v>
      </c>
      <c r="L10" t="n">
        <v>9</v>
      </c>
      <c r="M10" t="n">
        <v>19</v>
      </c>
      <c r="N10" t="n">
        <v>34.24</v>
      </c>
      <c r="O10" t="n">
        <v>22388.15</v>
      </c>
      <c r="P10" t="n">
        <v>240.08</v>
      </c>
      <c r="Q10" t="n">
        <v>821.2</v>
      </c>
      <c r="R10" t="n">
        <v>96.29000000000001</v>
      </c>
      <c r="S10" t="n">
        <v>57.29</v>
      </c>
      <c r="T10" t="n">
        <v>12511.34</v>
      </c>
      <c r="U10" t="n">
        <v>0.59</v>
      </c>
      <c r="V10" t="n">
        <v>0.75</v>
      </c>
      <c r="W10" t="n">
        <v>2.61</v>
      </c>
      <c r="X10" t="n">
        <v>0.74</v>
      </c>
      <c r="Y10" t="n">
        <v>1</v>
      </c>
      <c r="Z10" t="n">
        <v>10</v>
      </c>
      <c r="AA10" t="n">
        <v>235.072928934897</v>
      </c>
      <c r="AB10" t="n">
        <v>321.6371520542743</v>
      </c>
      <c r="AC10" t="n">
        <v>290.9405536828879</v>
      </c>
      <c r="AD10" t="n">
        <v>235072.928934897</v>
      </c>
      <c r="AE10" t="n">
        <v>321637.1520542743</v>
      </c>
      <c r="AF10" t="n">
        <v>4.100186037441736e-05</v>
      </c>
      <c r="AG10" t="n">
        <v>16</v>
      </c>
      <c r="AH10" t="n">
        <v>290940.5536828879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4.1535</v>
      </c>
      <c r="E11" t="n">
        <v>24.08</v>
      </c>
      <c r="F11" t="n">
        <v>21.09</v>
      </c>
      <c r="G11" t="n">
        <v>70.31</v>
      </c>
      <c r="H11" t="n">
        <v>0.98</v>
      </c>
      <c r="I11" t="n">
        <v>18</v>
      </c>
      <c r="J11" t="n">
        <v>181.12</v>
      </c>
      <c r="K11" t="n">
        <v>51.39</v>
      </c>
      <c r="L11" t="n">
        <v>10</v>
      </c>
      <c r="M11" t="n">
        <v>16</v>
      </c>
      <c r="N11" t="n">
        <v>34.73</v>
      </c>
      <c r="O11" t="n">
        <v>22572.13</v>
      </c>
      <c r="P11" t="n">
        <v>234.72</v>
      </c>
      <c r="Q11" t="n">
        <v>821.2</v>
      </c>
      <c r="R11" t="n">
        <v>92.5</v>
      </c>
      <c r="S11" t="n">
        <v>57.29</v>
      </c>
      <c r="T11" t="n">
        <v>10632.25</v>
      </c>
      <c r="U11" t="n">
        <v>0.62</v>
      </c>
      <c r="V11" t="n">
        <v>0.75</v>
      </c>
      <c r="W11" t="n">
        <v>2.6</v>
      </c>
      <c r="X11" t="n">
        <v>0.62</v>
      </c>
      <c r="Y11" t="n">
        <v>1</v>
      </c>
      <c r="Z11" t="n">
        <v>10</v>
      </c>
      <c r="AA11" t="n">
        <v>232.4362937655332</v>
      </c>
      <c r="AB11" t="n">
        <v>318.0295914954183</v>
      </c>
      <c r="AC11" t="n">
        <v>287.677293640525</v>
      </c>
      <c r="AD11" t="n">
        <v>232436.2937655332</v>
      </c>
      <c r="AE11" t="n">
        <v>318029.5914954183</v>
      </c>
      <c r="AF11" t="n">
        <v>4.137139905381948e-05</v>
      </c>
      <c r="AG11" t="n">
        <v>16</v>
      </c>
      <c r="AH11" t="n">
        <v>287677.293640525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4.1777</v>
      </c>
      <c r="E12" t="n">
        <v>23.94</v>
      </c>
      <c r="F12" t="n">
        <v>21.02</v>
      </c>
      <c r="G12" t="n">
        <v>78.83</v>
      </c>
      <c r="H12" t="n">
        <v>1.07</v>
      </c>
      <c r="I12" t="n">
        <v>16</v>
      </c>
      <c r="J12" t="n">
        <v>182.62</v>
      </c>
      <c r="K12" t="n">
        <v>51.39</v>
      </c>
      <c r="L12" t="n">
        <v>11</v>
      </c>
      <c r="M12" t="n">
        <v>14</v>
      </c>
      <c r="N12" t="n">
        <v>35.22</v>
      </c>
      <c r="O12" t="n">
        <v>22756.91</v>
      </c>
      <c r="P12" t="n">
        <v>229.05</v>
      </c>
      <c r="Q12" t="n">
        <v>821.1900000000001</v>
      </c>
      <c r="R12" t="n">
        <v>90.20999999999999</v>
      </c>
      <c r="S12" t="n">
        <v>57.29</v>
      </c>
      <c r="T12" t="n">
        <v>9493.530000000001</v>
      </c>
      <c r="U12" t="n">
        <v>0.64</v>
      </c>
      <c r="V12" t="n">
        <v>0.76</v>
      </c>
      <c r="W12" t="n">
        <v>2.59</v>
      </c>
      <c r="X12" t="n">
        <v>0.55</v>
      </c>
      <c r="Y12" t="n">
        <v>1</v>
      </c>
      <c r="Z12" t="n">
        <v>10</v>
      </c>
      <c r="AA12" t="n">
        <v>230.0383456944965</v>
      </c>
      <c r="AB12" t="n">
        <v>314.7486131546249</v>
      </c>
      <c r="AC12" t="n">
        <v>284.7094472676938</v>
      </c>
      <c r="AD12" t="n">
        <v>230038.3456944965</v>
      </c>
      <c r="AE12" t="n">
        <v>314748.6131546249</v>
      </c>
      <c r="AF12" t="n">
        <v>4.161244584739176e-05</v>
      </c>
      <c r="AG12" t="n">
        <v>16</v>
      </c>
      <c r="AH12" t="n">
        <v>284709.4472676938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4.1904</v>
      </c>
      <c r="E13" t="n">
        <v>23.86</v>
      </c>
      <c r="F13" t="n">
        <v>20.98</v>
      </c>
      <c r="G13" t="n">
        <v>83.93000000000001</v>
      </c>
      <c r="H13" t="n">
        <v>1.16</v>
      </c>
      <c r="I13" t="n">
        <v>15</v>
      </c>
      <c r="J13" t="n">
        <v>184.12</v>
      </c>
      <c r="K13" t="n">
        <v>51.39</v>
      </c>
      <c r="L13" t="n">
        <v>12</v>
      </c>
      <c r="M13" t="n">
        <v>13</v>
      </c>
      <c r="N13" t="n">
        <v>35.73</v>
      </c>
      <c r="O13" t="n">
        <v>22942.24</v>
      </c>
      <c r="P13" t="n">
        <v>226.35</v>
      </c>
      <c r="Q13" t="n">
        <v>821.2</v>
      </c>
      <c r="R13" t="n">
        <v>88.87</v>
      </c>
      <c r="S13" t="n">
        <v>57.29</v>
      </c>
      <c r="T13" t="n">
        <v>8828.35</v>
      </c>
      <c r="U13" t="n">
        <v>0.64</v>
      </c>
      <c r="V13" t="n">
        <v>0.76</v>
      </c>
      <c r="W13" t="n">
        <v>2.59</v>
      </c>
      <c r="X13" t="n">
        <v>0.51</v>
      </c>
      <c r="Y13" t="n">
        <v>1</v>
      </c>
      <c r="Z13" t="n">
        <v>10</v>
      </c>
      <c r="AA13" t="n">
        <v>228.8786807757398</v>
      </c>
      <c r="AB13" t="n">
        <v>313.1619084519774</v>
      </c>
      <c r="AC13" t="n">
        <v>283.2741754349124</v>
      </c>
      <c r="AD13" t="n">
        <v>228878.6807757398</v>
      </c>
      <c r="AE13" t="n">
        <v>313161.9084519774</v>
      </c>
      <c r="AF13" t="n">
        <v>4.173894561096067e-05</v>
      </c>
      <c r="AG13" t="n">
        <v>16</v>
      </c>
      <c r="AH13" t="n">
        <v>283274.1754349124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4.205</v>
      </c>
      <c r="E14" t="n">
        <v>23.78</v>
      </c>
      <c r="F14" t="n">
        <v>20.93</v>
      </c>
      <c r="G14" t="n">
        <v>89.72</v>
      </c>
      <c r="H14" t="n">
        <v>1.24</v>
      </c>
      <c r="I14" t="n">
        <v>14</v>
      </c>
      <c r="J14" t="n">
        <v>185.63</v>
      </c>
      <c r="K14" t="n">
        <v>51.39</v>
      </c>
      <c r="L14" t="n">
        <v>13</v>
      </c>
      <c r="M14" t="n">
        <v>12</v>
      </c>
      <c r="N14" t="n">
        <v>36.24</v>
      </c>
      <c r="O14" t="n">
        <v>23128.27</v>
      </c>
      <c r="P14" t="n">
        <v>218.66</v>
      </c>
      <c r="Q14" t="n">
        <v>821.1900000000001</v>
      </c>
      <c r="R14" t="n">
        <v>87.19</v>
      </c>
      <c r="S14" t="n">
        <v>57.29</v>
      </c>
      <c r="T14" t="n">
        <v>7997.4</v>
      </c>
      <c r="U14" t="n">
        <v>0.66</v>
      </c>
      <c r="V14" t="n">
        <v>0.76</v>
      </c>
      <c r="W14" t="n">
        <v>2.59</v>
      </c>
      <c r="X14" t="n">
        <v>0.46</v>
      </c>
      <c r="Y14" t="n">
        <v>1</v>
      </c>
      <c r="Z14" t="n">
        <v>10</v>
      </c>
      <c r="AA14" t="n">
        <v>226.0682035983892</v>
      </c>
      <c r="AB14" t="n">
        <v>309.3164895884258</v>
      </c>
      <c r="AC14" t="n">
        <v>279.7957579506178</v>
      </c>
      <c r="AD14" t="n">
        <v>226068.2035983892</v>
      </c>
      <c r="AE14" t="n">
        <v>309316.4895884258</v>
      </c>
      <c r="AF14" t="n">
        <v>4.188437053600841e-05</v>
      </c>
      <c r="AG14" t="n">
        <v>16</v>
      </c>
      <c r="AH14" t="n">
        <v>279795.7579506178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4.2276</v>
      </c>
      <c r="E15" t="n">
        <v>23.65</v>
      </c>
      <c r="F15" t="n">
        <v>20.88</v>
      </c>
      <c r="G15" t="n">
        <v>104.38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214.45</v>
      </c>
      <c r="Q15" t="n">
        <v>821.1900000000001</v>
      </c>
      <c r="R15" t="n">
        <v>85.13</v>
      </c>
      <c r="S15" t="n">
        <v>57.29</v>
      </c>
      <c r="T15" t="n">
        <v>6975.77</v>
      </c>
      <c r="U15" t="n">
        <v>0.67</v>
      </c>
      <c r="V15" t="n">
        <v>0.76</v>
      </c>
      <c r="W15" t="n">
        <v>2.59</v>
      </c>
      <c r="X15" t="n">
        <v>0.4</v>
      </c>
      <c r="Y15" t="n">
        <v>1</v>
      </c>
      <c r="Z15" t="n">
        <v>10</v>
      </c>
      <c r="AA15" t="n">
        <v>224.2468360521385</v>
      </c>
      <c r="AB15" t="n">
        <v>306.8244141585818</v>
      </c>
      <c r="AC15" t="n">
        <v>277.5415227021474</v>
      </c>
      <c r="AD15" t="n">
        <v>224246.8360521385</v>
      </c>
      <c r="AE15" t="n">
        <v>306824.4141585818</v>
      </c>
      <c r="AF15" t="n">
        <v>4.210948035149325e-05</v>
      </c>
      <c r="AG15" t="n">
        <v>16</v>
      </c>
      <c r="AH15" t="n">
        <v>277541.5227021474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4.224</v>
      </c>
      <c r="E16" t="n">
        <v>23.67</v>
      </c>
      <c r="F16" t="n">
        <v>20.9</v>
      </c>
      <c r="G16" t="n">
        <v>104.48</v>
      </c>
      <c r="H16" t="n">
        <v>1.41</v>
      </c>
      <c r="I16" t="n">
        <v>12</v>
      </c>
      <c r="J16" t="n">
        <v>188.66</v>
      </c>
      <c r="K16" t="n">
        <v>51.39</v>
      </c>
      <c r="L16" t="n">
        <v>15</v>
      </c>
      <c r="M16" t="n">
        <v>7</v>
      </c>
      <c r="N16" t="n">
        <v>37.27</v>
      </c>
      <c r="O16" t="n">
        <v>23502.4</v>
      </c>
      <c r="P16" t="n">
        <v>212.34</v>
      </c>
      <c r="Q16" t="n">
        <v>821.21</v>
      </c>
      <c r="R16" t="n">
        <v>85.86</v>
      </c>
      <c r="S16" t="n">
        <v>57.29</v>
      </c>
      <c r="T16" t="n">
        <v>7339.27</v>
      </c>
      <c r="U16" t="n">
        <v>0.67</v>
      </c>
      <c r="V16" t="n">
        <v>0.76</v>
      </c>
      <c r="W16" t="n">
        <v>2.59</v>
      </c>
      <c r="X16" t="n">
        <v>0.42</v>
      </c>
      <c r="Y16" t="n">
        <v>1</v>
      </c>
      <c r="Z16" t="n">
        <v>10</v>
      </c>
      <c r="AA16" t="n">
        <v>223.6466123183724</v>
      </c>
      <c r="AB16" t="n">
        <v>306.0031615660412</v>
      </c>
      <c r="AC16" t="n">
        <v>276.7986493044034</v>
      </c>
      <c r="AD16" t="n">
        <v>223646.6123183724</v>
      </c>
      <c r="AE16" t="n">
        <v>306003.1615660412</v>
      </c>
      <c r="AF16" t="n">
        <v>4.207362215079655e-05</v>
      </c>
      <c r="AG16" t="n">
        <v>16</v>
      </c>
      <c r="AH16" t="n">
        <v>276798.6493044034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4.2375</v>
      </c>
      <c r="E17" t="n">
        <v>23.6</v>
      </c>
      <c r="F17" t="n">
        <v>20.85</v>
      </c>
      <c r="G17" t="n">
        <v>113.75</v>
      </c>
      <c r="H17" t="n">
        <v>1.49</v>
      </c>
      <c r="I17" t="n">
        <v>11</v>
      </c>
      <c r="J17" t="n">
        <v>190.19</v>
      </c>
      <c r="K17" t="n">
        <v>51.39</v>
      </c>
      <c r="L17" t="n">
        <v>16</v>
      </c>
      <c r="M17" t="n">
        <v>3</v>
      </c>
      <c r="N17" t="n">
        <v>37.79</v>
      </c>
      <c r="O17" t="n">
        <v>23690.52</v>
      </c>
      <c r="P17" t="n">
        <v>209.49</v>
      </c>
      <c r="Q17" t="n">
        <v>821.1900000000001</v>
      </c>
      <c r="R17" t="n">
        <v>84.25</v>
      </c>
      <c r="S17" t="n">
        <v>57.29</v>
      </c>
      <c r="T17" t="n">
        <v>6539.81</v>
      </c>
      <c r="U17" t="n">
        <v>0.68</v>
      </c>
      <c r="V17" t="n">
        <v>0.76</v>
      </c>
      <c r="W17" t="n">
        <v>2.6</v>
      </c>
      <c r="X17" t="n">
        <v>0.38</v>
      </c>
      <c r="Y17" t="n">
        <v>1</v>
      </c>
      <c r="Z17" t="n">
        <v>10</v>
      </c>
      <c r="AA17" t="n">
        <v>222.4503511232466</v>
      </c>
      <c r="AB17" t="n">
        <v>304.3663842235517</v>
      </c>
      <c r="AC17" t="n">
        <v>275.318083694249</v>
      </c>
      <c r="AD17" t="n">
        <v>222450.3511232466</v>
      </c>
      <c r="AE17" t="n">
        <v>304366.3842235517</v>
      </c>
      <c r="AF17" t="n">
        <v>4.220809040340918e-05</v>
      </c>
      <c r="AG17" t="n">
        <v>16</v>
      </c>
      <c r="AH17" t="n">
        <v>275318.083694249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4.2388</v>
      </c>
      <c r="E18" t="n">
        <v>23.59</v>
      </c>
      <c r="F18" t="n">
        <v>20.85</v>
      </c>
      <c r="G18" t="n">
        <v>113.71</v>
      </c>
      <c r="H18" t="n">
        <v>1.57</v>
      </c>
      <c r="I18" t="n">
        <v>11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210.76</v>
      </c>
      <c r="Q18" t="n">
        <v>821.1900000000001</v>
      </c>
      <c r="R18" t="n">
        <v>83.83</v>
      </c>
      <c r="S18" t="n">
        <v>57.29</v>
      </c>
      <c r="T18" t="n">
        <v>6332.59</v>
      </c>
      <c r="U18" t="n">
        <v>0.68</v>
      </c>
      <c r="V18" t="n">
        <v>0.76</v>
      </c>
      <c r="W18" t="n">
        <v>2.6</v>
      </c>
      <c r="X18" t="n">
        <v>0.37</v>
      </c>
      <c r="Y18" t="n">
        <v>1</v>
      </c>
      <c r="Z18" t="n">
        <v>10</v>
      </c>
      <c r="AA18" t="n">
        <v>222.8338753060831</v>
      </c>
      <c r="AB18" t="n">
        <v>304.891138930401</v>
      </c>
      <c r="AC18" t="n">
        <v>275.7927565483748</v>
      </c>
      <c r="AD18" t="n">
        <v>222833.8753060831</v>
      </c>
      <c r="AE18" t="n">
        <v>304891.1389304011</v>
      </c>
      <c r="AF18" t="n">
        <v>4.222103919810522e-05</v>
      </c>
      <c r="AG18" t="n">
        <v>16</v>
      </c>
      <c r="AH18" t="n">
        <v>275792.7565483748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3.7395</v>
      </c>
      <c r="E2" t="n">
        <v>26.74</v>
      </c>
      <c r="F2" t="n">
        <v>23.88</v>
      </c>
      <c r="G2" t="n">
        <v>15.75</v>
      </c>
      <c r="H2" t="n">
        <v>0.34</v>
      </c>
      <c r="I2" t="n">
        <v>91</v>
      </c>
      <c r="J2" t="n">
        <v>51.33</v>
      </c>
      <c r="K2" t="n">
        <v>24.83</v>
      </c>
      <c r="L2" t="n">
        <v>1</v>
      </c>
      <c r="M2" t="n">
        <v>89</v>
      </c>
      <c r="N2" t="n">
        <v>5.51</v>
      </c>
      <c r="O2" t="n">
        <v>6564.78</v>
      </c>
      <c r="P2" t="n">
        <v>124.92</v>
      </c>
      <c r="Q2" t="n">
        <v>821.3099999999999</v>
      </c>
      <c r="R2" t="n">
        <v>185.47</v>
      </c>
      <c r="S2" t="n">
        <v>57.29</v>
      </c>
      <c r="T2" t="n">
        <v>56751.4</v>
      </c>
      <c r="U2" t="n">
        <v>0.31</v>
      </c>
      <c r="V2" t="n">
        <v>0.67</v>
      </c>
      <c r="W2" t="n">
        <v>2.72</v>
      </c>
      <c r="X2" t="n">
        <v>3.41</v>
      </c>
      <c r="Y2" t="n">
        <v>1</v>
      </c>
      <c r="Z2" t="n">
        <v>10</v>
      </c>
      <c r="AA2" t="n">
        <v>212.9779230861838</v>
      </c>
      <c r="AB2" t="n">
        <v>291.4057902892173</v>
      </c>
      <c r="AC2" t="n">
        <v>263.5944306546956</v>
      </c>
      <c r="AD2" t="n">
        <v>212977.9230861838</v>
      </c>
      <c r="AE2" t="n">
        <v>291405.7902892173</v>
      </c>
      <c r="AF2" t="n">
        <v>6.67715756688834e-05</v>
      </c>
      <c r="AG2" t="n">
        <v>18</v>
      </c>
      <c r="AH2" t="n">
        <v>263594.4306546956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4.1065</v>
      </c>
      <c r="E3" t="n">
        <v>24.35</v>
      </c>
      <c r="F3" t="n">
        <v>22.08</v>
      </c>
      <c r="G3" t="n">
        <v>30.81</v>
      </c>
      <c r="H3" t="n">
        <v>0.66</v>
      </c>
      <c r="I3" t="n">
        <v>43</v>
      </c>
      <c r="J3" t="n">
        <v>52.47</v>
      </c>
      <c r="K3" t="n">
        <v>24.83</v>
      </c>
      <c r="L3" t="n">
        <v>2</v>
      </c>
      <c r="M3" t="n">
        <v>7</v>
      </c>
      <c r="N3" t="n">
        <v>5.64</v>
      </c>
      <c r="O3" t="n">
        <v>6705.1</v>
      </c>
      <c r="P3" t="n">
        <v>103.8</v>
      </c>
      <c r="Q3" t="n">
        <v>821.34</v>
      </c>
      <c r="R3" t="n">
        <v>123.95</v>
      </c>
      <c r="S3" t="n">
        <v>57.29</v>
      </c>
      <c r="T3" t="n">
        <v>26233.08</v>
      </c>
      <c r="U3" t="n">
        <v>0.46</v>
      </c>
      <c r="V3" t="n">
        <v>0.72</v>
      </c>
      <c r="W3" t="n">
        <v>2.69</v>
      </c>
      <c r="X3" t="n">
        <v>1.6</v>
      </c>
      <c r="Y3" t="n">
        <v>1</v>
      </c>
      <c r="Z3" t="n">
        <v>10</v>
      </c>
      <c r="AA3" t="n">
        <v>183.0173035912904</v>
      </c>
      <c r="AB3" t="n">
        <v>250.4123489270784</v>
      </c>
      <c r="AC3" t="n">
        <v>226.5133458014899</v>
      </c>
      <c r="AD3" t="n">
        <v>183017.3035912904</v>
      </c>
      <c r="AE3" t="n">
        <v>250412.3489270784</v>
      </c>
      <c r="AF3" t="n">
        <v>7.332463577597797e-05</v>
      </c>
      <c r="AG3" t="n">
        <v>16</v>
      </c>
      <c r="AH3" t="n">
        <v>226513.34580149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4.1041</v>
      </c>
      <c r="E4" t="n">
        <v>24.37</v>
      </c>
      <c r="F4" t="n">
        <v>22.09</v>
      </c>
      <c r="G4" t="n">
        <v>30.83</v>
      </c>
      <c r="H4" t="n">
        <v>0.97</v>
      </c>
      <c r="I4" t="n">
        <v>43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105.31</v>
      </c>
      <c r="Q4" t="n">
        <v>821.24</v>
      </c>
      <c r="R4" t="n">
        <v>123.86</v>
      </c>
      <c r="S4" t="n">
        <v>57.29</v>
      </c>
      <c r="T4" t="n">
        <v>26185.26</v>
      </c>
      <c r="U4" t="n">
        <v>0.46</v>
      </c>
      <c r="V4" t="n">
        <v>0.72</v>
      </c>
      <c r="W4" t="n">
        <v>2.7</v>
      </c>
      <c r="X4" t="n">
        <v>1.62</v>
      </c>
      <c r="Y4" t="n">
        <v>1</v>
      </c>
      <c r="Z4" t="n">
        <v>10</v>
      </c>
      <c r="AA4" t="n">
        <v>183.5451276684571</v>
      </c>
      <c r="AB4" t="n">
        <v>251.1345411154124</v>
      </c>
      <c r="AC4" t="n">
        <v>227.1666129809726</v>
      </c>
      <c r="AD4" t="n">
        <v>183545.1276684571</v>
      </c>
      <c r="AE4" t="n">
        <v>251134.5411154124</v>
      </c>
      <c r="AF4" t="n">
        <v>7.328178197691251e-05</v>
      </c>
      <c r="AG4" t="n">
        <v>16</v>
      </c>
      <c r="AH4" t="n">
        <v>227166.6129809726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2.6217</v>
      </c>
      <c r="E2" t="n">
        <v>38.14</v>
      </c>
      <c r="F2" t="n">
        <v>29.59</v>
      </c>
      <c r="G2" t="n">
        <v>7.59</v>
      </c>
      <c r="H2" t="n">
        <v>0.13</v>
      </c>
      <c r="I2" t="n">
        <v>234</v>
      </c>
      <c r="J2" t="n">
        <v>133.21</v>
      </c>
      <c r="K2" t="n">
        <v>46.47</v>
      </c>
      <c r="L2" t="n">
        <v>1</v>
      </c>
      <c r="M2" t="n">
        <v>232</v>
      </c>
      <c r="N2" t="n">
        <v>20.75</v>
      </c>
      <c r="O2" t="n">
        <v>16663.42</v>
      </c>
      <c r="P2" t="n">
        <v>321.05</v>
      </c>
      <c r="Q2" t="n">
        <v>821.55</v>
      </c>
      <c r="R2" t="n">
        <v>375.82</v>
      </c>
      <c r="S2" t="n">
        <v>57.29</v>
      </c>
      <c r="T2" t="n">
        <v>151208.98</v>
      </c>
      <c r="U2" t="n">
        <v>0.15</v>
      </c>
      <c r="V2" t="n">
        <v>0.54</v>
      </c>
      <c r="W2" t="n">
        <v>2.98</v>
      </c>
      <c r="X2" t="n">
        <v>9.109999999999999</v>
      </c>
      <c r="Y2" t="n">
        <v>1</v>
      </c>
      <c r="Z2" t="n">
        <v>10</v>
      </c>
      <c r="AA2" t="n">
        <v>413.433591204801</v>
      </c>
      <c r="AB2" t="n">
        <v>565.6780788891812</v>
      </c>
      <c r="AC2" t="n">
        <v>511.690556974167</v>
      </c>
      <c r="AD2" t="n">
        <v>413433.5912048009</v>
      </c>
      <c r="AE2" t="n">
        <v>565678.0788891811</v>
      </c>
      <c r="AF2" t="n">
        <v>2.909828099781704e-05</v>
      </c>
      <c r="AG2" t="n">
        <v>25</v>
      </c>
      <c r="AH2" t="n">
        <v>511690.556974167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3.4861</v>
      </c>
      <c r="E3" t="n">
        <v>28.68</v>
      </c>
      <c r="F3" t="n">
        <v>23.97</v>
      </c>
      <c r="G3" t="n">
        <v>15.47</v>
      </c>
      <c r="H3" t="n">
        <v>0.26</v>
      </c>
      <c r="I3" t="n">
        <v>93</v>
      </c>
      <c r="J3" t="n">
        <v>134.55</v>
      </c>
      <c r="K3" t="n">
        <v>46.47</v>
      </c>
      <c r="L3" t="n">
        <v>2</v>
      </c>
      <c r="M3" t="n">
        <v>91</v>
      </c>
      <c r="N3" t="n">
        <v>21.09</v>
      </c>
      <c r="O3" t="n">
        <v>16828.84</v>
      </c>
      <c r="P3" t="n">
        <v>255.11</v>
      </c>
      <c r="Q3" t="n">
        <v>821.34</v>
      </c>
      <c r="R3" t="n">
        <v>188.5</v>
      </c>
      <c r="S3" t="n">
        <v>57.29</v>
      </c>
      <c r="T3" t="n">
        <v>58257.08</v>
      </c>
      <c r="U3" t="n">
        <v>0.3</v>
      </c>
      <c r="V3" t="n">
        <v>0.66</v>
      </c>
      <c r="W3" t="n">
        <v>2.73</v>
      </c>
      <c r="X3" t="n">
        <v>3.5</v>
      </c>
      <c r="Y3" t="n">
        <v>1</v>
      </c>
      <c r="Z3" t="n">
        <v>10</v>
      </c>
      <c r="AA3" t="n">
        <v>283.8481119849508</v>
      </c>
      <c r="AB3" t="n">
        <v>388.3735093127182</v>
      </c>
      <c r="AC3" t="n">
        <v>351.3076866695554</v>
      </c>
      <c r="AD3" t="n">
        <v>283848.1119849508</v>
      </c>
      <c r="AE3" t="n">
        <v>388373.5093127182</v>
      </c>
      <c r="AF3" t="n">
        <v>3.869226737860548e-05</v>
      </c>
      <c r="AG3" t="n">
        <v>19</v>
      </c>
      <c r="AH3" t="n">
        <v>351307.6866695554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3.7898</v>
      </c>
      <c r="E4" t="n">
        <v>26.39</v>
      </c>
      <c r="F4" t="n">
        <v>22.63</v>
      </c>
      <c r="G4" t="n">
        <v>23.41</v>
      </c>
      <c r="H4" t="n">
        <v>0.39</v>
      </c>
      <c r="I4" t="n">
        <v>58</v>
      </c>
      <c r="J4" t="n">
        <v>135.9</v>
      </c>
      <c r="K4" t="n">
        <v>46.47</v>
      </c>
      <c r="L4" t="n">
        <v>3</v>
      </c>
      <c r="M4" t="n">
        <v>56</v>
      </c>
      <c r="N4" t="n">
        <v>21.43</v>
      </c>
      <c r="O4" t="n">
        <v>16994.64</v>
      </c>
      <c r="P4" t="n">
        <v>235.92</v>
      </c>
      <c r="Q4" t="n">
        <v>821.29</v>
      </c>
      <c r="R4" t="n">
        <v>143.36</v>
      </c>
      <c r="S4" t="n">
        <v>57.29</v>
      </c>
      <c r="T4" t="n">
        <v>35858.32</v>
      </c>
      <c r="U4" t="n">
        <v>0.4</v>
      </c>
      <c r="V4" t="n">
        <v>0.7</v>
      </c>
      <c r="W4" t="n">
        <v>2.67</v>
      </c>
      <c r="X4" t="n">
        <v>2.15</v>
      </c>
      <c r="Y4" t="n">
        <v>1</v>
      </c>
      <c r="Z4" t="n">
        <v>10</v>
      </c>
      <c r="AA4" t="n">
        <v>258.207694599557</v>
      </c>
      <c r="AB4" t="n">
        <v>353.2911590706417</v>
      </c>
      <c r="AC4" t="n">
        <v>319.5735466961949</v>
      </c>
      <c r="AD4" t="n">
        <v>258207.694599557</v>
      </c>
      <c r="AE4" t="n">
        <v>353291.1590706417</v>
      </c>
      <c r="AF4" t="n">
        <v>4.206303746634893e-05</v>
      </c>
      <c r="AG4" t="n">
        <v>18</v>
      </c>
      <c r="AH4" t="n">
        <v>319573.5466961949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3.9477</v>
      </c>
      <c r="E5" t="n">
        <v>25.33</v>
      </c>
      <c r="F5" t="n">
        <v>22.01</v>
      </c>
      <c r="G5" t="n">
        <v>31.44</v>
      </c>
      <c r="H5" t="n">
        <v>0.52</v>
      </c>
      <c r="I5" t="n">
        <v>42</v>
      </c>
      <c r="J5" t="n">
        <v>137.25</v>
      </c>
      <c r="K5" t="n">
        <v>46.47</v>
      </c>
      <c r="L5" t="n">
        <v>4</v>
      </c>
      <c r="M5" t="n">
        <v>40</v>
      </c>
      <c r="N5" t="n">
        <v>21.78</v>
      </c>
      <c r="O5" t="n">
        <v>17160.92</v>
      </c>
      <c r="P5" t="n">
        <v>224.61</v>
      </c>
      <c r="Q5" t="n">
        <v>821.1900000000001</v>
      </c>
      <c r="R5" t="n">
        <v>122.94</v>
      </c>
      <c r="S5" t="n">
        <v>57.29</v>
      </c>
      <c r="T5" t="n">
        <v>25730.76</v>
      </c>
      <c r="U5" t="n">
        <v>0.47</v>
      </c>
      <c r="V5" t="n">
        <v>0.72</v>
      </c>
      <c r="W5" t="n">
        <v>2.64</v>
      </c>
      <c r="X5" t="n">
        <v>1.53</v>
      </c>
      <c r="Y5" t="n">
        <v>1</v>
      </c>
      <c r="Z5" t="n">
        <v>10</v>
      </c>
      <c r="AA5" t="n">
        <v>241.198665356424</v>
      </c>
      <c r="AB5" t="n">
        <v>330.0186548746211</v>
      </c>
      <c r="AC5" t="n">
        <v>298.5221376375766</v>
      </c>
      <c r="AD5" t="n">
        <v>241198.665356424</v>
      </c>
      <c r="AE5" t="n">
        <v>330018.6548746211</v>
      </c>
      <c r="AF5" t="n">
        <v>4.381557153567621e-05</v>
      </c>
      <c r="AG5" t="n">
        <v>17</v>
      </c>
      <c r="AH5" t="n">
        <v>298522.1376375766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4.051</v>
      </c>
      <c r="E6" t="n">
        <v>24.68</v>
      </c>
      <c r="F6" t="n">
        <v>21.63</v>
      </c>
      <c r="G6" t="n">
        <v>40.56</v>
      </c>
      <c r="H6" t="n">
        <v>0.64</v>
      </c>
      <c r="I6" t="n">
        <v>32</v>
      </c>
      <c r="J6" t="n">
        <v>138.6</v>
      </c>
      <c r="K6" t="n">
        <v>46.47</v>
      </c>
      <c r="L6" t="n">
        <v>5</v>
      </c>
      <c r="M6" t="n">
        <v>30</v>
      </c>
      <c r="N6" t="n">
        <v>22.13</v>
      </c>
      <c r="O6" t="n">
        <v>17327.69</v>
      </c>
      <c r="P6" t="n">
        <v>215.29</v>
      </c>
      <c r="Q6" t="n">
        <v>821.24</v>
      </c>
      <c r="R6" t="n">
        <v>110.47</v>
      </c>
      <c r="S6" t="n">
        <v>57.29</v>
      </c>
      <c r="T6" t="n">
        <v>19546.69</v>
      </c>
      <c r="U6" t="n">
        <v>0.52</v>
      </c>
      <c r="V6" t="n">
        <v>0.74</v>
      </c>
      <c r="W6" t="n">
        <v>2.62</v>
      </c>
      <c r="X6" t="n">
        <v>1.16</v>
      </c>
      <c r="Y6" t="n">
        <v>1</v>
      </c>
      <c r="Z6" t="n">
        <v>10</v>
      </c>
      <c r="AA6" t="n">
        <v>235.6079751752581</v>
      </c>
      <c r="AB6" t="n">
        <v>322.3692259249102</v>
      </c>
      <c r="AC6" t="n">
        <v>291.6027594507827</v>
      </c>
      <c r="AD6" t="n">
        <v>235607.9751752581</v>
      </c>
      <c r="AE6" t="n">
        <v>322369.2259249102</v>
      </c>
      <c r="AF6" t="n">
        <v>4.496209952403281e-05</v>
      </c>
      <c r="AG6" t="n">
        <v>17</v>
      </c>
      <c r="AH6" t="n">
        <v>291602.7594507827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4.1167</v>
      </c>
      <c r="E7" t="n">
        <v>24.29</v>
      </c>
      <c r="F7" t="n">
        <v>21.4</v>
      </c>
      <c r="G7" t="n">
        <v>49.39</v>
      </c>
      <c r="H7" t="n">
        <v>0.76</v>
      </c>
      <c r="I7" t="n">
        <v>26</v>
      </c>
      <c r="J7" t="n">
        <v>139.95</v>
      </c>
      <c r="K7" t="n">
        <v>46.47</v>
      </c>
      <c r="L7" t="n">
        <v>6</v>
      </c>
      <c r="M7" t="n">
        <v>24</v>
      </c>
      <c r="N7" t="n">
        <v>22.49</v>
      </c>
      <c r="O7" t="n">
        <v>17494.97</v>
      </c>
      <c r="P7" t="n">
        <v>207.51</v>
      </c>
      <c r="Q7" t="n">
        <v>821.2</v>
      </c>
      <c r="R7" t="n">
        <v>102.71</v>
      </c>
      <c r="S7" t="n">
        <v>57.29</v>
      </c>
      <c r="T7" t="n">
        <v>15694.15</v>
      </c>
      <c r="U7" t="n">
        <v>0.5600000000000001</v>
      </c>
      <c r="V7" t="n">
        <v>0.74</v>
      </c>
      <c r="W7" t="n">
        <v>2.62</v>
      </c>
      <c r="X7" t="n">
        <v>0.93</v>
      </c>
      <c r="Y7" t="n">
        <v>1</v>
      </c>
      <c r="Z7" t="n">
        <v>10</v>
      </c>
      <c r="AA7" t="n">
        <v>222.6847988651728</v>
      </c>
      <c r="AB7" t="n">
        <v>304.6871659671593</v>
      </c>
      <c r="AC7" t="n">
        <v>275.608250478467</v>
      </c>
      <c r="AD7" t="n">
        <v>222684.7988651728</v>
      </c>
      <c r="AE7" t="n">
        <v>304687.1659671593</v>
      </c>
      <c r="AF7" t="n">
        <v>4.569130464344257e-05</v>
      </c>
      <c r="AG7" t="n">
        <v>16</v>
      </c>
      <c r="AH7" t="n">
        <v>275608.250478467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4.1626</v>
      </c>
      <c r="E8" t="n">
        <v>24.02</v>
      </c>
      <c r="F8" t="n">
        <v>21.24</v>
      </c>
      <c r="G8" t="n">
        <v>57.94</v>
      </c>
      <c r="H8" t="n">
        <v>0.88</v>
      </c>
      <c r="I8" t="n">
        <v>22</v>
      </c>
      <c r="J8" t="n">
        <v>141.31</v>
      </c>
      <c r="K8" t="n">
        <v>46.47</v>
      </c>
      <c r="L8" t="n">
        <v>7</v>
      </c>
      <c r="M8" t="n">
        <v>20</v>
      </c>
      <c r="N8" t="n">
        <v>22.85</v>
      </c>
      <c r="O8" t="n">
        <v>17662.75</v>
      </c>
      <c r="P8" t="n">
        <v>201.09</v>
      </c>
      <c r="Q8" t="n">
        <v>821.1900000000001</v>
      </c>
      <c r="R8" t="n">
        <v>97.41</v>
      </c>
      <c r="S8" t="n">
        <v>57.29</v>
      </c>
      <c r="T8" t="n">
        <v>13067.47</v>
      </c>
      <c r="U8" t="n">
        <v>0.59</v>
      </c>
      <c r="V8" t="n">
        <v>0.75</v>
      </c>
      <c r="W8" t="n">
        <v>2.61</v>
      </c>
      <c r="X8" t="n">
        <v>0.77</v>
      </c>
      <c r="Y8" t="n">
        <v>1</v>
      </c>
      <c r="Z8" t="n">
        <v>10</v>
      </c>
      <c r="AA8" t="n">
        <v>219.632777436139</v>
      </c>
      <c r="AB8" t="n">
        <v>300.5112556022747</v>
      </c>
      <c r="AC8" t="n">
        <v>271.8308831378785</v>
      </c>
      <c r="AD8" t="n">
        <v>219632.7774361389</v>
      </c>
      <c r="AE8" t="n">
        <v>300511.2556022747</v>
      </c>
      <c r="AF8" t="n">
        <v>4.620074931590693e-05</v>
      </c>
      <c r="AG8" t="n">
        <v>16</v>
      </c>
      <c r="AH8" t="n">
        <v>271830.8831378785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4.1965</v>
      </c>
      <c r="E9" t="n">
        <v>23.83</v>
      </c>
      <c r="F9" t="n">
        <v>21.13</v>
      </c>
      <c r="G9" t="n">
        <v>66.73</v>
      </c>
      <c r="H9" t="n">
        <v>0.99</v>
      </c>
      <c r="I9" t="n">
        <v>19</v>
      </c>
      <c r="J9" t="n">
        <v>142.68</v>
      </c>
      <c r="K9" t="n">
        <v>46.47</v>
      </c>
      <c r="L9" t="n">
        <v>8</v>
      </c>
      <c r="M9" t="n">
        <v>17</v>
      </c>
      <c r="N9" t="n">
        <v>23.21</v>
      </c>
      <c r="O9" t="n">
        <v>17831.04</v>
      </c>
      <c r="P9" t="n">
        <v>194.31</v>
      </c>
      <c r="Q9" t="n">
        <v>821.27</v>
      </c>
      <c r="R9" t="n">
        <v>93.78</v>
      </c>
      <c r="S9" t="n">
        <v>57.29</v>
      </c>
      <c r="T9" t="n">
        <v>11263.66</v>
      </c>
      <c r="U9" t="n">
        <v>0.61</v>
      </c>
      <c r="V9" t="n">
        <v>0.75</v>
      </c>
      <c r="W9" t="n">
        <v>2.6</v>
      </c>
      <c r="X9" t="n">
        <v>0.66</v>
      </c>
      <c r="Y9" t="n">
        <v>1</v>
      </c>
      <c r="Z9" t="n">
        <v>10</v>
      </c>
      <c r="AA9" t="n">
        <v>216.7646981145448</v>
      </c>
      <c r="AB9" t="n">
        <v>296.587022943742</v>
      </c>
      <c r="AC9" t="n">
        <v>268.2811737365798</v>
      </c>
      <c r="AD9" t="n">
        <v>216764.6981145449</v>
      </c>
      <c r="AE9" t="n">
        <v>296587.022943742</v>
      </c>
      <c r="AF9" t="n">
        <v>4.65770058387074e-05</v>
      </c>
      <c r="AG9" t="n">
        <v>16</v>
      </c>
      <c r="AH9" t="n">
        <v>268281.1737365798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4.2277</v>
      </c>
      <c r="E10" t="n">
        <v>23.65</v>
      </c>
      <c r="F10" t="n">
        <v>21.04</v>
      </c>
      <c r="G10" t="n">
        <v>78.89</v>
      </c>
      <c r="H10" t="n">
        <v>1.11</v>
      </c>
      <c r="I10" t="n">
        <v>16</v>
      </c>
      <c r="J10" t="n">
        <v>144.05</v>
      </c>
      <c r="K10" t="n">
        <v>46.47</v>
      </c>
      <c r="L10" t="n">
        <v>9</v>
      </c>
      <c r="M10" t="n">
        <v>14</v>
      </c>
      <c r="N10" t="n">
        <v>23.58</v>
      </c>
      <c r="O10" t="n">
        <v>17999.83</v>
      </c>
      <c r="P10" t="n">
        <v>186.76</v>
      </c>
      <c r="Q10" t="n">
        <v>821.21</v>
      </c>
      <c r="R10" t="n">
        <v>90.38</v>
      </c>
      <c r="S10" t="n">
        <v>57.29</v>
      </c>
      <c r="T10" t="n">
        <v>9578.6</v>
      </c>
      <c r="U10" t="n">
        <v>0.63</v>
      </c>
      <c r="V10" t="n">
        <v>0.76</v>
      </c>
      <c r="W10" t="n">
        <v>2.61</v>
      </c>
      <c r="X10" t="n">
        <v>0.5600000000000001</v>
      </c>
      <c r="Y10" t="n">
        <v>1</v>
      </c>
      <c r="Z10" t="n">
        <v>10</v>
      </c>
      <c r="AA10" t="n">
        <v>213.7496174257877</v>
      </c>
      <c r="AB10" t="n">
        <v>292.4616565294144</v>
      </c>
      <c r="AC10" t="n">
        <v>264.5495265028462</v>
      </c>
      <c r="AD10" t="n">
        <v>213749.6174257877</v>
      </c>
      <c r="AE10" t="n">
        <v>292461.6565294144</v>
      </c>
      <c r="AF10" t="n">
        <v>4.692329502783349e-05</v>
      </c>
      <c r="AG10" t="n">
        <v>16</v>
      </c>
      <c r="AH10" t="n">
        <v>264549.5265028462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4.2397</v>
      </c>
      <c r="E11" t="n">
        <v>23.59</v>
      </c>
      <c r="F11" t="n">
        <v>21</v>
      </c>
      <c r="G11" t="n">
        <v>83.98999999999999</v>
      </c>
      <c r="H11" t="n">
        <v>1.22</v>
      </c>
      <c r="I11" t="n">
        <v>15</v>
      </c>
      <c r="J11" t="n">
        <v>145.42</v>
      </c>
      <c r="K11" t="n">
        <v>46.47</v>
      </c>
      <c r="L11" t="n">
        <v>10</v>
      </c>
      <c r="M11" t="n">
        <v>8</v>
      </c>
      <c r="N11" t="n">
        <v>23.95</v>
      </c>
      <c r="O11" t="n">
        <v>18169.15</v>
      </c>
      <c r="P11" t="n">
        <v>183.54</v>
      </c>
      <c r="Q11" t="n">
        <v>821.23</v>
      </c>
      <c r="R11" t="n">
        <v>89.01000000000001</v>
      </c>
      <c r="S11" t="n">
        <v>57.29</v>
      </c>
      <c r="T11" t="n">
        <v>8902.280000000001</v>
      </c>
      <c r="U11" t="n">
        <v>0.64</v>
      </c>
      <c r="V11" t="n">
        <v>0.76</v>
      </c>
      <c r="W11" t="n">
        <v>2.6</v>
      </c>
      <c r="X11" t="n">
        <v>0.52</v>
      </c>
      <c r="Y11" t="n">
        <v>1</v>
      </c>
      <c r="Z11" t="n">
        <v>10</v>
      </c>
      <c r="AA11" t="n">
        <v>212.4977156383103</v>
      </c>
      <c r="AB11" t="n">
        <v>290.7487492737798</v>
      </c>
      <c r="AC11" t="n">
        <v>263.0000967116084</v>
      </c>
      <c r="AD11" t="n">
        <v>212497.7156383103</v>
      </c>
      <c r="AE11" t="n">
        <v>290748.7492737797</v>
      </c>
      <c r="AF11" t="n">
        <v>4.705648317749739e-05</v>
      </c>
      <c r="AG11" t="n">
        <v>16</v>
      </c>
      <c r="AH11" t="n">
        <v>263000.0967116083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4.2511</v>
      </c>
      <c r="E12" t="n">
        <v>23.52</v>
      </c>
      <c r="F12" t="n">
        <v>20.96</v>
      </c>
      <c r="G12" t="n">
        <v>89.84</v>
      </c>
      <c r="H12" t="n">
        <v>1.33</v>
      </c>
      <c r="I12" t="n">
        <v>14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181.26</v>
      </c>
      <c r="Q12" t="n">
        <v>821.21</v>
      </c>
      <c r="R12" t="n">
        <v>87.55</v>
      </c>
      <c r="S12" t="n">
        <v>57.29</v>
      </c>
      <c r="T12" t="n">
        <v>8174.95</v>
      </c>
      <c r="U12" t="n">
        <v>0.65</v>
      </c>
      <c r="V12" t="n">
        <v>0.76</v>
      </c>
      <c r="W12" t="n">
        <v>2.61</v>
      </c>
      <c r="X12" t="n">
        <v>0.49</v>
      </c>
      <c r="Y12" t="n">
        <v>1</v>
      </c>
      <c r="Z12" t="n">
        <v>10</v>
      </c>
      <c r="AA12" t="n">
        <v>211.5632901382724</v>
      </c>
      <c r="AB12" t="n">
        <v>289.4702270806849</v>
      </c>
      <c r="AC12" t="n">
        <v>261.8435948822049</v>
      </c>
      <c r="AD12" t="n">
        <v>211563.2901382724</v>
      </c>
      <c r="AE12" t="n">
        <v>289470.2270806849</v>
      </c>
      <c r="AF12" t="n">
        <v>4.718301191967807e-05</v>
      </c>
      <c r="AG12" t="n">
        <v>16</v>
      </c>
      <c r="AH12" t="n">
        <v>261843.5948822049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2.4265</v>
      </c>
      <c r="E2" t="n">
        <v>41.21</v>
      </c>
      <c r="F2" t="n">
        <v>30.84</v>
      </c>
      <c r="G2" t="n">
        <v>6.98</v>
      </c>
      <c r="H2" t="n">
        <v>0.12</v>
      </c>
      <c r="I2" t="n">
        <v>265</v>
      </c>
      <c r="J2" t="n">
        <v>150.44</v>
      </c>
      <c r="K2" t="n">
        <v>49.1</v>
      </c>
      <c r="L2" t="n">
        <v>1</v>
      </c>
      <c r="M2" t="n">
        <v>263</v>
      </c>
      <c r="N2" t="n">
        <v>25.34</v>
      </c>
      <c r="O2" t="n">
        <v>18787.76</v>
      </c>
      <c r="P2" t="n">
        <v>362.94</v>
      </c>
      <c r="Q2" t="n">
        <v>821.48</v>
      </c>
      <c r="R2" t="n">
        <v>418.32</v>
      </c>
      <c r="S2" t="n">
        <v>57.29</v>
      </c>
      <c r="T2" t="n">
        <v>172307.02</v>
      </c>
      <c r="U2" t="n">
        <v>0.14</v>
      </c>
      <c r="V2" t="n">
        <v>0.52</v>
      </c>
      <c r="W2" t="n">
        <v>3.01</v>
      </c>
      <c r="X2" t="n">
        <v>10.36</v>
      </c>
      <c r="Y2" t="n">
        <v>1</v>
      </c>
      <c r="Z2" t="n">
        <v>10</v>
      </c>
      <c r="AA2" t="n">
        <v>473.0679631793836</v>
      </c>
      <c r="AB2" t="n">
        <v>647.2724575076182</v>
      </c>
      <c r="AC2" t="n">
        <v>585.4976826156901</v>
      </c>
      <c r="AD2" t="n">
        <v>473067.9631793837</v>
      </c>
      <c r="AE2" t="n">
        <v>647272.4575076182</v>
      </c>
      <c r="AF2" t="n">
        <v>2.542109007492398e-05</v>
      </c>
      <c r="AG2" t="n">
        <v>27</v>
      </c>
      <c r="AH2" t="n">
        <v>585497.6826156902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3.3566</v>
      </c>
      <c r="E3" t="n">
        <v>29.79</v>
      </c>
      <c r="F3" t="n">
        <v>24.37</v>
      </c>
      <c r="G3" t="n">
        <v>14.2</v>
      </c>
      <c r="H3" t="n">
        <v>0.23</v>
      </c>
      <c r="I3" t="n">
        <v>103</v>
      </c>
      <c r="J3" t="n">
        <v>151.83</v>
      </c>
      <c r="K3" t="n">
        <v>49.1</v>
      </c>
      <c r="L3" t="n">
        <v>2</v>
      </c>
      <c r="M3" t="n">
        <v>101</v>
      </c>
      <c r="N3" t="n">
        <v>25.73</v>
      </c>
      <c r="O3" t="n">
        <v>18959.54</v>
      </c>
      <c r="P3" t="n">
        <v>282.43</v>
      </c>
      <c r="Q3" t="n">
        <v>821.3099999999999</v>
      </c>
      <c r="R3" t="n">
        <v>201.65</v>
      </c>
      <c r="S3" t="n">
        <v>57.29</v>
      </c>
      <c r="T3" t="n">
        <v>64779.97</v>
      </c>
      <c r="U3" t="n">
        <v>0.28</v>
      </c>
      <c r="V3" t="n">
        <v>0.65</v>
      </c>
      <c r="W3" t="n">
        <v>2.75</v>
      </c>
      <c r="X3" t="n">
        <v>3.89</v>
      </c>
      <c r="Y3" t="n">
        <v>1</v>
      </c>
      <c r="Z3" t="n">
        <v>10</v>
      </c>
      <c r="AA3" t="n">
        <v>309.6764603005518</v>
      </c>
      <c r="AB3" t="n">
        <v>423.7129949444317</v>
      </c>
      <c r="AC3" t="n">
        <v>383.2744213918577</v>
      </c>
      <c r="AD3" t="n">
        <v>309676.4603005517</v>
      </c>
      <c r="AE3" t="n">
        <v>423712.9949444316</v>
      </c>
      <c r="AF3" t="n">
        <v>3.516523014444255e-05</v>
      </c>
      <c r="AG3" t="n">
        <v>20</v>
      </c>
      <c r="AH3" t="n">
        <v>383274.4213918577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3.6927</v>
      </c>
      <c r="E4" t="n">
        <v>27.08</v>
      </c>
      <c r="F4" t="n">
        <v>22.85</v>
      </c>
      <c r="G4" t="n">
        <v>21.42</v>
      </c>
      <c r="H4" t="n">
        <v>0.35</v>
      </c>
      <c r="I4" t="n">
        <v>64</v>
      </c>
      <c r="J4" t="n">
        <v>153.23</v>
      </c>
      <c r="K4" t="n">
        <v>49.1</v>
      </c>
      <c r="L4" t="n">
        <v>3</v>
      </c>
      <c r="M4" t="n">
        <v>62</v>
      </c>
      <c r="N4" t="n">
        <v>26.13</v>
      </c>
      <c r="O4" t="n">
        <v>19131.85</v>
      </c>
      <c r="P4" t="n">
        <v>260.69</v>
      </c>
      <c r="Q4" t="n">
        <v>821.25</v>
      </c>
      <c r="R4" t="n">
        <v>151</v>
      </c>
      <c r="S4" t="n">
        <v>57.29</v>
      </c>
      <c r="T4" t="n">
        <v>39650.17</v>
      </c>
      <c r="U4" t="n">
        <v>0.38</v>
      </c>
      <c r="V4" t="n">
        <v>0.7</v>
      </c>
      <c r="W4" t="n">
        <v>2.68</v>
      </c>
      <c r="X4" t="n">
        <v>2.37</v>
      </c>
      <c r="Y4" t="n">
        <v>1</v>
      </c>
      <c r="Z4" t="n">
        <v>10</v>
      </c>
      <c r="AA4" t="n">
        <v>271.0574170770956</v>
      </c>
      <c r="AB4" t="n">
        <v>370.8727162541567</v>
      </c>
      <c r="AC4" t="n">
        <v>335.4771447379856</v>
      </c>
      <c r="AD4" t="n">
        <v>271057.4170770956</v>
      </c>
      <c r="AE4" t="n">
        <v>370872.7162541567</v>
      </c>
      <c r="AF4" t="n">
        <v>3.868636279401269e-05</v>
      </c>
      <c r="AG4" t="n">
        <v>18</v>
      </c>
      <c r="AH4" t="n">
        <v>335477.1447379856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3.8707</v>
      </c>
      <c r="E5" t="n">
        <v>25.84</v>
      </c>
      <c r="F5" t="n">
        <v>22.15</v>
      </c>
      <c r="G5" t="n">
        <v>28.9</v>
      </c>
      <c r="H5" t="n">
        <v>0.46</v>
      </c>
      <c r="I5" t="n">
        <v>46</v>
      </c>
      <c r="J5" t="n">
        <v>154.63</v>
      </c>
      <c r="K5" t="n">
        <v>49.1</v>
      </c>
      <c r="L5" t="n">
        <v>4</v>
      </c>
      <c r="M5" t="n">
        <v>44</v>
      </c>
      <c r="N5" t="n">
        <v>26.53</v>
      </c>
      <c r="O5" t="n">
        <v>19304.72</v>
      </c>
      <c r="P5" t="n">
        <v>248.49</v>
      </c>
      <c r="Q5" t="n">
        <v>821.24</v>
      </c>
      <c r="R5" t="n">
        <v>127.79</v>
      </c>
      <c r="S5" t="n">
        <v>57.29</v>
      </c>
      <c r="T5" t="n">
        <v>28134.08</v>
      </c>
      <c r="U5" t="n">
        <v>0.45</v>
      </c>
      <c r="V5" t="n">
        <v>0.72</v>
      </c>
      <c r="W5" t="n">
        <v>2.65</v>
      </c>
      <c r="X5" t="n">
        <v>1.68</v>
      </c>
      <c r="Y5" t="n">
        <v>1</v>
      </c>
      <c r="Z5" t="n">
        <v>10</v>
      </c>
      <c r="AA5" t="n">
        <v>252.4121261420944</v>
      </c>
      <c r="AB5" t="n">
        <v>345.3614066245431</v>
      </c>
      <c r="AC5" t="n">
        <v>312.4005986941783</v>
      </c>
      <c r="AD5" t="n">
        <v>252412.1261420944</v>
      </c>
      <c r="AE5" t="n">
        <v>345361.4066245431</v>
      </c>
      <c r="AF5" t="n">
        <v>4.055116973130362e-05</v>
      </c>
      <c r="AG5" t="n">
        <v>17</v>
      </c>
      <c r="AH5" t="n">
        <v>312400.5986941783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3.9736</v>
      </c>
      <c r="E6" t="n">
        <v>25.17</v>
      </c>
      <c r="F6" t="n">
        <v>21.79</v>
      </c>
      <c r="G6" t="n">
        <v>36.32</v>
      </c>
      <c r="H6" t="n">
        <v>0.57</v>
      </c>
      <c r="I6" t="n">
        <v>36</v>
      </c>
      <c r="J6" t="n">
        <v>156.03</v>
      </c>
      <c r="K6" t="n">
        <v>49.1</v>
      </c>
      <c r="L6" t="n">
        <v>5</v>
      </c>
      <c r="M6" t="n">
        <v>34</v>
      </c>
      <c r="N6" t="n">
        <v>26.94</v>
      </c>
      <c r="O6" t="n">
        <v>19478.15</v>
      </c>
      <c r="P6" t="n">
        <v>240.24</v>
      </c>
      <c r="Q6" t="n">
        <v>821.21</v>
      </c>
      <c r="R6" t="n">
        <v>115.68</v>
      </c>
      <c r="S6" t="n">
        <v>57.29</v>
      </c>
      <c r="T6" t="n">
        <v>22131.71</v>
      </c>
      <c r="U6" t="n">
        <v>0.5</v>
      </c>
      <c r="V6" t="n">
        <v>0.73</v>
      </c>
      <c r="W6" t="n">
        <v>2.63</v>
      </c>
      <c r="X6" t="n">
        <v>1.32</v>
      </c>
      <c r="Y6" t="n">
        <v>1</v>
      </c>
      <c r="Z6" t="n">
        <v>10</v>
      </c>
      <c r="AA6" t="n">
        <v>246.8038578092229</v>
      </c>
      <c r="AB6" t="n">
        <v>337.6879264721753</v>
      </c>
      <c r="AC6" t="n">
        <v>305.459464717753</v>
      </c>
      <c r="AD6" t="n">
        <v>246803.8578092229</v>
      </c>
      <c r="AE6" t="n">
        <v>337687.9264721753</v>
      </c>
      <c r="AF6" t="n">
        <v>4.162919576415328e-05</v>
      </c>
      <c r="AG6" t="n">
        <v>17</v>
      </c>
      <c r="AH6" t="n">
        <v>305459.464717753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4.0521</v>
      </c>
      <c r="E7" t="n">
        <v>24.68</v>
      </c>
      <c r="F7" t="n">
        <v>21.52</v>
      </c>
      <c r="G7" t="n">
        <v>44.52</v>
      </c>
      <c r="H7" t="n">
        <v>0.67</v>
      </c>
      <c r="I7" t="n">
        <v>29</v>
      </c>
      <c r="J7" t="n">
        <v>157.44</v>
      </c>
      <c r="K7" t="n">
        <v>49.1</v>
      </c>
      <c r="L7" t="n">
        <v>6</v>
      </c>
      <c r="M7" t="n">
        <v>27</v>
      </c>
      <c r="N7" t="n">
        <v>27.35</v>
      </c>
      <c r="O7" t="n">
        <v>19652.13</v>
      </c>
      <c r="P7" t="n">
        <v>232.58</v>
      </c>
      <c r="Q7" t="n">
        <v>821.1900000000001</v>
      </c>
      <c r="R7" t="n">
        <v>106.54</v>
      </c>
      <c r="S7" t="n">
        <v>57.29</v>
      </c>
      <c r="T7" t="n">
        <v>17597.18</v>
      </c>
      <c r="U7" t="n">
        <v>0.54</v>
      </c>
      <c r="V7" t="n">
        <v>0.74</v>
      </c>
      <c r="W7" t="n">
        <v>2.62</v>
      </c>
      <c r="X7" t="n">
        <v>1.04</v>
      </c>
      <c r="Y7" t="n">
        <v>1</v>
      </c>
      <c r="Z7" t="n">
        <v>10</v>
      </c>
      <c r="AA7" t="n">
        <v>242.260749324007</v>
      </c>
      <c r="AB7" t="n">
        <v>331.4718450149052</v>
      </c>
      <c r="AC7" t="n">
        <v>299.8366373504376</v>
      </c>
      <c r="AD7" t="n">
        <v>242260.749324007</v>
      </c>
      <c r="AE7" t="n">
        <v>331471.8450149052</v>
      </c>
      <c r="AF7" t="n">
        <v>4.245159657638552e-05</v>
      </c>
      <c r="AG7" t="n">
        <v>17</v>
      </c>
      <c r="AH7" t="n">
        <v>299836.6373504376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4.0971</v>
      </c>
      <c r="E8" t="n">
        <v>24.41</v>
      </c>
      <c r="F8" t="n">
        <v>21.37</v>
      </c>
      <c r="G8" t="n">
        <v>51.28</v>
      </c>
      <c r="H8" t="n">
        <v>0.78</v>
      </c>
      <c r="I8" t="n">
        <v>25</v>
      </c>
      <c r="J8" t="n">
        <v>158.86</v>
      </c>
      <c r="K8" t="n">
        <v>49.1</v>
      </c>
      <c r="L8" t="n">
        <v>7</v>
      </c>
      <c r="M8" t="n">
        <v>23</v>
      </c>
      <c r="N8" t="n">
        <v>27.77</v>
      </c>
      <c r="O8" t="n">
        <v>19826.68</v>
      </c>
      <c r="P8" t="n">
        <v>227.83</v>
      </c>
      <c r="Q8" t="n">
        <v>821.1900000000001</v>
      </c>
      <c r="R8" t="n">
        <v>101.67</v>
      </c>
      <c r="S8" t="n">
        <v>57.29</v>
      </c>
      <c r="T8" t="n">
        <v>15181.61</v>
      </c>
      <c r="U8" t="n">
        <v>0.5600000000000001</v>
      </c>
      <c r="V8" t="n">
        <v>0.74</v>
      </c>
      <c r="W8" t="n">
        <v>2.61</v>
      </c>
      <c r="X8" t="n">
        <v>0.89</v>
      </c>
      <c r="Y8" t="n">
        <v>1</v>
      </c>
      <c r="Z8" t="n">
        <v>10</v>
      </c>
      <c r="AA8" t="n">
        <v>230.6950113368047</v>
      </c>
      <c r="AB8" t="n">
        <v>315.6470920564742</v>
      </c>
      <c r="AC8" t="n">
        <v>285.5221766041739</v>
      </c>
      <c r="AD8" t="n">
        <v>230695.0113368047</v>
      </c>
      <c r="AE8" t="n">
        <v>315647.0920564742</v>
      </c>
      <c r="AF8" t="n">
        <v>4.292303653244221e-05</v>
      </c>
      <c r="AG8" t="n">
        <v>16</v>
      </c>
      <c r="AH8" t="n">
        <v>285522.1766041739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4.1405</v>
      </c>
      <c r="E9" t="n">
        <v>24.15</v>
      </c>
      <c r="F9" t="n">
        <v>21.23</v>
      </c>
      <c r="G9" t="n">
        <v>60.67</v>
      </c>
      <c r="H9" t="n">
        <v>0.88</v>
      </c>
      <c r="I9" t="n">
        <v>21</v>
      </c>
      <c r="J9" t="n">
        <v>160.28</v>
      </c>
      <c r="K9" t="n">
        <v>49.1</v>
      </c>
      <c r="L9" t="n">
        <v>8</v>
      </c>
      <c r="M9" t="n">
        <v>19</v>
      </c>
      <c r="N9" t="n">
        <v>28.19</v>
      </c>
      <c r="O9" t="n">
        <v>20001.93</v>
      </c>
      <c r="P9" t="n">
        <v>220.91</v>
      </c>
      <c r="Q9" t="n">
        <v>821.1900000000001</v>
      </c>
      <c r="R9" t="n">
        <v>97.22</v>
      </c>
      <c r="S9" t="n">
        <v>57.29</v>
      </c>
      <c r="T9" t="n">
        <v>12978.03</v>
      </c>
      <c r="U9" t="n">
        <v>0.59</v>
      </c>
      <c r="V9" t="n">
        <v>0.75</v>
      </c>
      <c r="W9" t="n">
        <v>2.61</v>
      </c>
      <c r="X9" t="n">
        <v>0.76</v>
      </c>
      <c r="Y9" t="n">
        <v>1</v>
      </c>
      <c r="Z9" t="n">
        <v>10</v>
      </c>
      <c r="AA9" t="n">
        <v>227.4348639209166</v>
      </c>
      <c r="AB9" t="n">
        <v>311.1864145345052</v>
      </c>
      <c r="AC9" t="n">
        <v>281.4872198843</v>
      </c>
      <c r="AD9" t="n">
        <v>227434.8639209166</v>
      </c>
      <c r="AE9" t="n">
        <v>311186.4145345052</v>
      </c>
      <c r="AF9" t="n">
        <v>4.337771417895024e-05</v>
      </c>
      <c r="AG9" t="n">
        <v>16</v>
      </c>
      <c r="AH9" t="n">
        <v>281487.2198843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4.1777</v>
      </c>
      <c r="E10" t="n">
        <v>23.94</v>
      </c>
      <c r="F10" t="n">
        <v>21.11</v>
      </c>
      <c r="G10" t="n">
        <v>70.37</v>
      </c>
      <c r="H10" t="n">
        <v>0.99</v>
      </c>
      <c r="I10" t="n">
        <v>18</v>
      </c>
      <c r="J10" t="n">
        <v>161.71</v>
      </c>
      <c r="K10" t="n">
        <v>49.1</v>
      </c>
      <c r="L10" t="n">
        <v>9</v>
      </c>
      <c r="M10" t="n">
        <v>16</v>
      </c>
      <c r="N10" t="n">
        <v>28.61</v>
      </c>
      <c r="O10" t="n">
        <v>20177.64</v>
      </c>
      <c r="P10" t="n">
        <v>213.11</v>
      </c>
      <c r="Q10" t="n">
        <v>821.1900000000001</v>
      </c>
      <c r="R10" t="n">
        <v>93.04000000000001</v>
      </c>
      <c r="S10" t="n">
        <v>57.29</v>
      </c>
      <c r="T10" t="n">
        <v>10898.54</v>
      </c>
      <c r="U10" t="n">
        <v>0.62</v>
      </c>
      <c r="V10" t="n">
        <v>0.75</v>
      </c>
      <c r="W10" t="n">
        <v>2.6</v>
      </c>
      <c r="X10" t="n">
        <v>0.64</v>
      </c>
      <c r="Y10" t="n">
        <v>1</v>
      </c>
      <c r="Z10" t="n">
        <v>10</v>
      </c>
      <c r="AA10" t="n">
        <v>224.0858542341182</v>
      </c>
      <c r="AB10" t="n">
        <v>306.60415173315</v>
      </c>
      <c r="AC10" t="n">
        <v>277.3422818134586</v>
      </c>
      <c r="AD10" t="n">
        <v>224085.8542341182</v>
      </c>
      <c r="AE10" t="n">
        <v>306604.1517331501</v>
      </c>
      <c r="AF10" t="n">
        <v>4.376743787595711e-05</v>
      </c>
      <c r="AG10" t="n">
        <v>16</v>
      </c>
      <c r="AH10" t="n">
        <v>277342.2818134585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4.2034</v>
      </c>
      <c r="E11" t="n">
        <v>23.79</v>
      </c>
      <c r="F11" t="n">
        <v>21.02</v>
      </c>
      <c r="G11" t="n">
        <v>78.84</v>
      </c>
      <c r="H11" t="n">
        <v>1.09</v>
      </c>
      <c r="I11" t="n">
        <v>16</v>
      </c>
      <c r="J11" t="n">
        <v>163.13</v>
      </c>
      <c r="K11" t="n">
        <v>49.1</v>
      </c>
      <c r="L11" t="n">
        <v>10</v>
      </c>
      <c r="M11" t="n">
        <v>14</v>
      </c>
      <c r="N11" t="n">
        <v>29.04</v>
      </c>
      <c r="O11" t="n">
        <v>20353.94</v>
      </c>
      <c r="P11" t="n">
        <v>208.25</v>
      </c>
      <c r="Q11" t="n">
        <v>821.2</v>
      </c>
      <c r="R11" t="n">
        <v>90.26000000000001</v>
      </c>
      <c r="S11" t="n">
        <v>57.29</v>
      </c>
      <c r="T11" t="n">
        <v>9522.620000000001</v>
      </c>
      <c r="U11" t="n">
        <v>0.63</v>
      </c>
      <c r="V11" t="n">
        <v>0.76</v>
      </c>
      <c r="W11" t="n">
        <v>2.6</v>
      </c>
      <c r="X11" t="n">
        <v>0.55</v>
      </c>
      <c r="Y11" t="n">
        <v>1</v>
      </c>
      <c r="Z11" t="n">
        <v>10</v>
      </c>
      <c r="AA11" t="n">
        <v>221.9742135627894</v>
      </c>
      <c r="AB11" t="n">
        <v>303.7149118076278</v>
      </c>
      <c r="AC11" t="n">
        <v>274.7287868913535</v>
      </c>
      <c r="AD11" t="n">
        <v>221974.2135627894</v>
      </c>
      <c r="AE11" t="n">
        <v>303714.9118076278</v>
      </c>
      <c r="AF11" t="n">
        <v>4.403668247308282e-05</v>
      </c>
      <c r="AG11" t="n">
        <v>16</v>
      </c>
      <c r="AH11" t="n">
        <v>274728.7868913535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4.2151</v>
      </c>
      <c r="E12" t="n">
        <v>23.72</v>
      </c>
      <c r="F12" t="n">
        <v>20.99</v>
      </c>
      <c r="G12" t="n">
        <v>83.95999999999999</v>
      </c>
      <c r="H12" t="n">
        <v>1.18</v>
      </c>
      <c r="I12" t="n">
        <v>15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203.08</v>
      </c>
      <c r="Q12" t="n">
        <v>821.23</v>
      </c>
      <c r="R12" t="n">
        <v>89.01000000000001</v>
      </c>
      <c r="S12" t="n">
        <v>57.29</v>
      </c>
      <c r="T12" t="n">
        <v>8900.719999999999</v>
      </c>
      <c r="U12" t="n">
        <v>0.64</v>
      </c>
      <c r="V12" t="n">
        <v>0.76</v>
      </c>
      <c r="W12" t="n">
        <v>2.6</v>
      </c>
      <c r="X12" t="n">
        <v>0.52</v>
      </c>
      <c r="Y12" t="n">
        <v>1</v>
      </c>
      <c r="Z12" t="n">
        <v>10</v>
      </c>
      <c r="AA12" t="n">
        <v>220.0725318409278</v>
      </c>
      <c r="AB12" t="n">
        <v>301.1129469795017</v>
      </c>
      <c r="AC12" t="n">
        <v>272.3751499345423</v>
      </c>
      <c r="AD12" t="n">
        <v>220072.5318409278</v>
      </c>
      <c r="AE12" t="n">
        <v>301112.9469795016</v>
      </c>
      <c r="AF12" t="n">
        <v>4.415925686165756e-05</v>
      </c>
      <c r="AG12" t="n">
        <v>16</v>
      </c>
      <c r="AH12" t="n">
        <v>272375.1499345423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4.2412</v>
      </c>
      <c r="E13" t="n">
        <v>23.58</v>
      </c>
      <c r="F13" t="n">
        <v>20.9</v>
      </c>
      <c r="G13" t="n">
        <v>96.48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196.5</v>
      </c>
      <c r="Q13" t="n">
        <v>821.1900000000001</v>
      </c>
      <c r="R13" t="n">
        <v>86.01000000000001</v>
      </c>
      <c r="S13" t="n">
        <v>57.29</v>
      </c>
      <c r="T13" t="n">
        <v>7411.24</v>
      </c>
      <c r="U13" t="n">
        <v>0.67</v>
      </c>
      <c r="V13" t="n">
        <v>0.76</v>
      </c>
      <c r="W13" t="n">
        <v>2.6</v>
      </c>
      <c r="X13" t="n">
        <v>0.43</v>
      </c>
      <c r="Y13" t="n">
        <v>1</v>
      </c>
      <c r="Z13" t="n">
        <v>10</v>
      </c>
      <c r="AA13" t="n">
        <v>217.4450815231567</v>
      </c>
      <c r="AB13" t="n">
        <v>297.5179535398018</v>
      </c>
      <c r="AC13" t="n">
        <v>269.1232576231213</v>
      </c>
      <c r="AD13" t="n">
        <v>217445.0815231567</v>
      </c>
      <c r="AE13" t="n">
        <v>297517.9535398018</v>
      </c>
      <c r="AF13" t="n">
        <v>4.443269203617045e-05</v>
      </c>
      <c r="AG13" t="n">
        <v>16</v>
      </c>
      <c r="AH13" t="n">
        <v>269123.2576231213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4.2379</v>
      </c>
      <c r="E14" t="n">
        <v>23.6</v>
      </c>
      <c r="F14" t="n">
        <v>20.92</v>
      </c>
      <c r="G14" t="n">
        <v>96.56999999999999</v>
      </c>
      <c r="H14" t="n">
        <v>1.38</v>
      </c>
      <c r="I14" t="n">
        <v>13</v>
      </c>
      <c r="J14" t="n">
        <v>167.45</v>
      </c>
      <c r="K14" t="n">
        <v>49.1</v>
      </c>
      <c r="L14" t="n">
        <v>13</v>
      </c>
      <c r="M14" t="n">
        <v>3</v>
      </c>
      <c r="N14" t="n">
        <v>30.36</v>
      </c>
      <c r="O14" t="n">
        <v>20886.38</v>
      </c>
      <c r="P14" t="n">
        <v>195.06</v>
      </c>
      <c r="Q14" t="n">
        <v>821.1900000000001</v>
      </c>
      <c r="R14" t="n">
        <v>86.52</v>
      </c>
      <c r="S14" t="n">
        <v>57.29</v>
      </c>
      <c r="T14" t="n">
        <v>7666.77</v>
      </c>
      <c r="U14" t="n">
        <v>0.66</v>
      </c>
      <c r="V14" t="n">
        <v>0.76</v>
      </c>
      <c r="W14" t="n">
        <v>2.6</v>
      </c>
      <c r="X14" t="n">
        <v>0.45</v>
      </c>
      <c r="Y14" t="n">
        <v>1</v>
      </c>
      <c r="Z14" t="n">
        <v>10</v>
      </c>
      <c r="AA14" t="n">
        <v>217.0505826677855</v>
      </c>
      <c r="AB14" t="n">
        <v>296.978182801822</v>
      </c>
      <c r="AC14" t="n">
        <v>268.6350018468011</v>
      </c>
      <c r="AD14" t="n">
        <v>217050.5826677855</v>
      </c>
      <c r="AE14" t="n">
        <v>296978.182801822</v>
      </c>
      <c r="AF14" t="n">
        <v>4.439811977272629e-05</v>
      </c>
      <c r="AG14" t="n">
        <v>16</v>
      </c>
      <c r="AH14" t="n">
        <v>268635.0018468011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4.2518</v>
      </c>
      <c r="E15" t="n">
        <v>23.52</v>
      </c>
      <c r="F15" t="n">
        <v>20.88</v>
      </c>
      <c r="G15" t="n">
        <v>104.38</v>
      </c>
      <c r="H15" t="n">
        <v>1.47</v>
      </c>
      <c r="I15" t="n">
        <v>12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195.01</v>
      </c>
      <c r="Q15" t="n">
        <v>821.27</v>
      </c>
      <c r="R15" t="n">
        <v>84.68000000000001</v>
      </c>
      <c r="S15" t="n">
        <v>57.29</v>
      </c>
      <c r="T15" t="n">
        <v>6752.77</v>
      </c>
      <c r="U15" t="n">
        <v>0.68</v>
      </c>
      <c r="V15" t="n">
        <v>0.76</v>
      </c>
      <c r="W15" t="n">
        <v>2.61</v>
      </c>
      <c r="X15" t="n">
        <v>0.4</v>
      </c>
      <c r="Y15" t="n">
        <v>1</v>
      </c>
      <c r="Z15" t="n">
        <v>10</v>
      </c>
      <c r="AA15" t="n">
        <v>216.7740367338586</v>
      </c>
      <c r="AB15" t="n">
        <v>296.599800454678</v>
      </c>
      <c r="AC15" t="n">
        <v>268.2927317798054</v>
      </c>
      <c r="AD15" t="n">
        <v>216774.0367338586</v>
      </c>
      <c r="AE15" t="n">
        <v>296599.800454678</v>
      </c>
      <c r="AF15" t="n">
        <v>4.454374233693047e-05</v>
      </c>
      <c r="AG15" t="n">
        <v>16</v>
      </c>
      <c r="AH15" t="n">
        <v>268292.7317798054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2.0609</v>
      </c>
      <c r="E2" t="n">
        <v>48.52</v>
      </c>
      <c r="F2" t="n">
        <v>33.66</v>
      </c>
      <c r="G2" t="n">
        <v>6.06</v>
      </c>
      <c r="H2" t="n">
        <v>0.1</v>
      </c>
      <c r="I2" t="n">
        <v>333</v>
      </c>
      <c r="J2" t="n">
        <v>185.69</v>
      </c>
      <c r="K2" t="n">
        <v>53.44</v>
      </c>
      <c r="L2" t="n">
        <v>1</v>
      </c>
      <c r="M2" t="n">
        <v>331</v>
      </c>
      <c r="N2" t="n">
        <v>36.26</v>
      </c>
      <c r="O2" t="n">
        <v>23136.14</v>
      </c>
      <c r="P2" t="n">
        <v>454.95</v>
      </c>
      <c r="Q2" t="n">
        <v>821.47</v>
      </c>
      <c r="R2" t="n">
        <v>513.79</v>
      </c>
      <c r="S2" t="n">
        <v>57.29</v>
      </c>
      <c r="T2" t="n">
        <v>219702.12</v>
      </c>
      <c r="U2" t="n">
        <v>0.11</v>
      </c>
      <c r="V2" t="n">
        <v>0.47</v>
      </c>
      <c r="W2" t="n">
        <v>3.11</v>
      </c>
      <c r="X2" t="n">
        <v>13.18</v>
      </c>
      <c r="Y2" t="n">
        <v>1</v>
      </c>
      <c r="Z2" t="n">
        <v>10</v>
      </c>
      <c r="AA2" t="n">
        <v>626.9369448852108</v>
      </c>
      <c r="AB2" t="n">
        <v>857.8027864979151</v>
      </c>
      <c r="AC2" t="n">
        <v>775.9352924883258</v>
      </c>
      <c r="AD2" t="n">
        <v>626936.9448852108</v>
      </c>
      <c r="AE2" t="n">
        <v>857802.7864979152</v>
      </c>
      <c r="AF2" t="n">
        <v>1.962713024066643e-05</v>
      </c>
      <c r="AG2" t="n">
        <v>32</v>
      </c>
      <c r="AH2" t="n">
        <v>775935.2924883257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3.1084</v>
      </c>
      <c r="E3" t="n">
        <v>32.17</v>
      </c>
      <c r="F3" t="n">
        <v>25.12</v>
      </c>
      <c r="G3" t="n">
        <v>12.26</v>
      </c>
      <c r="H3" t="n">
        <v>0.19</v>
      </c>
      <c r="I3" t="n">
        <v>123</v>
      </c>
      <c r="J3" t="n">
        <v>187.21</v>
      </c>
      <c r="K3" t="n">
        <v>53.44</v>
      </c>
      <c r="L3" t="n">
        <v>2</v>
      </c>
      <c r="M3" t="n">
        <v>121</v>
      </c>
      <c r="N3" t="n">
        <v>36.77</v>
      </c>
      <c r="O3" t="n">
        <v>23322.88</v>
      </c>
      <c r="P3" t="n">
        <v>336.19</v>
      </c>
      <c r="Q3" t="n">
        <v>821.3200000000001</v>
      </c>
      <c r="R3" t="n">
        <v>226.87</v>
      </c>
      <c r="S3" t="n">
        <v>57.29</v>
      </c>
      <c r="T3" t="n">
        <v>77289.45</v>
      </c>
      <c r="U3" t="n">
        <v>0.25</v>
      </c>
      <c r="V3" t="n">
        <v>0.63</v>
      </c>
      <c r="W3" t="n">
        <v>2.78</v>
      </c>
      <c r="X3" t="n">
        <v>4.65</v>
      </c>
      <c r="Y3" t="n">
        <v>1</v>
      </c>
      <c r="Z3" t="n">
        <v>10</v>
      </c>
      <c r="AA3" t="n">
        <v>355.4378896277503</v>
      </c>
      <c r="AB3" t="n">
        <v>486.3258014016831</v>
      </c>
      <c r="AC3" t="n">
        <v>439.9115494784548</v>
      </c>
      <c r="AD3" t="n">
        <v>355437.8896277503</v>
      </c>
      <c r="AE3" t="n">
        <v>486325.8014016831</v>
      </c>
      <c r="AF3" t="n">
        <v>2.960307226943933e-05</v>
      </c>
      <c r="AG3" t="n">
        <v>21</v>
      </c>
      <c r="AH3" t="n">
        <v>439911.5494784549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3.5066</v>
      </c>
      <c r="E4" t="n">
        <v>28.52</v>
      </c>
      <c r="F4" t="n">
        <v>23.26</v>
      </c>
      <c r="G4" t="n">
        <v>18.61</v>
      </c>
      <c r="H4" t="n">
        <v>0.28</v>
      </c>
      <c r="I4" t="n">
        <v>75</v>
      </c>
      <c r="J4" t="n">
        <v>188.73</v>
      </c>
      <c r="K4" t="n">
        <v>53.44</v>
      </c>
      <c r="L4" t="n">
        <v>3</v>
      </c>
      <c r="M4" t="n">
        <v>73</v>
      </c>
      <c r="N4" t="n">
        <v>37.29</v>
      </c>
      <c r="O4" t="n">
        <v>23510.33</v>
      </c>
      <c r="P4" t="n">
        <v>307.96</v>
      </c>
      <c r="Q4" t="n">
        <v>821.27</v>
      </c>
      <c r="R4" t="n">
        <v>164.31</v>
      </c>
      <c r="S4" t="n">
        <v>57.29</v>
      </c>
      <c r="T4" t="n">
        <v>46252.59</v>
      </c>
      <c r="U4" t="n">
        <v>0.35</v>
      </c>
      <c r="V4" t="n">
        <v>0.68</v>
      </c>
      <c r="W4" t="n">
        <v>2.7</v>
      </c>
      <c r="X4" t="n">
        <v>2.78</v>
      </c>
      <c r="Y4" t="n">
        <v>1</v>
      </c>
      <c r="Z4" t="n">
        <v>10</v>
      </c>
      <c r="AA4" t="n">
        <v>306.39014575264</v>
      </c>
      <c r="AB4" t="n">
        <v>419.216514398013</v>
      </c>
      <c r="AC4" t="n">
        <v>379.2070786379392</v>
      </c>
      <c r="AD4" t="n">
        <v>306390.14575264</v>
      </c>
      <c r="AE4" t="n">
        <v>419216.514398013</v>
      </c>
      <c r="AF4" t="n">
        <v>3.339535877622441e-05</v>
      </c>
      <c r="AG4" t="n">
        <v>19</v>
      </c>
      <c r="AH4" t="n">
        <v>379207.0786379392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3.7131</v>
      </c>
      <c r="E5" t="n">
        <v>26.93</v>
      </c>
      <c r="F5" t="n">
        <v>22.45</v>
      </c>
      <c r="G5" t="n">
        <v>24.95</v>
      </c>
      <c r="H5" t="n">
        <v>0.37</v>
      </c>
      <c r="I5" t="n">
        <v>54</v>
      </c>
      <c r="J5" t="n">
        <v>190.25</v>
      </c>
      <c r="K5" t="n">
        <v>53.44</v>
      </c>
      <c r="L5" t="n">
        <v>4</v>
      </c>
      <c r="M5" t="n">
        <v>52</v>
      </c>
      <c r="N5" t="n">
        <v>37.82</v>
      </c>
      <c r="O5" t="n">
        <v>23698.48</v>
      </c>
      <c r="P5" t="n">
        <v>294.23</v>
      </c>
      <c r="Q5" t="n">
        <v>821.24</v>
      </c>
      <c r="R5" t="n">
        <v>137.76</v>
      </c>
      <c r="S5" t="n">
        <v>57.29</v>
      </c>
      <c r="T5" t="n">
        <v>33082.33</v>
      </c>
      <c r="U5" t="n">
        <v>0.42</v>
      </c>
      <c r="V5" t="n">
        <v>0.71</v>
      </c>
      <c r="W5" t="n">
        <v>2.66</v>
      </c>
      <c r="X5" t="n">
        <v>1.98</v>
      </c>
      <c r="Y5" t="n">
        <v>1</v>
      </c>
      <c r="Z5" t="n">
        <v>10</v>
      </c>
      <c r="AA5" t="n">
        <v>284.351076990484</v>
      </c>
      <c r="AB5" t="n">
        <v>389.0616882225387</v>
      </c>
      <c r="AC5" t="n">
        <v>351.9301867500878</v>
      </c>
      <c r="AD5" t="n">
        <v>284351.076990484</v>
      </c>
      <c r="AE5" t="n">
        <v>389061.6882225387</v>
      </c>
      <c r="AF5" t="n">
        <v>3.536197646495147e-05</v>
      </c>
      <c r="AG5" t="n">
        <v>18</v>
      </c>
      <c r="AH5" t="n">
        <v>351930.1867500878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3.8403</v>
      </c>
      <c r="E6" t="n">
        <v>26.04</v>
      </c>
      <c r="F6" t="n">
        <v>22.01</v>
      </c>
      <c r="G6" t="n">
        <v>31.44</v>
      </c>
      <c r="H6" t="n">
        <v>0.46</v>
      </c>
      <c r="I6" t="n">
        <v>42</v>
      </c>
      <c r="J6" t="n">
        <v>191.78</v>
      </c>
      <c r="K6" t="n">
        <v>53.44</v>
      </c>
      <c r="L6" t="n">
        <v>5</v>
      </c>
      <c r="M6" t="n">
        <v>40</v>
      </c>
      <c r="N6" t="n">
        <v>38.35</v>
      </c>
      <c r="O6" t="n">
        <v>23887.36</v>
      </c>
      <c r="P6" t="n">
        <v>285.45</v>
      </c>
      <c r="Q6" t="n">
        <v>821.23</v>
      </c>
      <c r="R6" t="n">
        <v>123.06</v>
      </c>
      <c r="S6" t="n">
        <v>57.29</v>
      </c>
      <c r="T6" t="n">
        <v>25791.73</v>
      </c>
      <c r="U6" t="n">
        <v>0.47</v>
      </c>
      <c r="V6" t="n">
        <v>0.72</v>
      </c>
      <c r="W6" t="n">
        <v>2.64</v>
      </c>
      <c r="X6" t="n">
        <v>1.53</v>
      </c>
      <c r="Y6" t="n">
        <v>1</v>
      </c>
      <c r="Z6" t="n">
        <v>10</v>
      </c>
      <c r="AA6" t="n">
        <v>267.9607342471406</v>
      </c>
      <c r="AB6" t="n">
        <v>366.6356981902077</v>
      </c>
      <c r="AC6" t="n">
        <v>331.6445017313678</v>
      </c>
      <c r="AD6" t="n">
        <v>267960.7342471406</v>
      </c>
      <c r="AE6" t="n">
        <v>366635.6981902077</v>
      </c>
      <c r="AF6" t="n">
        <v>3.657337486691798e-05</v>
      </c>
      <c r="AG6" t="n">
        <v>17</v>
      </c>
      <c r="AH6" t="n">
        <v>331644.5017313678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3.9186</v>
      </c>
      <c r="E7" t="n">
        <v>25.52</v>
      </c>
      <c r="F7" t="n">
        <v>21.75</v>
      </c>
      <c r="G7" t="n">
        <v>37.28</v>
      </c>
      <c r="H7" t="n">
        <v>0.55</v>
      </c>
      <c r="I7" t="n">
        <v>35</v>
      </c>
      <c r="J7" t="n">
        <v>193.32</v>
      </c>
      <c r="K7" t="n">
        <v>53.44</v>
      </c>
      <c r="L7" t="n">
        <v>6</v>
      </c>
      <c r="M7" t="n">
        <v>33</v>
      </c>
      <c r="N7" t="n">
        <v>38.89</v>
      </c>
      <c r="O7" t="n">
        <v>24076.95</v>
      </c>
      <c r="P7" t="n">
        <v>278.8</v>
      </c>
      <c r="Q7" t="n">
        <v>821.23</v>
      </c>
      <c r="R7" t="n">
        <v>114.28</v>
      </c>
      <c r="S7" t="n">
        <v>57.29</v>
      </c>
      <c r="T7" t="n">
        <v>21434.42</v>
      </c>
      <c r="U7" t="n">
        <v>0.5</v>
      </c>
      <c r="V7" t="n">
        <v>0.73</v>
      </c>
      <c r="W7" t="n">
        <v>2.63</v>
      </c>
      <c r="X7" t="n">
        <v>1.27</v>
      </c>
      <c r="Y7" t="n">
        <v>1</v>
      </c>
      <c r="Z7" t="n">
        <v>10</v>
      </c>
      <c r="AA7" t="n">
        <v>263.1964494239482</v>
      </c>
      <c r="AB7" t="n">
        <v>360.1169935097035</v>
      </c>
      <c r="AC7" t="n">
        <v>325.7479330765114</v>
      </c>
      <c r="AD7" t="n">
        <v>263196.4494239482</v>
      </c>
      <c r="AE7" t="n">
        <v>360116.9935097035</v>
      </c>
      <c r="AF7" t="n">
        <v>3.731907058133604e-05</v>
      </c>
      <c r="AG7" t="n">
        <v>17</v>
      </c>
      <c r="AH7" t="n">
        <v>325747.9330765114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3.9891</v>
      </c>
      <c r="E8" t="n">
        <v>25.07</v>
      </c>
      <c r="F8" t="n">
        <v>21.52</v>
      </c>
      <c r="G8" t="n">
        <v>44.52</v>
      </c>
      <c r="H8" t="n">
        <v>0.64</v>
      </c>
      <c r="I8" t="n">
        <v>29</v>
      </c>
      <c r="J8" t="n">
        <v>194.86</v>
      </c>
      <c r="K8" t="n">
        <v>53.44</v>
      </c>
      <c r="L8" t="n">
        <v>7</v>
      </c>
      <c r="M8" t="n">
        <v>27</v>
      </c>
      <c r="N8" t="n">
        <v>39.43</v>
      </c>
      <c r="O8" t="n">
        <v>24267.28</v>
      </c>
      <c r="P8" t="n">
        <v>272.71</v>
      </c>
      <c r="Q8" t="n">
        <v>821.1900000000001</v>
      </c>
      <c r="R8" t="n">
        <v>106.62</v>
      </c>
      <c r="S8" t="n">
        <v>57.29</v>
      </c>
      <c r="T8" t="n">
        <v>17636.32</v>
      </c>
      <c r="U8" t="n">
        <v>0.54</v>
      </c>
      <c r="V8" t="n">
        <v>0.74</v>
      </c>
      <c r="W8" t="n">
        <v>2.62</v>
      </c>
      <c r="X8" t="n">
        <v>1.05</v>
      </c>
      <c r="Y8" t="n">
        <v>1</v>
      </c>
      <c r="Z8" t="n">
        <v>10</v>
      </c>
      <c r="AA8" t="n">
        <v>259.0343091376084</v>
      </c>
      <c r="AB8" t="n">
        <v>354.4221695492632</v>
      </c>
      <c r="AC8" t="n">
        <v>320.5966151221199</v>
      </c>
      <c r="AD8" t="n">
        <v>259034.3091376084</v>
      </c>
      <c r="AE8" t="n">
        <v>354422.1695492633</v>
      </c>
      <c r="AF8" t="n">
        <v>3.799048243148258e-05</v>
      </c>
      <c r="AG8" t="n">
        <v>17</v>
      </c>
      <c r="AH8" t="n">
        <v>320596.61512212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4.0378</v>
      </c>
      <c r="E9" t="n">
        <v>24.77</v>
      </c>
      <c r="F9" t="n">
        <v>21.37</v>
      </c>
      <c r="G9" t="n">
        <v>51.28</v>
      </c>
      <c r="H9" t="n">
        <v>0.72</v>
      </c>
      <c r="I9" t="n">
        <v>25</v>
      </c>
      <c r="J9" t="n">
        <v>196.41</v>
      </c>
      <c r="K9" t="n">
        <v>53.44</v>
      </c>
      <c r="L9" t="n">
        <v>8</v>
      </c>
      <c r="M9" t="n">
        <v>23</v>
      </c>
      <c r="N9" t="n">
        <v>39.98</v>
      </c>
      <c r="O9" t="n">
        <v>24458.36</v>
      </c>
      <c r="P9" t="n">
        <v>267.8</v>
      </c>
      <c r="Q9" t="n">
        <v>821.21</v>
      </c>
      <c r="R9" t="n">
        <v>101.64</v>
      </c>
      <c r="S9" t="n">
        <v>57.29</v>
      </c>
      <c r="T9" t="n">
        <v>15164.57</v>
      </c>
      <c r="U9" t="n">
        <v>0.5600000000000001</v>
      </c>
      <c r="V9" t="n">
        <v>0.74</v>
      </c>
      <c r="W9" t="n">
        <v>2.61</v>
      </c>
      <c r="X9" t="n">
        <v>0.89</v>
      </c>
      <c r="Y9" t="n">
        <v>1</v>
      </c>
      <c r="Z9" t="n">
        <v>10</v>
      </c>
      <c r="AA9" t="n">
        <v>256.0124309049571</v>
      </c>
      <c r="AB9" t="n">
        <v>350.2875024353256</v>
      </c>
      <c r="AC9" t="n">
        <v>316.8565548346</v>
      </c>
      <c r="AD9" t="n">
        <v>256012.4309049571</v>
      </c>
      <c r="AE9" t="n">
        <v>350287.5024353256</v>
      </c>
      <c r="AF9" t="n">
        <v>3.845428040456251e-05</v>
      </c>
      <c r="AG9" t="n">
        <v>17</v>
      </c>
      <c r="AH9" t="n">
        <v>316856.5548346001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4.0753</v>
      </c>
      <c r="E10" t="n">
        <v>24.54</v>
      </c>
      <c r="F10" t="n">
        <v>21.25</v>
      </c>
      <c r="G10" t="n">
        <v>57.96</v>
      </c>
      <c r="H10" t="n">
        <v>0.8100000000000001</v>
      </c>
      <c r="I10" t="n">
        <v>22</v>
      </c>
      <c r="J10" t="n">
        <v>197.97</v>
      </c>
      <c r="K10" t="n">
        <v>53.44</v>
      </c>
      <c r="L10" t="n">
        <v>9</v>
      </c>
      <c r="M10" t="n">
        <v>20</v>
      </c>
      <c r="N10" t="n">
        <v>40.53</v>
      </c>
      <c r="O10" t="n">
        <v>24650.18</v>
      </c>
      <c r="P10" t="n">
        <v>263.04</v>
      </c>
      <c r="Q10" t="n">
        <v>821.1900000000001</v>
      </c>
      <c r="R10" t="n">
        <v>97.68000000000001</v>
      </c>
      <c r="S10" t="n">
        <v>57.29</v>
      </c>
      <c r="T10" t="n">
        <v>13203.1</v>
      </c>
      <c r="U10" t="n">
        <v>0.59</v>
      </c>
      <c r="V10" t="n">
        <v>0.75</v>
      </c>
      <c r="W10" t="n">
        <v>2.61</v>
      </c>
      <c r="X10" t="n">
        <v>0.78</v>
      </c>
      <c r="Y10" t="n">
        <v>1</v>
      </c>
      <c r="Z10" t="n">
        <v>10</v>
      </c>
      <c r="AA10" t="n">
        <v>244.4530370883093</v>
      </c>
      <c r="AB10" t="n">
        <v>334.4714298509325</v>
      </c>
      <c r="AC10" t="n">
        <v>302.549946019659</v>
      </c>
      <c r="AD10" t="n">
        <v>244453.0370883094</v>
      </c>
      <c r="AE10" t="n">
        <v>334471.4298509324</v>
      </c>
      <c r="AF10" t="n">
        <v>3.881141436740642e-05</v>
      </c>
      <c r="AG10" t="n">
        <v>16</v>
      </c>
      <c r="AH10" t="n">
        <v>302549.9460196591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4.0984</v>
      </c>
      <c r="E11" t="n">
        <v>24.4</v>
      </c>
      <c r="F11" t="n">
        <v>21.19</v>
      </c>
      <c r="G11" t="n">
        <v>63.56</v>
      </c>
      <c r="H11" t="n">
        <v>0.89</v>
      </c>
      <c r="I11" t="n">
        <v>20</v>
      </c>
      <c r="J11" t="n">
        <v>199.53</v>
      </c>
      <c r="K11" t="n">
        <v>53.44</v>
      </c>
      <c r="L11" t="n">
        <v>10</v>
      </c>
      <c r="M11" t="n">
        <v>18</v>
      </c>
      <c r="N11" t="n">
        <v>41.1</v>
      </c>
      <c r="O11" t="n">
        <v>24842.77</v>
      </c>
      <c r="P11" t="n">
        <v>258.82</v>
      </c>
      <c r="Q11" t="n">
        <v>821.24</v>
      </c>
      <c r="R11" t="n">
        <v>95.44</v>
      </c>
      <c r="S11" t="n">
        <v>57.29</v>
      </c>
      <c r="T11" t="n">
        <v>12089.23</v>
      </c>
      <c r="U11" t="n">
        <v>0.6</v>
      </c>
      <c r="V11" t="n">
        <v>0.75</v>
      </c>
      <c r="W11" t="n">
        <v>2.61</v>
      </c>
      <c r="X11" t="n">
        <v>0.71</v>
      </c>
      <c r="Y11" t="n">
        <v>1</v>
      </c>
      <c r="Z11" t="n">
        <v>10</v>
      </c>
      <c r="AA11" t="n">
        <v>242.451385821232</v>
      </c>
      <c r="AB11" t="n">
        <v>331.732682280697</v>
      </c>
      <c r="AC11" t="n">
        <v>300.0725806736697</v>
      </c>
      <c r="AD11" t="n">
        <v>242451.385821232</v>
      </c>
      <c r="AE11" t="n">
        <v>331732.682280697</v>
      </c>
      <c r="AF11" t="n">
        <v>3.903140888851826e-05</v>
      </c>
      <c r="AG11" t="n">
        <v>16</v>
      </c>
      <c r="AH11" t="n">
        <v>300072.5806736697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4.128</v>
      </c>
      <c r="E12" t="n">
        <v>24.22</v>
      </c>
      <c r="F12" t="n">
        <v>21.09</v>
      </c>
      <c r="G12" t="n">
        <v>70.29000000000001</v>
      </c>
      <c r="H12" t="n">
        <v>0.97</v>
      </c>
      <c r="I12" t="n">
        <v>18</v>
      </c>
      <c r="J12" t="n">
        <v>201.1</v>
      </c>
      <c r="K12" t="n">
        <v>53.44</v>
      </c>
      <c r="L12" t="n">
        <v>11</v>
      </c>
      <c r="M12" t="n">
        <v>16</v>
      </c>
      <c r="N12" t="n">
        <v>41.66</v>
      </c>
      <c r="O12" t="n">
        <v>25036.12</v>
      </c>
      <c r="P12" t="n">
        <v>255</v>
      </c>
      <c r="Q12" t="n">
        <v>821.21</v>
      </c>
      <c r="R12" t="n">
        <v>92.23999999999999</v>
      </c>
      <c r="S12" t="n">
        <v>57.29</v>
      </c>
      <c r="T12" t="n">
        <v>10499.7</v>
      </c>
      <c r="U12" t="n">
        <v>0.62</v>
      </c>
      <c r="V12" t="n">
        <v>0.75</v>
      </c>
      <c r="W12" t="n">
        <v>2.6</v>
      </c>
      <c r="X12" t="n">
        <v>0.61</v>
      </c>
      <c r="Y12" t="n">
        <v>1</v>
      </c>
      <c r="Z12" t="n">
        <v>10</v>
      </c>
      <c r="AA12" t="n">
        <v>240.4289647881629</v>
      </c>
      <c r="AB12" t="n">
        <v>328.9655166003342</v>
      </c>
      <c r="AC12" t="n">
        <v>297.5695094020984</v>
      </c>
      <c r="AD12" t="n">
        <v>240428.9647881628</v>
      </c>
      <c r="AE12" t="n">
        <v>328965.5166003342</v>
      </c>
      <c r="AF12" t="n">
        <v>3.931330662985638e-05</v>
      </c>
      <c r="AG12" t="n">
        <v>16</v>
      </c>
      <c r="AH12" t="n">
        <v>297569.5094020984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4.1521</v>
      </c>
      <c r="E13" t="n">
        <v>24.08</v>
      </c>
      <c r="F13" t="n">
        <v>21.02</v>
      </c>
      <c r="G13" t="n">
        <v>78.83</v>
      </c>
      <c r="H13" t="n">
        <v>1.05</v>
      </c>
      <c r="I13" t="n">
        <v>16</v>
      </c>
      <c r="J13" t="n">
        <v>202.67</v>
      </c>
      <c r="K13" t="n">
        <v>53.44</v>
      </c>
      <c r="L13" t="n">
        <v>12</v>
      </c>
      <c r="M13" t="n">
        <v>14</v>
      </c>
      <c r="N13" t="n">
        <v>42.24</v>
      </c>
      <c r="O13" t="n">
        <v>25230.25</v>
      </c>
      <c r="P13" t="n">
        <v>249.44</v>
      </c>
      <c r="Q13" t="n">
        <v>821.21</v>
      </c>
      <c r="R13" t="n">
        <v>90.01000000000001</v>
      </c>
      <c r="S13" t="n">
        <v>57.29</v>
      </c>
      <c r="T13" t="n">
        <v>9397.719999999999</v>
      </c>
      <c r="U13" t="n">
        <v>0.64</v>
      </c>
      <c r="V13" t="n">
        <v>0.76</v>
      </c>
      <c r="W13" t="n">
        <v>2.6</v>
      </c>
      <c r="X13" t="n">
        <v>0.55</v>
      </c>
      <c r="Y13" t="n">
        <v>1</v>
      </c>
      <c r="Z13" t="n">
        <v>10</v>
      </c>
      <c r="AA13" t="n">
        <v>238.0075314347606</v>
      </c>
      <c r="AB13" t="n">
        <v>325.6524046601107</v>
      </c>
      <c r="AC13" t="n">
        <v>294.5725962154669</v>
      </c>
      <c r="AD13" t="n">
        <v>238007.5314347605</v>
      </c>
      <c r="AE13" t="n">
        <v>325652.4046601107</v>
      </c>
      <c r="AF13" t="n">
        <v>3.954282472331072e-05</v>
      </c>
      <c r="AG13" t="n">
        <v>16</v>
      </c>
      <c r="AH13" t="n">
        <v>294572.596215467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4.1621</v>
      </c>
      <c r="E14" t="n">
        <v>24.03</v>
      </c>
      <c r="F14" t="n">
        <v>21</v>
      </c>
      <c r="G14" t="n">
        <v>84</v>
      </c>
      <c r="H14" t="n">
        <v>1.13</v>
      </c>
      <c r="I14" t="n">
        <v>15</v>
      </c>
      <c r="J14" t="n">
        <v>204.25</v>
      </c>
      <c r="K14" t="n">
        <v>53.44</v>
      </c>
      <c r="L14" t="n">
        <v>13</v>
      </c>
      <c r="M14" t="n">
        <v>13</v>
      </c>
      <c r="N14" t="n">
        <v>42.82</v>
      </c>
      <c r="O14" t="n">
        <v>25425.3</v>
      </c>
      <c r="P14" t="n">
        <v>247.15</v>
      </c>
      <c r="Q14" t="n">
        <v>821.1900000000001</v>
      </c>
      <c r="R14" t="n">
        <v>89.38</v>
      </c>
      <c r="S14" t="n">
        <v>57.29</v>
      </c>
      <c r="T14" t="n">
        <v>9087.530000000001</v>
      </c>
      <c r="U14" t="n">
        <v>0.64</v>
      </c>
      <c r="V14" t="n">
        <v>0.76</v>
      </c>
      <c r="W14" t="n">
        <v>2.6</v>
      </c>
      <c r="X14" t="n">
        <v>0.53</v>
      </c>
      <c r="Y14" t="n">
        <v>1</v>
      </c>
      <c r="Z14" t="n">
        <v>10</v>
      </c>
      <c r="AA14" t="n">
        <v>237.0218186449013</v>
      </c>
      <c r="AB14" t="n">
        <v>324.3037089344468</v>
      </c>
      <c r="AC14" t="n">
        <v>293.3526181169537</v>
      </c>
      <c r="AD14" t="n">
        <v>237021.8186449013</v>
      </c>
      <c r="AE14" t="n">
        <v>324303.7089344469</v>
      </c>
      <c r="AF14" t="n">
        <v>3.963806044673576e-05</v>
      </c>
      <c r="AG14" t="n">
        <v>16</v>
      </c>
      <c r="AH14" t="n">
        <v>293352.6181169538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4.1792</v>
      </c>
      <c r="E15" t="n">
        <v>23.93</v>
      </c>
      <c r="F15" t="n">
        <v>20.94</v>
      </c>
      <c r="G15" t="n">
        <v>89.73999999999999</v>
      </c>
      <c r="H15" t="n">
        <v>1.21</v>
      </c>
      <c r="I15" t="n">
        <v>14</v>
      </c>
      <c r="J15" t="n">
        <v>205.84</v>
      </c>
      <c r="K15" t="n">
        <v>53.44</v>
      </c>
      <c r="L15" t="n">
        <v>14</v>
      </c>
      <c r="M15" t="n">
        <v>12</v>
      </c>
      <c r="N15" t="n">
        <v>43.4</v>
      </c>
      <c r="O15" t="n">
        <v>25621.03</v>
      </c>
      <c r="P15" t="n">
        <v>241.2</v>
      </c>
      <c r="Q15" t="n">
        <v>821.2</v>
      </c>
      <c r="R15" t="n">
        <v>87.29000000000001</v>
      </c>
      <c r="S15" t="n">
        <v>57.29</v>
      </c>
      <c r="T15" t="n">
        <v>8044.38</v>
      </c>
      <c r="U15" t="n">
        <v>0.66</v>
      </c>
      <c r="V15" t="n">
        <v>0.76</v>
      </c>
      <c r="W15" t="n">
        <v>2.6</v>
      </c>
      <c r="X15" t="n">
        <v>0.46</v>
      </c>
      <c r="Y15" t="n">
        <v>1</v>
      </c>
      <c r="Z15" t="n">
        <v>10</v>
      </c>
      <c r="AA15" t="n">
        <v>234.6701606942505</v>
      </c>
      <c r="AB15" t="n">
        <v>321.0860667785413</v>
      </c>
      <c r="AC15" t="n">
        <v>290.4420632124176</v>
      </c>
      <c r="AD15" t="n">
        <v>234670.1606942505</v>
      </c>
      <c r="AE15" t="n">
        <v>321086.0667785413</v>
      </c>
      <c r="AF15" t="n">
        <v>3.980091353379258e-05</v>
      </c>
      <c r="AG15" t="n">
        <v>16</v>
      </c>
      <c r="AH15" t="n">
        <v>290442.0632124176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4.1869</v>
      </c>
      <c r="E16" t="n">
        <v>23.88</v>
      </c>
      <c r="F16" t="n">
        <v>20.93</v>
      </c>
      <c r="G16" t="n">
        <v>96.61</v>
      </c>
      <c r="H16" t="n">
        <v>1.28</v>
      </c>
      <c r="I16" t="n">
        <v>13</v>
      </c>
      <c r="J16" t="n">
        <v>207.43</v>
      </c>
      <c r="K16" t="n">
        <v>53.44</v>
      </c>
      <c r="L16" t="n">
        <v>15</v>
      </c>
      <c r="M16" t="n">
        <v>11</v>
      </c>
      <c r="N16" t="n">
        <v>44</v>
      </c>
      <c r="O16" t="n">
        <v>25817.56</v>
      </c>
      <c r="P16" t="n">
        <v>238.14</v>
      </c>
      <c r="Q16" t="n">
        <v>821.21</v>
      </c>
      <c r="R16" t="n">
        <v>87.20999999999999</v>
      </c>
      <c r="S16" t="n">
        <v>57.29</v>
      </c>
      <c r="T16" t="n">
        <v>8011.14</v>
      </c>
      <c r="U16" t="n">
        <v>0.66</v>
      </c>
      <c r="V16" t="n">
        <v>0.76</v>
      </c>
      <c r="W16" t="n">
        <v>2.59</v>
      </c>
      <c r="X16" t="n">
        <v>0.46</v>
      </c>
      <c r="Y16" t="n">
        <v>1</v>
      </c>
      <c r="Z16" t="n">
        <v>10</v>
      </c>
      <c r="AA16" t="n">
        <v>233.5035467326065</v>
      </c>
      <c r="AB16" t="n">
        <v>319.4898540888453</v>
      </c>
      <c r="AC16" t="n">
        <v>288.9981908215271</v>
      </c>
      <c r="AD16" t="n">
        <v>233503.5467326065</v>
      </c>
      <c r="AE16" t="n">
        <v>319489.8540888453</v>
      </c>
      <c r="AF16" t="n">
        <v>3.987424504082986e-05</v>
      </c>
      <c r="AG16" t="n">
        <v>16</v>
      </c>
      <c r="AH16" t="n">
        <v>288998.1908215271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4.2041</v>
      </c>
      <c r="E17" t="n">
        <v>23.79</v>
      </c>
      <c r="F17" t="n">
        <v>20.87</v>
      </c>
      <c r="G17" t="n">
        <v>104.35</v>
      </c>
      <c r="H17" t="n">
        <v>1.36</v>
      </c>
      <c r="I17" t="n">
        <v>12</v>
      </c>
      <c r="J17" t="n">
        <v>209.03</v>
      </c>
      <c r="K17" t="n">
        <v>53.44</v>
      </c>
      <c r="L17" t="n">
        <v>16</v>
      </c>
      <c r="M17" t="n">
        <v>10</v>
      </c>
      <c r="N17" t="n">
        <v>44.6</v>
      </c>
      <c r="O17" t="n">
        <v>26014.91</v>
      </c>
      <c r="P17" t="n">
        <v>234.26</v>
      </c>
      <c r="Q17" t="n">
        <v>821.1900000000001</v>
      </c>
      <c r="R17" t="n">
        <v>85.18000000000001</v>
      </c>
      <c r="S17" t="n">
        <v>57.29</v>
      </c>
      <c r="T17" t="n">
        <v>7000.42</v>
      </c>
      <c r="U17" t="n">
        <v>0.67</v>
      </c>
      <c r="V17" t="n">
        <v>0.76</v>
      </c>
      <c r="W17" t="n">
        <v>2.59</v>
      </c>
      <c r="X17" t="n">
        <v>0.4</v>
      </c>
      <c r="Y17" t="n">
        <v>1</v>
      </c>
      <c r="Z17" t="n">
        <v>10</v>
      </c>
      <c r="AA17" t="n">
        <v>231.8478742188547</v>
      </c>
      <c r="AB17" t="n">
        <v>317.2244899124149</v>
      </c>
      <c r="AC17" t="n">
        <v>286.949029822636</v>
      </c>
      <c r="AD17" t="n">
        <v>231847.8742188547</v>
      </c>
      <c r="AE17" t="n">
        <v>317224.4899124149</v>
      </c>
      <c r="AF17" t="n">
        <v>4.003805048512093e-05</v>
      </c>
      <c r="AG17" t="n">
        <v>16</v>
      </c>
      <c r="AH17" t="n">
        <v>286949.029822636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4.2149</v>
      </c>
      <c r="E18" t="n">
        <v>23.73</v>
      </c>
      <c r="F18" t="n">
        <v>20.85</v>
      </c>
      <c r="G18" t="n">
        <v>113.71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229.01</v>
      </c>
      <c r="Q18" t="n">
        <v>821.1900000000001</v>
      </c>
      <c r="R18" t="n">
        <v>84.2</v>
      </c>
      <c r="S18" t="n">
        <v>57.29</v>
      </c>
      <c r="T18" t="n">
        <v>6516.8</v>
      </c>
      <c r="U18" t="n">
        <v>0.68</v>
      </c>
      <c r="V18" t="n">
        <v>0.76</v>
      </c>
      <c r="W18" t="n">
        <v>2.59</v>
      </c>
      <c r="X18" t="n">
        <v>0.37</v>
      </c>
      <c r="Y18" t="n">
        <v>1</v>
      </c>
      <c r="Z18" t="n">
        <v>10</v>
      </c>
      <c r="AA18" t="n">
        <v>229.9170377201251</v>
      </c>
      <c r="AB18" t="n">
        <v>314.58263423236</v>
      </c>
      <c r="AC18" t="n">
        <v>284.5593091408169</v>
      </c>
      <c r="AD18" t="n">
        <v>229917.0377201251</v>
      </c>
      <c r="AE18" t="n">
        <v>314582.63423236</v>
      </c>
      <c r="AF18" t="n">
        <v>4.014090506641997e-05</v>
      </c>
      <c r="AG18" t="n">
        <v>16</v>
      </c>
      <c r="AH18" t="n">
        <v>284559.3091408169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4.2145</v>
      </c>
      <c r="E19" t="n">
        <v>23.73</v>
      </c>
      <c r="F19" t="n">
        <v>20.85</v>
      </c>
      <c r="G19" t="n">
        <v>113.72</v>
      </c>
      <c r="H19" t="n">
        <v>1.51</v>
      </c>
      <c r="I19" t="n">
        <v>11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226.89</v>
      </c>
      <c r="Q19" t="n">
        <v>821.1900000000001</v>
      </c>
      <c r="R19" t="n">
        <v>84.42</v>
      </c>
      <c r="S19" t="n">
        <v>57.29</v>
      </c>
      <c r="T19" t="n">
        <v>6628.08</v>
      </c>
      <c r="U19" t="n">
        <v>0.68</v>
      </c>
      <c r="V19" t="n">
        <v>0.76</v>
      </c>
      <c r="W19" t="n">
        <v>2.59</v>
      </c>
      <c r="X19" t="n">
        <v>0.38</v>
      </c>
      <c r="Y19" t="n">
        <v>1</v>
      </c>
      <c r="Z19" t="n">
        <v>10</v>
      </c>
      <c r="AA19" t="n">
        <v>229.2408215661634</v>
      </c>
      <c r="AB19" t="n">
        <v>313.6574054579588</v>
      </c>
      <c r="AC19" t="n">
        <v>283.7223829020776</v>
      </c>
      <c r="AD19" t="n">
        <v>229240.8215661634</v>
      </c>
      <c r="AE19" t="n">
        <v>313657.4054579588</v>
      </c>
      <c r="AF19" t="n">
        <v>4.013709563748297e-05</v>
      </c>
      <c r="AG19" t="n">
        <v>16</v>
      </c>
      <c r="AH19" t="n">
        <v>283722.3829020776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4.2273</v>
      </c>
      <c r="E20" t="n">
        <v>23.66</v>
      </c>
      <c r="F20" t="n">
        <v>20.81</v>
      </c>
      <c r="G20" t="n">
        <v>124.89</v>
      </c>
      <c r="H20" t="n">
        <v>1.58</v>
      </c>
      <c r="I20" t="n">
        <v>10</v>
      </c>
      <c r="J20" t="n">
        <v>213.87</v>
      </c>
      <c r="K20" t="n">
        <v>53.44</v>
      </c>
      <c r="L20" t="n">
        <v>19</v>
      </c>
      <c r="M20" t="n">
        <v>2</v>
      </c>
      <c r="N20" t="n">
        <v>46.44</v>
      </c>
      <c r="O20" t="n">
        <v>26611.98</v>
      </c>
      <c r="P20" t="n">
        <v>225.83</v>
      </c>
      <c r="Q20" t="n">
        <v>821.22</v>
      </c>
      <c r="R20" t="n">
        <v>83.03</v>
      </c>
      <c r="S20" t="n">
        <v>57.29</v>
      </c>
      <c r="T20" t="n">
        <v>5934</v>
      </c>
      <c r="U20" t="n">
        <v>0.6899999999999999</v>
      </c>
      <c r="V20" t="n">
        <v>0.76</v>
      </c>
      <c r="W20" t="n">
        <v>2.59</v>
      </c>
      <c r="X20" t="n">
        <v>0.34</v>
      </c>
      <c r="Y20" t="n">
        <v>1</v>
      </c>
      <c r="Z20" t="n">
        <v>10</v>
      </c>
      <c r="AA20" t="n">
        <v>228.6191409775462</v>
      </c>
      <c r="AB20" t="n">
        <v>312.8067946500013</v>
      </c>
      <c r="AC20" t="n">
        <v>282.9529531957915</v>
      </c>
      <c r="AD20" t="n">
        <v>228619.1409775462</v>
      </c>
      <c r="AE20" t="n">
        <v>312806.7946500013</v>
      </c>
      <c r="AF20" t="n">
        <v>4.025899736346702e-05</v>
      </c>
      <c r="AG20" t="n">
        <v>16</v>
      </c>
      <c r="AH20" t="n">
        <v>282952.9531957915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4.2277</v>
      </c>
      <c r="E21" t="n">
        <v>23.65</v>
      </c>
      <c r="F21" t="n">
        <v>20.81</v>
      </c>
      <c r="G21" t="n">
        <v>124.88</v>
      </c>
      <c r="H21" t="n">
        <v>1.65</v>
      </c>
      <c r="I21" t="n">
        <v>10</v>
      </c>
      <c r="J21" t="n">
        <v>215.5</v>
      </c>
      <c r="K21" t="n">
        <v>53.44</v>
      </c>
      <c r="L21" t="n">
        <v>20</v>
      </c>
      <c r="M21" t="n">
        <v>0</v>
      </c>
      <c r="N21" t="n">
        <v>47.07</v>
      </c>
      <c r="O21" t="n">
        <v>26812.71</v>
      </c>
      <c r="P21" t="n">
        <v>226.84</v>
      </c>
      <c r="Q21" t="n">
        <v>821.1900000000001</v>
      </c>
      <c r="R21" t="n">
        <v>82.84</v>
      </c>
      <c r="S21" t="n">
        <v>57.29</v>
      </c>
      <c r="T21" t="n">
        <v>5839.03</v>
      </c>
      <c r="U21" t="n">
        <v>0.6899999999999999</v>
      </c>
      <c r="V21" t="n">
        <v>0.76</v>
      </c>
      <c r="W21" t="n">
        <v>2.6</v>
      </c>
      <c r="X21" t="n">
        <v>0.34</v>
      </c>
      <c r="Y21" t="n">
        <v>1</v>
      </c>
      <c r="Z21" t="n">
        <v>10</v>
      </c>
      <c r="AA21" t="n">
        <v>228.9361664611987</v>
      </c>
      <c r="AB21" t="n">
        <v>313.2405629029117</v>
      </c>
      <c r="AC21" t="n">
        <v>283.3453232154418</v>
      </c>
      <c r="AD21" t="n">
        <v>228936.1664611987</v>
      </c>
      <c r="AE21" t="n">
        <v>313240.5629029117</v>
      </c>
      <c r="AF21" t="n">
        <v>4.026280679240402e-05</v>
      </c>
      <c r="AG21" t="n">
        <v>16</v>
      </c>
      <c r="AH21" t="n">
        <v>283345.3232154418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2.8336</v>
      </c>
      <c r="E2" t="n">
        <v>35.29</v>
      </c>
      <c r="F2" t="n">
        <v>28.33</v>
      </c>
      <c r="G2" t="n">
        <v>8.33</v>
      </c>
      <c r="H2" t="n">
        <v>0.15</v>
      </c>
      <c r="I2" t="n">
        <v>204</v>
      </c>
      <c r="J2" t="n">
        <v>116.05</v>
      </c>
      <c r="K2" t="n">
        <v>43.4</v>
      </c>
      <c r="L2" t="n">
        <v>1</v>
      </c>
      <c r="M2" t="n">
        <v>202</v>
      </c>
      <c r="N2" t="n">
        <v>16.65</v>
      </c>
      <c r="O2" t="n">
        <v>14546.17</v>
      </c>
      <c r="P2" t="n">
        <v>279.72</v>
      </c>
      <c r="Q2" t="n">
        <v>821.35</v>
      </c>
      <c r="R2" t="n">
        <v>334.46</v>
      </c>
      <c r="S2" t="n">
        <v>57.29</v>
      </c>
      <c r="T2" t="n">
        <v>130681.2</v>
      </c>
      <c r="U2" t="n">
        <v>0.17</v>
      </c>
      <c r="V2" t="n">
        <v>0.5600000000000001</v>
      </c>
      <c r="W2" t="n">
        <v>2.9</v>
      </c>
      <c r="X2" t="n">
        <v>7.85</v>
      </c>
      <c r="Y2" t="n">
        <v>1</v>
      </c>
      <c r="Z2" t="n">
        <v>10</v>
      </c>
      <c r="AA2" t="n">
        <v>358.9060600357598</v>
      </c>
      <c r="AB2" t="n">
        <v>491.0711051588015</v>
      </c>
      <c r="AC2" t="n">
        <v>444.2039681050696</v>
      </c>
      <c r="AD2" t="n">
        <v>358906.0600357598</v>
      </c>
      <c r="AE2" t="n">
        <v>491071.1051588015</v>
      </c>
      <c r="AF2" t="n">
        <v>3.364262094632273e-05</v>
      </c>
      <c r="AG2" t="n">
        <v>23</v>
      </c>
      <c r="AH2" t="n">
        <v>444203.9681050696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3.6203</v>
      </c>
      <c r="E3" t="n">
        <v>27.62</v>
      </c>
      <c r="F3" t="n">
        <v>23.55</v>
      </c>
      <c r="G3" t="n">
        <v>17.03</v>
      </c>
      <c r="H3" t="n">
        <v>0.3</v>
      </c>
      <c r="I3" t="n">
        <v>83</v>
      </c>
      <c r="J3" t="n">
        <v>117.34</v>
      </c>
      <c r="K3" t="n">
        <v>43.4</v>
      </c>
      <c r="L3" t="n">
        <v>2</v>
      </c>
      <c r="M3" t="n">
        <v>81</v>
      </c>
      <c r="N3" t="n">
        <v>16.94</v>
      </c>
      <c r="O3" t="n">
        <v>14705.49</v>
      </c>
      <c r="P3" t="n">
        <v>226.89</v>
      </c>
      <c r="Q3" t="n">
        <v>821.23</v>
      </c>
      <c r="R3" t="n">
        <v>174.61</v>
      </c>
      <c r="S3" t="n">
        <v>57.29</v>
      </c>
      <c r="T3" t="n">
        <v>51359.33</v>
      </c>
      <c r="U3" t="n">
        <v>0.33</v>
      </c>
      <c r="V3" t="n">
        <v>0.68</v>
      </c>
      <c r="W3" t="n">
        <v>2.71</v>
      </c>
      <c r="X3" t="n">
        <v>3.08</v>
      </c>
      <c r="Y3" t="n">
        <v>1</v>
      </c>
      <c r="Z3" t="n">
        <v>10</v>
      </c>
      <c r="AA3" t="n">
        <v>258.6863409454215</v>
      </c>
      <c r="AB3" t="n">
        <v>353.9460641174399</v>
      </c>
      <c r="AC3" t="n">
        <v>320.1659485244917</v>
      </c>
      <c r="AD3" t="n">
        <v>258686.3409454215</v>
      </c>
      <c r="AE3" t="n">
        <v>353946.0641174399</v>
      </c>
      <c r="AF3" t="n">
        <v>4.298291241246901e-05</v>
      </c>
      <c r="AG3" t="n">
        <v>18</v>
      </c>
      <c r="AH3" t="n">
        <v>320165.9485244917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3.9008</v>
      </c>
      <c r="E4" t="n">
        <v>25.64</v>
      </c>
      <c r="F4" t="n">
        <v>22.33</v>
      </c>
      <c r="G4" t="n">
        <v>26.27</v>
      </c>
      <c r="H4" t="n">
        <v>0.45</v>
      </c>
      <c r="I4" t="n">
        <v>51</v>
      </c>
      <c r="J4" t="n">
        <v>118.63</v>
      </c>
      <c r="K4" t="n">
        <v>43.4</v>
      </c>
      <c r="L4" t="n">
        <v>3</v>
      </c>
      <c r="M4" t="n">
        <v>49</v>
      </c>
      <c r="N4" t="n">
        <v>17.23</v>
      </c>
      <c r="O4" t="n">
        <v>14865.24</v>
      </c>
      <c r="P4" t="n">
        <v>208.82</v>
      </c>
      <c r="Q4" t="n">
        <v>821.22</v>
      </c>
      <c r="R4" t="n">
        <v>133.78</v>
      </c>
      <c r="S4" t="n">
        <v>57.29</v>
      </c>
      <c r="T4" t="n">
        <v>31104.2</v>
      </c>
      <c r="U4" t="n">
        <v>0.43</v>
      </c>
      <c r="V4" t="n">
        <v>0.71</v>
      </c>
      <c r="W4" t="n">
        <v>2.66</v>
      </c>
      <c r="X4" t="n">
        <v>1.86</v>
      </c>
      <c r="Y4" t="n">
        <v>1</v>
      </c>
      <c r="Z4" t="n">
        <v>10</v>
      </c>
      <c r="AA4" t="n">
        <v>235.8583230822242</v>
      </c>
      <c r="AB4" t="n">
        <v>322.7117629757911</v>
      </c>
      <c r="AC4" t="n">
        <v>291.9126052462815</v>
      </c>
      <c r="AD4" t="n">
        <v>235858.3230822242</v>
      </c>
      <c r="AE4" t="n">
        <v>322711.7629757911</v>
      </c>
      <c r="AF4" t="n">
        <v>4.631321844558714e-05</v>
      </c>
      <c r="AG4" t="n">
        <v>17</v>
      </c>
      <c r="AH4" t="n">
        <v>291912.6052462815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4.0357</v>
      </c>
      <c r="E5" t="n">
        <v>24.78</v>
      </c>
      <c r="F5" t="n">
        <v>21.81</v>
      </c>
      <c r="G5" t="n">
        <v>35.37</v>
      </c>
      <c r="H5" t="n">
        <v>0.59</v>
      </c>
      <c r="I5" t="n">
        <v>37</v>
      </c>
      <c r="J5" t="n">
        <v>119.93</v>
      </c>
      <c r="K5" t="n">
        <v>43.4</v>
      </c>
      <c r="L5" t="n">
        <v>4</v>
      </c>
      <c r="M5" t="n">
        <v>35</v>
      </c>
      <c r="N5" t="n">
        <v>17.53</v>
      </c>
      <c r="O5" t="n">
        <v>15025.44</v>
      </c>
      <c r="P5" t="n">
        <v>198.67</v>
      </c>
      <c r="Q5" t="n">
        <v>821.25</v>
      </c>
      <c r="R5" t="n">
        <v>116.66</v>
      </c>
      <c r="S5" t="n">
        <v>57.29</v>
      </c>
      <c r="T5" t="n">
        <v>22616.32</v>
      </c>
      <c r="U5" t="n">
        <v>0.49</v>
      </c>
      <c r="V5" t="n">
        <v>0.73</v>
      </c>
      <c r="W5" t="n">
        <v>2.62</v>
      </c>
      <c r="X5" t="n">
        <v>1.34</v>
      </c>
      <c r="Y5" t="n">
        <v>1</v>
      </c>
      <c r="Z5" t="n">
        <v>10</v>
      </c>
      <c r="AA5" t="n">
        <v>229.3846509836116</v>
      </c>
      <c r="AB5" t="n">
        <v>313.8541992122174</v>
      </c>
      <c r="AC5" t="n">
        <v>283.9003949366316</v>
      </c>
      <c r="AD5" t="n">
        <v>229384.6509836116</v>
      </c>
      <c r="AE5" t="n">
        <v>313854.1992122174</v>
      </c>
      <c r="AF5" t="n">
        <v>4.791485225616695e-05</v>
      </c>
      <c r="AG5" t="n">
        <v>17</v>
      </c>
      <c r="AH5" t="n">
        <v>283900.3949366316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4.1148</v>
      </c>
      <c r="E6" t="n">
        <v>24.3</v>
      </c>
      <c r="F6" t="n">
        <v>21.53</v>
      </c>
      <c r="G6" t="n">
        <v>44.54</v>
      </c>
      <c r="H6" t="n">
        <v>0.73</v>
      </c>
      <c r="I6" t="n">
        <v>29</v>
      </c>
      <c r="J6" t="n">
        <v>121.23</v>
      </c>
      <c r="K6" t="n">
        <v>43.4</v>
      </c>
      <c r="L6" t="n">
        <v>5</v>
      </c>
      <c r="M6" t="n">
        <v>27</v>
      </c>
      <c r="N6" t="n">
        <v>17.83</v>
      </c>
      <c r="O6" t="n">
        <v>15186.08</v>
      </c>
      <c r="P6" t="n">
        <v>189.84</v>
      </c>
      <c r="Q6" t="n">
        <v>821.21</v>
      </c>
      <c r="R6" t="n">
        <v>107.02</v>
      </c>
      <c r="S6" t="n">
        <v>57.29</v>
      </c>
      <c r="T6" t="n">
        <v>17835.74</v>
      </c>
      <c r="U6" t="n">
        <v>0.54</v>
      </c>
      <c r="V6" t="n">
        <v>0.74</v>
      </c>
      <c r="W6" t="n">
        <v>2.62</v>
      </c>
      <c r="X6" t="n">
        <v>1.05</v>
      </c>
      <c r="Y6" t="n">
        <v>1</v>
      </c>
      <c r="Z6" t="n">
        <v>10</v>
      </c>
      <c r="AA6" t="n">
        <v>215.9567958130092</v>
      </c>
      <c r="AB6" t="n">
        <v>295.4816153726475</v>
      </c>
      <c r="AC6" t="n">
        <v>267.281264712621</v>
      </c>
      <c r="AD6" t="n">
        <v>215956.7958130092</v>
      </c>
      <c r="AE6" t="n">
        <v>295481.6153726475</v>
      </c>
      <c r="AF6" t="n">
        <v>4.885398668475747e-05</v>
      </c>
      <c r="AG6" t="n">
        <v>16</v>
      </c>
      <c r="AH6" t="n">
        <v>267281.264712621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4.1798</v>
      </c>
      <c r="E7" t="n">
        <v>23.92</v>
      </c>
      <c r="F7" t="n">
        <v>21.29</v>
      </c>
      <c r="G7" t="n">
        <v>55.54</v>
      </c>
      <c r="H7" t="n">
        <v>0.86</v>
      </c>
      <c r="I7" t="n">
        <v>23</v>
      </c>
      <c r="J7" t="n">
        <v>122.54</v>
      </c>
      <c r="K7" t="n">
        <v>43.4</v>
      </c>
      <c r="L7" t="n">
        <v>6</v>
      </c>
      <c r="M7" t="n">
        <v>21</v>
      </c>
      <c r="N7" t="n">
        <v>18.14</v>
      </c>
      <c r="O7" t="n">
        <v>15347.16</v>
      </c>
      <c r="P7" t="n">
        <v>181.33</v>
      </c>
      <c r="Q7" t="n">
        <v>821.24</v>
      </c>
      <c r="R7" t="n">
        <v>99.11</v>
      </c>
      <c r="S7" t="n">
        <v>57.29</v>
      </c>
      <c r="T7" t="n">
        <v>13908.79</v>
      </c>
      <c r="U7" t="n">
        <v>0.58</v>
      </c>
      <c r="V7" t="n">
        <v>0.75</v>
      </c>
      <c r="W7" t="n">
        <v>2.61</v>
      </c>
      <c r="X7" t="n">
        <v>0.82</v>
      </c>
      <c r="Y7" t="n">
        <v>1</v>
      </c>
      <c r="Z7" t="n">
        <v>10</v>
      </c>
      <c r="AA7" t="n">
        <v>211.9431256622122</v>
      </c>
      <c r="AB7" t="n">
        <v>289.9899348016996</v>
      </c>
      <c r="AC7" t="n">
        <v>262.3137024277406</v>
      </c>
      <c r="AD7" t="n">
        <v>211943.1256622122</v>
      </c>
      <c r="AE7" t="n">
        <v>289989.9348016997</v>
      </c>
      <c r="AF7" t="n">
        <v>4.962571535553351e-05</v>
      </c>
      <c r="AG7" t="n">
        <v>16</v>
      </c>
      <c r="AH7" t="n">
        <v>262313.7024277406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4.2244</v>
      </c>
      <c r="E8" t="n">
        <v>23.67</v>
      </c>
      <c r="F8" t="n">
        <v>21.13</v>
      </c>
      <c r="G8" t="n">
        <v>66.73999999999999</v>
      </c>
      <c r="H8" t="n">
        <v>1</v>
      </c>
      <c r="I8" t="n">
        <v>19</v>
      </c>
      <c r="J8" t="n">
        <v>123.85</v>
      </c>
      <c r="K8" t="n">
        <v>43.4</v>
      </c>
      <c r="L8" t="n">
        <v>7</v>
      </c>
      <c r="M8" t="n">
        <v>17</v>
      </c>
      <c r="N8" t="n">
        <v>18.45</v>
      </c>
      <c r="O8" t="n">
        <v>15508.69</v>
      </c>
      <c r="P8" t="n">
        <v>172.7</v>
      </c>
      <c r="Q8" t="n">
        <v>821.1900000000001</v>
      </c>
      <c r="R8" t="n">
        <v>94.09</v>
      </c>
      <c r="S8" t="n">
        <v>57.29</v>
      </c>
      <c r="T8" t="n">
        <v>11420.88</v>
      </c>
      <c r="U8" t="n">
        <v>0.61</v>
      </c>
      <c r="V8" t="n">
        <v>0.75</v>
      </c>
      <c r="W8" t="n">
        <v>2.6</v>
      </c>
      <c r="X8" t="n">
        <v>0.66</v>
      </c>
      <c r="Y8" t="n">
        <v>1</v>
      </c>
      <c r="Z8" t="n">
        <v>10</v>
      </c>
      <c r="AA8" t="n">
        <v>208.3639151959816</v>
      </c>
      <c r="AB8" t="n">
        <v>285.092701138184</v>
      </c>
      <c r="AC8" t="n">
        <v>257.8838538717587</v>
      </c>
      <c r="AD8" t="n">
        <v>208363.9151959816</v>
      </c>
      <c r="AE8" t="n">
        <v>285092.701138184</v>
      </c>
      <c r="AF8" t="n">
        <v>5.015523995117369e-05</v>
      </c>
      <c r="AG8" t="n">
        <v>16</v>
      </c>
      <c r="AH8" t="n">
        <v>257883.8538717586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4.241</v>
      </c>
      <c r="E9" t="n">
        <v>23.58</v>
      </c>
      <c r="F9" t="n">
        <v>21.09</v>
      </c>
      <c r="G9" t="n">
        <v>74.43000000000001</v>
      </c>
      <c r="H9" t="n">
        <v>1.13</v>
      </c>
      <c r="I9" t="n">
        <v>17</v>
      </c>
      <c r="J9" t="n">
        <v>125.16</v>
      </c>
      <c r="K9" t="n">
        <v>43.4</v>
      </c>
      <c r="L9" t="n">
        <v>8</v>
      </c>
      <c r="M9" t="n">
        <v>5</v>
      </c>
      <c r="N9" t="n">
        <v>18.76</v>
      </c>
      <c r="O9" t="n">
        <v>15670.68</v>
      </c>
      <c r="P9" t="n">
        <v>167.13</v>
      </c>
      <c r="Q9" t="n">
        <v>821.25</v>
      </c>
      <c r="R9" t="n">
        <v>92.08</v>
      </c>
      <c r="S9" t="n">
        <v>57.29</v>
      </c>
      <c r="T9" t="n">
        <v>10425.78</v>
      </c>
      <c r="U9" t="n">
        <v>0.62</v>
      </c>
      <c r="V9" t="n">
        <v>0.75</v>
      </c>
      <c r="W9" t="n">
        <v>2.61</v>
      </c>
      <c r="X9" t="n">
        <v>0.62</v>
      </c>
      <c r="Y9" t="n">
        <v>1</v>
      </c>
      <c r="Z9" t="n">
        <v>10</v>
      </c>
      <c r="AA9" t="n">
        <v>206.3034436520707</v>
      </c>
      <c r="AB9" t="n">
        <v>282.2734730702174</v>
      </c>
      <c r="AC9" t="n">
        <v>255.3336889737865</v>
      </c>
      <c r="AD9" t="n">
        <v>206303.4436520707</v>
      </c>
      <c r="AE9" t="n">
        <v>282273.4730702174</v>
      </c>
      <c r="AF9" t="n">
        <v>5.03523275809411e-05</v>
      </c>
      <c r="AG9" t="n">
        <v>16</v>
      </c>
      <c r="AH9" t="n">
        <v>255333.6889737865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4.2523</v>
      </c>
      <c r="E10" t="n">
        <v>23.52</v>
      </c>
      <c r="F10" t="n">
        <v>21.05</v>
      </c>
      <c r="G10" t="n">
        <v>78.94</v>
      </c>
      <c r="H10" t="n">
        <v>1.26</v>
      </c>
      <c r="I10" t="n">
        <v>16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166.37</v>
      </c>
      <c r="Q10" t="n">
        <v>821.1900000000001</v>
      </c>
      <c r="R10" t="n">
        <v>90.45999999999999</v>
      </c>
      <c r="S10" t="n">
        <v>57.29</v>
      </c>
      <c r="T10" t="n">
        <v>9618.299999999999</v>
      </c>
      <c r="U10" t="n">
        <v>0.63</v>
      </c>
      <c r="V10" t="n">
        <v>0.76</v>
      </c>
      <c r="W10" t="n">
        <v>2.62</v>
      </c>
      <c r="X10" t="n">
        <v>0.58</v>
      </c>
      <c r="Y10" t="n">
        <v>1</v>
      </c>
      <c r="Z10" t="n">
        <v>10</v>
      </c>
      <c r="AA10" t="n">
        <v>205.8741893455032</v>
      </c>
      <c r="AB10" t="n">
        <v>281.6861483906087</v>
      </c>
      <c r="AC10" t="n">
        <v>254.802417737284</v>
      </c>
      <c r="AD10" t="n">
        <v>205874.1893455032</v>
      </c>
      <c r="AE10" t="n">
        <v>281686.1483906087</v>
      </c>
      <c r="AF10" t="n">
        <v>5.048648964216832e-05</v>
      </c>
      <c r="AG10" t="n">
        <v>16</v>
      </c>
      <c r="AH10" t="n">
        <v>254802.417737284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3.1757</v>
      </c>
      <c r="E2" t="n">
        <v>31.49</v>
      </c>
      <c r="F2" t="n">
        <v>26.55</v>
      </c>
      <c r="G2" t="n">
        <v>10.02</v>
      </c>
      <c r="H2" t="n">
        <v>0.2</v>
      </c>
      <c r="I2" t="n">
        <v>159</v>
      </c>
      <c r="J2" t="n">
        <v>89.87</v>
      </c>
      <c r="K2" t="n">
        <v>37.55</v>
      </c>
      <c r="L2" t="n">
        <v>1</v>
      </c>
      <c r="M2" t="n">
        <v>157</v>
      </c>
      <c r="N2" t="n">
        <v>11.32</v>
      </c>
      <c r="O2" t="n">
        <v>11317.98</v>
      </c>
      <c r="P2" t="n">
        <v>218.51</v>
      </c>
      <c r="Q2" t="n">
        <v>821.38</v>
      </c>
      <c r="R2" t="n">
        <v>274.38</v>
      </c>
      <c r="S2" t="n">
        <v>57.29</v>
      </c>
      <c r="T2" t="n">
        <v>100866.57</v>
      </c>
      <c r="U2" t="n">
        <v>0.21</v>
      </c>
      <c r="V2" t="n">
        <v>0.6</v>
      </c>
      <c r="W2" t="n">
        <v>2.84</v>
      </c>
      <c r="X2" t="n">
        <v>6.07</v>
      </c>
      <c r="Y2" t="n">
        <v>1</v>
      </c>
      <c r="Z2" t="n">
        <v>10</v>
      </c>
      <c r="AA2" t="n">
        <v>294.690831067329</v>
      </c>
      <c r="AB2" t="n">
        <v>403.2089959082339</v>
      </c>
      <c r="AC2" t="n">
        <v>364.7272952461313</v>
      </c>
      <c r="AD2" t="n">
        <v>294690.831067329</v>
      </c>
      <c r="AE2" t="n">
        <v>403208.9959082339</v>
      </c>
      <c r="AF2" t="n">
        <v>4.287282053729331e-05</v>
      </c>
      <c r="AG2" t="n">
        <v>21</v>
      </c>
      <c r="AH2" t="n">
        <v>364727.2952461314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3.8333</v>
      </c>
      <c r="E3" t="n">
        <v>26.09</v>
      </c>
      <c r="F3" t="n">
        <v>22.9</v>
      </c>
      <c r="G3" t="n">
        <v>20.82</v>
      </c>
      <c r="H3" t="n">
        <v>0.39</v>
      </c>
      <c r="I3" t="n">
        <v>66</v>
      </c>
      <c r="J3" t="n">
        <v>91.09999999999999</v>
      </c>
      <c r="K3" t="n">
        <v>37.55</v>
      </c>
      <c r="L3" t="n">
        <v>2</v>
      </c>
      <c r="M3" t="n">
        <v>64</v>
      </c>
      <c r="N3" t="n">
        <v>11.54</v>
      </c>
      <c r="O3" t="n">
        <v>11468.97</v>
      </c>
      <c r="P3" t="n">
        <v>180.95</v>
      </c>
      <c r="Q3" t="n">
        <v>821.1900000000001</v>
      </c>
      <c r="R3" t="n">
        <v>152.53</v>
      </c>
      <c r="S3" t="n">
        <v>57.29</v>
      </c>
      <c r="T3" t="n">
        <v>40404.92</v>
      </c>
      <c r="U3" t="n">
        <v>0.38</v>
      </c>
      <c r="V3" t="n">
        <v>0.6899999999999999</v>
      </c>
      <c r="W3" t="n">
        <v>2.68</v>
      </c>
      <c r="X3" t="n">
        <v>2.43</v>
      </c>
      <c r="Y3" t="n">
        <v>1</v>
      </c>
      <c r="Z3" t="n">
        <v>10</v>
      </c>
      <c r="AA3" t="n">
        <v>225.8196525303012</v>
      </c>
      <c r="AB3" t="n">
        <v>308.9764110517688</v>
      </c>
      <c r="AC3" t="n">
        <v>279.488136032196</v>
      </c>
      <c r="AD3" t="n">
        <v>225819.6525303012</v>
      </c>
      <c r="AE3" t="n">
        <v>308976.4110517688</v>
      </c>
      <c r="AF3" t="n">
        <v>5.175060080158907e-05</v>
      </c>
      <c r="AG3" t="n">
        <v>17</v>
      </c>
      <c r="AH3" t="n">
        <v>279488.136032196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4.0504</v>
      </c>
      <c r="E4" t="n">
        <v>24.69</v>
      </c>
      <c r="F4" t="n">
        <v>21.97</v>
      </c>
      <c r="G4" t="n">
        <v>32.16</v>
      </c>
      <c r="H4" t="n">
        <v>0.57</v>
      </c>
      <c r="I4" t="n">
        <v>41</v>
      </c>
      <c r="J4" t="n">
        <v>92.31999999999999</v>
      </c>
      <c r="K4" t="n">
        <v>37.55</v>
      </c>
      <c r="L4" t="n">
        <v>3</v>
      </c>
      <c r="M4" t="n">
        <v>39</v>
      </c>
      <c r="N4" t="n">
        <v>11.77</v>
      </c>
      <c r="O4" t="n">
        <v>11620.34</v>
      </c>
      <c r="P4" t="n">
        <v>164.93</v>
      </c>
      <c r="Q4" t="n">
        <v>821.2</v>
      </c>
      <c r="R4" t="n">
        <v>121.86</v>
      </c>
      <c r="S4" t="n">
        <v>57.29</v>
      </c>
      <c r="T4" t="n">
        <v>25195.72</v>
      </c>
      <c r="U4" t="n">
        <v>0.47</v>
      </c>
      <c r="V4" t="n">
        <v>0.72</v>
      </c>
      <c r="W4" t="n">
        <v>2.64</v>
      </c>
      <c r="X4" t="n">
        <v>1.5</v>
      </c>
      <c r="Y4" t="n">
        <v>1</v>
      </c>
      <c r="Z4" t="n">
        <v>10</v>
      </c>
      <c r="AA4" t="n">
        <v>216.0639856422889</v>
      </c>
      <c r="AB4" t="n">
        <v>295.6282772259493</v>
      </c>
      <c r="AC4" t="n">
        <v>267.4139293644849</v>
      </c>
      <c r="AD4" t="n">
        <v>216063.9856422889</v>
      </c>
      <c r="AE4" t="n">
        <v>295628.2772259493</v>
      </c>
      <c r="AF4" t="n">
        <v>5.468151031402614e-05</v>
      </c>
      <c r="AG4" t="n">
        <v>17</v>
      </c>
      <c r="AH4" t="n">
        <v>267413.929364485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4.1653</v>
      </c>
      <c r="E5" t="n">
        <v>24.01</v>
      </c>
      <c r="F5" t="n">
        <v>21.52</v>
      </c>
      <c r="G5" t="n">
        <v>44.52</v>
      </c>
      <c r="H5" t="n">
        <v>0.75</v>
      </c>
      <c r="I5" t="n">
        <v>29</v>
      </c>
      <c r="J5" t="n">
        <v>93.55</v>
      </c>
      <c r="K5" t="n">
        <v>37.55</v>
      </c>
      <c r="L5" t="n">
        <v>4</v>
      </c>
      <c r="M5" t="n">
        <v>27</v>
      </c>
      <c r="N5" t="n">
        <v>12</v>
      </c>
      <c r="O5" t="n">
        <v>11772.07</v>
      </c>
      <c r="P5" t="n">
        <v>152.53</v>
      </c>
      <c r="Q5" t="n">
        <v>821.22</v>
      </c>
      <c r="R5" t="n">
        <v>106.77</v>
      </c>
      <c r="S5" t="n">
        <v>57.29</v>
      </c>
      <c r="T5" t="n">
        <v>17711.16</v>
      </c>
      <c r="U5" t="n">
        <v>0.54</v>
      </c>
      <c r="V5" t="n">
        <v>0.74</v>
      </c>
      <c r="W5" t="n">
        <v>2.62</v>
      </c>
      <c r="X5" t="n">
        <v>1.05</v>
      </c>
      <c r="Y5" t="n">
        <v>1</v>
      </c>
      <c r="Z5" t="n">
        <v>10</v>
      </c>
      <c r="AA5" t="n">
        <v>201.1900671945701</v>
      </c>
      <c r="AB5" t="n">
        <v>275.2771258148204</v>
      </c>
      <c r="AC5" t="n">
        <v>249.0050632810073</v>
      </c>
      <c r="AD5" t="n">
        <v>201190.0671945701</v>
      </c>
      <c r="AE5" t="n">
        <v>275277.1258148204</v>
      </c>
      <c r="AF5" t="n">
        <v>5.623269181093548e-05</v>
      </c>
      <c r="AG5" t="n">
        <v>16</v>
      </c>
      <c r="AH5" t="n">
        <v>249005.0632810073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4.2226</v>
      </c>
      <c r="E6" t="n">
        <v>23.68</v>
      </c>
      <c r="F6" t="n">
        <v>21.31</v>
      </c>
      <c r="G6" t="n">
        <v>55.59</v>
      </c>
      <c r="H6" t="n">
        <v>0.93</v>
      </c>
      <c r="I6" t="n">
        <v>23</v>
      </c>
      <c r="J6" t="n">
        <v>94.79000000000001</v>
      </c>
      <c r="K6" t="n">
        <v>37.55</v>
      </c>
      <c r="L6" t="n">
        <v>5</v>
      </c>
      <c r="M6" t="n">
        <v>9</v>
      </c>
      <c r="N6" t="n">
        <v>12.23</v>
      </c>
      <c r="O6" t="n">
        <v>11924.18</v>
      </c>
      <c r="P6" t="n">
        <v>144.67</v>
      </c>
      <c r="Q6" t="n">
        <v>821.22</v>
      </c>
      <c r="R6" t="n">
        <v>99.33</v>
      </c>
      <c r="S6" t="n">
        <v>57.29</v>
      </c>
      <c r="T6" t="n">
        <v>14020.44</v>
      </c>
      <c r="U6" t="n">
        <v>0.58</v>
      </c>
      <c r="V6" t="n">
        <v>0.75</v>
      </c>
      <c r="W6" t="n">
        <v>2.62</v>
      </c>
      <c r="X6" t="n">
        <v>0.83</v>
      </c>
      <c r="Y6" t="n">
        <v>1</v>
      </c>
      <c r="Z6" t="n">
        <v>10</v>
      </c>
      <c r="AA6" t="n">
        <v>197.7783400273633</v>
      </c>
      <c r="AB6" t="n">
        <v>270.6090501898705</v>
      </c>
      <c r="AC6" t="n">
        <v>244.7825022420159</v>
      </c>
      <c r="AD6" t="n">
        <v>197778.3400273633</v>
      </c>
      <c r="AE6" t="n">
        <v>270609.0501898705</v>
      </c>
      <c r="AF6" t="n">
        <v>5.700625751827147e-05</v>
      </c>
      <c r="AG6" t="n">
        <v>16</v>
      </c>
      <c r="AH6" t="n">
        <v>244782.5022420159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4.2349</v>
      </c>
      <c r="E7" t="n">
        <v>23.61</v>
      </c>
      <c r="F7" t="n">
        <v>21.26</v>
      </c>
      <c r="G7" t="n">
        <v>57.98</v>
      </c>
      <c r="H7" t="n">
        <v>1.1</v>
      </c>
      <c r="I7" t="n">
        <v>22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143.88</v>
      </c>
      <c r="Q7" t="n">
        <v>821.28</v>
      </c>
      <c r="R7" t="n">
        <v>97.22</v>
      </c>
      <c r="S7" t="n">
        <v>57.29</v>
      </c>
      <c r="T7" t="n">
        <v>12969.46</v>
      </c>
      <c r="U7" t="n">
        <v>0.59</v>
      </c>
      <c r="V7" t="n">
        <v>0.75</v>
      </c>
      <c r="W7" t="n">
        <v>2.63</v>
      </c>
      <c r="X7" t="n">
        <v>0.78</v>
      </c>
      <c r="Y7" t="n">
        <v>1</v>
      </c>
      <c r="Z7" t="n">
        <v>10</v>
      </c>
      <c r="AA7" t="n">
        <v>197.3442845904044</v>
      </c>
      <c r="AB7" t="n">
        <v>270.0151563918494</v>
      </c>
      <c r="AC7" t="n">
        <v>244.2452888345425</v>
      </c>
      <c r="AD7" t="n">
        <v>197344.2845904045</v>
      </c>
      <c r="AE7" t="n">
        <v>270015.1563918494</v>
      </c>
      <c r="AF7" t="n">
        <v>5.717231089000328e-05</v>
      </c>
      <c r="AG7" t="n">
        <v>16</v>
      </c>
      <c r="AH7" t="n">
        <v>244245.2888345425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1.9724</v>
      </c>
      <c r="E2" t="n">
        <v>50.7</v>
      </c>
      <c r="F2" t="n">
        <v>34.49</v>
      </c>
      <c r="G2" t="n">
        <v>5.88</v>
      </c>
      <c r="H2" t="n">
        <v>0.09</v>
      </c>
      <c r="I2" t="n">
        <v>352</v>
      </c>
      <c r="J2" t="n">
        <v>194.77</v>
      </c>
      <c r="K2" t="n">
        <v>54.38</v>
      </c>
      <c r="L2" t="n">
        <v>1</v>
      </c>
      <c r="M2" t="n">
        <v>350</v>
      </c>
      <c r="N2" t="n">
        <v>39.4</v>
      </c>
      <c r="O2" t="n">
        <v>24256.19</v>
      </c>
      <c r="P2" t="n">
        <v>480.9</v>
      </c>
      <c r="Q2" t="n">
        <v>821.5700000000001</v>
      </c>
      <c r="R2" t="n">
        <v>541.29</v>
      </c>
      <c r="S2" t="n">
        <v>57.29</v>
      </c>
      <c r="T2" t="n">
        <v>233354.45</v>
      </c>
      <c r="U2" t="n">
        <v>0.11</v>
      </c>
      <c r="V2" t="n">
        <v>0.46</v>
      </c>
      <c r="W2" t="n">
        <v>3.15</v>
      </c>
      <c r="X2" t="n">
        <v>14.01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3.0549</v>
      </c>
      <c r="E3" t="n">
        <v>32.73</v>
      </c>
      <c r="F3" t="n">
        <v>25.28</v>
      </c>
      <c r="G3" t="n">
        <v>11.94</v>
      </c>
      <c r="H3" t="n">
        <v>0.18</v>
      </c>
      <c r="I3" t="n">
        <v>127</v>
      </c>
      <c r="J3" t="n">
        <v>196.32</v>
      </c>
      <c r="K3" t="n">
        <v>54.38</v>
      </c>
      <c r="L3" t="n">
        <v>2</v>
      </c>
      <c r="M3" t="n">
        <v>125</v>
      </c>
      <c r="N3" t="n">
        <v>39.95</v>
      </c>
      <c r="O3" t="n">
        <v>24447.22</v>
      </c>
      <c r="P3" t="n">
        <v>349.09</v>
      </c>
      <c r="Q3" t="n">
        <v>821.41</v>
      </c>
      <c r="R3" t="n">
        <v>232</v>
      </c>
      <c r="S3" t="n">
        <v>57.29</v>
      </c>
      <c r="T3" t="n">
        <v>79833.81</v>
      </c>
      <c r="U3" t="n">
        <v>0.25</v>
      </c>
      <c r="V3" t="n">
        <v>0.63</v>
      </c>
      <c r="W3" t="n">
        <v>2.78</v>
      </c>
      <c r="X3" t="n">
        <v>4.8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3.4588</v>
      </c>
      <c r="E4" t="n">
        <v>28.91</v>
      </c>
      <c r="F4" t="n">
        <v>23.36</v>
      </c>
      <c r="G4" t="n">
        <v>17.97</v>
      </c>
      <c r="H4" t="n">
        <v>0.27</v>
      </c>
      <c r="I4" t="n">
        <v>78</v>
      </c>
      <c r="J4" t="n">
        <v>197.88</v>
      </c>
      <c r="K4" t="n">
        <v>54.38</v>
      </c>
      <c r="L4" t="n">
        <v>3</v>
      </c>
      <c r="M4" t="n">
        <v>76</v>
      </c>
      <c r="N4" t="n">
        <v>40.5</v>
      </c>
      <c r="O4" t="n">
        <v>24639</v>
      </c>
      <c r="P4" t="n">
        <v>319.66</v>
      </c>
      <c r="Q4" t="n">
        <v>821.3200000000001</v>
      </c>
      <c r="R4" t="n">
        <v>167.83</v>
      </c>
      <c r="S4" t="n">
        <v>57.29</v>
      </c>
      <c r="T4" t="n">
        <v>47996.42</v>
      </c>
      <c r="U4" t="n">
        <v>0.34</v>
      </c>
      <c r="V4" t="n">
        <v>0.68</v>
      </c>
      <c r="W4" t="n">
        <v>2.71</v>
      </c>
      <c r="X4" t="n">
        <v>2.89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3.6686</v>
      </c>
      <c r="E5" t="n">
        <v>27.26</v>
      </c>
      <c r="F5" t="n">
        <v>22.56</v>
      </c>
      <c r="G5" t="n">
        <v>24.18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306.04</v>
      </c>
      <c r="Q5" t="n">
        <v>821.22</v>
      </c>
      <c r="R5" t="n">
        <v>141.32</v>
      </c>
      <c r="S5" t="n">
        <v>57.29</v>
      </c>
      <c r="T5" t="n">
        <v>34850.95</v>
      </c>
      <c r="U5" t="n">
        <v>0.41</v>
      </c>
      <c r="V5" t="n">
        <v>0.71</v>
      </c>
      <c r="W5" t="n">
        <v>2.67</v>
      </c>
      <c r="X5" t="n">
        <v>2.09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3.8012</v>
      </c>
      <c r="E6" t="n">
        <v>26.31</v>
      </c>
      <c r="F6" t="n">
        <v>22.08</v>
      </c>
      <c r="G6" t="n">
        <v>30.11</v>
      </c>
      <c r="H6" t="n">
        <v>0.44</v>
      </c>
      <c r="I6" t="n">
        <v>44</v>
      </c>
      <c r="J6" t="n">
        <v>201.01</v>
      </c>
      <c r="K6" t="n">
        <v>54.38</v>
      </c>
      <c r="L6" t="n">
        <v>5</v>
      </c>
      <c r="M6" t="n">
        <v>42</v>
      </c>
      <c r="N6" t="n">
        <v>41.63</v>
      </c>
      <c r="O6" t="n">
        <v>25024.84</v>
      </c>
      <c r="P6" t="n">
        <v>296.43</v>
      </c>
      <c r="Q6" t="n">
        <v>821.23</v>
      </c>
      <c r="R6" t="n">
        <v>125.52</v>
      </c>
      <c r="S6" t="n">
        <v>57.29</v>
      </c>
      <c r="T6" t="n">
        <v>27011.03</v>
      </c>
      <c r="U6" t="n">
        <v>0.46</v>
      </c>
      <c r="V6" t="n">
        <v>0.72</v>
      </c>
      <c r="W6" t="n">
        <v>2.64</v>
      </c>
      <c r="X6" t="n">
        <v>1.61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3.8912</v>
      </c>
      <c r="E7" t="n">
        <v>25.7</v>
      </c>
      <c r="F7" t="n">
        <v>21.78</v>
      </c>
      <c r="G7" t="n">
        <v>36.3</v>
      </c>
      <c r="H7" t="n">
        <v>0.53</v>
      </c>
      <c r="I7" t="n">
        <v>36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289.49</v>
      </c>
      <c r="Q7" t="n">
        <v>821.22</v>
      </c>
      <c r="R7" t="n">
        <v>115.2</v>
      </c>
      <c r="S7" t="n">
        <v>57.29</v>
      </c>
      <c r="T7" t="n">
        <v>21893.02</v>
      </c>
      <c r="U7" t="n">
        <v>0.5</v>
      </c>
      <c r="V7" t="n">
        <v>0.73</v>
      </c>
      <c r="W7" t="n">
        <v>2.64</v>
      </c>
      <c r="X7" t="n">
        <v>1.31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3.9653</v>
      </c>
      <c r="E8" t="n">
        <v>25.22</v>
      </c>
      <c r="F8" t="n">
        <v>21.54</v>
      </c>
      <c r="G8" t="n">
        <v>43.07</v>
      </c>
      <c r="H8" t="n">
        <v>0.61</v>
      </c>
      <c r="I8" t="n">
        <v>30</v>
      </c>
      <c r="J8" t="n">
        <v>204.16</v>
      </c>
      <c r="K8" t="n">
        <v>54.38</v>
      </c>
      <c r="L8" t="n">
        <v>7</v>
      </c>
      <c r="M8" t="n">
        <v>28</v>
      </c>
      <c r="N8" t="n">
        <v>42.78</v>
      </c>
      <c r="O8" t="n">
        <v>25413.94</v>
      </c>
      <c r="P8" t="n">
        <v>282.84</v>
      </c>
      <c r="Q8" t="n">
        <v>821.23</v>
      </c>
      <c r="R8" t="n">
        <v>107.5</v>
      </c>
      <c r="S8" t="n">
        <v>57.29</v>
      </c>
      <c r="T8" t="n">
        <v>18069.08</v>
      </c>
      <c r="U8" t="n">
        <v>0.53</v>
      </c>
      <c r="V8" t="n">
        <v>0.74</v>
      </c>
      <c r="W8" t="n">
        <v>2.61</v>
      </c>
      <c r="X8" t="n">
        <v>1.06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4.0118</v>
      </c>
      <c r="E9" t="n">
        <v>24.93</v>
      </c>
      <c r="F9" t="n">
        <v>21.4</v>
      </c>
      <c r="G9" t="n">
        <v>49.38</v>
      </c>
      <c r="H9" t="n">
        <v>0.6899999999999999</v>
      </c>
      <c r="I9" t="n">
        <v>26</v>
      </c>
      <c r="J9" t="n">
        <v>205.75</v>
      </c>
      <c r="K9" t="n">
        <v>54.38</v>
      </c>
      <c r="L9" t="n">
        <v>8</v>
      </c>
      <c r="M9" t="n">
        <v>24</v>
      </c>
      <c r="N9" t="n">
        <v>43.37</v>
      </c>
      <c r="O9" t="n">
        <v>25609.61</v>
      </c>
      <c r="P9" t="n">
        <v>278.03</v>
      </c>
      <c r="Q9" t="n">
        <v>821.2</v>
      </c>
      <c r="R9" t="n">
        <v>102.78</v>
      </c>
      <c r="S9" t="n">
        <v>57.29</v>
      </c>
      <c r="T9" t="n">
        <v>15730.75</v>
      </c>
      <c r="U9" t="n">
        <v>0.5600000000000001</v>
      </c>
      <c r="V9" t="n">
        <v>0.74</v>
      </c>
      <c r="W9" t="n">
        <v>2.61</v>
      </c>
      <c r="X9" t="n">
        <v>0.93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4.0495</v>
      </c>
      <c r="E10" t="n">
        <v>24.69</v>
      </c>
      <c r="F10" t="n">
        <v>21.28</v>
      </c>
      <c r="G10" t="n">
        <v>55.52</v>
      </c>
      <c r="H10" t="n">
        <v>0.77</v>
      </c>
      <c r="I10" t="n">
        <v>23</v>
      </c>
      <c r="J10" t="n">
        <v>207.34</v>
      </c>
      <c r="K10" t="n">
        <v>54.38</v>
      </c>
      <c r="L10" t="n">
        <v>9</v>
      </c>
      <c r="M10" t="n">
        <v>21</v>
      </c>
      <c r="N10" t="n">
        <v>43.96</v>
      </c>
      <c r="O10" t="n">
        <v>25806.1</v>
      </c>
      <c r="P10" t="n">
        <v>274.08</v>
      </c>
      <c r="Q10" t="n">
        <v>821.1900000000001</v>
      </c>
      <c r="R10" t="n">
        <v>98.62</v>
      </c>
      <c r="S10" t="n">
        <v>57.29</v>
      </c>
      <c r="T10" t="n">
        <v>13665.22</v>
      </c>
      <c r="U10" t="n">
        <v>0.58</v>
      </c>
      <c r="V10" t="n">
        <v>0.75</v>
      </c>
      <c r="W10" t="n">
        <v>2.62</v>
      </c>
      <c r="X10" t="n">
        <v>0.8100000000000001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4.0741</v>
      </c>
      <c r="E11" t="n">
        <v>24.55</v>
      </c>
      <c r="F11" t="n">
        <v>21.21</v>
      </c>
      <c r="G11" t="n">
        <v>60.61</v>
      </c>
      <c r="H11" t="n">
        <v>0.85</v>
      </c>
      <c r="I11" t="n">
        <v>21</v>
      </c>
      <c r="J11" t="n">
        <v>208.94</v>
      </c>
      <c r="K11" t="n">
        <v>54.38</v>
      </c>
      <c r="L11" t="n">
        <v>10</v>
      </c>
      <c r="M11" t="n">
        <v>19</v>
      </c>
      <c r="N11" t="n">
        <v>44.56</v>
      </c>
      <c r="O11" t="n">
        <v>26003.41</v>
      </c>
      <c r="P11" t="n">
        <v>270.61</v>
      </c>
      <c r="Q11" t="n">
        <v>821.1900000000001</v>
      </c>
      <c r="R11" t="n">
        <v>96.45</v>
      </c>
      <c r="S11" t="n">
        <v>57.29</v>
      </c>
      <c r="T11" t="n">
        <v>12591.56</v>
      </c>
      <c r="U11" t="n">
        <v>0.59</v>
      </c>
      <c r="V11" t="n">
        <v>0.75</v>
      </c>
      <c r="W11" t="n">
        <v>2.61</v>
      </c>
      <c r="X11" t="n">
        <v>0.74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4.1001</v>
      </c>
      <c r="E12" t="n">
        <v>24.39</v>
      </c>
      <c r="F12" t="n">
        <v>21.13</v>
      </c>
      <c r="G12" t="n">
        <v>66.73999999999999</v>
      </c>
      <c r="H12" t="n">
        <v>0.93</v>
      </c>
      <c r="I12" t="n">
        <v>19</v>
      </c>
      <c r="J12" t="n">
        <v>210.55</v>
      </c>
      <c r="K12" t="n">
        <v>54.38</v>
      </c>
      <c r="L12" t="n">
        <v>11</v>
      </c>
      <c r="M12" t="n">
        <v>17</v>
      </c>
      <c r="N12" t="n">
        <v>45.17</v>
      </c>
      <c r="O12" t="n">
        <v>26201.54</v>
      </c>
      <c r="P12" t="n">
        <v>265.96</v>
      </c>
      <c r="Q12" t="n">
        <v>821.22</v>
      </c>
      <c r="R12" t="n">
        <v>93.84</v>
      </c>
      <c r="S12" t="n">
        <v>57.29</v>
      </c>
      <c r="T12" t="n">
        <v>11294.31</v>
      </c>
      <c r="U12" t="n">
        <v>0.61</v>
      </c>
      <c r="V12" t="n">
        <v>0.75</v>
      </c>
      <c r="W12" t="n">
        <v>2.6</v>
      </c>
      <c r="X12" t="n">
        <v>0.66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4.1249</v>
      </c>
      <c r="E13" t="n">
        <v>24.24</v>
      </c>
      <c r="F13" t="n">
        <v>21.07</v>
      </c>
      <c r="G13" t="n">
        <v>74.34999999999999</v>
      </c>
      <c r="H13" t="n">
        <v>1</v>
      </c>
      <c r="I13" t="n">
        <v>17</v>
      </c>
      <c r="J13" t="n">
        <v>212.16</v>
      </c>
      <c r="K13" t="n">
        <v>54.38</v>
      </c>
      <c r="L13" t="n">
        <v>12</v>
      </c>
      <c r="M13" t="n">
        <v>15</v>
      </c>
      <c r="N13" t="n">
        <v>45.78</v>
      </c>
      <c r="O13" t="n">
        <v>26400.51</v>
      </c>
      <c r="P13" t="n">
        <v>262.03</v>
      </c>
      <c r="Q13" t="n">
        <v>821.25</v>
      </c>
      <c r="R13" t="n">
        <v>91.47</v>
      </c>
      <c r="S13" t="n">
        <v>57.29</v>
      </c>
      <c r="T13" t="n">
        <v>10122.73</v>
      </c>
      <c r="U13" t="n">
        <v>0.63</v>
      </c>
      <c r="V13" t="n">
        <v>0.76</v>
      </c>
      <c r="W13" t="n">
        <v>2.6</v>
      </c>
      <c r="X13" t="n">
        <v>0.59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4.1384</v>
      </c>
      <c r="E14" t="n">
        <v>24.16</v>
      </c>
      <c r="F14" t="n">
        <v>21.03</v>
      </c>
      <c r="G14" t="n">
        <v>78.84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14</v>
      </c>
      <c r="N14" t="n">
        <v>46.4</v>
      </c>
      <c r="O14" t="n">
        <v>26600.32</v>
      </c>
      <c r="P14" t="n">
        <v>258.1</v>
      </c>
      <c r="Q14" t="n">
        <v>821.23</v>
      </c>
      <c r="R14" t="n">
        <v>90.13</v>
      </c>
      <c r="S14" t="n">
        <v>57.29</v>
      </c>
      <c r="T14" t="n">
        <v>9456.48</v>
      </c>
      <c r="U14" t="n">
        <v>0.64</v>
      </c>
      <c r="V14" t="n">
        <v>0.76</v>
      </c>
      <c r="W14" t="n">
        <v>2.6</v>
      </c>
      <c r="X14" t="n">
        <v>0.55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4.1659</v>
      </c>
      <c r="E15" t="n">
        <v>24</v>
      </c>
      <c r="F15" t="n">
        <v>20.94</v>
      </c>
      <c r="G15" t="n">
        <v>89.76000000000001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253.32</v>
      </c>
      <c r="Q15" t="n">
        <v>821.1900000000001</v>
      </c>
      <c r="R15" t="n">
        <v>87.47</v>
      </c>
      <c r="S15" t="n">
        <v>57.29</v>
      </c>
      <c r="T15" t="n">
        <v>8136.71</v>
      </c>
      <c r="U15" t="n">
        <v>0.65</v>
      </c>
      <c r="V15" t="n">
        <v>0.76</v>
      </c>
      <c r="W15" t="n">
        <v>2.59</v>
      </c>
      <c r="X15" t="n">
        <v>0.47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4.1794</v>
      </c>
      <c r="E16" t="n">
        <v>23.93</v>
      </c>
      <c r="F16" t="n">
        <v>20.9</v>
      </c>
      <c r="G16" t="n">
        <v>96.48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249.39</v>
      </c>
      <c r="Q16" t="n">
        <v>821.1900000000001</v>
      </c>
      <c r="R16" t="n">
        <v>85.90000000000001</v>
      </c>
      <c r="S16" t="n">
        <v>57.29</v>
      </c>
      <c r="T16" t="n">
        <v>7355.3</v>
      </c>
      <c r="U16" t="n">
        <v>0.67</v>
      </c>
      <c r="V16" t="n">
        <v>0.76</v>
      </c>
      <c r="W16" t="n">
        <v>2.6</v>
      </c>
      <c r="X16" t="n">
        <v>0.43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4.1926</v>
      </c>
      <c r="E17" t="n">
        <v>23.85</v>
      </c>
      <c r="F17" t="n">
        <v>20.87</v>
      </c>
      <c r="G17" t="n">
        <v>104.34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245.87</v>
      </c>
      <c r="Q17" t="n">
        <v>821.2</v>
      </c>
      <c r="R17" t="n">
        <v>84.98</v>
      </c>
      <c r="S17" t="n">
        <v>57.29</v>
      </c>
      <c r="T17" t="n">
        <v>6898.9</v>
      </c>
      <c r="U17" t="n">
        <v>0.67</v>
      </c>
      <c r="V17" t="n">
        <v>0.76</v>
      </c>
      <c r="W17" t="n">
        <v>2.59</v>
      </c>
      <c r="X17" t="n">
        <v>0.39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4.1897</v>
      </c>
      <c r="E18" t="n">
        <v>23.87</v>
      </c>
      <c r="F18" t="n">
        <v>20.88</v>
      </c>
      <c r="G18" t="n">
        <v>104.42</v>
      </c>
      <c r="H18" t="n">
        <v>1.37</v>
      </c>
      <c r="I18" t="n">
        <v>12</v>
      </c>
      <c r="J18" t="n">
        <v>220.33</v>
      </c>
      <c r="K18" t="n">
        <v>54.38</v>
      </c>
      <c r="L18" t="n">
        <v>17</v>
      </c>
      <c r="M18" t="n">
        <v>10</v>
      </c>
      <c r="N18" t="n">
        <v>48.95</v>
      </c>
      <c r="O18" t="n">
        <v>27408.3</v>
      </c>
      <c r="P18" t="n">
        <v>243.52</v>
      </c>
      <c r="Q18" t="n">
        <v>821.1900000000001</v>
      </c>
      <c r="R18" t="n">
        <v>85.65000000000001</v>
      </c>
      <c r="S18" t="n">
        <v>57.29</v>
      </c>
      <c r="T18" t="n">
        <v>7235.35</v>
      </c>
      <c r="U18" t="n">
        <v>0.67</v>
      </c>
      <c r="V18" t="n">
        <v>0.76</v>
      </c>
      <c r="W18" t="n">
        <v>2.59</v>
      </c>
      <c r="X18" t="n">
        <v>0.41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4.2049</v>
      </c>
      <c r="E19" t="n">
        <v>23.78</v>
      </c>
      <c r="F19" t="n">
        <v>20.84</v>
      </c>
      <c r="G19" t="n">
        <v>113.66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238.93</v>
      </c>
      <c r="Q19" t="n">
        <v>821.1900000000001</v>
      </c>
      <c r="R19" t="n">
        <v>83.94</v>
      </c>
      <c r="S19" t="n">
        <v>57.29</v>
      </c>
      <c r="T19" t="n">
        <v>6385.4</v>
      </c>
      <c r="U19" t="n">
        <v>0.68</v>
      </c>
      <c r="V19" t="n">
        <v>0.76</v>
      </c>
      <c r="W19" t="n">
        <v>2.59</v>
      </c>
      <c r="X19" t="n">
        <v>0.36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4.2171</v>
      </c>
      <c r="E20" t="n">
        <v>23.71</v>
      </c>
      <c r="F20" t="n">
        <v>20.81</v>
      </c>
      <c r="G20" t="n">
        <v>124.84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236.25</v>
      </c>
      <c r="Q20" t="n">
        <v>821.1900000000001</v>
      </c>
      <c r="R20" t="n">
        <v>83.01000000000001</v>
      </c>
      <c r="S20" t="n">
        <v>57.29</v>
      </c>
      <c r="T20" t="n">
        <v>5928.18</v>
      </c>
      <c r="U20" t="n">
        <v>0.6899999999999999</v>
      </c>
      <c r="V20" t="n">
        <v>0.76</v>
      </c>
      <c r="W20" t="n">
        <v>2.59</v>
      </c>
      <c r="X20" t="n">
        <v>0.33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4.2168</v>
      </c>
      <c r="E21" t="n">
        <v>23.71</v>
      </c>
      <c r="F21" t="n">
        <v>20.81</v>
      </c>
      <c r="G21" t="n">
        <v>124.85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232.18</v>
      </c>
      <c r="Q21" t="n">
        <v>821.21</v>
      </c>
      <c r="R21" t="n">
        <v>82.81</v>
      </c>
      <c r="S21" t="n">
        <v>57.29</v>
      </c>
      <c r="T21" t="n">
        <v>5826.02</v>
      </c>
      <c r="U21" t="n">
        <v>0.6899999999999999</v>
      </c>
      <c r="V21" t="n">
        <v>0.76</v>
      </c>
      <c r="W21" t="n">
        <v>2.59</v>
      </c>
      <c r="X21" t="n">
        <v>0.34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4.214</v>
      </c>
      <c r="E22" t="n">
        <v>23.73</v>
      </c>
      <c r="F22" t="n">
        <v>20.82</v>
      </c>
      <c r="G22" t="n">
        <v>124.95</v>
      </c>
      <c r="H22" t="n">
        <v>1.64</v>
      </c>
      <c r="I22" t="n">
        <v>10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232.7</v>
      </c>
      <c r="Q22" t="n">
        <v>821.1900000000001</v>
      </c>
      <c r="R22" t="n">
        <v>83.25</v>
      </c>
      <c r="S22" t="n">
        <v>57.29</v>
      </c>
      <c r="T22" t="n">
        <v>6043.92</v>
      </c>
      <c r="U22" t="n">
        <v>0.6899999999999999</v>
      </c>
      <c r="V22" t="n">
        <v>0.76</v>
      </c>
      <c r="W22" t="n">
        <v>2.6</v>
      </c>
      <c r="X22" t="n">
        <v>0.35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4.2154</v>
      </c>
      <c r="E23" t="n">
        <v>23.72</v>
      </c>
      <c r="F23" t="n">
        <v>20.82</v>
      </c>
      <c r="G23" t="n">
        <v>124.9</v>
      </c>
      <c r="H23" t="n">
        <v>1.71</v>
      </c>
      <c r="I23" t="n">
        <v>10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233.82</v>
      </c>
      <c r="Q23" t="n">
        <v>821.1900000000001</v>
      </c>
      <c r="R23" t="n">
        <v>83.06999999999999</v>
      </c>
      <c r="S23" t="n">
        <v>57.29</v>
      </c>
      <c r="T23" t="n">
        <v>5956.28</v>
      </c>
      <c r="U23" t="n">
        <v>0.6899999999999999</v>
      </c>
      <c r="V23" t="n">
        <v>0.76</v>
      </c>
      <c r="W23" t="n">
        <v>2.6</v>
      </c>
      <c r="X23" t="n">
        <v>0.34</v>
      </c>
      <c r="Y23" t="n">
        <v>1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3.1757</v>
      </c>
      <c r="E24" t="n">
        <v>31.49</v>
      </c>
      <c r="F24" t="n">
        <v>26.55</v>
      </c>
      <c r="G24" t="n">
        <v>10.02</v>
      </c>
      <c r="H24" t="n">
        <v>0.2</v>
      </c>
      <c r="I24" t="n">
        <v>159</v>
      </c>
      <c r="J24" t="n">
        <v>89.87</v>
      </c>
      <c r="K24" t="n">
        <v>37.55</v>
      </c>
      <c r="L24" t="n">
        <v>1</v>
      </c>
      <c r="M24" t="n">
        <v>157</v>
      </c>
      <c r="N24" t="n">
        <v>11.32</v>
      </c>
      <c r="O24" t="n">
        <v>11317.98</v>
      </c>
      <c r="P24" t="n">
        <v>218.51</v>
      </c>
      <c r="Q24" t="n">
        <v>821.38</v>
      </c>
      <c r="R24" t="n">
        <v>274.38</v>
      </c>
      <c r="S24" t="n">
        <v>57.29</v>
      </c>
      <c r="T24" t="n">
        <v>100866.57</v>
      </c>
      <c r="U24" t="n">
        <v>0.21</v>
      </c>
      <c r="V24" t="n">
        <v>0.6</v>
      </c>
      <c r="W24" t="n">
        <v>2.84</v>
      </c>
      <c r="X24" t="n">
        <v>6.07</v>
      </c>
      <c r="Y24" t="n">
        <v>1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3.8333</v>
      </c>
      <c r="E25" t="n">
        <v>26.09</v>
      </c>
      <c r="F25" t="n">
        <v>22.9</v>
      </c>
      <c r="G25" t="n">
        <v>20.82</v>
      </c>
      <c r="H25" t="n">
        <v>0.39</v>
      </c>
      <c r="I25" t="n">
        <v>66</v>
      </c>
      <c r="J25" t="n">
        <v>91.09999999999999</v>
      </c>
      <c r="K25" t="n">
        <v>37.55</v>
      </c>
      <c r="L25" t="n">
        <v>2</v>
      </c>
      <c r="M25" t="n">
        <v>64</v>
      </c>
      <c r="N25" t="n">
        <v>11.54</v>
      </c>
      <c r="O25" t="n">
        <v>11468.97</v>
      </c>
      <c r="P25" t="n">
        <v>180.95</v>
      </c>
      <c r="Q25" t="n">
        <v>821.1900000000001</v>
      </c>
      <c r="R25" t="n">
        <v>152.53</v>
      </c>
      <c r="S25" t="n">
        <v>57.29</v>
      </c>
      <c r="T25" t="n">
        <v>40404.92</v>
      </c>
      <c r="U25" t="n">
        <v>0.38</v>
      </c>
      <c r="V25" t="n">
        <v>0.6899999999999999</v>
      </c>
      <c r="W25" t="n">
        <v>2.68</v>
      </c>
      <c r="X25" t="n">
        <v>2.43</v>
      </c>
      <c r="Y25" t="n">
        <v>1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4.0504</v>
      </c>
      <c r="E26" t="n">
        <v>24.69</v>
      </c>
      <c r="F26" t="n">
        <v>21.97</v>
      </c>
      <c r="G26" t="n">
        <v>32.16</v>
      </c>
      <c r="H26" t="n">
        <v>0.57</v>
      </c>
      <c r="I26" t="n">
        <v>41</v>
      </c>
      <c r="J26" t="n">
        <v>92.31999999999999</v>
      </c>
      <c r="K26" t="n">
        <v>37.55</v>
      </c>
      <c r="L26" t="n">
        <v>3</v>
      </c>
      <c r="M26" t="n">
        <v>39</v>
      </c>
      <c r="N26" t="n">
        <v>11.77</v>
      </c>
      <c r="O26" t="n">
        <v>11620.34</v>
      </c>
      <c r="P26" t="n">
        <v>164.93</v>
      </c>
      <c r="Q26" t="n">
        <v>821.2</v>
      </c>
      <c r="R26" t="n">
        <v>121.86</v>
      </c>
      <c r="S26" t="n">
        <v>57.29</v>
      </c>
      <c r="T26" t="n">
        <v>25195.72</v>
      </c>
      <c r="U26" t="n">
        <v>0.47</v>
      </c>
      <c r="V26" t="n">
        <v>0.72</v>
      </c>
      <c r="W26" t="n">
        <v>2.64</v>
      </c>
      <c r="X26" t="n">
        <v>1.5</v>
      </c>
      <c r="Y26" t="n">
        <v>1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4.1653</v>
      </c>
      <c r="E27" t="n">
        <v>24.01</v>
      </c>
      <c r="F27" t="n">
        <v>21.52</v>
      </c>
      <c r="G27" t="n">
        <v>44.52</v>
      </c>
      <c r="H27" t="n">
        <v>0.75</v>
      </c>
      <c r="I27" t="n">
        <v>29</v>
      </c>
      <c r="J27" t="n">
        <v>93.55</v>
      </c>
      <c r="K27" t="n">
        <v>37.55</v>
      </c>
      <c r="L27" t="n">
        <v>4</v>
      </c>
      <c r="M27" t="n">
        <v>27</v>
      </c>
      <c r="N27" t="n">
        <v>12</v>
      </c>
      <c r="O27" t="n">
        <v>11772.07</v>
      </c>
      <c r="P27" t="n">
        <v>152.53</v>
      </c>
      <c r="Q27" t="n">
        <v>821.22</v>
      </c>
      <c r="R27" t="n">
        <v>106.77</v>
      </c>
      <c r="S27" t="n">
        <v>57.29</v>
      </c>
      <c r="T27" t="n">
        <v>17711.16</v>
      </c>
      <c r="U27" t="n">
        <v>0.54</v>
      </c>
      <c r="V27" t="n">
        <v>0.74</v>
      </c>
      <c r="W27" t="n">
        <v>2.62</v>
      </c>
      <c r="X27" t="n">
        <v>1.05</v>
      </c>
      <c r="Y27" t="n">
        <v>1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4.2226</v>
      </c>
      <c r="E28" t="n">
        <v>23.68</v>
      </c>
      <c r="F28" t="n">
        <v>21.31</v>
      </c>
      <c r="G28" t="n">
        <v>55.59</v>
      </c>
      <c r="H28" t="n">
        <v>0.93</v>
      </c>
      <c r="I28" t="n">
        <v>23</v>
      </c>
      <c r="J28" t="n">
        <v>94.79000000000001</v>
      </c>
      <c r="K28" t="n">
        <v>37.55</v>
      </c>
      <c r="L28" t="n">
        <v>5</v>
      </c>
      <c r="M28" t="n">
        <v>9</v>
      </c>
      <c r="N28" t="n">
        <v>12.23</v>
      </c>
      <c r="O28" t="n">
        <v>11924.18</v>
      </c>
      <c r="P28" t="n">
        <v>144.67</v>
      </c>
      <c r="Q28" t="n">
        <v>821.22</v>
      </c>
      <c r="R28" t="n">
        <v>99.33</v>
      </c>
      <c r="S28" t="n">
        <v>57.29</v>
      </c>
      <c r="T28" t="n">
        <v>14020.44</v>
      </c>
      <c r="U28" t="n">
        <v>0.58</v>
      </c>
      <c r="V28" t="n">
        <v>0.75</v>
      </c>
      <c r="W28" t="n">
        <v>2.62</v>
      </c>
      <c r="X28" t="n">
        <v>0.83</v>
      </c>
      <c r="Y28" t="n">
        <v>1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4.2349</v>
      </c>
      <c r="E29" t="n">
        <v>23.61</v>
      </c>
      <c r="F29" t="n">
        <v>21.26</v>
      </c>
      <c r="G29" t="n">
        <v>57.98</v>
      </c>
      <c r="H29" t="n">
        <v>1.1</v>
      </c>
      <c r="I29" t="n">
        <v>22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143.88</v>
      </c>
      <c r="Q29" t="n">
        <v>821.28</v>
      </c>
      <c r="R29" t="n">
        <v>97.22</v>
      </c>
      <c r="S29" t="n">
        <v>57.29</v>
      </c>
      <c r="T29" t="n">
        <v>12969.46</v>
      </c>
      <c r="U29" t="n">
        <v>0.59</v>
      </c>
      <c r="V29" t="n">
        <v>0.75</v>
      </c>
      <c r="W29" t="n">
        <v>2.63</v>
      </c>
      <c r="X29" t="n">
        <v>0.78</v>
      </c>
      <c r="Y29" t="n">
        <v>1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3.432</v>
      </c>
      <c r="E30" t="n">
        <v>29.14</v>
      </c>
      <c r="F30" t="n">
        <v>25.3</v>
      </c>
      <c r="G30" t="n">
        <v>11.86</v>
      </c>
      <c r="H30" t="n">
        <v>0.24</v>
      </c>
      <c r="I30" t="n">
        <v>128</v>
      </c>
      <c r="J30" t="n">
        <v>71.52</v>
      </c>
      <c r="K30" t="n">
        <v>32.27</v>
      </c>
      <c r="L30" t="n">
        <v>1</v>
      </c>
      <c r="M30" t="n">
        <v>126</v>
      </c>
      <c r="N30" t="n">
        <v>8.25</v>
      </c>
      <c r="O30" t="n">
        <v>9054.6</v>
      </c>
      <c r="P30" t="n">
        <v>175.26</v>
      </c>
      <c r="Q30" t="n">
        <v>821.3200000000001</v>
      </c>
      <c r="R30" t="n">
        <v>233.05</v>
      </c>
      <c r="S30" t="n">
        <v>57.29</v>
      </c>
      <c r="T30" t="n">
        <v>80355.86</v>
      </c>
      <c r="U30" t="n">
        <v>0.25</v>
      </c>
      <c r="V30" t="n">
        <v>0.63</v>
      </c>
      <c r="W30" t="n">
        <v>2.78</v>
      </c>
      <c r="X30" t="n">
        <v>4.83</v>
      </c>
      <c r="Y30" t="n">
        <v>1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3.9842</v>
      </c>
      <c r="E31" t="n">
        <v>25.1</v>
      </c>
      <c r="F31" t="n">
        <v>22.43</v>
      </c>
      <c r="G31" t="n">
        <v>25.39</v>
      </c>
      <c r="H31" t="n">
        <v>0.48</v>
      </c>
      <c r="I31" t="n">
        <v>53</v>
      </c>
      <c r="J31" t="n">
        <v>72.7</v>
      </c>
      <c r="K31" t="n">
        <v>32.27</v>
      </c>
      <c r="L31" t="n">
        <v>2</v>
      </c>
      <c r="M31" t="n">
        <v>51</v>
      </c>
      <c r="N31" t="n">
        <v>8.43</v>
      </c>
      <c r="O31" t="n">
        <v>9200.25</v>
      </c>
      <c r="P31" t="n">
        <v>144.72</v>
      </c>
      <c r="Q31" t="n">
        <v>821.1900000000001</v>
      </c>
      <c r="R31" t="n">
        <v>137.24</v>
      </c>
      <c r="S31" t="n">
        <v>57.29</v>
      </c>
      <c r="T31" t="n">
        <v>32826.21</v>
      </c>
      <c r="U31" t="n">
        <v>0.42</v>
      </c>
      <c r="V31" t="n">
        <v>0.71</v>
      </c>
      <c r="W31" t="n">
        <v>2.66</v>
      </c>
      <c r="X31" t="n">
        <v>1.96</v>
      </c>
      <c r="Y31" t="n">
        <v>1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4.1593</v>
      </c>
      <c r="E32" t="n">
        <v>24.04</v>
      </c>
      <c r="F32" t="n">
        <v>21.69</v>
      </c>
      <c r="G32" t="n">
        <v>39.43</v>
      </c>
      <c r="H32" t="n">
        <v>0.71</v>
      </c>
      <c r="I32" t="n">
        <v>33</v>
      </c>
      <c r="J32" t="n">
        <v>73.88</v>
      </c>
      <c r="K32" t="n">
        <v>32.27</v>
      </c>
      <c r="L32" t="n">
        <v>3</v>
      </c>
      <c r="M32" t="n">
        <v>26</v>
      </c>
      <c r="N32" t="n">
        <v>8.609999999999999</v>
      </c>
      <c r="O32" t="n">
        <v>9346.23</v>
      </c>
      <c r="P32" t="n">
        <v>129.57</v>
      </c>
      <c r="Q32" t="n">
        <v>821.28</v>
      </c>
      <c r="R32" t="n">
        <v>112.31</v>
      </c>
      <c r="S32" t="n">
        <v>57.29</v>
      </c>
      <c r="T32" t="n">
        <v>20460.89</v>
      </c>
      <c r="U32" t="n">
        <v>0.51</v>
      </c>
      <c r="V32" t="n">
        <v>0.73</v>
      </c>
      <c r="W32" t="n">
        <v>2.63</v>
      </c>
      <c r="X32" t="n">
        <v>1.21</v>
      </c>
      <c r="Y32" t="n">
        <v>1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4.1962</v>
      </c>
      <c r="E33" t="n">
        <v>23.83</v>
      </c>
      <c r="F33" t="n">
        <v>21.54</v>
      </c>
      <c r="G33" t="n">
        <v>44.56</v>
      </c>
      <c r="H33" t="n">
        <v>0.93</v>
      </c>
      <c r="I33" t="n">
        <v>29</v>
      </c>
      <c r="J33" t="n">
        <v>75.06999999999999</v>
      </c>
      <c r="K33" t="n">
        <v>32.27</v>
      </c>
      <c r="L33" t="n">
        <v>4</v>
      </c>
      <c r="M33" t="n">
        <v>0</v>
      </c>
      <c r="N33" t="n">
        <v>8.800000000000001</v>
      </c>
      <c r="O33" t="n">
        <v>9492.549999999999</v>
      </c>
      <c r="P33" t="n">
        <v>126.19</v>
      </c>
      <c r="Q33" t="n">
        <v>821.27</v>
      </c>
      <c r="R33" t="n">
        <v>106.03</v>
      </c>
      <c r="S33" t="n">
        <v>57.29</v>
      </c>
      <c r="T33" t="n">
        <v>17342.57</v>
      </c>
      <c r="U33" t="n">
        <v>0.54</v>
      </c>
      <c r="V33" t="n">
        <v>0.74</v>
      </c>
      <c r="W33" t="n">
        <v>2.66</v>
      </c>
      <c r="X33" t="n">
        <v>1.06</v>
      </c>
      <c r="Y33" t="n">
        <v>1</v>
      </c>
      <c r="Z33" t="n">
        <v>10</v>
      </c>
    </row>
    <row r="34">
      <c r="A34" t="n">
        <v>0</v>
      </c>
      <c r="B34" t="n">
        <v>15</v>
      </c>
      <c r="C34" t="inlineStr">
        <is>
          <t xml:space="preserve">CONCLUIDO	</t>
        </is>
      </c>
      <c r="D34" t="n">
        <v>3.921</v>
      </c>
      <c r="E34" t="n">
        <v>25.5</v>
      </c>
      <c r="F34" t="n">
        <v>23.04</v>
      </c>
      <c r="G34" t="n">
        <v>20.03</v>
      </c>
      <c r="H34" t="n">
        <v>0.43</v>
      </c>
      <c r="I34" t="n">
        <v>69</v>
      </c>
      <c r="J34" t="n">
        <v>39.78</v>
      </c>
      <c r="K34" t="n">
        <v>19.54</v>
      </c>
      <c r="L34" t="n">
        <v>1</v>
      </c>
      <c r="M34" t="n">
        <v>59</v>
      </c>
      <c r="N34" t="n">
        <v>4.24</v>
      </c>
      <c r="O34" t="n">
        <v>5140</v>
      </c>
      <c r="P34" t="n">
        <v>93.54000000000001</v>
      </c>
      <c r="Q34" t="n">
        <v>821.27</v>
      </c>
      <c r="R34" t="n">
        <v>157.1</v>
      </c>
      <c r="S34" t="n">
        <v>57.29</v>
      </c>
      <c r="T34" t="n">
        <v>42674.3</v>
      </c>
      <c r="U34" t="n">
        <v>0.36</v>
      </c>
      <c r="V34" t="n">
        <v>0.6899999999999999</v>
      </c>
      <c r="W34" t="n">
        <v>2.69</v>
      </c>
      <c r="X34" t="n">
        <v>2.56</v>
      </c>
      <c r="Y34" t="n">
        <v>1</v>
      </c>
      <c r="Z34" t="n">
        <v>10</v>
      </c>
    </row>
    <row r="35">
      <c r="A35" t="n">
        <v>1</v>
      </c>
      <c r="B35" t="n">
        <v>15</v>
      </c>
      <c r="C35" t="inlineStr">
        <is>
          <t xml:space="preserve">CONCLUIDO	</t>
        </is>
      </c>
      <c r="D35" t="n">
        <v>4.0168</v>
      </c>
      <c r="E35" t="n">
        <v>24.9</v>
      </c>
      <c r="F35" t="n">
        <v>22.57</v>
      </c>
      <c r="G35" t="n">
        <v>24.19</v>
      </c>
      <c r="H35" t="n">
        <v>0.84</v>
      </c>
      <c r="I35" t="n">
        <v>56</v>
      </c>
      <c r="J35" t="n">
        <v>40.89</v>
      </c>
      <c r="K35" t="n">
        <v>19.54</v>
      </c>
      <c r="L35" t="n">
        <v>2</v>
      </c>
      <c r="M35" t="n">
        <v>0</v>
      </c>
      <c r="N35" t="n">
        <v>4.35</v>
      </c>
      <c r="O35" t="n">
        <v>5277.26</v>
      </c>
      <c r="P35" t="n">
        <v>90.31999999999999</v>
      </c>
      <c r="Q35" t="n">
        <v>821.39</v>
      </c>
      <c r="R35" t="n">
        <v>139.25</v>
      </c>
      <c r="S35" t="n">
        <v>57.29</v>
      </c>
      <c r="T35" t="n">
        <v>33814.04</v>
      </c>
      <c r="U35" t="n">
        <v>0.41</v>
      </c>
      <c r="V35" t="n">
        <v>0.71</v>
      </c>
      <c r="W35" t="n">
        <v>2.74</v>
      </c>
      <c r="X35" t="n">
        <v>2.1</v>
      </c>
      <c r="Y35" t="n">
        <v>1</v>
      </c>
      <c r="Z35" t="n">
        <v>10</v>
      </c>
    </row>
    <row r="36">
      <c r="A36" t="n">
        <v>0</v>
      </c>
      <c r="B36" t="n">
        <v>70</v>
      </c>
      <c r="C36" t="inlineStr">
        <is>
          <t xml:space="preserve">CONCLUIDO	</t>
        </is>
      </c>
      <c r="D36" t="n">
        <v>2.5273</v>
      </c>
      <c r="E36" t="n">
        <v>39.57</v>
      </c>
      <c r="F36" t="n">
        <v>30.15</v>
      </c>
      <c r="G36" t="n">
        <v>7.26</v>
      </c>
      <c r="H36" t="n">
        <v>0.12</v>
      </c>
      <c r="I36" t="n">
        <v>249</v>
      </c>
      <c r="J36" t="n">
        <v>141.81</v>
      </c>
      <c r="K36" t="n">
        <v>47.83</v>
      </c>
      <c r="L36" t="n">
        <v>1</v>
      </c>
      <c r="M36" t="n">
        <v>247</v>
      </c>
      <c r="N36" t="n">
        <v>22.98</v>
      </c>
      <c r="O36" t="n">
        <v>17723.39</v>
      </c>
      <c r="P36" t="n">
        <v>341.09</v>
      </c>
      <c r="Q36" t="n">
        <v>821.4</v>
      </c>
      <c r="R36" t="n">
        <v>396.07</v>
      </c>
      <c r="S36" t="n">
        <v>57.29</v>
      </c>
      <c r="T36" t="n">
        <v>161262.14</v>
      </c>
      <c r="U36" t="n">
        <v>0.14</v>
      </c>
      <c r="V36" t="n">
        <v>0.53</v>
      </c>
      <c r="W36" t="n">
        <v>2.96</v>
      </c>
      <c r="X36" t="n">
        <v>9.67</v>
      </c>
      <c r="Y36" t="n">
        <v>1</v>
      </c>
      <c r="Z36" t="n">
        <v>10</v>
      </c>
    </row>
    <row r="37">
      <c r="A37" t="n">
        <v>1</v>
      </c>
      <c r="B37" t="n">
        <v>70</v>
      </c>
      <c r="C37" t="inlineStr">
        <is>
          <t xml:space="preserve">CONCLUIDO	</t>
        </is>
      </c>
      <c r="D37" t="n">
        <v>3.4218</v>
      </c>
      <c r="E37" t="n">
        <v>29.22</v>
      </c>
      <c r="F37" t="n">
        <v>24.16</v>
      </c>
      <c r="G37" t="n">
        <v>14.79</v>
      </c>
      <c r="H37" t="n">
        <v>0.25</v>
      </c>
      <c r="I37" t="n">
        <v>98</v>
      </c>
      <c r="J37" t="n">
        <v>143.17</v>
      </c>
      <c r="K37" t="n">
        <v>47.83</v>
      </c>
      <c r="L37" t="n">
        <v>2</v>
      </c>
      <c r="M37" t="n">
        <v>96</v>
      </c>
      <c r="N37" t="n">
        <v>23.34</v>
      </c>
      <c r="O37" t="n">
        <v>17891.86</v>
      </c>
      <c r="P37" t="n">
        <v>268.76</v>
      </c>
      <c r="Q37" t="n">
        <v>821.37</v>
      </c>
      <c r="R37" t="n">
        <v>194.5</v>
      </c>
      <c r="S37" t="n">
        <v>57.29</v>
      </c>
      <c r="T37" t="n">
        <v>61230.38</v>
      </c>
      <c r="U37" t="n">
        <v>0.29</v>
      </c>
      <c r="V37" t="n">
        <v>0.66</v>
      </c>
      <c r="W37" t="n">
        <v>2.74</v>
      </c>
      <c r="X37" t="n">
        <v>3.69</v>
      </c>
      <c r="Y37" t="n">
        <v>1</v>
      </c>
      <c r="Z37" t="n">
        <v>10</v>
      </c>
    </row>
    <row r="38">
      <c r="A38" t="n">
        <v>2</v>
      </c>
      <c r="B38" t="n">
        <v>70</v>
      </c>
      <c r="C38" t="inlineStr">
        <is>
          <t xml:space="preserve">CONCLUIDO	</t>
        </is>
      </c>
      <c r="D38" t="n">
        <v>3.7438</v>
      </c>
      <c r="E38" t="n">
        <v>26.71</v>
      </c>
      <c r="F38" t="n">
        <v>22.72</v>
      </c>
      <c r="G38" t="n">
        <v>22.35</v>
      </c>
      <c r="H38" t="n">
        <v>0.37</v>
      </c>
      <c r="I38" t="n">
        <v>61</v>
      </c>
      <c r="J38" t="n">
        <v>144.54</v>
      </c>
      <c r="K38" t="n">
        <v>47.83</v>
      </c>
      <c r="L38" t="n">
        <v>3</v>
      </c>
      <c r="M38" t="n">
        <v>59</v>
      </c>
      <c r="N38" t="n">
        <v>23.71</v>
      </c>
      <c r="O38" t="n">
        <v>18060.85</v>
      </c>
      <c r="P38" t="n">
        <v>247.91</v>
      </c>
      <c r="Q38" t="n">
        <v>821.4</v>
      </c>
      <c r="R38" t="n">
        <v>146.7</v>
      </c>
      <c r="S38" t="n">
        <v>57.29</v>
      </c>
      <c r="T38" t="n">
        <v>37514.42</v>
      </c>
      <c r="U38" t="n">
        <v>0.39</v>
      </c>
      <c r="V38" t="n">
        <v>0.7</v>
      </c>
      <c r="W38" t="n">
        <v>2.67</v>
      </c>
      <c r="X38" t="n">
        <v>2.24</v>
      </c>
      <c r="Y38" t="n">
        <v>1</v>
      </c>
      <c r="Z38" t="n">
        <v>10</v>
      </c>
    </row>
    <row r="39">
      <c r="A39" t="n">
        <v>3</v>
      </c>
      <c r="B39" t="n">
        <v>70</v>
      </c>
      <c r="C39" t="inlineStr">
        <is>
          <t xml:space="preserve">CONCLUIDO	</t>
        </is>
      </c>
      <c r="D39" t="n">
        <v>3.9094</v>
      </c>
      <c r="E39" t="n">
        <v>25.58</v>
      </c>
      <c r="F39" t="n">
        <v>22.08</v>
      </c>
      <c r="G39" t="n">
        <v>30.11</v>
      </c>
      <c r="H39" t="n">
        <v>0.49</v>
      </c>
      <c r="I39" t="n">
        <v>44</v>
      </c>
      <c r="J39" t="n">
        <v>145.92</v>
      </c>
      <c r="K39" t="n">
        <v>47.83</v>
      </c>
      <c r="L39" t="n">
        <v>4</v>
      </c>
      <c r="M39" t="n">
        <v>42</v>
      </c>
      <c r="N39" t="n">
        <v>24.09</v>
      </c>
      <c r="O39" t="n">
        <v>18230.35</v>
      </c>
      <c r="P39" t="n">
        <v>236.82</v>
      </c>
      <c r="Q39" t="n">
        <v>821.22</v>
      </c>
      <c r="R39" t="n">
        <v>125.44</v>
      </c>
      <c r="S39" t="n">
        <v>57.29</v>
      </c>
      <c r="T39" t="n">
        <v>26969.89</v>
      </c>
      <c r="U39" t="n">
        <v>0.46</v>
      </c>
      <c r="V39" t="n">
        <v>0.72</v>
      </c>
      <c r="W39" t="n">
        <v>2.64</v>
      </c>
      <c r="X39" t="n">
        <v>1.61</v>
      </c>
      <c r="Y39" t="n">
        <v>1</v>
      </c>
      <c r="Z39" t="n">
        <v>10</v>
      </c>
    </row>
    <row r="40">
      <c r="A40" t="n">
        <v>4</v>
      </c>
      <c r="B40" t="n">
        <v>70</v>
      </c>
      <c r="C40" t="inlineStr">
        <is>
          <t xml:space="preserve">CONCLUIDO	</t>
        </is>
      </c>
      <c r="D40" t="n">
        <v>4.0126</v>
      </c>
      <c r="E40" t="n">
        <v>24.92</v>
      </c>
      <c r="F40" t="n">
        <v>21.71</v>
      </c>
      <c r="G40" t="n">
        <v>38.31</v>
      </c>
      <c r="H40" t="n">
        <v>0.6</v>
      </c>
      <c r="I40" t="n">
        <v>34</v>
      </c>
      <c r="J40" t="n">
        <v>147.3</v>
      </c>
      <c r="K40" t="n">
        <v>47.83</v>
      </c>
      <c r="L40" t="n">
        <v>5</v>
      </c>
      <c r="M40" t="n">
        <v>32</v>
      </c>
      <c r="N40" t="n">
        <v>24.47</v>
      </c>
      <c r="O40" t="n">
        <v>18400.38</v>
      </c>
      <c r="P40" t="n">
        <v>228.09</v>
      </c>
      <c r="Q40" t="n">
        <v>821.28</v>
      </c>
      <c r="R40" t="n">
        <v>112.96</v>
      </c>
      <c r="S40" t="n">
        <v>57.29</v>
      </c>
      <c r="T40" t="n">
        <v>20782.07</v>
      </c>
      <c r="U40" t="n">
        <v>0.51</v>
      </c>
      <c r="V40" t="n">
        <v>0.73</v>
      </c>
      <c r="W40" t="n">
        <v>2.63</v>
      </c>
      <c r="X40" t="n">
        <v>1.24</v>
      </c>
      <c r="Y40" t="n">
        <v>1</v>
      </c>
      <c r="Z40" t="n">
        <v>10</v>
      </c>
    </row>
    <row r="41">
      <c r="A41" t="n">
        <v>5</v>
      </c>
      <c r="B41" t="n">
        <v>70</v>
      </c>
      <c r="C41" t="inlineStr">
        <is>
          <t xml:space="preserve">CONCLUIDO	</t>
        </is>
      </c>
      <c r="D41" t="n">
        <v>4.0759</v>
      </c>
      <c r="E41" t="n">
        <v>24.53</v>
      </c>
      <c r="F41" t="n">
        <v>21.5</v>
      </c>
      <c r="G41" t="n">
        <v>46.07</v>
      </c>
      <c r="H41" t="n">
        <v>0.71</v>
      </c>
      <c r="I41" t="n">
        <v>28</v>
      </c>
      <c r="J41" t="n">
        <v>148.68</v>
      </c>
      <c r="K41" t="n">
        <v>47.83</v>
      </c>
      <c r="L41" t="n">
        <v>6</v>
      </c>
      <c r="M41" t="n">
        <v>26</v>
      </c>
      <c r="N41" t="n">
        <v>24.85</v>
      </c>
      <c r="O41" t="n">
        <v>18570.94</v>
      </c>
      <c r="P41" t="n">
        <v>221.59</v>
      </c>
      <c r="Q41" t="n">
        <v>821.2</v>
      </c>
      <c r="R41" t="n">
        <v>105.98</v>
      </c>
      <c r="S41" t="n">
        <v>57.29</v>
      </c>
      <c r="T41" t="n">
        <v>17320.19</v>
      </c>
      <c r="U41" t="n">
        <v>0.54</v>
      </c>
      <c r="V41" t="n">
        <v>0.74</v>
      </c>
      <c r="W41" t="n">
        <v>2.62</v>
      </c>
      <c r="X41" t="n">
        <v>1.02</v>
      </c>
      <c r="Y41" t="n">
        <v>1</v>
      </c>
      <c r="Z41" t="n">
        <v>10</v>
      </c>
    </row>
    <row r="42">
      <c r="A42" t="n">
        <v>6</v>
      </c>
      <c r="B42" t="n">
        <v>70</v>
      </c>
      <c r="C42" t="inlineStr">
        <is>
          <t xml:space="preserve">CONCLUIDO	</t>
        </is>
      </c>
      <c r="D42" t="n">
        <v>4.1349</v>
      </c>
      <c r="E42" t="n">
        <v>24.18</v>
      </c>
      <c r="F42" t="n">
        <v>21.29</v>
      </c>
      <c r="G42" t="n">
        <v>55.54</v>
      </c>
      <c r="H42" t="n">
        <v>0.83</v>
      </c>
      <c r="I42" t="n">
        <v>23</v>
      </c>
      <c r="J42" t="n">
        <v>150.07</v>
      </c>
      <c r="K42" t="n">
        <v>47.83</v>
      </c>
      <c r="L42" t="n">
        <v>7</v>
      </c>
      <c r="M42" t="n">
        <v>21</v>
      </c>
      <c r="N42" t="n">
        <v>25.24</v>
      </c>
      <c r="O42" t="n">
        <v>18742.03</v>
      </c>
      <c r="P42" t="n">
        <v>214.16</v>
      </c>
      <c r="Q42" t="n">
        <v>821.23</v>
      </c>
      <c r="R42" t="n">
        <v>99.02</v>
      </c>
      <c r="S42" t="n">
        <v>57.29</v>
      </c>
      <c r="T42" t="n">
        <v>13868.14</v>
      </c>
      <c r="U42" t="n">
        <v>0.58</v>
      </c>
      <c r="V42" t="n">
        <v>0.75</v>
      </c>
      <c r="W42" t="n">
        <v>2.61</v>
      </c>
      <c r="X42" t="n">
        <v>0.82</v>
      </c>
      <c r="Y42" t="n">
        <v>1</v>
      </c>
      <c r="Z42" t="n">
        <v>10</v>
      </c>
    </row>
    <row r="43">
      <c r="A43" t="n">
        <v>7</v>
      </c>
      <c r="B43" t="n">
        <v>70</v>
      </c>
      <c r="C43" t="inlineStr">
        <is>
          <t xml:space="preserve">CONCLUIDO	</t>
        </is>
      </c>
      <c r="D43" t="n">
        <v>4.1697</v>
      </c>
      <c r="E43" t="n">
        <v>23.98</v>
      </c>
      <c r="F43" t="n">
        <v>21.18</v>
      </c>
      <c r="G43" t="n">
        <v>63.53</v>
      </c>
      <c r="H43" t="n">
        <v>0.9399999999999999</v>
      </c>
      <c r="I43" t="n">
        <v>20</v>
      </c>
      <c r="J43" t="n">
        <v>151.46</v>
      </c>
      <c r="K43" t="n">
        <v>47.83</v>
      </c>
      <c r="L43" t="n">
        <v>8</v>
      </c>
      <c r="M43" t="n">
        <v>18</v>
      </c>
      <c r="N43" t="n">
        <v>25.63</v>
      </c>
      <c r="O43" t="n">
        <v>18913.66</v>
      </c>
      <c r="P43" t="n">
        <v>208.09</v>
      </c>
      <c r="Q43" t="n">
        <v>821.23</v>
      </c>
      <c r="R43" t="n">
        <v>95.13</v>
      </c>
      <c r="S43" t="n">
        <v>57.29</v>
      </c>
      <c r="T43" t="n">
        <v>11934.23</v>
      </c>
      <c r="U43" t="n">
        <v>0.6</v>
      </c>
      <c r="V43" t="n">
        <v>0.75</v>
      </c>
      <c r="W43" t="n">
        <v>2.61</v>
      </c>
      <c r="X43" t="n">
        <v>0.7</v>
      </c>
      <c r="Y43" t="n">
        <v>1</v>
      </c>
      <c r="Z43" t="n">
        <v>10</v>
      </c>
    </row>
    <row r="44">
      <c r="A44" t="n">
        <v>8</v>
      </c>
      <c r="B44" t="n">
        <v>70</v>
      </c>
      <c r="C44" t="inlineStr">
        <is>
          <t xml:space="preserve">CONCLUIDO	</t>
        </is>
      </c>
      <c r="D44" t="n">
        <v>4.1912</v>
      </c>
      <c r="E44" t="n">
        <v>23.86</v>
      </c>
      <c r="F44" t="n">
        <v>21.11</v>
      </c>
      <c r="G44" t="n">
        <v>70.37</v>
      </c>
      <c r="H44" t="n">
        <v>1.04</v>
      </c>
      <c r="I44" t="n">
        <v>18</v>
      </c>
      <c r="J44" t="n">
        <v>152.85</v>
      </c>
      <c r="K44" t="n">
        <v>47.83</v>
      </c>
      <c r="L44" t="n">
        <v>9</v>
      </c>
      <c r="M44" t="n">
        <v>16</v>
      </c>
      <c r="N44" t="n">
        <v>26.03</v>
      </c>
      <c r="O44" t="n">
        <v>19085.83</v>
      </c>
      <c r="P44" t="n">
        <v>202.6</v>
      </c>
      <c r="Q44" t="n">
        <v>821.21</v>
      </c>
      <c r="R44" t="n">
        <v>93.14</v>
      </c>
      <c r="S44" t="n">
        <v>57.29</v>
      </c>
      <c r="T44" t="n">
        <v>10948.55</v>
      </c>
      <c r="U44" t="n">
        <v>0.62</v>
      </c>
      <c r="V44" t="n">
        <v>0.75</v>
      </c>
      <c r="W44" t="n">
        <v>2.6</v>
      </c>
      <c r="X44" t="n">
        <v>0.64</v>
      </c>
      <c r="Y44" t="n">
        <v>1</v>
      </c>
      <c r="Z44" t="n">
        <v>10</v>
      </c>
    </row>
    <row r="45">
      <c r="A45" t="n">
        <v>9</v>
      </c>
      <c r="B45" t="n">
        <v>70</v>
      </c>
      <c r="C45" t="inlineStr">
        <is>
          <t xml:space="preserve">CONCLUIDO	</t>
        </is>
      </c>
      <c r="D45" t="n">
        <v>4.2277</v>
      </c>
      <c r="E45" t="n">
        <v>23.65</v>
      </c>
      <c r="F45" t="n">
        <v>20.99</v>
      </c>
      <c r="G45" t="n">
        <v>83.97</v>
      </c>
      <c r="H45" t="n">
        <v>1.15</v>
      </c>
      <c r="I45" t="n">
        <v>15</v>
      </c>
      <c r="J45" t="n">
        <v>154.25</v>
      </c>
      <c r="K45" t="n">
        <v>47.83</v>
      </c>
      <c r="L45" t="n">
        <v>10</v>
      </c>
      <c r="M45" t="n">
        <v>13</v>
      </c>
      <c r="N45" t="n">
        <v>26.43</v>
      </c>
      <c r="O45" t="n">
        <v>19258.55</v>
      </c>
      <c r="P45" t="n">
        <v>195.51</v>
      </c>
      <c r="Q45" t="n">
        <v>821.22</v>
      </c>
      <c r="R45" t="n">
        <v>89.19</v>
      </c>
      <c r="S45" t="n">
        <v>57.29</v>
      </c>
      <c r="T45" t="n">
        <v>8988.34</v>
      </c>
      <c r="U45" t="n">
        <v>0.64</v>
      </c>
      <c r="V45" t="n">
        <v>0.76</v>
      </c>
      <c r="W45" t="n">
        <v>2.59</v>
      </c>
      <c r="X45" t="n">
        <v>0.52</v>
      </c>
      <c r="Y45" t="n">
        <v>1</v>
      </c>
      <c r="Z45" t="n">
        <v>10</v>
      </c>
    </row>
    <row r="46">
      <c r="A46" t="n">
        <v>10</v>
      </c>
      <c r="B46" t="n">
        <v>70</v>
      </c>
      <c r="C46" t="inlineStr">
        <is>
          <t xml:space="preserve">CONCLUIDO	</t>
        </is>
      </c>
      <c r="D46" t="n">
        <v>4.2409</v>
      </c>
      <c r="E46" t="n">
        <v>23.58</v>
      </c>
      <c r="F46" t="n">
        <v>20.95</v>
      </c>
      <c r="G46" t="n">
        <v>89.77</v>
      </c>
      <c r="H46" t="n">
        <v>1.25</v>
      </c>
      <c r="I46" t="n">
        <v>14</v>
      </c>
      <c r="J46" t="n">
        <v>155.66</v>
      </c>
      <c r="K46" t="n">
        <v>47.83</v>
      </c>
      <c r="L46" t="n">
        <v>11</v>
      </c>
      <c r="M46" t="n">
        <v>7</v>
      </c>
      <c r="N46" t="n">
        <v>26.83</v>
      </c>
      <c r="O46" t="n">
        <v>19431.82</v>
      </c>
      <c r="P46" t="n">
        <v>188.97</v>
      </c>
      <c r="Q46" t="n">
        <v>821.23</v>
      </c>
      <c r="R46" t="n">
        <v>87.5</v>
      </c>
      <c r="S46" t="n">
        <v>57.29</v>
      </c>
      <c r="T46" t="n">
        <v>8152.01</v>
      </c>
      <c r="U46" t="n">
        <v>0.65</v>
      </c>
      <c r="V46" t="n">
        <v>0.76</v>
      </c>
      <c r="W46" t="n">
        <v>2.6</v>
      </c>
      <c r="X46" t="n">
        <v>0.47</v>
      </c>
      <c r="Y46" t="n">
        <v>1</v>
      </c>
      <c r="Z46" t="n">
        <v>10</v>
      </c>
    </row>
    <row r="47">
      <c r="A47" t="n">
        <v>11</v>
      </c>
      <c r="B47" t="n">
        <v>70</v>
      </c>
      <c r="C47" t="inlineStr">
        <is>
          <t xml:space="preserve">CONCLUIDO	</t>
        </is>
      </c>
      <c r="D47" t="n">
        <v>4.2501</v>
      </c>
      <c r="E47" t="n">
        <v>23.53</v>
      </c>
      <c r="F47" t="n">
        <v>20.92</v>
      </c>
      <c r="G47" t="n">
        <v>96.58</v>
      </c>
      <c r="H47" t="n">
        <v>1.35</v>
      </c>
      <c r="I47" t="n">
        <v>13</v>
      </c>
      <c r="J47" t="n">
        <v>157.07</v>
      </c>
      <c r="K47" t="n">
        <v>47.83</v>
      </c>
      <c r="L47" t="n">
        <v>12</v>
      </c>
      <c r="M47" t="n">
        <v>2</v>
      </c>
      <c r="N47" t="n">
        <v>27.24</v>
      </c>
      <c r="O47" t="n">
        <v>19605.66</v>
      </c>
      <c r="P47" t="n">
        <v>187.68</v>
      </c>
      <c r="Q47" t="n">
        <v>821.1900000000001</v>
      </c>
      <c r="R47" t="n">
        <v>86.62</v>
      </c>
      <c r="S47" t="n">
        <v>57.29</v>
      </c>
      <c r="T47" t="n">
        <v>7717.26</v>
      </c>
      <c r="U47" t="n">
        <v>0.66</v>
      </c>
      <c r="V47" t="n">
        <v>0.76</v>
      </c>
      <c r="W47" t="n">
        <v>2.6</v>
      </c>
      <c r="X47" t="n">
        <v>0.45</v>
      </c>
      <c r="Y47" t="n">
        <v>1</v>
      </c>
      <c r="Z47" t="n">
        <v>10</v>
      </c>
    </row>
    <row r="48">
      <c r="A48" t="n">
        <v>12</v>
      </c>
      <c r="B48" t="n">
        <v>70</v>
      </c>
      <c r="C48" t="inlineStr">
        <is>
          <t xml:space="preserve">CONCLUIDO	</t>
        </is>
      </c>
      <c r="D48" t="n">
        <v>4.2493</v>
      </c>
      <c r="E48" t="n">
        <v>23.53</v>
      </c>
      <c r="F48" t="n">
        <v>20.93</v>
      </c>
      <c r="G48" t="n">
        <v>96.59999999999999</v>
      </c>
      <c r="H48" t="n">
        <v>1.45</v>
      </c>
      <c r="I48" t="n">
        <v>13</v>
      </c>
      <c r="J48" t="n">
        <v>158.48</v>
      </c>
      <c r="K48" t="n">
        <v>47.83</v>
      </c>
      <c r="L48" t="n">
        <v>13</v>
      </c>
      <c r="M48" t="n">
        <v>0</v>
      </c>
      <c r="N48" t="n">
        <v>27.65</v>
      </c>
      <c r="O48" t="n">
        <v>19780.06</v>
      </c>
      <c r="P48" t="n">
        <v>188.91</v>
      </c>
      <c r="Q48" t="n">
        <v>821.1900000000001</v>
      </c>
      <c r="R48" t="n">
        <v>86.64</v>
      </c>
      <c r="S48" t="n">
        <v>57.29</v>
      </c>
      <c r="T48" t="n">
        <v>7724.58</v>
      </c>
      <c r="U48" t="n">
        <v>0.66</v>
      </c>
      <c r="V48" t="n">
        <v>0.76</v>
      </c>
      <c r="W48" t="n">
        <v>2.61</v>
      </c>
      <c r="X48" t="n">
        <v>0.46</v>
      </c>
      <c r="Y48" t="n">
        <v>1</v>
      </c>
      <c r="Z48" t="n">
        <v>10</v>
      </c>
    </row>
    <row r="49">
      <c r="A49" t="n">
        <v>0</v>
      </c>
      <c r="B49" t="n">
        <v>90</v>
      </c>
      <c r="C49" t="inlineStr">
        <is>
          <t xml:space="preserve">CONCLUIDO	</t>
        </is>
      </c>
      <c r="D49" t="n">
        <v>2.1451</v>
      </c>
      <c r="E49" t="n">
        <v>46.62</v>
      </c>
      <c r="F49" t="n">
        <v>32.96</v>
      </c>
      <c r="G49" t="n">
        <v>6.26</v>
      </c>
      <c r="H49" t="n">
        <v>0.1</v>
      </c>
      <c r="I49" t="n">
        <v>316</v>
      </c>
      <c r="J49" t="n">
        <v>176.73</v>
      </c>
      <c r="K49" t="n">
        <v>52.44</v>
      </c>
      <c r="L49" t="n">
        <v>1</v>
      </c>
      <c r="M49" t="n">
        <v>314</v>
      </c>
      <c r="N49" t="n">
        <v>33.29</v>
      </c>
      <c r="O49" t="n">
        <v>22031.19</v>
      </c>
      <c r="P49" t="n">
        <v>431.48</v>
      </c>
      <c r="Q49" t="n">
        <v>821.8200000000001</v>
      </c>
      <c r="R49" t="n">
        <v>490</v>
      </c>
      <c r="S49" t="n">
        <v>57.29</v>
      </c>
      <c r="T49" t="n">
        <v>207889.7</v>
      </c>
      <c r="U49" t="n">
        <v>0.12</v>
      </c>
      <c r="V49" t="n">
        <v>0.48</v>
      </c>
      <c r="W49" t="n">
        <v>3.08</v>
      </c>
      <c r="X49" t="n">
        <v>12.48</v>
      </c>
      <c r="Y49" t="n">
        <v>1</v>
      </c>
      <c r="Z49" t="n">
        <v>10</v>
      </c>
    </row>
    <row r="50">
      <c r="A50" t="n">
        <v>1</v>
      </c>
      <c r="B50" t="n">
        <v>90</v>
      </c>
      <c r="C50" t="inlineStr">
        <is>
          <t xml:space="preserve">CONCLUIDO	</t>
        </is>
      </c>
      <c r="D50" t="n">
        <v>3.1718</v>
      </c>
      <c r="E50" t="n">
        <v>31.53</v>
      </c>
      <c r="F50" t="n">
        <v>24.91</v>
      </c>
      <c r="G50" t="n">
        <v>12.67</v>
      </c>
      <c r="H50" t="n">
        <v>0.2</v>
      </c>
      <c r="I50" t="n">
        <v>118</v>
      </c>
      <c r="J50" t="n">
        <v>178.21</v>
      </c>
      <c r="K50" t="n">
        <v>52.44</v>
      </c>
      <c r="L50" t="n">
        <v>2</v>
      </c>
      <c r="M50" t="n">
        <v>116</v>
      </c>
      <c r="N50" t="n">
        <v>33.77</v>
      </c>
      <c r="O50" t="n">
        <v>22213.89</v>
      </c>
      <c r="P50" t="n">
        <v>322.33</v>
      </c>
      <c r="Q50" t="n">
        <v>821.28</v>
      </c>
      <c r="R50" t="n">
        <v>220.2</v>
      </c>
      <c r="S50" t="n">
        <v>57.29</v>
      </c>
      <c r="T50" t="n">
        <v>73983.24000000001</v>
      </c>
      <c r="U50" t="n">
        <v>0.26</v>
      </c>
      <c r="V50" t="n">
        <v>0.64</v>
      </c>
      <c r="W50" t="n">
        <v>2.76</v>
      </c>
      <c r="X50" t="n">
        <v>4.44</v>
      </c>
      <c r="Y50" t="n">
        <v>1</v>
      </c>
      <c r="Z50" t="n">
        <v>10</v>
      </c>
    </row>
    <row r="51">
      <c r="A51" t="n">
        <v>2</v>
      </c>
      <c r="B51" t="n">
        <v>90</v>
      </c>
      <c r="C51" t="inlineStr">
        <is>
          <t xml:space="preserve">CONCLUIDO	</t>
        </is>
      </c>
      <c r="D51" t="n">
        <v>3.5569</v>
      </c>
      <c r="E51" t="n">
        <v>28.11</v>
      </c>
      <c r="F51" t="n">
        <v>23.13</v>
      </c>
      <c r="G51" t="n">
        <v>19.28</v>
      </c>
      <c r="H51" t="n">
        <v>0.3</v>
      </c>
      <c r="I51" t="n">
        <v>72</v>
      </c>
      <c r="J51" t="n">
        <v>179.7</v>
      </c>
      <c r="K51" t="n">
        <v>52.44</v>
      </c>
      <c r="L51" t="n">
        <v>3</v>
      </c>
      <c r="M51" t="n">
        <v>70</v>
      </c>
      <c r="N51" t="n">
        <v>34.26</v>
      </c>
      <c r="O51" t="n">
        <v>22397.24</v>
      </c>
      <c r="P51" t="n">
        <v>295.93</v>
      </c>
      <c r="Q51" t="n">
        <v>821.27</v>
      </c>
      <c r="R51" t="n">
        <v>160.42</v>
      </c>
      <c r="S51" t="n">
        <v>57.29</v>
      </c>
      <c r="T51" t="n">
        <v>44319.86</v>
      </c>
      <c r="U51" t="n">
        <v>0.36</v>
      </c>
      <c r="V51" t="n">
        <v>0.6899999999999999</v>
      </c>
      <c r="W51" t="n">
        <v>2.69</v>
      </c>
      <c r="X51" t="n">
        <v>2.66</v>
      </c>
      <c r="Y51" t="n">
        <v>1</v>
      </c>
      <c r="Z51" t="n">
        <v>10</v>
      </c>
    </row>
    <row r="52">
      <c r="A52" t="n">
        <v>3</v>
      </c>
      <c r="B52" t="n">
        <v>90</v>
      </c>
      <c r="C52" t="inlineStr">
        <is>
          <t xml:space="preserve">CONCLUIDO	</t>
        </is>
      </c>
      <c r="D52" t="n">
        <v>3.7494</v>
      </c>
      <c r="E52" t="n">
        <v>26.67</v>
      </c>
      <c r="F52" t="n">
        <v>22.4</v>
      </c>
      <c r="G52" t="n">
        <v>25.85</v>
      </c>
      <c r="H52" t="n">
        <v>0.39</v>
      </c>
      <c r="I52" t="n">
        <v>52</v>
      </c>
      <c r="J52" t="n">
        <v>181.19</v>
      </c>
      <c r="K52" t="n">
        <v>52.44</v>
      </c>
      <c r="L52" t="n">
        <v>4</v>
      </c>
      <c r="M52" t="n">
        <v>50</v>
      </c>
      <c r="N52" t="n">
        <v>34.75</v>
      </c>
      <c r="O52" t="n">
        <v>22581.25</v>
      </c>
      <c r="P52" t="n">
        <v>283.3</v>
      </c>
      <c r="Q52" t="n">
        <v>821.27</v>
      </c>
      <c r="R52" t="n">
        <v>136.07</v>
      </c>
      <c r="S52" t="n">
        <v>57.29</v>
      </c>
      <c r="T52" t="n">
        <v>32243.7</v>
      </c>
      <c r="U52" t="n">
        <v>0.42</v>
      </c>
      <c r="V52" t="n">
        <v>0.71</v>
      </c>
      <c r="W52" t="n">
        <v>2.66</v>
      </c>
      <c r="X52" t="n">
        <v>1.93</v>
      </c>
      <c r="Y52" t="n">
        <v>1</v>
      </c>
      <c r="Z52" t="n">
        <v>10</v>
      </c>
    </row>
    <row r="53">
      <c r="A53" t="n">
        <v>4</v>
      </c>
      <c r="B53" t="n">
        <v>90</v>
      </c>
      <c r="C53" t="inlineStr">
        <is>
          <t xml:space="preserve">CONCLUIDO	</t>
        </is>
      </c>
      <c r="D53" t="n">
        <v>3.8687</v>
      </c>
      <c r="E53" t="n">
        <v>25.85</v>
      </c>
      <c r="F53" t="n">
        <v>21.97</v>
      </c>
      <c r="G53" t="n">
        <v>32.15</v>
      </c>
      <c r="H53" t="n">
        <v>0.49</v>
      </c>
      <c r="I53" t="n">
        <v>41</v>
      </c>
      <c r="J53" t="n">
        <v>182.69</v>
      </c>
      <c r="K53" t="n">
        <v>52.44</v>
      </c>
      <c r="L53" t="n">
        <v>5</v>
      </c>
      <c r="M53" t="n">
        <v>39</v>
      </c>
      <c r="N53" t="n">
        <v>35.25</v>
      </c>
      <c r="O53" t="n">
        <v>22766.06</v>
      </c>
      <c r="P53" t="n">
        <v>274.43</v>
      </c>
      <c r="Q53" t="n">
        <v>821.3200000000001</v>
      </c>
      <c r="R53" t="n">
        <v>121.64</v>
      </c>
      <c r="S53" t="n">
        <v>57.29</v>
      </c>
      <c r="T53" t="n">
        <v>25084.4</v>
      </c>
      <c r="U53" t="n">
        <v>0.47</v>
      </c>
      <c r="V53" t="n">
        <v>0.72</v>
      </c>
      <c r="W53" t="n">
        <v>2.64</v>
      </c>
      <c r="X53" t="n">
        <v>1.5</v>
      </c>
      <c r="Y53" t="n">
        <v>1</v>
      </c>
      <c r="Z53" t="n">
        <v>10</v>
      </c>
    </row>
    <row r="54">
      <c r="A54" t="n">
        <v>5</v>
      </c>
      <c r="B54" t="n">
        <v>90</v>
      </c>
      <c r="C54" t="inlineStr">
        <is>
          <t xml:space="preserve">CONCLUIDO	</t>
        </is>
      </c>
      <c r="D54" t="n">
        <v>3.9577</v>
      </c>
      <c r="E54" t="n">
        <v>25.27</v>
      </c>
      <c r="F54" t="n">
        <v>21.67</v>
      </c>
      <c r="G54" t="n">
        <v>39.41</v>
      </c>
      <c r="H54" t="n">
        <v>0.58</v>
      </c>
      <c r="I54" t="n">
        <v>33</v>
      </c>
      <c r="J54" t="n">
        <v>184.19</v>
      </c>
      <c r="K54" t="n">
        <v>52.44</v>
      </c>
      <c r="L54" t="n">
        <v>6</v>
      </c>
      <c r="M54" t="n">
        <v>31</v>
      </c>
      <c r="N54" t="n">
        <v>35.75</v>
      </c>
      <c r="O54" t="n">
        <v>22951.43</v>
      </c>
      <c r="P54" t="n">
        <v>267.39</v>
      </c>
      <c r="Q54" t="n">
        <v>821.21</v>
      </c>
      <c r="R54" t="n">
        <v>111.9</v>
      </c>
      <c r="S54" t="n">
        <v>57.29</v>
      </c>
      <c r="T54" t="n">
        <v>20257.37</v>
      </c>
      <c r="U54" t="n">
        <v>0.51</v>
      </c>
      <c r="V54" t="n">
        <v>0.73</v>
      </c>
      <c r="W54" t="n">
        <v>2.62</v>
      </c>
      <c r="X54" t="n">
        <v>1.2</v>
      </c>
      <c r="Y54" t="n">
        <v>1</v>
      </c>
      <c r="Z54" t="n">
        <v>10</v>
      </c>
    </row>
    <row r="55">
      <c r="A55" t="n">
        <v>6</v>
      </c>
      <c r="B55" t="n">
        <v>90</v>
      </c>
      <c r="C55" t="inlineStr">
        <is>
          <t xml:space="preserve">CONCLUIDO	</t>
        </is>
      </c>
      <c r="D55" t="n">
        <v>4.0165</v>
      </c>
      <c r="E55" t="n">
        <v>24.9</v>
      </c>
      <c r="F55" t="n">
        <v>21.48</v>
      </c>
      <c r="G55" t="n">
        <v>46.03</v>
      </c>
      <c r="H55" t="n">
        <v>0.67</v>
      </c>
      <c r="I55" t="n">
        <v>28</v>
      </c>
      <c r="J55" t="n">
        <v>185.7</v>
      </c>
      <c r="K55" t="n">
        <v>52.44</v>
      </c>
      <c r="L55" t="n">
        <v>7</v>
      </c>
      <c r="M55" t="n">
        <v>26</v>
      </c>
      <c r="N55" t="n">
        <v>36.26</v>
      </c>
      <c r="O55" t="n">
        <v>23137.49</v>
      </c>
      <c r="P55" t="n">
        <v>261.67</v>
      </c>
      <c r="Q55" t="n">
        <v>821.1900000000001</v>
      </c>
      <c r="R55" t="n">
        <v>105.45</v>
      </c>
      <c r="S55" t="n">
        <v>57.29</v>
      </c>
      <c r="T55" t="n">
        <v>17057.25</v>
      </c>
      <c r="U55" t="n">
        <v>0.54</v>
      </c>
      <c r="V55" t="n">
        <v>0.74</v>
      </c>
      <c r="W55" t="n">
        <v>2.62</v>
      </c>
      <c r="X55" t="n">
        <v>1.01</v>
      </c>
      <c r="Y55" t="n">
        <v>1</v>
      </c>
      <c r="Z55" t="n">
        <v>10</v>
      </c>
    </row>
    <row r="56">
      <c r="A56" t="n">
        <v>7</v>
      </c>
      <c r="B56" t="n">
        <v>90</v>
      </c>
      <c r="C56" t="inlineStr">
        <is>
          <t xml:space="preserve">CONCLUIDO	</t>
        </is>
      </c>
      <c r="D56" t="n">
        <v>4.066</v>
      </c>
      <c r="E56" t="n">
        <v>24.59</v>
      </c>
      <c r="F56" t="n">
        <v>21.32</v>
      </c>
      <c r="G56" t="n">
        <v>53.3</v>
      </c>
      <c r="H56" t="n">
        <v>0.76</v>
      </c>
      <c r="I56" t="n">
        <v>24</v>
      </c>
      <c r="J56" t="n">
        <v>187.22</v>
      </c>
      <c r="K56" t="n">
        <v>52.44</v>
      </c>
      <c r="L56" t="n">
        <v>8</v>
      </c>
      <c r="M56" t="n">
        <v>22</v>
      </c>
      <c r="N56" t="n">
        <v>36.78</v>
      </c>
      <c r="O56" t="n">
        <v>23324.24</v>
      </c>
      <c r="P56" t="n">
        <v>256.23</v>
      </c>
      <c r="Q56" t="n">
        <v>821.1900000000001</v>
      </c>
      <c r="R56" t="n">
        <v>99.98999999999999</v>
      </c>
      <c r="S56" t="n">
        <v>57.29</v>
      </c>
      <c r="T56" t="n">
        <v>14347.31</v>
      </c>
      <c r="U56" t="n">
        <v>0.57</v>
      </c>
      <c r="V56" t="n">
        <v>0.75</v>
      </c>
      <c r="W56" t="n">
        <v>2.61</v>
      </c>
      <c r="X56" t="n">
        <v>0.85</v>
      </c>
      <c r="Y56" t="n">
        <v>1</v>
      </c>
      <c r="Z56" t="n">
        <v>10</v>
      </c>
    </row>
    <row r="57">
      <c r="A57" t="n">
        <v>8</v>
      </c>
      <c r="B57" t="n">
        <v>90</v>
      </c>
      <c r="C57" t="inlineStr">
        <is>
          <t xml:space="preserve">CONCLUIDO	</t>
        </is>
      </c>
      <c r="D57" t="n">
        <v>4.1012</v>
      </c>
      <c r="E57" t="n">
        <v>24.38</v>
      </c>
      <c r="F57" t="n">
        <v>21.22</v>
      </c>
      <c r="G57" t="n">
        <v>60.62</v>
      </c>
      <c r="H57" t="n">
        <v>0.85</v>
      </c>
      <c r="I57" t="n">
        <v>21</v>
      </c>
      <c r="J57" t="n">
        <v>188.74</v>
      </c>
      <c r="K57" t="n">
        <v>52.44</v>
      </c>
      <c r="L57" t="n">
        <v>9</v>
      </c>
      <c r="M57" t="n">
        <v>19</v>
      </c>
      <c r="N57" t="n">
        <v>37.3</v>
      </c>
      <c r="O57" t="n">
        <v>23511.69</v>
      </c>
      <c r="P57" t="n">
        <v>251.12</v>
      </c>
      <c r="Q57" t="n">
        <v>821.26</v>
      </c>
      <c r="R57" t="n">
        <v>96.61</v>
      </c>
      <c r="S57" t="n">
        <v>57.29</v>
      </c>
      <c r="T57" t="n">
        <v>12670.75</v>
      </c>
      <c r="U57" t="n">
        <v>0.59</v>
      </c>
      <c r="V57" t="n">
        <v>0.75</v>
      </c>
      <c r="W57" t="n">
        <v>2.6</v>
      </c>
      <c r="X57" t="n">
        <v>0.74</v>
      </c>
      <c r="Y57" t="n">
        <v>1</v>
      </c>
      <c r="Z57" t="n">
        <v>10</v>
      </c>
    </row>
    <row r="58">
      <c r="A58" t="n">
        <v>9</v>
      </c>
      <c r="B58" t="n">
        <v>90</v>
      </c>
      <c r="C58" t="inlineStr">
        <is>
          <t xml:space="preserve">CONCLUIDO	</t>
        </is>
      </c>
      <c r="D58" t="n">
        <v>4.1242</v>
      </c>
      <c r="E58" t="n">
        <v>24.25</v>
      </c>
      <c r="F58" t="n">
        <v>21.15</v>
      </c>
      <c r="G58" t="n">
        <v>66.79000000000001</v>
      </c>
      <c r="H58" t="n">
        <v>0.93</v>
      </c>
      <c r="I58" t="n">
        <v>19</v>
      </c>
      <c r="J58" t="n">
        <v>190.26</v>
      </c>
      <c r="K58" t="n">
        <v>52.44</v>
      </c>
      <c r="L58" t="n">
        <v>10</v>
      </c>
      <c r="M58" t="n">
        <v>17</v>
      </c>
      <c r="N58" t="n">
        <v>37.82</v>
      </c>
      <c r="O58" t="n">
        <v>23699.85</v>
      </c>
      <c r="P58" t="n">
        <v>247.54</v>
      </c>
      <c r="Q58" t="n">
        <v>821.29</v>
      </c>
      <c r="R58" t="n">
        <v>94.56999999999999</v>
      </c>
      <c r="S58" t="n">
        <v>57.29</v>
      </c>
      <c r="T58" t="n">
        <v>11662.5</v>
      </c>
      <c r="U58" t="n">
        <v>0.61</v>
      </c>
      <c r="V58" t="n">
        <v>0.75</v>
      </c>
      <c r="W58" t="n">
        <v>2.6</v>
      </c>
      <c r="X58" t="n">
        <v>0.68</v>
      </c>
      <c r="Y58" t="n">
        <v>1</v>
      </c>
      <c r="Z58" t="n">
        <v>10</v>
      </c>
    </row>
    <row r="59">
      <c r="A59" t="n">
        <v>10</v>
      </c>
      <c r="B59" t="n">
        <v>90</v>
      </c>
      <c r="C59" t="inlineStr">
        <is>
          <t xml:space="preserve">CONCLUIDO	</t>
        </is>
      </c>
      <c r="D59" t="n">
        <v>4.1515</v>
      </c>
      <c r="E59" t="n">
        <v>24.09</v>
      </c>
      <c r="F59" t="n">
        <v>21.06</v>
      </c>
      <c r="G59" t="n">
        <v>74.34</v>
      </c>
      <c r="H59" t="n">
        <v>1.02</v>
      </c>
      <c r="I59" t="n">
        <v>17</v>
      </c>
      <c r="J59" t="n">
        <v>191.79</v>
      </c>
      <c r="K59" t="n">
        <v>52.44</v>
      </c>
      <c r="L59" t="n">
        <v>11</v>
      </c>
      <c r="M59" t="n">
        <v>15</v>
      </c>
      <c r="N59" t="n">
        <v>38.35</v>
      </c>
      <c r="O59" t="n">
        <v>23888.73</v>
      </c>
      <c r="P59" t="n">
        <v>242.26</v>
      </c>
      <c r="Q59" t="n">
        <v>821.1900000000001</v>
      </c>
      <c r="R59" t="n">
        <v>91.44</v>
      </c>
      <c r="S59" t="n">
        <v>57.29</v>
      </c>
      <c r="T59" t="n">
        <v>10107.89</v>
      </c>
      <c r="U59" t="n">
        <v>0.63</v>
      </c>
      <c r="V59" t="n">
        <v>0.76</v>
      </c>
      <c r="W59" t="n">
        <v>2.6</v>
      </c>
      <c r="X59" t="n">
        <v>0.59</v>
      </c>
      <c r="Y59" t="n">
        <v>1</v>
      </c>
      <c r="Z59" t="n">
        <v>10</v>
      </c>
    </row>
    <row r="60">
      <c r="A60" t="n">
        <v>11</v>
      </c>
      <c r="B60" t="n">
        <v>90</v>
      </c>
      <c r="C60" t="inlineStr">
        <is>
          <t xml:space="preserve">CONCLUIDO	</t>
        </is>
      </c>
      <c r="D60" t="n">
        <v>4.1634</v>
      </c>
      <c r="E60" t="n">
        <v>24.02</v>
      </c>
      <c r="F60" t="n">
        <v>21.03</v>
      </c>
      <c r="G60" t="n">
        <v>78.86</v>
      </c>
      <c r="H60" t="n">
        <v>1.1</v>
      </c>
      <c r="I60" t="n">
        <v>16</v>
      </c>
      <c r="J60" t="n">
        <v>193.33</v>
      </c>
      <c r="K60" t="n">
        <v>52.44</v>
      </c>
      <c r="L60" t="n">
        <v>12</v>
      </c>
      <c r="M60" t="n">
        <v>14</v>
      </c>
      <c r="N60" t="n">
        <v>38.89</v>
      </c>
      <c r="O60" t="n">
        <v>24078.33</v>
      </c>
      <c r="P60" t="n">
        <v>237.94</v>
      </c>
      <c r="Q60" t="n">
        <v>821.1900000000001</v>
      </c>
      <c r="R60" t="n">
        <v>90.38</v>
      </c>
      <c r="S60" t="n">
        <v>57.29</v>
      </c>
      <c r="T60" t="n">
        <v>9582.82</v>
      </c>
      <c r="U60" t="n">
        <v>0.63</v>
      </c>
      <c r="V60" t="n">
        <v>0.76</v>
      </c>
      <c r="W60" t="n">
        <v>2.6</v>
      </c>
      <c r="X60" t="n">
        <v>0.5600000000000001</v>
      </c>
      <c r="Y60" t="n">
        <v>1</v>
      </c>
      <c r="Z60" t="n">
        <v>10</v>
      </c>
    </row>
    <row r="61">
      <c r="A61" t="n">
        <v>12</v>
      </c>
      <c r="B61" t="n">
        <v>90</v>
      </c>
      <c r="C61" t="inlineStr">
        <is>
          <t xml:space="preserve">CONCLUIDO	</t>
        </is>
      </c>
      <c r="D61" t="n">
        <v>4.1904</v>
      </c>
      <c r="E61" t="n">
        <v>23.86</v>
      </c>
      <c r="F61" t="n">
        <v>20.95</v>
      </c>
      <c r="G61" t="n">
        <v>89.77</v>
      </c>
      <c r="H61" t="n">
        <v>1.18</v>
      </c>
      <c r="I61" t="n">
        <v>14</v>
      </c>
      <c r="J61" t="n">
        <v>194.88</v>
      </c>
      <c r="K61" t="n">
        <v>52.44</v>
      </c>
      <c r="L61" t="n">
        <v>13</v>
      </c>
      <c r="M61" t="n">
        <v>12</v>
      </c>
      <c r="N61" t="n">
        <v>39.43</v>
      </c>
      <c r="O61" t="n">
        <v>24268.67</v>
      </c>
      <c r="P61" t="n">
        <v>232.64</v>
      </c>
      <c r="Q61" t="n">
        <v>821.1900000000001</v>
      </c>
      <c r="R61" t="n">
        <v>87.77</v>
      </c>
      <c r="S61" t="n">
        <v>57.29</v>
      </c>
      <c r="T61" t="n">
        <v>8285.299999999999</v>
      </c>
      <c r="U61" t="n">
        <v>0.65</v>
      </c>
      <c r="V61" t="n">
        <v>0.76</v>
      </c>
      <c r="W61" t="n">
        <v>2.59</v>
      </c>
      <c r="X61" t="n">
        <v>0.47</v>
      </c>
      <c r="Y61" t="n">
        <v>1</v>
      </c>
      <c r="Z61" t="n">
        <v>10</v>
      </c>
    </row>
    <row r="62">
      <c r="A62" t="n">
        <v>13</v>
      </c>
      <c r="B62" t="n">
        <v>90</v>
      </c>
      <c r="C62" t="inlineStr">
        <is>
          <t xml:space="preserve">CONCLUIDO	</t>
        </is>
      </c>
      <c r="D62" t="n">
        <v>4.2016</v>
      </c>
      <c r="E62" t="n">
        <v>23.8</v>
      </c>
      <c r="F62" t="n">
        <v>20.92</v>
      </c>
      <c r="G62" t="n">
        <v>96.54000000000001</v>
      </c>
      <c r="H62" t="n">
        <v>1.27</v>
      </c>
      <c r="I62" t="n">
        <v>13</v>
      </c>
      <c r="J62" t="n">
        <v>196.42</v>
      </c>
      <c r="K62" t="n">
        <v>52.44</v>
      </c>
      <c r="L62" t="n">
        <v>14</v>
      </c>
      <c r="M62" t="n">
        <v>11</v>
      </c>
      <c r="N62" t="n">
        <v>39.98</v>
      </c>
      <c r="O62" t="n">
        <v>24459.75</v>
      </c>
      <c r="P62" t="n">
        <v>228.83</v>
      </c>
      <c r="Q62" t="n">
        <v>821.24</v>
      </c>
      <c r="R62" t="n">
        <v>86.56999999999999</v>
      </c>
      <c r="S62" t="n">
        <v>57.29</v>
      </c>
      <c r="T62" t="n">
        <v>7689.23</v>
      </c>
      <c r="U62" t="n">
        <v>0.66</v>
      </c>
      <c r="V62" t="n">
        <v>0.76</v>
      </c>
      <c r="W62" t="n">
        <v>2.59</v>
      </c>
      <c r="X62" t="n">
        <v>0.44</v>
      </c>
      <c r="Y62" t="n">
        <v>1</v>
      </c>
      <c r="Z62" t="n">
        <v>10</v>
      </c>
    </row>
    <row r="63">
      <c r="A63" t="n">
        <v>14</v>
      </c>
      <c r="B63" t="n">
        <v>90</v>
      </c>
      <c r="C63" t="inlineStr">
        <is>
          <t xml:space="preserve">CONCLUIDO	</t>
        </is>
      </c>
      <c r="D63" t="n">
        <v>4.2166</v>
      </c>
      <c r="E63" t="n">
        <v>23.72</v>
      </c>
      <c r="F63" t="n">
        <v>20.87</v>
      </c>
      <c r="G63" t="n">
        <v>104.34</v>
      </c>
      <c r="H63" t="n">
        <v>1.35</v>
      </c>
      <c r="I63" t="n">
        <v>12</v>
      </c>
      <c r="J63" t="n">
        <v>197.98</v>
      </c>
      <c r="K63" t="n">
        <v>52.44</v>
      </c>
      <c r="L63" t="n">
        <v>15</v>
      </c>
      <c r="M63" t="n">
        <v>10</v>
      </c>
      <c r="N63" t="n">
        <v>40.54</v>
      </c>
      <c r="O63" t="n">
        <v>24651.58</v>
      </c>
      <c r="P63" t="n">
        <v>223.89</v>
      </c>
      <c r="Q63" t="n">
        <v>821.21</v>
      </c>
      <c r="R63" t="n">
        <v>84.95</v>
      </c>
      <c r="S63" t="n">
        <v>57.29</v>
      </c>
      <c r="T63" t="n">
        <v>6886.51</v>
      </c>
      <c r="U63" t="n">
        <v>0.67</v>
      </c>
      <c r="V63" t="n">
        <v>0.76</v>
      </c>
      <c r="W63" t="n">
        <v>2.59</v>
      </c>
      <c r="X63" t="n">
        <v>0.4</v>
      </c>
      <c r="Y63" t="n">
        <v>1</v>
      </c>
      <c r="Z63" t="n">
        <v>10</v>
      </c>
    </row>
    <row r="64">
      <c r="A64" t="n">
        <v>15</v>
      </c>
      <c r="B64" t="n">
        <v>90</v>
      </c>
      <c r="C64" t="inlineStr">
        <is>
          <t xml:space="preserve">CONCLUIDO	</t>
        </is>
      </c>
      <c r="D64" t="n">
        <v>4.2272</v>
      </c>
      <c r="E64" t="n">
        <v>23.66</v>
      </c>
      <c r="F64" t="n">
        <v>20.84</v>
      </c>
      <c r="G64" t="n">
        <v>113.7</v>
      </c>
      <c r="H64" t="n">
        <v>1.42</v>
      </c>
      <c r="I64" t="n">
        <v>11</v>
      </c>
      <c r="J64" t="n">
        <v>199.54</v>
      </c>
      <c r="K64" t="n">
        <v>52.44</v>
      </c>
      <c r="L64" t="n">
        <v>16</v>
      </c>
      <c r="M64" t="n">
        <v>7</v>
      </c>
      <c r="N64" t="n">
        <v>41.1</v>
      </c>
      <c r="O64" t="n">
        <v>24844.17</v>
      </c>
      <c r="P64" t="n">
        <v>219.74</v>
      </c>
      <c r="Q64" t="n">
        <v>821.2</v>
      </c>
      <c r="R64" t="n">
        <v>84.09999999999999</v>
      </c>
      <c r="S64" t="n">
        <v>57.29</v>
      </c>
      <c r="T64" t="n">
        <v>6465.52</v>
      </c>
      <c r="U64" t="n">
        <v>0.68</v>
      </c>
      <c r="V64" t="n">
        <v>0.76</v>
      </c>
      <c r="W64" t="n">
        <v>2.59</v>
      </c>
      <c r="X64" t="n">
        <v>0.37</v>
      </c>
      <c r="Y64" t="n">
        <v>1</v>
      </c>
      <c r="Z64" t="n">
        <v>10</v>
      </c>
    </row>
    <row r="65">
      <c r="A65" t="n">
        <v>16</v>
      </c>
      <c r="B65" t="n">
        <v>90</v>
      </c>
      <c r="C65" t="inlineStr">
        <is>
          <t xml:space="preserve">CONCLUIDO	</t>
        </is>
      </c>
      <c r="D65" t="n">
        <v>4.2275</v>
      </c>
      <c r="E65" t="n">
        <v>23.65</v>
      </c>
      <c r="F65" t="n">
        <v>20.84</v>
      </c>
      <c r="G65" t="n">
        <v>113.69</v>
      </c>
      <c r="H65" t="n">
        <v>1.5</v>
      </c>
      <c r="I65" t="n">
        <v>11</v>
      </c>
      <c r="J65" t="n">
        <v>201.11</v>
      </c>
      <c r="K65" t="n">
        <v>52.44</v>
      </c>
      <c r="L65" t="n">
        <v>17</v>
      </c>
      <c r="M65" t="n">
        <v>3</v>
      </c>
      <c r="N65" t="n">
        <v>41.67</v>
      </c>
      <c r="O65" t="n">
        <v>25037.53</v>
      </c>
      <c r="P65" t="n">
        <v>218.5</v>
      </c>
      <c r="Q65" t="n">
        <v>821.22</v>
      </c>
      <c r="R65" t="n">
        <v>83.90000000000001</v>
      </c>
      <c r="S65" t="n">
        <v>57.29</v>
      </c>
      <c r="T65" t="n">
        <v>6366.79</v>
      </c>
      <c r="U65" t="n">
        <v>0.68</v>
      </c>
      <c r="V65" t="n">
        <v>0.76</v>
      </c>
      <c r="W65" t="n">
        <v>2.6</v>
      </c>
      <c r="X65" t="n">
        <v>0.37</v>
      </c>
      <c r="Y65" t="n">
        <v>1</v>
      </c>
      <c r="Z65" t="n">
        <v>10</v>
      </c>
    </row>
    <row r="66">
      <c r="A66" t="n">
        <v>17</v>
      </c>
      <c r="B66" t="n">
        <v>90</v>
      </c>
      <c r="C66" t="inlineStr">
        <is>
          <t xml:space="preserve">CONCLUIDO	</t>
        </is>
      </c>
      <c r="D66" t="n">
        <v>4.227</v>
      </c>
      <c r="E66" t="n">
        <v>23.66</v>
      </c>
      <c r="F66" t="n">
        <v>20.85</v>
      </c>
      <c r="G66" t="n">
        <v>113.7</v>
      </c>
      <c r="H66" t="n">
        <v>1.58</v>
      </c>
      <c r="I66" t="n">
        <v>11</v>
      </c>
      <c r="J66" t="n">
        <v>202.68</v>
      </c>
      <c r="K66" t="n">
        <v>52.44</v>
      </c>
      <c r="L66" t="n">
        <v>18</v>
      </c>
      <c r="M66" t="n">
        <v>1</v>
      </c>
      <c r="N66" t="n">
        <v>42.24</v>
      </c>
      <c r="O66" t="n">
        <v>25231.66</v>
      </c>
      <c r="P66" t="n">
        <v>217.93</v>
      </c>
      <c r="Q66" t="n">
        <v>821.37</v>
      </c>
      <c r="R66" t="n">
        <v>84</v>
      </c>
      <c r="S66" t="n">
        <v>57.29</v>
      </c>
      <c r="T66" t="n">
        <v>6414.27</v>
      </c>
      <c r="U66" t="n">
        <v>0.68</v>
      </c>
      <c r="V66" t="n">
        <v>0.76</v>
      </c>
      <c r="W66" t="n">
        <v>2.6</v>
      </c>
      <c r="X66" t="n">
        <v>0.37</v>
      </c>
      <c r="Y66" t="n">
        <v>1</v>
      </c>
      <c r="Z66" t="n">
        <v>10</v>
      </c>
    </row>
    <row r="67">
      <c r="A67" t="n">
        <v>18</v>
      </c>
      <c r="B67" t="n">
        <v>90</v>
      </c>
      <c r="C67" t="inlineStr">
        <is>
          <t xml:space="preserve">CONCLUIDO	</t>
        </is>
      </c>
      <c r="D67" t="n">
        <v>4.2273</v>
      </c>
      <c r="E67" t="n">
        <v>23.66</v>
      </c>
      <c r="F67" t="n">
        <v>20.84</v>
      </c>
      <c r="G67" t="n">
        <v>113.7</v>
      </c>
      <c r="H67" t="n">
        <v>1.65</v>
      </c>
      <c r="I67" t="n">
        <v>11</v>
      </c>
      <c r="J67" t="n">
        <v>204.26</v>
      </c>
      <c r="K67" t="n">
        <v>52.44</v>
      </c>
      <c r="L67" t="n">
        <v>19</v>
      </c>
      <c r="M67" t="n">
        <v>0</v>
      </c>
      <c r="N67" t="n">
        <v>42.82</v>
      </c>
      <c r="O67" t="n">
        <v>25426.72</v>
      </c>
      <c r="P67" t="n">
        <v>219.67</v>
      </c>
      <c r="Q67" t="n">
        <v>821.28</v>
      </c>
      <c r="R67" t="n">
        <v>83.95999999999999</v>
      </c>
      <c r="S67" t="n">
        <v>57.29</v>
      </c>
      <c r="T67" t="n">
        <v>6393.88</v>
      </c>
      <c r="U67" t="n">
        <v>0.68</v>
      </c>
      <c r="V67" t="n">
        <v>0.76</v>
      </c>
      <c r="W67" t="n">
        <v>2.6</v>
      </c>
      <c r="X67" t="n">
        <v>0.37</v>
      </c>
      <c r="Y67" t="n">
        <v>1</v>
      </c>
      <c r="Z67" t="n">
        <v>10</v>
      </c>
    </row>
    <row r="68">
      <c r="A68" t="n">
        <v>0</v>
      </c>
      <c r="B68" t="n">
        <v>10</v>
      </c>
      <c r="C68" t="inlineStr">
        <is>
          <t xml:space="preserve">CONCLUIDO	</t>
        </is>
      </c>
      <c r="D68" t="n">
        <v>3.8165</v>
      </c>
      <c r="E68" t="n">
        <v>26.2</v>
      </c>
      <c r="F68" t="n">
        <v>23.63</v>
      </c>
      <c r="G68" t="n">
        <v>17.08</v>
      </c>
      <c r="H68" t="n">
        <v>0.64</v>
      </c>
      <c r="I68" t="n">
        <v>83</v>
      </c>
      <c r="J68" t="n">
        <v>26.11</v>
      </c>
      <c r="K68" t="n">
        <v>12.1</v>
      </c>
      <c r="L68" t="n">
        <v>1</v>
      </c>
      <c r="M68" t="n">
        <v>0</v>
      </c>
      <c r="N68" t="n">
        <v>3.01</v>
      </c>
      <c r="O68" t="n">
        <v>3454.41</v>
      </c>
      <c r="P68" t="n">
        <v>68.09</v>
      </c>
      <c r="Q68" t="n">
        <v>821.52</v>
      </c>
      <c r="R68" t="n">
        <v>173.23</v>
      </c>
      <c r="S68" t="n">
        <v>57.29</v>
      </c>
      <c r="T68" t="n">
        <v>50668.49</v>
      </c>
      <c r="U68" t="n">
        <v>0.33</v>
      </c>
      <c r="V68" t="n">
        <v>0.67</v>
      </c>
      <c r="W68" t="n">
        <v>2.82</v>
      </c>
      <c r="X68" t="n">
        <v>3.16</v>
      </c>
      <c r="Y68" t="n">
        <v>1</v>
      </c>
      <c r="Z68" t="n">
        <v>10</v>
      </c>
    </row>
    <row r="69">
      <c r="A69" t="n">
        <v>0</v>
      </c>
      <c r="B69" t="n">
        <v>45</v>
      </c>
      <c r="C69" t="inlineStr">
        <is>
          <t xml:space="preserve">CONCLUIDO	</t>
        </is>
      </c>
      <c r="D69" t="n">
        <v>3.0582</v>
      </c>
      <c r="E69" t="n">
        <v>32.7</v>
      </c>
      <c r="F69" t="n">
        <v>27.13</v>
      </c>
      <c r="G69" t="n">
        <v>9.359999999999999</v>
      </c>
      <c r="H69" t="n">
        <v>0.18</v>
      </c>
      <c r="I69" t="n">
        <v>174</v>
      </c>
      <c r="J69" t="n">
        <v>98.70999999999999</v>
      </c>
      <c r="K69" t="n">
        <v>39.72</v>
      </c>
      <c r="L69" t="n">
        <v>1</v>
      </c>
      <c r="M69" t="n">
        <v>172</v>
      </c>
      <c r="N69" t="n">
        <v>12.99</v>
      </c>
      <c r="O69" t="n">
        <v>12407.75</v>
      </c>
      <c r="P69" t="n">
        <v>239.06</v>
      </c>
      <c r="Q69" t="n">
        <v>821.41</v>
      </c>
      <c r="R69" t="n">
        <v>294.41</v>
      </c>
      <c r="S69" t="n">
        <v>57.29</v>
      </c>
      <c r="T69" t="n">
        <v>110805.09</v>
      </c>
      <c r="U69" t="n">
        <v>0.19</v>
      </c>
      <c r="V69" t="n">
        <v>0.59</v>
      </c>
      <c r="W69" t="n">
        <v>2.86</v>
      </c>
      <c r="X69" t="n">
        <v>6.66</v>
      </c>
      <c r="Y69" t="n">
        <v>1</v>
      </c>
      <c r="Z69" t="n">
        <v>10</v>
      </c>
    </row>
    <row r="70">
      <c r="A70" t="n">
        <v>1</v>
      </c>
      <c r="B70" t="n">
        <v>45</v>
      </c>
      <c r="C70" t="inlineStr">
        <is>
          <t xml:space="preserve">CONCLUIDO	</t>
        </is>
      </c>
      <c r="D70" t="n">
        <v>3.756</v>
      </c>
      <c r="E70" t="n">
        <v>26.62</v>
      </c>
      <c r="F70" t="n">
        <v>23.16</v>
      </c>
      <c r="G70" t="n">
        <v>19.3</v>
      </c>
      <c r="H70" t="n">
        <v>0.35</v>
      </c>
      <c r="I70" t="n">
        <v>72</v>
      </c>
      <c r="J70" t="n">
        <v>99.95</v>
      </c>
      <c r="K70" t="n">
        <v>39.72</v>
      </c>
      <c r="L70" t="n">
        <v>2</v>
      </c>
      <c r="M70" t="n">
        <v>70</v>
      </c>
      <c r="N70" t="n">
        <v>13.24</v>
      </c>
      <c r="O70" t="n">
        <v>12561.45</v>
      </c>
      <c r="P70" t="n">
        <v>196.96</v>
      </c>
      <c r="Q70" t="n">
        <v>821.36</v>
      </c>
      <c r="R70" t="n">
        <v>161.48</v>
      </c>
      <c r="S70" t="n">
        <v>57.29</v>
      </c>
      <c r="T70" t="n">
        <v>44850.29</v>
      </c>
      <c r="U70" t="n">
        <v>0.35</v>
      </c>
      <c r="V70" t="n">
        <v>0.6899999999999999</v>
      </c>
      <c r="W70" t="n">
        <v>2.69</v>
      </c>
      <c r="X70" t="n">
        <v>2.68</v>
      </c>
      <c r="Y70" t="n">
        <v>1</v>
      </c>
      <c r="Z70" t="n">
        <v>10</v>
      </c>
    </row>
    <row r="71">
      <c r="A71" t="n">
        <v>2</v>
      </c>
      <c r="B71" t="n">
        <v>45</v>
      </c>
      <c r="C71" t="inlineStr">
        <is>
          <t xml:space="preserve">CONCLUIDO	</t>
        </is>
      </c>
      <c r="D71" t="n">
        <v>3.9898</v>
      </c>
      <c r="E71" t="n">
        <v>25.06</v>
      </c>
      <c r="F71" t="n">
        <v>22.15</v>
      </c>
      <c r="G71" t="n">
        <v>29.53</v>
      </c>
      <c r="H71" t="n">
        <v>0.52</v>
      </c>
      <c r="I71" t="n">
        <v>45</v>
      </c>
      <c r="J71" t="n">
        <v>101.2</v>
      </c>
      <c r="K71" t="n">
        <v>39.72</v>
      </c>
      <c r="L71" t="n">
        <v>3</v>
      </c>
      <c r="M71" t="n">
        <v>43</v>
      </c>
      <c r="N71" t="n">
        <v>13.49</v>
      </c>
      <c r="O71" t="n">
        <v>12715.54</v>
      </c>
      <c r="P71" t="n">
        <v>181.58</v>
      </c>
      <c r="Q71" t="n">
        <v>821.3099999999999</v>
      </c>
      <c r="R71" t="n">
        <v>127.83</v>
      </c>
      <c r="S71" t="n">
        <v>57.29</v>
      </c>
      <c r="T71" t="n">
        <v>28162.26</v>
      </c>
      <c r="U71" t="n">
        <v>0.45</v>
      </c>
      <c r="V71" t="n">
        <v>0.72</v>
      </c>
      <c r="W71" t="n">
        <v>2.65</v>
      </c>
      <c r="X71" t="n">
        <v>1.68</v>
      </c>
      <c r="Y71" t="n">
        <v>1</v>
      </c>
      <c r="Z71" t="n">
        <v>10</v>
      </c>
    </row>
    <row r="72">
      <c r="A72" t="n">
        <v>3</v>
      </c>
      <c r="B72" t="n">
        <v>45</v>
      </c>
      <c r="C72" t="inlineStr">
        <is>
          <t xml:space="preserve">CONCLUIDO	</t>
        </is>
      </c>
      <c r="D72" t="n">
        <v>4.1243</v>
      </c>
      <c r="E72" t="n">
        <v>24.25</v>
      </c>
      <c r="F72" t="n">
        <v>21.6</v>
      </c>
      <c r="G72" t="n">
        <v>40.5</v>
      </c>
      <c r="H72" t="n">
        <v>0.6899999999999999</v>
      </c>
      <c r="I72" t="n">
        <v>32</v>
      </c>
      <c r="J72" t="n">
        <v>102.45</v>
      </c>
      <c r="K72" t="n">
        <v>39.72</v>
      </c>
      <c r="L72" t="n">
        <v>4</v>
      </c>
      <c r="M72" t="n">
        <v>30</v>
      </c>
      <c r="N72" t="n">
        <v>13.74</v>
      </c>
      <c r="O72" t="n">
        <v>12870.03</v>
      </c>
      <c r="P72" t="n">
        <v>168.69</v>
      </c>
      <c r="Q72" t="n">
        <v>821.24</v>
      </c>
      <c r="R72" t="n">
        <v>109.63</v>
      </c>
      <c r="S72" t="n">
        <v>57.29</v>
      </c>
      <c r="T72" t="n">
        <v>19125.11</v>
      </c>
      <c r="U72" t="n">
        <v>0.52</v>
      </c>
      <c r="V72" t="n">
        <v>0.74</v>
      </c>
      <c r="W72" t="n">
        <v>2.62</v>
      </c>
      <c r="X72" t="n">
        <v>1.13</v>
      </c>
      <c r="Y72" t="n">
        <v>1</v>
      </c>
      <c r="Z72" t="n">
        <v>10</v>
      </c>
    </row>
    <row r="73">
      <c r="A73" t="n">
        <v>4</v>
      </c>
      <c r="B73" t="n">
        <v>45</v>
      </c>
      <c r="C73" t="inlineStr">
        <is>
          <t xml:space="preserve">CONCLUIDO	</t>
        </is>
      </c>
      <c r="D73" t="n">
        <v>4.2</v>
      </c>
      <c r="E73" t="n">
        <v>23.81</v>
      </c>
      <c r="F73" t="n">
        <v>21.33</v>
      </c>
      <c r="G73" t="n">
        <v>53.32</v>
      </c>
      <c r="H73" t="n">
        <v>0.85</v>
      </c>
      <c r="I73" t="n">
        <v>24</v>
      </c>
      <c r="J73" t="n">
        <v>103.71</v>
      </c>
      <c r="K73" t="n">
        <v>39.72</v>
      </c>
      <c r="L73" t="n">
        <v>5</v>
      </c>
      <c r="M73" t="n">
        <v>21</v>
      </c>
      <c r="N73" t="n">
        <v>14</v>
      </c>
      <c r="O73" t="n">
        <v>13024.91</v>
      </c>
      <c r="P73" t="n">
        <v>158.15</v>
      </c>
      <c r="Q73" t="n">
        <v>821.21</v>
      </c>
      <c r="R73" t="n">
        <v>100.34</v>
      </c>
      <c r="S73" t="n">
        <v>57.29</v>
      </c>
      <c r="T73" t="n">
        <v>14518.53</v>
      </c>
      <c r="U73" t="n">
        <v>0.57</v>
      </c>
      <c r="V73" t="n">
        <v>0.75</v>
      </c>
      <c r="W73" t="n">
        <v>2.61</v>
      </c>
      <c r="X73" t="n">
        <v>0.85</v>
      </c>
      <c r="Y73" t="n">
        <v>1</v>
      </c>
      <c r="Z73" t="n">
        <v>10</v>
      </c>
    </row>
    <row r="74">
      <c r="A74" t="n">
        <v>5</v>
      </c>
      <c r="B74" t="n">
        <v>45</v>
      </c>
      <c r="C74" t="inlineStr">
        <is>
          <t xml:space="preserve">CONCLUIDO	</t>
        </is>
      </c>
      <c r="D74" t="n">
        <v>4.2388</v>
      </c>
      <c r="E74" t="n">
        <v>23.59</v>
      </c>
      <c r="F74" t="n">
        <v>21.19</v>
      </c>
      <c r="G74" t="n">
        <v>63.58</v>
      </c>
      <c r="H74" t="n">
        <v>1.01</v>
      </c>
      <c r="I74" t="n">
        <v>20</v>
      </c>
      <c r="J74" t="n">
        <v>104.97</v>
      </c>
      <c r="K74" t="n">
        <v>39.72</v>
      </c>
      <c r="L74" t="n">
        <v>6</v>
      </c>
      <c r="M74" t="n">
        <v>7</v>
      </c>
      <c r="N74" t="n">
        <v>14.25</v>
      </c>
      <c r="O74" t="n">
        <v>13180.19</v>
      </c>
      <c r="P74" t="n">
        <v>151.81</v>
      </c>
      <c r="Q74" t="n">
        <v>821.1900000000001</v>
      </c>
      <c r="R74" t="n">
        <v>95.31999999999999</v>
      </c>
      <c r="S74" t="n">
        <v>57.29</v>
      </c>
      <c r="T74" t="n">
        <v>12032.39</v>
      </c>
      <c r="U74" t="n">
        <v>0.6</v>
      </c>
      <c r="V74" t="n">
        <v>0.75</v>
      </c>
      <c r="W74" t="n">
        <v>2.62</v>
      </c>
      <c r="X74" t="n">
        <v>0.72</v>
      </c>
      <c r="Y74" t="n">
        <v>1</v>
      </c>
      <c r="Z74" t="n">
        <v>10</v>
      </c>
    </row>
    <row r="75">
      <c r="A75" t="n">
        <v>6</v>
      </c>
      <c r="B75" t="n">
        <v>45</v>
      </c>
      <c r="C75" t="inlineStr">
        <is>
          <t xml:space="preserve">CONCLUIDO	</t>
        </is>
      </c>
      <c r="D75" t="n">
        <v>4.2394</v>
      </c>
      <c r="E75" t="n">
        <v>23.59</v>
      </c>
      <c r="F75" t="n">
        <v>21.19</v>
      </c>
      <c r="G75" t="n">
        <v>63.57</v>
      </c>
      <c r="H75" t="n">
        <v>1.16</v>
      </c>
      <c r="I75" t="n">
        <v>20</v>
      </c>
      <c r="J75" t="n">
        <v>106.23</v>
      </c>
      <c r="K75" t="n">
        <v>39.72</v>
      </c>
      <c r="L75" t="n">
        <v>7</v>
      </c>
      <c r="M75" t="n">
        <v>0</v>
      </c>
      <c r="N75" t="n">
        <v>14.52</v>
      </c>
      <c r="O75" t="n">
        <v>13335.87</v>
      </c>
      <c r="P75" t="n">
        <v>152.62</v>
      </c>
      <c r="Q75" t="n">
        <v>821.3</v>
      </c>
      <c r="R75" t="n">
        <v>94.95</v>
      </c>
      <c r="S75" t="n">
        <v>57.29</v>
      </c>
      <c r="T75" t="n">
        <v>11845.71</v>
      </c>
      <c r="U75" t="n">
        <v>0.6</v>
      </c>
      <c r="V75" t="n">
        <v>0.75</v>
      </c>
      <c r="W75" t="n">
        <v>2.63</v>
      </c>
      <c r="X75" t="n">
        <v>0.72</v>
      </c>
      <c r="Y75" t="n">
        <v>1</v>
      </c>
      <c r="Z75" t="n">
        <v>10</v>
      </c>
    </row>
    <row r="76">
      <c r="A76" t="n">
        <v>0</v>
      </c>
      <c r="B76" t="n">
        <v>60</v>
      </c>
      <c r="C76" t="inlineStr">
        <is>
          <t xml:space="preserve">CONCLUIDO	</t>
        </is>
      </c>
      <c r="D76" t="n">
        <v>2.7252</v>
      </c>
      <c r="E76" t="n">
        <v>36.69</v>
      </c>
      <c r="F76" t="n">
        <v>28.97</v>
      </c>
      <c r="G76" t="n">
        <v>7.94</v>
      </c>
      <c r="H76" t="n">
        <v>0.14</v>
      </c>
      <c r="I76" t="n">
        <v>219</v>
      </c>
      <c r="J76" t="n">
        <v>124.63</v>
      </c>
      <c r="K76" t="n">
        <v>45</v>
      </c>
      <c r="L76" t="n">
        <v>1</v>
      </c>
      <c r="M76" t="n">
        <v>217</v>
      </c>
      <c r="N76" t="n">
        <v>18.64</v>
      </c>
      <c r="O76" t="n">
        <v>15605.44</v>
      </c>
      <c r="P76" t="n">
        <v>300.35</v>
      </c>
      <c r="Q76" t="n">
        <v>821.37</v>
      </c>
      <c r="R76" t="n">
        <v>355.54</v>
      </c>
      <c r="S76" t="n">
        <v>57.29</v>
      </c>
      <c r="T76" t="n">
        <v>141144.76</v>
      </c>
      <c r="U76" t="n">
        <v>0.16</v>
      </c>
      <c r="V76" t="n">
        <v>0.55</v>
      </c>
      <c r="W76" t="n">
        <v>2.94</v>
      </c>
      <c r="X76" t="n">
        <v>8.49</v>
      </c>
      <c r="Y76" t="n">
        <v>1</v>
      </c>
      <c r="Z76" t="n">
        <v>10</v>
      </c>
    </row>
    <row r="77">
      <c r="A77" t="n">
        <v>1</v>
      </c>
      <c r="B77" t="n">
        <v>60</v>
      </c>
      <c r="C77" t="inlineStr">
        <is>
          <t xml:space="preserve">CONCLUIDO	</t>
        </is>
      </c>
      <c r="D77" t="n">
        <v>3.5535</v>
      </c>
      <c r="E77" t="n">
        <v>28.14</v>
      </c>
      <c r="F77" t="n">
        <v>23.76</v>
      </c>
      <c r="G77" t="n">
        <v>16.2</v>
      </c>
      <c r="H77" t="n">
        <v>0.28</v>
      </c>
      <c r="I77" t="n">
        <v>88</v>
      </c>
      <c r="J77" t="n">
        <v>125.95</v>
      </c>
      <c r="K77" t="n">
        <v>45</v>
      </c>
      <c r="L77" t="n">
        <v>2</v>
      </c>
      <c r="M77" t="n">
        <v>86</v>
      </c>
      <c r="N77" t="n">
        <v>18.95</v>
      </c>
      <c r="O77" t="n">
        <v>15767.7</v>
      </c>
      <c r="P77" t="n">
        <v>241.19</v>
      </c>
      <c r="Q77" t="n">
        <v>821.26</v>
      </c>
      <c r="R77" t="n">
        <v>181.59</v>
      </c>
      <c r="S77" t="n">
        <v>57.29</v>
      </c>
      <c r="T77" t="n">
        <v>54827.88</v>
      </c>
      <c r="U77" t="n">
        <v>0.32</v>
      </c>
      <c r="V77" t="n">
        <v>0.67</v>
      </c>
      <c r="W77" t="n">
        <v>2.71</v>
      </c>
      <c r="X77" t="n">
        <v>3.29</v>
      </c>
      <c r="Y77" t="n">
        <v>1</v>
      </c>
      <c r="Z77" t="n">
        <v>10</v>
      </c>
    </row>
    <row r="78">
      <c r="A78" t="n">
        <v>2</v>
      </c>
      <c r="B78" t="n">
        <v>60</v>
      </c>
      <c r="C78" t="inlineStr">
        <is>
          <t xml:space="preserve">CONCLUIDO	</t>
        </is>
      </c>
      <c r="D78" t="n">
        <v>3.8368</v>
      </c>
      <c r="E78" t="n">
        <v>26.06</v>
      </c>
      <c r="F78" t="n">
        <v>22.53</v>
      </c>
      <c r="G78" t="n">
        <v>24.57</v>
      </c>
      <c r="H78" t="n">
        <v>0.42</v>
      </c>
      <c r="I78" t="n">
        <v>55</v>
      </c>
      <c r="J78" t="n">
        <v>127.27</v>
      </c>
      <c r="K78" t="n">
        <v>45</v>
      </c>
      <c r="L78" t="n">
        <v>3</v>
      </c>
      <c r="M78" t="n">
        <v>53</v>
      </c>
      <c r="N78" t="n">
        <v>19.27</v>
      </c>
      <c r="O78" t="n">
        <v>15930.42</v>
      </c>
      <c r="P78" t="n">
        <v>223.12</v>
      </c>
      <c r="Q78" t="n">
        <v>821.27</v>
      </c>
      <c r="R78" t="n">
        <v>140.38</v>
      </c>
      <c r="S78" t="n">
        <v>57.29</v>
      </c>
      <c r="T78" t="n">
        <v>34383.85</v>
      </c>
      <c r="U78" t="n">
        <v>0.41</v>
      </c>
      <c r="V78" t="n">
        <v>0.71</v>
      </c>
      <c r="W78" t="n">
        <v>2.66</v>
      </c>
      <c r="X78" t="n">
        <v>2.05</v>
      </c>
      <c r="Y78" t="n">
        <v>1</v>
      </c>
      <c r="Z78" t="n">
        <v>10</v>
      </c>
    </row>
    <row r="79">
      <c r="A79" t="n">
        <v>3</v>
      </c>
      <c r="B79" t="n">
        <v>60</v>
      </c>
      <c r="C79" t="inlineStr">
        <is>
          <t xml:space="preserve">CONCLUIDO	</t>
        </is>
      </c>
      <c r="D79" t="n">
        <v>3.9963</v>
      </c>
      <c r="E79" t="n">
        <v>25.02</v>
      </c>
      <c r="F79" t="n">
        <v>21.89</v>
      </c>
      <c r="G79" t="n">
        <v>33.68</v>
      </c>
      <c r="H79" t="n">
        <v>0.55</v>
      </c>
      <c r="I79" t="n">
        <v>39</v>
      </c>
      <c r="J79" t="n">
        <v>128.59</v>
      </c>
      <c r="K79" t="n">
        <v>45</v>
      </c>
      <c r="L79" t="n">
        <v>4</v>
      </c>
      <c r="M79" t="n">
        <v>37</v>
      </c>
      <c r="N79" t="n">
        <v>19.59</v>
      </c>
      <c r="O79" t="n">
        <v>16093.6</v>
      </c>
      <c r="P79" t="n">
        <v>211.64</v>
      </c>
      <c r="Q79" t="n">
        <v>821.22</v>
      </c>
      <c r="R79" t="n">
        <v>118.88</v>
      </c>
      <c r="S79" t="n">
        <v>57.29</v>
      </c>
      <c r="T79" t="n">
        <v>23718.25</v>
      </c>
      <c r="U79" t="n">
        <v>0.48</v>
      </c>
      <c r="V79" t="n">
        <v>0.73</v>
      </c>
      <c r="W79" t="n">
        <v>2.64</v>
      </c>
      <c r="X79" t="n">
        <v>1.42</v>
      </c>
      <c r="Y79" t="n">
        <v>1</v>
      </c>
      <c r="Z79" t="n">
        <v>10</v>
      </c>
    </row>
    <row r="80">
      <c r="A80" t="n">
        <v>4</v>
      </c>
      <c r="B80" t="n">
        <v>60</v>
      </c>
      <c r="C80" t="inlineStr">
        <is>
          <t xml:space="preserve">CONCLUIDO	</t>
        </is>
      </c>
      <c r="D80" t="n">
        <v>4.0893</v>
      </c>
      <c r="E80" t="n">
        <v>24.45</v>
      </c>
      <c r="F80" t="n">
        <v>21.55</v>
      </c>
      <c r="G80" t="n">
        <v>43.11</v>
      </c>
      <c r="H80" t="n">
        <v>0.68</v>
      </c>
      <c r="I80" t="n">
        <v>30</v>
      </c>
      <c r="J80" t="n">
        <v>129.92</v>
      </c>
      <c r="K80" t="n">
        <v>45</v>
      </c>
      <c r="L80" t="n">
        <v>5</v>
      </c>
      <c r="M80" t="n">
        <v>28</v>
      </c>
      <c r="N80" t="n">
        <v>19.92</v>
      </c>
      <c r="O80" t="n">
        <v>16257.24</v>
      </c>
      <c r="P80" t="n">
        <v>202.22</v>
      </c>
      <c r="Q80" t="n">
        <v>821.23</v>
      </c>
      <c r="R80" t="n">
        <v>107.73</v>
      </c>
      <c r="S80" t="n">
        <v>57.29</v>
      </c>
      <c r="T80" t="n">
        <v>18186.84</v>
      </c>
      <c r="U80" t="n">
        <v>0.53</v>
      </c>
      <c r="V80" t="n">
        <v>0.74</v>
      </c>
      <c r="W80" t="n">
        <v>2.63</v>
      </c>
      <c r="X80" t="n">
        <v>1.08</v>
      </c>
      <c r="Y80" t="n">
        <v>1</v>
      </c>
      <c r="Z80" t="n">
        <v>10</v>
      </c>
    </row>
    <row r="81">
      <c r="A81" t="n">
        <v>5</v>
      </c>
      <c r="B81" t="n">
        <v>60</v>
      </c>
      <c r="C81" t="inlineStr">
        <is>
          <t xml:space="preserve">CONCLUIDO	</t>
        </is>
      </c>
      <c r="D81" t="n">
        <v>4.1445</v>
      </c>
      <c r="E81" t="n">
        <v>24.13</v>
      </c>
      <c r="F81" t="n">
        <v>21.36</v>
      </c>
      <c r="G81" t="n">
        <v>51.26</v>
      </c>
      <c r="H81" t="n">
        <v>0.8100000000000001</v>
      </c>
      <c r="I81" t="n">
        <v>25</v>
      </c>
      <c r="J81" t="n">
        <v>131.25</v>
      </c>
      <c r="K81" t="n">
        <v>45</v>
      </c>
      <c r="L81" t="n">
        <v>6</v>
      </c>
      <c r="M81" t="n">
        <v>23</v>
      </c>
      <c r="N81" t="n">
        <v>20.25</v>
      </c>
      <c r="O81" t="n">
        <v>16421.36</v>
      </c>
      <c r="P81" t="n">
        <v>195.84</v>
      </c>
      <c r="Q81" t="n">
        <v>821.2</v>
      </c>
      <c r="R81" t="n">
        <v>101.29</v>
      </c>
      <c r="S81" t="n">
        <v>57.29</v>
      </c>
      <c r="T81" t="n">
        <v>14992.91</v>
      </c>
      <c r="U81" t="n">
        <v>0.57</v>
      </c>
      <c r="V81" t="n">
        <v>0.75</v>
      </c>
      <c r="W81" t="n">
        <v>2.61</v>
      </c>
      <c r="X81" t="n">
        <v>0.88</v>
      </c>
      <c r="Y81" t="n">
        <v>1</v>
      </c>
      <c r="Z81" t="n">
        <v>10</v>
      </c>
    </row>
    <row r="82">
      <c r="A82" t="n">
        <v>6</v>
      </c>
      <c r="B82" t="n">
        <v>60</v>
      </c>
      <c r="C82" t="inlineStr">
        <is>
          <t xml:space="preserve">CONCLUIDO	</t>
        </is>
      </c>
      <c r="D82" t="n">
        <v>4.1859</v>
      </c>
      <c r="E82" t="n">
        <v>23.89</v>
      </c>
      <c r="F82" t="n">
        <v>21.22</v>
      </c>
      <c r="G82" t="n">
        <v>60.63</v>
      </c>
      <c r="H82" t="n">
        <v>0.93</v>
      </c>
      <c r="I82" t="n">
        <v>21</v>
      </c>
      <c r="J82" t="n">
        <v>132.58</v>
      </c>
      <c r="K82" t="n">
        <v>45</v>
      </c>
      <c r="L82" t="n">
        <v>7</v>
      </c>
      <c r="M82" t="n">
        <v>19</v>
      </c>
      <c r="N82" t="n">
        <v>20.59</v>
      </c>
      <c r="O82" t="n">
        <v>16585.95</v>
      </c>
      <c r="P82" t="n">
        <v>187.68</v>
      </c>
      <c r="Q82" t="n">
        <v>821.25</v>
      </c>
      <c r="R82" t="n">
        <v>96.81</v>
      </c>
      <c r="S82" t="n">
        <v>57.29</v>
      </c>
      <c r="T82" t="n">
        <v>12771.49</v>
      </c>
      <c r="U82" t="n">
        <v>0.59</v>
      </c>
      <c r="V82" t="n">
        <v>0.75</v>
      </c>
      <c r="W82" t="n">
        <v>2.6</v>
      </c>
      <c r="X82" t="n">
        <v>0.75</v>
      </c>
      <c r="Y82" t="n">
        <v>1</v>
      </c>
      <c r="Z82" t="n">
        <v>10</v>
      </c>
    </row>
    <row r="83">
      <c r="A83" t="n">
        <v>7</v>
      </c>
      <c r="B83" t="n">
        <v>60</v>
      </c>
      <c r="C83" t="inlineStr">
        <is>
          <t xml:space="preserve">CONCLUIDO	</t>
        </is>
      </c>
      <c r="D83" t="n">
        <v>4.2178</v>
      </c>
      <c r="E83" t="n">
        <v>23.71</v>
      </c>
      <c r="F83" t="n">
        <v>21.12</v>
      </c>
      <c r="G83" t="n">
        <v>70.39</v>
      </c>
      <c r="H83" t="n">
        <v>1.06</v>
      </c>
      <c r="I83" t="n">
        <v>18</v>
      </c>
      <c r="J83" t="n">
        <v>133.92</v>
      </c>
      <c r="K83" t="n">
        <v>45</v>
      </c>
      <c r="L83" t="n">
        <v>8</v>
      </c>
      <c r="M83" t="n">
        <v>15</v>
      </c>
      <c r="N83" t="n">
        <v>20.93</v>
      </c>
      <c r="O83" t="n">
        <v>16751.02</v>
      </c>
      <c r="P83" t="n">
        <v>181.32</v>
      </c>
      <c r="Q83" t="n">
        <v>821.1900000000001</v>
      </c>
      <c r="R83" t="n">
        <v>93.38</v>
      </c>
      <c r="S83" t="n">
        <v>57.29</v>
      </c>
      <c r="T83" t="n">
        <v>11071.23</v>
      </c>
      <c r="U83" t="n">
        <v>0.61</v>
      </c>
      <c r="V83" t="n">
        <v>0.75</v>
      </c>
      <c r="W83" t="n">
        <v>2.6</v>
      </c>
      <c r="X83" t="n">
        <v>0.64</v>
      </c>
      <c r="Y83" t="n">
        <v>1</v>
      </c>
      <c r="Z83" t="n">
        <v>10</v>
      </c>
    </row>
    <row r="84">
      <c r="A84" t="n">
        <v>8</v>
      </c>
      <c r="B84" t="n">
        <v>60</v>
      </c>
      <c r="C84" t="inlineStr">
        <is>
          <t xml:space="preserve">CONCLUIDO	</t>
        </is>
      </c>
      <c r="D84" t="n">
        <v>4.2399</v>
      </c>
      <c r="E84" t="n">
        <v>23.59</v>
      </c>
      <c r="F84" t="n">
        <v>21.04</v>
      </c>
      <c r="G84" t="n">
        <v>78.92</v>
      </c>
      <c r="H84" t="n">
        <v>1.18</v>
      </c>
      <c r="I84" t="n">
        <v>16</v>
      </c>
      <c r="J84" t="n">
        <v>135.27</v>
      </c>
      <c r="K84" t="n">
        <v>45</v>
      </c>
      <c r="L84" t="n">
        <v>9</v>
      </c>
      <c r="M84" t="n">
        <v>5</v>
      </c>
      <c r="N84" t="n">
        <v>21.27</v>
      </c>
      <c r="O84" t="n">
        <v>16916.71</v>
      </c>
      <c r="P84" t="n">
        <v>174.15</v>
      </c>
      <c r="Q84" t="n">
        <v>821.2</v>
      </c>
      <c r="R84" t="n">
        <v>90.52</v>
      </c>
      <c r="S84" t="n">
        <v>57.29</v>
      </c>
      <c r="T84" t="n">
        <v>9650.91</v>
      </c>
      <c r="U84" t="n">
        <v>0.63</v>
      </c>
      <c r="V84" t="n">
        <v>0.76</v>
      </c>
      <c r="W84" t="n">
        <v>2.61</v>
      </c>
      <c r="X84" t="n">
        <v>0.57</v>
      </c>
      <c r="Y84" t="n">
        <v>1</v>
      </c>
      <c r="Z84" t="n">
        <v>10</v>
      </c>
    </row>
    <row r="85">
      <c r="A85" t="n">
        <v>9</v>
      </c>
      <c r="B85" t="n">
        <v>60</v>
      </c>
      <c r="C85" t="inlineStr">
        <is>
          <t xml:space="preserve">CONCLUIDO	</t>
        </is>
      </c>
      <c r="D85" t="n">
        <v>4.2516</v>
      </c>
      <c r="E85" t="n">
        <v>23.52</v>
      </c>
      <c r="F85" t="n">
        <v>21.01</v>
      </c>
      <c r="G85" t="n">
        <v>84.02</v>
      </c>
      <c r="H85" t="n">
        <v>1.29</v>
      </c>
      <c r="I85" t="n">
        <v>15</v>
      </c>
      <c r="J85" t="n">
        <v>136.61</v>
      </c>
      <c r="K85" t="n">
        <v>45</v>
      </c>
      <c r="L85" t="n">
        <v>10</v>
      </c>
      <c r="M85" t="n">
        <v>1</v>
      </c>
      <c r="N85" t="n">
        <v>21.61</v>
      </c>
      <c r="O85" t="n">
        <v>17082.76</v>
      </c>
      <c r="P85" t="n">
        <v>174</v>
      </c>
      <c r="Q85" t="n">
        <v>821.24</v>
      </c>
      <c r="R85" t="n">
        <v>89.01000000000001</v>
      </c>
      <c r="S85" t="n">
        <v>57.29</v>
      </c>
      <c r="T85" t="n">
        <v>8903.02</v>
      </c>
      <c r="U85" t="n">
        <v>0.64</v>
      </c>
      <c r="V85" t="n">
        <v>0.76</v>
      </c>
      <c r="W85" t="n">
        <v>2.61</v>
      </c>
      <c r="X85" t="n">
        <v>0.53</v>
      </c>
      <c r="Y85" t="n">
        <v>1</v>
      </c>
      <c r="Z85" t="n">
        <v>10</v>
      </c>
    </row>
    <row r="86">
      <c r="A86" t="n">
        <v>10</v>
      </c>
      <c r="B86" t="n">
        <v>60</v>
      </c>
      <c r="C86" t="inlineStr">
        <is>
          <t xml:space="preserve">CONCLUIDO	</t>
        </is>
      </c>
      <c r="D86" t="n">
        <v>4.2502</v>
      </c>
      <c r="E86" t="n">
        <v>23.53</v>
      </c>
      <c r="F86" t="n">
        <v>21.01</v>
      </c>
      <c r="G86" t="n">
        <v>84.05</v>
      </c>
      <c r="H86" t="n">
        <v>1.41</v>
      </c>
      <c r="I86" t="n">
        <v>15</v>
      </c>
      <c r="J86" t="n">
        <v>137.96</v>
      </c>
      <c r="K86" t="n">
        <v>45</v>
      </c>
      <c r="L86" t="n">
        <v>11</v>
      </c>
      <c r="M86" t="n">
        <v>0</v>
      </c>
      <c r="N86" t="n">
        <v>21.96</v>
      </c>
      <c r="O86" t="n">
        <v>17249.3</v>
      </c>
      <c r="P86" t="n">
        <v>176.06</v>
      </c>
      <c r="Q86" t="n">
        <v>821.23</v>
      </c>
      <c r="R86" t="n">
        <v>89.09999999999999</v>
      </c>
      <c r="S86" t="n">
        <v>57.29</v>
      </c>
      <c r="T86" t="n">
        <v>8944.860000000001</v>
      </c>
      <c r="U86" t="n">
        <v>0.64</v>
      </c>
      <c r="V86" t="n">
        <v>0.76</v>
      </c>
      <c r="W86" t="n">
        <v>2.62</v>
      </c>
      <c r="X86" t="n">
        <v>0.54</v>
      </c>
      <c r="Y86" t="n">
        <v>1</v>
      </c>
      <c r="Z86" t="n">
        <v>10</v>
      </c>
    </row>
    <row r="87">
      <c r="A87" t="n">
        <v>0</v>
      </c>
      <c r="B87" t="n">
        <v>80</v>
      </c>
      <c r="C87" t="inlineStr">
        <is>
          <t xml:space="preserve">CONCLUIDO	</t>
        </is>
      </c>
      <c r="D87" t="n">
        <v>2.3262</v>
      </c>
      <c r="E87" t="n">
        <v>42.99</v>
      </c>
      <c r="F87" t="n">
        <v>31.58</v>
      </c>
      <c r="G87" t="n">
        <v>6.72</v>
      </c>
      <c r="H87" t="n">
        <v>0.11</v>
      </c>
      <c r="I87" t="n">
        <v>282</v>
      </c>
      <c r="J87" t="n">
        <v>159.12</v>
      </c>
      <c r="K87" t="n">
        <v>50.28</v>
      </c>
      <c r="L87" t="n">
        <v>1</v>
      </c>
      <c r="M87" t="n">
        <v>280</v>
      </c>
      <c r="N87" t="n">
        <v>27.84</v>
      </c>
      <c r="O87" t="n">
        <v>19859.16</v>
      </c>
      <c r="P87" t="n">
        <v>385.83</v>
      </c>
      <c r="Q87" t="n">
        <v>821.4</v>
      </c>
      <c r="R87" t="n">
        <v>442.44</v>
      </c>
      <c r="S87" t="n">
        <v>57.29</v>
      </c>
      <c r="T87" t="n">
        <v>184282.24</v>
      </c>
      <c r="U87" t="n">
        <v>0.13</v>
      </c>
      <c r="V87" t="n">
        <v>0.5</v>
      </c>
      <c r="W87" t="n">
        <v>3.06</v>
      </c>
      <c r="X87" t="n">
        <v>11.1</v>
      </c>
      <c r="Y87" t="n">
        <v>1</v>
      </c>
      <c r="Z87" t="n">
        <v>10</v>
      </c>
    </row>
    <row r="88">
      <c r="A88" t="n">
        <v>1</v>
      </c>
      <c r="B88" t="n">
        <v>80</v>
      </c>
      <c r="C88" t="inlineStr">
        <is>
          <t xml:space="preserve">CONCLUIDO	</t>
        </is>
      </c>
      <c r="D88" t="n">
        <v>3.2953</v>
      </c>
      <c r="E88" t="n">
        <v>30.35</v>
      </c>
      <c r="F88" t="n">
        <v>24.54</v>
      </c>
      <c r="G88" t="n">
        <v>13.63</v>
      </c>
      <c r="H88" t="n">
        <v>0.22</v>
      </c>
      <c r="I88" t="n">
        <v>108</v>
      </c>
      <c r="J88" t="n">
        <v>160.54</v>
      </c>
      <c r="K88" t="n">
        <v>50.28</v>
      </c>
      <c r="L88" t="n">
        <v>2</v>
      </c>
      <c r="M88" t="n">
        <v>106</v>
      </c>
      <c r="N88" t="n">
        <v>28.26</v>
      </c>
      <c r="O88" t="n">
        <v>20034.4</v>
      </c>
      <c r="P88" t="n">
        <v>295.77</v>
      </c>
      <c r="Q88" t="n">
        <v>821.28</v>
      </c>
      <c r="R88" t="n">
        <v>207.24</v>
      </c>
      <c r="S88" t="n">
        <v>57.29</v>
      </c>
      <c r="T88" t="n">
        <v>67550.00999999999</v>
      </c>
      <c r="U88" t="n">
        <v>0.28</v>
      </c>
      <c r="V88" t="n">
        <v>0.65</v>
      </c>
      <c r="W88" t="n">
        <v>2.76</v>
      </c>
      <c r="X88" t="n">
        <v>4.07</v>
      </c>
      <c r="Y88" t="n">
        <v>1</v>
      </c>
      <c r="Z88" t="n">
        <v>10</v>
      </c>
    </row>
    <row r="89">
      <c r="A89" t="n">
        <v>2</v>
      </c>
      <c r="B89" t="n">
        <v>80</v>
      </c>
      <c r="C89" t="inlineStr">
        <is>
          <t xml:space="preserve">CONCLUIDO	</t>
        </is>
      </c>
      <c r="D89" t="n">
        <v>3.6442</v>
      </c>
      <c r="E89" t="n">
        <v>27.44</v>
      </c>
      <c r="F89" t="n">
        <v>22.96</v>
      </c>
      <c r="G89" t="n">
        <v>20.56</v>
      </c>
      <c r="H89" t="n">
        <v>0.33</v>
      </c>
      <c r="I89" t="n">
        <v>67</v>
      </c>
      <c r="J89" t="n">
        <v>161.97</v>
      </c>
      <c r="K89" t="n">
        <v>50.28</v>
      </c>
      <c r="L89" t="n">
        <v>3</v>
      </c>
      <c r="M89" t="n">
        <v>65</v>
      </c>
      <c r="N89" t="n">
        <v>28.69</v>
      </c>
      <c r="O89" t="n">
        <v>20210.21</v>
      </c>
      <c r="P89" t="n">
        <v>272.85</v>
      </c>
      <c r="Q89" t="n">
        <v>821.35</v>
      </c>
      <c r="R89" t="n">
        <v>154.48</v>
      </c>
      <c r="S89" t="n">
        <v>57.29</v>
      </c>
      <c r="T89" t="n">
        <v>41376.53</v>
      </c>
      <c r="U89" t="n">
        <v>0.37</v>
      </c>
      <c r="V89" t="n">
        <v>0.6899999999999999</v>
      </c>
      <c r="W89" t="n">
        <v>2.68</v>
      </c>
      <c r="X89" t="n">
        <v>2.48</v>
      </c>
      <c r="Y89" t="n">
        <v>1</v>
      </c>
      <c r="Z89" t="n">
        <v>10</v>
      </c>
    </row>
    <row r="90">
      <c r="A90" t="n">
        <v>3</v>
      </c>
      <c r="B90" t="n">
        <v>80</v>
      </c>
      <c r="C90" t="inlineStr">
        <is>
          <t xml:space="preserve">CONCLUIDO	</t>
        </is>
      </c>
      <c r="D90" t="n">
        <v>3.8311</v>
      </c>
      <c r="E90" t="n">
        <v>26.1</v>
      </c>
      <c r="F90" t="n">
        <v>22.23</v>
      </c>
      <c r="G90" t="n">
        <v>27.79</v>
      </c>
      <c r="H90" t="n">
        <v>0.43</v>
      </c>
      <c r="I90" t="n">
        <v>48</v>
      </c>
      <c r="J90" t="n">
        <v>163.4</v>
      </c>
      <c r="K90" t="n">
        <v>50.28</v>
      </c>
      <c r="L90" t="n">
        <v>4</v>
      </c>
      <c r="M90" t="n">
        <v>46</v>
      </c>
      <c r="N90" t="n">
        <v>29.12</v>
      </c>
      <c r="O90" t="n">
        <v>20386.62</v>
      </c>
      <c r="P90" t="n">
        <v>260.57</v>
      </c>
      <c r="Q90" t="n">
        <v>821.23</v>
      </c>
      <c r="R90" t="n">
        <v>130.31</v>
      </c>
      <c r="S90" t="n">
        <v>57.29</v>
      </c>
      <c r="T90" t="n">
        <v>29387.33</v>
      </c>
      <c r="U90" t="n">
        <v>0.44</v>
      </c>
      <c r="V90" t="n">
        <v>0.72</v>
      </c>
      <c r="W90" t="n">
        <v>2.65</v>
      </c>
      <c r="X90" t="n">
        <v>1.76</v>
      </c>
      <c r="Y90" t="n">
        <v>1</v>
      </c>
      <c r="Z90" t="n">
        <v>10</v>
      </c>
    </row>
    <row r="91">
      <c r="A91" t="n">
        <v>4</v>
      </c>
      <c r="B91" t="n">
        <v>80</v>
      </c>
      <c r="C91" t="inlineStr">
        <is>
          <t xml:space="preserve">CONCLUIDO	</t>
        </is>
      </c>
      <c r="D91" t="n">
        <v>3.9372</v>
      </c>
      <c r="E91" t="n">
        <v>25.4</v>
      </c>
      <c r="F91" t="n">
        <v>21.85</v>
      </c>
      <c r="G91" t="n">
        <v>34.5</v>
      </c>
      <c r="H91" t="n">
        <v>0.54</v>
      </c>
      <c r="I91" t="n">
        <v>38</v>
      </c>
      <c r="J91" t="n">
        <v>164.83</v>
      </c>
      <c r="K91" t="n">
        <v>50.28</v>
      </c>
      <c r="L91" t="n">
        <v>5</v>
      </c>
      <c r="M91" t="n">
        <v>36</v>
      </c>
      <c r="N91" t="n">
        <v>29.55</v>
      </c>
      <c r="O91" t="n">
        <v>20563.61</v>
      </c>
      <c r="P91" t="n">
        <v>252.03</v>
      </c>
      <c r="Q91" t="n">
        <v>821.23</v>
      </c>
      <c r="R91" t="n">
        <v>117.73</v>
      </c>
      <c r="S91" t="n">
        <v>57.29</v>
      </c>
      <c r="T91" t="n">
        <v>23144.43</v>
      </c>
      <c r="U91" t="n">
        <v>0.49</v>
      </c>
      <c r="V91" t="n">
        <v>0.73</v>
      </c>
      <c r="W91" t="n">
        <v>2.63</v>
      </c>
      <c r="X91" t="n">
        <v>1.38</v>
      </c>
      <c r="Y91" t="n">
        <v>1</v>
      </c>
      <c r="Z91" t="n">
        <v>10</v>
      </c>
    </row>
    <row r="92">
      <c r="A92" t="n">
        <v>5</v>
      </c>
      <c r="B92" t="n">
        <v>80</v>
      </c>
      <c r="C92" t="inlineStr">
        <is>
          <t xml:space="preserve">CONCLUIDO	</t>
        </is>
      </c>
      <c r="D92" t="n">
        <v>4.016</v>
      </c>
      <c r="E92" t="n">
        <v>24.9</v>
      </c>
      <c r="F92" t="n">
        <v>21.58</v>
      </c>
      <c r="G92" t="n">
        <v>41.76</v>
      </c>
      <c r="H92" t="n">
        <v>0.64</v>
      </c>
      <c r="I92" t="n">
        <v>31</v>
      </c>
      <c r="J92" t="n">
        <v>166.27</v>
      </c>
      <c r="K92" t="n">
        <v>50.28</v>
      </c>
      <c r="L92" t="n">
        <v>6</v>
      </c>
      <c r="M92" t="n">
        <v>29</v>
      </c>
      <c r="N92" t="n">
        <v>29.99</v>
      </c>
      <c r="O92" t="n">
        <v>20741.2</v>
      </c>
      <c r="P92" t="n">
        <v>244.42</v>
      </c>
      <c r="Q92" t="n">
        <v>821.22</v>
      </c>
      <c r="R92" t="n">
        <v>108.42</v>
      </c>
      <c r="S92" t="n">
        <v>57.29</v>
      </c>
      <c r="T92" t="n">
        <v>18523.43</v>
      </c>
      <c r="U92" t="n">
        <v>0.53</v>
      </c>
      <c r="V92" t="n">
        <v>0.74</v>
      </c>
      <c r="W92" t="n">
        <v>2.63</v>
      </c>
      <c r="X92" t="n">
        <v>1.1</v>
      </c>
      <c r="Y92" t="n">
        <v>1</v>
      </c>
      <c r="Z92" t="n">
        <v>10</v>
      </c>
    </row>
    <row r="93">
      <c r="A93" t="n">
        <v>6</v>
      </c>
      <c r="B93" t="n">
        <v>80</v>
      </c>
      <c r="C93" t="inlineStr">
        <is>
          <t xml:space="preserve">CONCLUIDO	</t>
        </is>
      </c>
      <c r="D93" t="n">
        <v>4.0696</v>
      </c>
      <c r="E93" t="n">
        <v>24.57</v>
      </c>
      <c r="F93" t="n">
        <v>21.41</v>
      </c>
      <c r="G93" t="n">
        <v>49.41</v>
      </c>
      <c r="H93" t="n">
        <v>0.74</v>
      </c>
      <c r="I93" t="n">
        <v>26</v>
      </c>
      <c r="J93" t="n">
        <v>167.72</v>
      </c>
      <c r="K93" t="n">
        <v>50.28</v>
      </c>
      <c r="L93" t="n">
        <v>7</v>
      </c>
      <c r="M93" t="n">
        <v>24</v>
      </c>
      <c r="N93" t="n">
        <v>30.44</v>
      </c>
      <c r="O93" t="n">
        <v>20919.39</v>
      </c>
      <c r="P93" t="n">
        <v>238.99</v>
      </c>
      <c r="Q93" t="n">
        <v>821.23</v>
      </c>
      <c r="R93" t="n">
        <v>103.23</v>
      </c>
      <c r="S93" t="n">
        <v>57.29</v>
      </c>
      <c r="T93" t="n">
        <v>15956.62</v>
      </c>
      <c r="U93" t="n">
        <v>0.55</v>
      </c>
      <c r="V93" t="n">
        <v>0.74</v>
      </c>
      <c r="W93" t="n">
        <v>2.61</v>
      </c>
      <c r="X93" t="n">
        <v>0.9399999999999999</v>
      </c>
      <c r="Y93" t="n">
        <v>1</v>
      </c>
      <c r="Z93" t="n">
        <v>10</v>
      </c>
    </row>
    <row r="94">
      <c r="A94" t="n">
        <v>7</v>
      </c>
      <c r="B94" t="n">
        <v>80</v>
      </c>
      <c r="C94" t="inlineStr">
        <is>
          <t xml:space="preserve">CONCLUIDO	</t>
        </is>
      </c>
      <c r="D94" t="n">
        <v>4.1172</v>
      </c>
      <c r="E94" t="n">
        <v>24.29</v>
      </c>
      <c r="F94" t="n">
        <v>21.26</v>
      </c>
      <c r="G94" t="n">
        <v>57.97</v>
      </c>
      <c r="H94" t="n">
        <v>0.84</v>
      </c>
      <c r="I94" t="n">
        <v>22</v>
      </c>
      <c r="J94" t="n">
        <v>169.17</v>
      </c>
      <c r="K94" t="n">
        <v>50.28</v>
      </c>
      <c r="L94" t="n">
        <v>8</v>
      </c>
      <c r="M94" t="n">
        <v>20</v>
      </c>
      <c r="N94" t="n">
        <v>30.89</v>
      </c>
      <c r="O94" t="n">
        <v>21098.19</v>
      </c>
      <c r="P94" t="n">
        <v>233.03</v>
      </c>
      <c r="Q94" t="n">
        <v>821.2</v>
      </c>
      <c r="R94" t="n">
        <v>97.84</v>
      </c>
      <c r="S94" t="n">
        <v>57.29</v>
      </c>
      <c r="T94" t="n">
        <v>13283.15</v>
      </c>
      <c r="U94" t="n">
        <v>0.59</v>
      </c>
      <c r="V94" t="n">
        <v>0.75</v>
      </c>
      <c r="W94" t="n">
        <v>2.61</v>
      </c>
      <c r="X94" t="n">
        <v>0.78</v>
      </c>
      <c r="Y94" t="n">
        <v>1</v>
      </c>
      <c r="Z94" t="n">
        <v>10</v>
      </c>
    </row>
    <row r="95">
      <c r="A95" t="n">
        <v>8</v>
      </c>
      <c r="B95" t="n">
        <v>80</v>
      </c>
      <c r="C95" t="inlineStr">
        <is>
          <t xml:space="preserve">CONCLUIDO	</t>
        </is>
      </c>
      <c r="D95" t="n">
        <v>4.14</v>
      </c>
      <c r="E95" t="n">
        <v>24.15</v>
      </c>
      <c r="F95" t="n">
        <v>21.19</v>
      </c>
      <c r="G95" t="n">
        <v>63.56</v>
      </c>
      <c r="H95" t="n">
        <v>0.9399999999999999</v>
      </c>
      <c r="I95" t="n">
        <v>20</v>
      </c>
      <c r="J95" t="n">
        <v>170.62</v>
      </c>
      <c r="K95" t="n">
        <v>50.28</v>
      </c>
      <c r="L95" t="n">
        <v>9</v>
      </c>
      <c r="M95" t="n">
        <v>18</v>
      </c>
      <c r="N95" t="n">
        <v>31.34</v>
      </c>
      <c r="O95" t="n">
        <v>21277.6</v>
      </c>
      <c r="P95" t="n">
        <v>228.25</v>
      </c>
      <c r="Q95" t="n">
        <v>821.22</v>
      </c>
      <c r="R95" t="n">
        <v>95.42</v>
      </c>
      <c r="S95" t="n">
        <v>57.29</v>
      </c>
      <c r="T95" t="n">
        <v>12079.57</v>
      </c>
      <c r="U95" t="n">
        <v>0.6</v>
      </c>
      <c r="V95" t="n">
        <v>0.75</v>
      </c>
      <c r="W95" t="n">
        <v>2.61</v>
      </c>
      <c r="X95" t="n">
        <v>0.71</v>
      </c>
      <c r="Y95" t="n">
        <v>1</v>
      </c>
      <c r="Z95" t="n">
        <v>10</v>
      </c>
    </row>
    <row r="96">
      <c r="A96" t="n">
        <v>9</v>
      </c>
      <c r="B96" t="n">
        <v>80</v>
      </c>
      <c r="C96" t="inlineStr">
        <is>
          <t xml:space="preserve">CONCLUIDO	</t>
        </is>
      </c>
      <c r="D96" t="n">
        <v>4.1749</v>
      </c>
      <c r="E96" t="n">
        <v>23.95</v>
      </c>
      <c r="F96" t="n">
        <v>21.08</v>
      </c>
      <c r="G96" t="n">
        <v>74.40000000000001</v>
      </c>
      <c r="H96" t="n">
        <v>1.03</v>
      </c>
      <c r="I96" t="n">
        <v>17</v>
      </c>
      <c r="J96" t="n">
        <v>172.08</v>
      </c>
      <c r="K96" t="n">
        <v>50.28</v>
      </c>
      <c r="L96" t="n">
        <v>10</v>
      </c>
      <c r="M96" t="n">
        <v>15</v>
      </c>
      <c r="N96" t="n">
        <v>31.8</v>
      </c>
      <c r="O96" t="n">
        <v>21457.64</v>
      </c>
      <c r="P96" t="n">
        <v>222.52</v>
      </c>
      <c r="Q96" t="n">
        <v>821.1900000000001</v>
      </c>
      <c r="R96" t="n">
        <v>92.05</v>
      </c>
      <c r="S96" t="n">
        <v>57.29</v>
      </c>
      <c r="T96" t="n">
        <v>10411.49</v>
      </c>
      <c r="U96" t="n">
        <v>0.62</v>
      </c>
      <c r="V96" t="n">
        <v>0.75</v>
      </c>
      <c r="W96" t="n">
        <v>2.6</v>
      </c>
      <c r="X96" t="n">
        <v>0.61</v>
      </c>
      <c r="Y96" t="n">
        <v>1</v>
      </c>
      <c r="Z96" t="n">
        <v>10</v>
      </c>
    </row>
    <row r="97">
      <c r="A97" t="n">
        <v>10</v>
      </c>
      <c r="B97" t="n">
        <v>80</v>
      </c>
      <c r="C97" t="inlineStr">
        <is>
          <t xml:space="preserve">CONCLUIDO	</t>
        </is>
      </c>
      <c r="D97" t="n">
        <v>4.187</v>
      </c>
      <c r="E97" t="n">
        <v>23.88</v>
      </c>
      <c r="F97" t="n">
        <v>21.04</v>
      </c>
      <c r="G97" t="n">
        <v>78.91</v>
      </c>
      <c r="H97" t="n">
        <v>1.12</v>
      </c>
      <c r="I97" t="n">
        <v>16</v>
      </c>
      <c r="J97" t="n">
        <v>173.55</v>
      </c>
      <c r="K97" t="n">
        <v>50.28</v>
      </c>
      <c r="L97" t="n">
        <v>11</v>
      </c>
      <c r="M97" t="n">
        <v>14</v>
      </c>
      <c r="N97" t="n">
        <v>32.27</v>
      </c>
      <c r="O97" t="n">
        <v>21638.31</v>
      </c>
      <c r="P97" t="n">
        <v>217.2</v>
      </c>
      <c r="Q97" t="n">
        <v>821.1900000000001</v>
      </c>
      <c r="R97" t="n">
        <v>90.90000000000001</v>
      </c>
      <c r="S97" t="n">
        <v>57.29</v>
      </c>
      <c r="T97" t="n">
        <v>9840.280000000001</v>
      </c>
      <c r="U97" t="n">
        <v>0.63</v>
      </c>
      <c r="V97" t="n">
        <v>0.76</v>
      </c>
      <c r="W97" t="n">
        <v>2.6</v>
      </c>
      <c r="X97" t="n">
        <v>0.57</v>
      </c>
      <c r="Y97" t="n">
        <v>1</v>
      </c>
      <c r="Z97" t="n">
        <v>10</v>
      </c>
    </row>
    <row r="98">
      <c r="A98" t="n">
        <v>11</v>
      </c>
      <c r="B98" t="n">
        <v>80</v>
      </c>
      <c r="C98" t="inlineStr">
        <is>
          <t xml:space="preserve">CONCLUIDO	</t>
        </is>
      </c>
      <c r="D98" t="n">
        <v>4.2146</v>
      </c>
      <c r="E98" t="n">
        <v>23.73</v>
      </c>
      <c r="F98" t="n">
        <v>20.95</v>
      </c>
      <c r="G98" t="n">
        <v>89.79000000000001</v>
      </c>
      <c r="H98" t="n">
        <v>1.22</v>
      </c>
      <c r="I98" t="n">
        <v>14</v>
      </c>
      <c r="J98" t="n">
        <v>175.02</v>
      </c>
      <c r="K98" t="n">
        <v>50.28</v>
      </c>
      <c r="L98" t="n">
        <v>12</v>
      </c>
      <c r="M98" t="n">
        <v>12</v>
      </c>
      <c r="N98" t="n">
        <v>32.74</v>
      </c>
      <c r="O98" t="n">
        <v>21819.6</v>
      </c>
      <c r="P98" t="n">
        <v>211.12</v>
      </c>
      <c r="Q98" t="n">
        <v>821.2</v>
      </c>
      <c r="R98" t="n">
        <v>87.64</v>
      </c>
      <c r="S98" t="n">
        <v>57.29</v>
      </c>
      <c r="T98" t="n">
        <v>8220.959999999999</v>
      </c>
      <c r="U98" t="n">
        <v>0.65</v>
      </c>
      <c r="V98" t="n">
        <v>0.76</v>
      </c>
      <c r="W98" t="n">
        <v>2.6</v>
      </c>
      <c r="X98" t="n">
        <v>0.48</v>
      </c>
      <c r="Y98" t="n">
        <v>1</v>
      </c>
      <c r="Z98" t="n">
        <v>10</v>
      </c>
    </row>
    <row r="99">
      <c r="A99" t="n">
        <v>12</v>
      </c>
      <c r="B99" t="n">
        <v>80</v>
      </c>
      <c r="C99" t="inlineStr">
        <is>
          <t xml:space="preserve">CONCLUIDO	</t>
        </is>
      </c>
      <c r="D99" t="n">
        <v>4.2225</v>
      </c>
      <c r="E99" t="n">
        <v>23.68</v>
      </c>
      <c r="F99" t="n">
        <v>20.94</v>
      </c>
      <c r="G99" t="n">
        <v>96.64</v>
      </c>
      <c r="H99" t="n">
        <v>1.31</v>
      </c>
      <c r="I99" t="n">
        <v>13</v>
      </c>
      <c r="J99" t="n">
        <v>176.49</v>
      </c>
      <c r="K99" t="n">
        <v>50.28</v>
      </c>
      <c r="L99" t="n">
        <v>13</v>
      </c>
      <c r="M99" t="n">
        <v>8</v>
      </c>
      <c r="N99" t="n">
        <v>33.21</v>
      </c>
      <c r="O99" t="n">
        <v>22001.54</v>
      </c>
      <c r="P99" t="n">
        <v>206.84</v>
      </c>
      <c r="Q99" t="n">
        <v>821.22</v>
      </c>
      <c r="R99" t="n">
        <v>87.29000000000001</v>
      </c>
      <c r="S99" t="n">
        <v>57.29</v>
      </c>
      <c r="T99" t="n">
        <v>8049.91</v>
      </c>
      <c r="U99" t="n">
        <v>0.66</v>
      </c>
      <c r="V99" t="n">
        <v>0.76</v>
      </c>
      <c r="W99" t="n">
        <v>2.6</v>
      </c>
      <c r="X99" t="n">
        <v>0.47</v>
      </c>
      <c r="Y99" t="n">
        <v>1</v>
      </c>
      <c r="Z99" t="n">
        <v>10</v>
      </c>
    </row>
    <row r="100">
      <c r="A100" t="n">
        <v>13</v>
      </c>
      <c r="B100" t="n">
        <v>80</v>
      </c>
      <c r="C100" t="inlineStr">
        <is>
          <t xml:space="preserve">CONCLUIDO	</t>
        </is>
      </c>
      <c r="D100" t="n">
        <v>4.237</v>
      </c>
      <c r="E100" t="n">
        <v>23.6</v>
      </c>
      <c r="F100" t="n">
        <v>20.89</v>
      </c>
      <c r="G100" t="n">
        <v>104.45</v>
      </c>
      <c r="H100" t="n">
        <v>1.4</v>
      </c>
      <c r="I100" t="n">
        <v>12</v>
      </c>
      <c r="J100" t="n">
        <v>177.97</v>
      </c>
      <c r="K100" t="n">
        <v>50.28</v>
      </c>
      <c r="L100" t="n">
        <v>14</v>
      </c>
      <c r="M100" t="n">
        <v>4</v>
      </c>
      <c r="N100" t="n">
        <v>33.69</v>
      </c>
      <c r="O100" t="n">
        <v>22184.13</v>
      </c>
      <c r="P100" t="n">
        <v>204.43</v>
      </c>
      <c r="Q100" t="n">
        <v>821.27</v>
      </c>
      <c r="R100" t="n">
        <v>85.54000000000001</v>
      </c>
      <c r="S100" t="n">
        <v>57.29</v>
      </c>
      <c r="T100" t="n">
        <v>7179.05</v>
      </c>
      <c r="U100" t="n">
        <v>0.67</v>
      </c>
      <c r="V100" t="n">
        <v>0.76</v>
      </c>
      <c r="W100" t="n">
        <v>2.6</v>
      </c>
      <c r="X100" t="n">
        <v>0.42</v>
      </c>
      <c r="Y100" t="n">
        <v>1</v>
      </c>
      <c r="Z100" t="n">
        <v>10</v>
      </c>
    </row>
    <row r="101">
      <c r="A101" t="n">
        <v>14</v>
      </c>
      <c r="B101" t="n">
        <v>80</v>
      </c>
      <c r="C101" t="inlineStr">
        <is>
          <t xml:space="preserve">CONCLUIDO	</t>
        </is>
      </c>
      <c r="D101" t="n">
        <v>4.237</v>
      </c>
      <c r="E101" t="n">
        <v>23.6</v>
      </c>
      <c r="F101" t="n">
        <v>20.89</v>
      </c>
      <c r="G101" t="n">
        <v>104.45</v>
      </c>
      <c r="H101" t="n">
        <v>1.48</v>
      </c>
      <c r="I101" t="n">
        <v>12</v>
      </c>
      <c r="J101" t="n">
        <v>179.46</v>
      </c>
      <c r="K101" t="n">
        <v>50.28</v>
      </c>
      <c r="L101" t="n">
        <v>15</v>
      </c>
      <c r="M101" t="n">
        <v>1</v>
      </c>
      <c r="N101" t="n">
        <v>34.18</v>
      </c>
      <c r="O101" t="n">
        <v>22367.38</v>
      </c>
      <c r="P101" t="n">
        <v>203.14</v>
      </c>
      <c r="Q101" t="n">
        <v>821.1900000000001</v>
      </c>
      <c r="R101" t="n">
        <v>85.34999999999999</v>
      </c>
      <c r="S101" t="n">
        <v>57.29</v>
      </c>
      <c r="T101" t="n">
        <v>7085.52</v>
      </c>
      <c r="U101" t="n">
        <v>0.67</v>
      </c>
      <c r="V101" t="n">
        <v>0.76</v>
      </c>
      <c r="W101" t="n">
        <v>2.6</v>
      </c>
      <c r="X101" t="n">
        <v>0.42</v>
      </c>
      <c r="Y101" t="n">
        <v>1</v>
      </c>
      <c r="Z101" t="n">
        <v>10</v>
      </c>
    </row>
    <row r="102">
      <c r="A102" t="n">
        <v>15</v>
      </c>
      <c r="B102" t="n">
        <v>80</v>
      </c>
      <c r="C102" t="inlineStr">
        <is>
          <t xml:space="preserve">CONCLUIDO	</t>
        </is>
      </c>
      <c r="D102" t="n">
        <v>4.2364</v>
      </c>
      <c r="E102" t="n">
        <v>23.6</v>
      </c>
      <c r="F102" t="n">
        <v>20.89</v>
      </c>
      <c r="G102" t="n">
        <v>104.47</v>
      </c>
      <c r="H102" t="n">
        <v>1.57</v>
      </c>
      <c r="I102" t="n">
        <v>12</v>
      </c>
      <c r="J102" t="n">
        <v>180.95</v>
      </c>
      <c r="K102" t="n">
        <v>50.28</v>
      </c>
      <c r="L102" t="n">
        <v>16</v>
      </c>
      <c r="M102" t="n">
        <v>0</v>
      </c>
      <c r="N102" t="n">
        <v>34.67</v>
      </c>
      <c r="O102" t="n">
        <v>22551.28</v>
      </c>
      <c r="P102" t="n">
        <v>204.82</v>
      </c>
      <c r="Q102" t="n">
        <v>821.1900000000001</v>
      </c>
      <c r="R102" t="n">
        <v>85.33</v>
      </c>
      <c r="S102" t="n">
        <v>57.29</v>
      </c>
      <c r="T102" t="n">
        <v>7076.11</v>
      </c>
      <c r="U102" t="n">
        <v>0.67</v>
      </c>
      <c r="V102" t="n">
        <v>0.76</v>
      </c>
      <c r="W102" t="n">
        <v>2.61</v>
      </c>
      <c r="X102" t="n">
        <v>0.42</v>
      </c>
      <c r="Y102" t="n">
        <v>1</v>
      </c>
      <c r="Z102" t="n">
        <v>10</v>
      </c>
    </row>
    <row r="103">
      <c r="A103" t="n">
        <v>0</v>
      </c>
      <c r="B103" t="n">
        <v>35</v>
      </c>
      <c r="C103" t="inlineStr">
        <is>
          <t xml:space="preserve">CONCLUIDO	</t>
        </is>
      </c>
      <c r="D103" t="n">
        <v>3.2948</v>
      </c>
      <c r="E103" t="n">
        <v>30.35</v>
      </c>
      <c r="F103" t="n">
        <v>25.98</v>
      </c>
      <c r="G103" t="n">
        <v>10.82</v>
      </c>
      <c r="H103" t="n">
        <v>0.22</v>
      </c>
      <c r="I103" t="n">
        <v>144</v>
      </c>
      <c r="J103" t="n">
        <v>80.84</v>
      </c>
      <c r="K103" t="n">
        <v>35.1</v>
      </c>
      <c r="L103" t="n">
        <v>1</v>
      </c>
      <c r="M103" t="n">
        <v>142</v>
      </c>
      <c r="N103" t="n">
        <v>9.74</v>
      </c>
      <c r="O103" t="n">
        <v>10204.21</v>
      </c>
      <c r="P103" t="n">
        <v>197.76</v>
      </c>
      <c r="Q103" t="n">
        <v>821.36</v>
      </c>
      <c r="R103" t="n">
        <v>255.72</v>
      </c>
      <c r="S103" t="n">
        <v>57.29</v>
      </c>
      <c r="T103" t="n">
        <v>91610.08</v>
      </c>
      <c r="U103" t="n">
        <v>0.22</v>
      </c>
      <c r="V103" t="n">
        <v>0.61</v>
      </c>
      <c r="W103" t="n">
        <v>2.8</v>
      </c>
      <c r="X103" t="n">
        <v>5.5</v>
      </c>
      <c r="Y103" t="n">
        <v>1</v>
      </c>
      <c r="Z103" t="n">
        <v>10</v>
      </c>
    </row>
    <row r="104">
      <c r="A104" t="n">
        <v>1</v>
      </c>
      <c r="B104" t="n">
        <v>35</v>
      </c>
      <c r="C104" t="inlineStr">
        <is>
          <t xml:space="preserve">CONCLUIDO	</t>
        </is>
      </c>
      <c r="D104" t="n">
        <v>3.904</v>
      </c>
      <c r="E104" t="n">
        <v>25.61</v>
      </c>
      <c r="F104" t="n">
        <v>22.69</v>
      </c>
      <c r="G104" t="n">
        <v>22.69</v>
      </c>
      <c r="H104" t="n">
        <v>0.43</v>
      </c>
      <c r="I104" t="n">
        <v>60</v>
      </c>
      <c r="J104" t="n">
        <v>82.04000000000001</v>
      </c>
      <c r="K104" t="n">
        <v>35.1</v>
      </c>
      <c r="L104" t="n">
        <v>2</v>
      </c>
      <c r="M104" t="n">
        <v>58</v>
      </c>
      <c r="N104" t="n">
        <v>9.94</v>
      </c>
      <c r="O104" t="n">
        <v>10352.53</v>
      </c>
      <c r="P104" t="n">
        <v>163.46</v>
      </c>
      <c r="Q104" t="n">
        <v>821.25</v>
      </c>
      <c r="R104" t="n">
        <v>145.39</v>
      </c>
      <c r="S104" t="n">
        <v>57.29</v>
      </c>
      <c r="T104" t="n">
        <v>36864.76</v>
      </c>
      <c r="U104" t="n">
        <v>0.39</v>
      </c>
      <c r="V104" t="n">
        <v>0.7</v>
      </c>
      <c r="W104" t="n">
        <v>2.68</v>
      </c>
      <c r="X104" t="n">
        <v>2.21</v>
      </c>
      <c r="Y104" t="n">
        <v>1</v>
      </c>
      <c r="Z104" t="n">
        <v>10</v>
      </c>
    </row>
    <row r="105">
      <c r="A105" t="n">
        <v>2</v>
      </c>
      <c r="B105" t="n">
        <v>35</v>
      </c>
      <c r="C105" t="inlineStr">
        <is>
          <t xml:space="preserve">CONCLUIDO	</t>
        </is>
      </c>
      <c r="D105" t="n">
        <v>4.1053</v>
      </c>
      <c r="E105" t="n">
        <v>24.36</v>
      </c>
      <c r="F105" t="n">
        <v>21.83</v>
      </c>
      <c r="G105" t="n">
        <v>35.4</v>
      </c>
      <c r="H105" t="n">
        <v>0.63</v>
      </c>
      <c r="I105" t="n">
        <v>37</v>
      </c>
      <c r="J105" t="n">
        <v>83.25</v>
      </c>
      <c r="K105" t="n">
        <v>35.1</v>
      </c>
      <c r="L105" t="n">
        <v>3</v>
      </c>
      <c r="M105" t="n">
        <v>35</v>
      </c>
      <c r="N105" t="n">
        <v>10.15</v>
      </c>
      <c r="O105" t="n">
        <v>10501.19</v>
      </c>
      <c r="P105" t="n">
        <v>148.18</v>
      </c>
      <c r="Q105" t="n">
        <v>821.25</v>
      </c>
      <c r="R105" t="n">
        <v>116.96</v>
      </c>
      <c r="S105" t="n">
        <v>57.29</v>
      </c>
      <c r="T105" t="n">
        <v>22765.87</v>
      </c>
      <c r="U105" t="n">
        <v>0.49</v>
      </c>
      <c r="V105" t="n">
        <v>0.73</v>
      </c>
      <c r="W105" t="n">
        <v>2.64</v>
      </c>
      <c r="X105" t="n">
        <v>1.36</v>
      </c>
      <c r="Y105" t="n">
        <v>1</v>
      </c>
      <c r="Z105" t="n">
        <v>10</v>
      </c>
    </row>
    <row r="106">
      <c r="A106" t="n">
        <v>3</v>
      </c>
      <c r="B106" t="n">
        <v>35</v>
      </c>
      <c r="C106" t="inlineStr">
        <is>
          <t xml:space="preserve">CONCLUIDO	</t>
        </is>
      </c>
      <c r="D106" t="n">
        <v>4.2108</v>
      </c>
      <c r="E106" t="n">
        <v>23.75</v>
      </c>
      <c r="F106" t="n">
        <v>21.41</v>
      </c>
      <c r="G106" t="n">
        <v>49.41</v>
      </c>
      <c r="H106" t="n">
        <v>0.83</v>
      </c>
      <c r="I106" t="n">
        <v>26</v>
      </c>
      <c r="J106" t="n">
        <v>84.45999999999999</v>
      </c>
      <c r="K106" t="n">
        <v>35.1</v>
      </c>
      <c r="L106" t="n">
        <v>4</v>
      </c>
      <c r="M106" t="n">
        <v>13</v>
      </c>
      <c r="N106" t="n">
        <v>10.36</v>
      </c>
      <c r="O106" t="n">
        <v>10650.22</v>
      </c>
      <c r="P106" t="n">
        <v>135.57</v>
      </c>
      <c r="Q106" t="n">
        <v>821.36</v>
      </c>
      <c r="R106" t="n">
        <v>102.68</v>
      </c>
      <c r="S106" t="n">
        <v>57.29</v>
      </c>
      <c r="T106" t="n">
        <v>15678.9</v>
      </c>
      <c r="U106" t="n">
        <v>0.5600000000000001</v>
      </c>
      <c r="V106" t="n">
        <v>0.74</v>
      </c>
      <c r="W106" t="n">
        <v>2.62</v>
      </c>
      <c r="X106" t="n">
        <v>0.93</v>
      </c>
      <c r="Y106" t="n">
        <v>1</v>
      </c>
      <c r="Z106" t="n">
        <v>10</v>
      </c>
    </row>
    <row r="107">
      <c r="A107" t="n">
        <v>4</v>
      </c>
      <c r="B107" t="n">
        <v>35</v>
      </c>
      <c r="C107" t="inlineStr">
        <is>
          <t xml:space="preserve">CONCLUIDO	</t>
        </is>
      </c>
      <c r="D107" t="n">
        <v>4.2156</v>
      </c>
      <c r="E107" t="n">
        <v>23.72</v>
      </c>
      <c r="F107" t="n">
        <v>21.4</v>
      </c>
      <c r="G107" t="n">
        <v>51.36</v>
      </c>
      <c r="H107" t="n">
        <v>1.02</v>
      </c>
      <c r="I107" t="n">
        <v>25</v>
      </c>
      <c r="J107" t="n">
        <v>85.67</v>
      </c>
      <c r="K107" t="n">
        <v>35.1</v>
      </c>
      <c r="L107" t="n">
        <v>5</v>
      </c>
      <c r="M107" t="n">
        <v>0</v>
      </c>
      <c r="N107" t="n">
        <v>10.57</v>
      </c>
      <c r="O107" t="n">
        <v>10799.59</v>
      </c>
      <c r="P107" t="n">
        <v>135.83</v>
      </c>
      <c r="Q107" t="n">
        <v>821.1900000000001</v>
      </c>
      <c r="R107" t="n">
        <v>101.81</v>
      </c>
      <c r="S107" t="n">
        <v>57.29</v>
      </c>
      <c r="T107" t="n">
        <v>15253.05</v>
      </c>
      <c r="U107" t="n">
        <v>0.5600000000000001</v>
      </c>
      <c r="V107" t="n">
        <v>0.74</v>
      </c>
      <c r="W107" t="n">
        <v>2.64</v>
      </c>
      <c r="X107" t="n">
        <v>0.93</v>
      </c>
      <c r="Y107" t="n">
        <v>1</v>
      </c>
      <c r="Z107" t="n">
        <v>10</v>
      </c>
    </row>
    <row r="108">
      <c r="A108" t="n">
        <v>0</v>
      </c>
      <c r="B108" t="n">
        <v>50</v>
      </c>
      <c r="C108" t="inlineStr">
        <is>
          <t xml:space="preserve">CONCLUIDO	</t>
        </is>
      </c>
      <c r="D108" t="n">
        <v>2.9426</v>
      </c>
      <c r="E108" t="n">
        <v>33.98</v>
      </c>
      <c r="F108" t="n">
        <v>27.75</v>
      </c>
      <c r="G108" t="n">
        <v>8.81</v>
      </c>
      <c r="H108" t="n">
        <v>0.16</v>
      </c>
      <c r="I108" t="n">
        <v>189</v>
      </c>
      <c r="J108" t="n">
        <v>107.41</v>
      </c>
      <c r="K108" t="n">
        <v>41.65</v>
      </c>
      <c r="L108" t="n">
        <v>1</v>
      </c>
      <c r="M108" t="n">
        <v>187</v>
      </c>
      <c r="N108" t="n">
        <v>14.77</v>
      </c>
      <c r="O108" t="n">
        <v>13481.73</v>
      </c>
      <c r="P108" t="n">
        <v>259.56</v>
      </c>
      <c r="Q108" t="n">
        <v>821.34</v>
      </c>
      <c r="R108" t="n">
        <v>314.41</v>
      </c>
      <c r="S108" t="n">
        <v>57.29</v>
      </c>
      <c r="T108" t="n">
        <v>120733.12</v>
      </c>
      <c r="U108" t="n">
        <v>0.18</v>
      </c>
      <c r="V108" t="n">
        <v>0.57</v>
      </c>
      <c r="W108" t="n">
        <v>2.9</v>
      </c>
      <c r="X108" t="n">
        <v>7.27</v>
      </c>
      <c r="Y108" t="n">
        <v>1</v>
      </c>
      <c r="Z108" t="n">
        <v>10</v>
      </c>
    </row>
    <row r="109">
      <c r="A109" t="n">
        <v>1</v>
      </c>
      <c r="B109" t="n">
        <v>50</v>
      </c>
      <c r="C109" t="inlineStr">
        <is>
          <t xml:space="preserve">CONCLUIDO	</t>
        </is>
      </c>
      <c r="D109" t="n">
        <v>3.6829</v>
      </c>
      <c r="E109" t="n">
        <v>27.15</v>
      </c>
      <c r="F109" t="n">
        <v>23.38</v>
      </c>
      <c r="G109" t="n">
        <v>17.99</v>
      </c>
      <c r="H109" t="n">
        <v>0.32</v>
      </c>
      <c r="I109" t="n">
        <v>78</v>
      </c>
      <c r="J109" t="n">
        <v>108.68</v>
      </c>
      <c r="K109" t="n">
        <v>41.65</v>
      </c>
      <c r="L109" t="n">
        <v>2</v>
      </c>
      <c r="M109" t="n">
        <v>76</v>
      </c>
      <c r="N109" t="n">
        <v>15.03</v>
      </c>
      <c r="O109" t="n">
        <v>13638.32</v>
      </c>
      <c r="P109" t="n">
        <v>212.41</v>
      </c>
      <c r="Q109" t="n">
        <v>821.24</v>
      </c>
      <c r="R109" t="n">
        <v>168.72</v>
      </c>
      <c r="S109" t="n">
        <v>57.29</v>
      </c>
      <c r="T109" t="n">
        <v>48443.15</v>
      </c>
      <c r="U109" t="n">
        <v>0.34</v>
      </c>
      <c r="V109" t="n">
        <v>0.68</v>
      </c>
      <c r="W109" t="n">
        <v>2.71</v>
      </c>
      <c r="X109" t="n">
        <v>2.91</v>
      </c>
      <c r="Y109" t="n">
        <v>1</v>
      </c>
      <c r="Z109" t="n">
        <v>10</v>
      </c>
    </row>
    <row r="110">
      <c r="A110" t="n">
        <v>2</v>
      </c>
      <c r="B110" t="n">
        <v>50</v>
      </c>
      <c r="C110" t="inlineStr">
        <is>
          <t xml:space="preserve">CONCLUIDO	</t>
        </is>
      </c>
      <c r="D110" t="n">
        <v>3.9459</v>
      </c>
      <c r="E110" t="n">
        <v>25.34</v>
      </c>
      <c r="F110" t="n">
        <v>22.24</v>
      </c>
      <c r="G110" t="n">
        <v>27.8</v>
      </c>
      <c r="H110" t="n">
        <v>0.48</v>
      </c>
      <c r="I110" t="n">
        <v>48</v>
      </c>
      <c r="J110" t="n">
        <v>109.96</v>
      </c>
      <c r="K110" t="n">
        <v>41.65</v>
      </c>
      <c r="L110" t="n">
        <v>3</v>
      </c>
      <c r="M110" t="n">
        <v>46</v>
      </c>
      <c r="N110" t="n">
        <v>15.31</v>
      </c>
      <c r="O110" t="n">
        <v>13795.21</v>
      </c>
      <c r="P110" t="n">
        <v>195.95</v>
      </c>
      <c r="Q110" t="n">
        <v>821.2</v>
      </c>
      <c r="R110" t="n">
        <v>130.49</v>
      </c>
      <c r="S110" t="n">
        <v>57.29</v>
      </c>
      <c r="T110" t="n">
        <v>29477.77</v>
      </c>
      <c r="U110" t="n">
        <v>0.44</v>
      </c>
      <c r="V110" t="n">
        <v>0.72</v>
      </c>
      <c r="W110" t="n">
        <v>2.66</v>
      </c>
      <c r="X110" t="n">
        <v>1.77</v>
      </c>
      <c r="Y110" t="n">
        <v>1</v>
      </c>
      <c r="Z110" t="n">
        <v>10</v>
      </c>
    </row>
    <row r="111">
      <c r="A111" t="n">
        <v>3</v>
      </c>
      <c r="B111" t="n">
        <v>50</v>
      </c>
      <c r="C111" t="inlineStr">
        <is>
          <t xml:space="preserve">CONCLUIDO	</t>
        </is>
      </c>
      <c r="D111" t="n">
        <v>4.0721</v>
      </c>
      <c r="E111" t="n">
        <v>24.56</v>
      </c>
      <c r="F111" t="n">
        <v>21.74</v>
      </c>
      <c r="G111" t="n">
        <v>37.27</v>
      </c>
      <c r="H111" t="n">
        <v>0.63</v>
      </c>
      <c r="I111" t="n">
        <v>35</v>
      </c>
      <c r="J111" t="n">
        <v>111.23</v>
      </c>
      <c r="K111" t="n">
        <v>41.65</v>
      </c>
      <c r="L111" t="n">
        <v>4</v>
      </c>
      <c r="M111" t="n">
        <v>33</v>
      </c>
      <c r="N111" t="n">
        <v>15.58</v>
      </c>
      <c r="O111" t="n">
        <v>13952.52</v>
      </c>
      <c r="P111" t="n">
        <v>184.69</v>
      </c>
      <c r="Q111" t="n">
        <v>821.24</v>
      </c>
      <c r="R111" t="n">
        <v>114.23</v>
      </c>
      <c r="S111" t="n">
        <v>57.29</v>
      </c>
      <c r="T111" t="n">
        <v>21412.21</v>
      </c>
      <c r="U111" t="n">
        <v>0.5</v>
      </c>
      <c r="V111" t="n">
        <v>0.73</v>
      </c>
      <c r="W111" t="n">
        <v>2.63</v>
      </c>
      <c r="X111" t="n">
        <v>1.27</v>
      </c>
      <c r="Y111" t="n">
        <v>1</v>
      </c>
      <c r="Z111" t="n">
        <v>10</v>
      </c>
    </row>
    <row r="112">
      <c r="A112" t="n">
        <v>4</v>
      </c>
      <c r="B112" t="n">
        <v>50</v>
      </c>
      <c r="C112" t="inlineStr">
        <is>
          <t xml:space="preserve">CONCLUIDO	</t>
        </is>
      </c>
      <c r="D112" t="n">
        <v>4.1649</v>
      </c>
      <c r="E112" t="n">
        <v>24.01</v>
      </c>
      <c r="F112" t="n">
        <v>21.4</v>
      </c>
      <c r="G112" t="n">
        <v>49.38</v>
      </c>
      <c r="H112" t="n">
        <v>0.78</v>
      </c>
      <c r="I112" t="n">
        <v>26</v>
      </c>
      <c r="J112" t="n">
        <v>112.51</v>
      </c>
      <c r="K112" t="n">
        <v>41.65</v>
      </c>
      <c r="L112" t="n">
        <v>5</v>
      </c>
      <c r="M112" t="n">
        <v>24</v>
      </c>
      <c r="N112" t="n">
        <v>15.86</v>
      </c>
      <c r="O112" t="n">
        <v>14110.24</v>
      </c>
      <c r="P112" t="n">
        <v>173.76</v>
      </c>
      <c r="Q112" t="n">
        <v>821.23</v>
      </c>
      <c r="R112" t="n">
        <v>102.59</v>
      </c>
      <c r="S112" t="n">
        <v>57.29</v>
      </c>
      <c r="T112" t="n">
        <v>15636.19</v>
      </c>
      <c r="U112" t="n">
        <v>0.5600000000000001</v>
      </c>
      <c r="V112" t="n">
        <v>0.74</v>
      </c>
      <c r="W112" t="n">
        <v>2.61</v>
      </c>
      <c r="X112" t="n">
        <v>0.92</v>
      </c>
      <c r="Y112" t="n">
        <v>1</v>
      </c>
      <c r="Z112" t="n">
        <v>10</v>
      </c>
    </row>
    <row r="113">
      <c r="A113" t="n">
        <v>5</v>
      </c>
      <c r="B113" t="n">
        <v>50</v>
      </c>
      <c r="C113" t="inlineStr">
        <is>
          <t xml:space="preserve">CONCLUIDO	</t>
        </is>
      </c>
      <c r="D113" t="n">
        <v>4.2152</v>
      </c>
      <c r="E113" t="n">
        <v>23.72</v>
      </c>
      <c r="F113" t="n">
        <v>21.22</v>
      </c>
      <c r="G113" t="n">
        <v>60.63</v>
      </c>
      <c r="H113" t="n">
        <v>0.93</v>
      </c>
      <c r="I113" t="n">
        <v>21</v>
      </c>
      <c r="J113" t="n">
        <v>113.79</v>
      </c>
      <c r="K113" t="n">
        <v>41.65</v>
      </c>
      <c r="L113" t="n">
        <v>6</v>
      </c>
      <c r="M113" t="n">
        <v>19</v>
      </c>
      <c r="N113" t="n">
        <v>16.14</v>
      </c>
      <c r="O113" t="n">
        <v>14268.39</v>
      </c>
      <c r="P113" t="n">
        <v>165.44</v>
      </c>
      <c r="Q113" t="n">
        <v>821.2</v>
      </c>
      <c r="R113" t="n">
        <v>96.62</v>
      </c>
      <c r="S113" t="n">
        <v>57.29</v>
      </c>
      <c r="T113" t="n">
        <v>12674.59</v>
      </c>
      <c r="U113" t="n">
        <v>0.59</v>
      </c>
      <c r="V113" t="n">
        <v>0.75</v>
      </c>
      <c r="W113" t="n">
        <v>2.61</v>
      </c>
      <c r="X113" t="n">
        <v>0.75</v>
      </c>
      <c r="Y113" t="n">
        <v>1</v>
      </c>
      <c r="Z113" t="n">
        <v>10</v>
      </c>
    </row>
    <row r="114">
      <c r="A114" t="n">
        <v>6</v>
      </c>
      <c r="B114" t="n">
        <v>50</v>
      </c>
      <c r="C114" t="inlineStr">
        <is>
          <t xml:space="preserve">CONCLUIDO	</t>
        </is>
      </c>
      <c r="D114" t="n">
        <v>4.2456</v>
      </c>
      <c r="E114" t="n">
        <v>23.55</v>
      </c>
      <c r="F114" t="n">
        <v>21.12</v>
      </c>
      <c r="G114" t="n">
        <v>70.39</v>
      </c>
      <c r="H114" t="n">
        <v>1.07</v>
      </c>
      <c r="I114" t="n">
        <v>18</v>
      </c>
      <c r="J114" t="n">
        <v>115.08</v>
      </c>
      <c r="K114" t="n">
        <v>41.65</v>
      </c>
      <c r="L114" t="n">
        <v>7</v>
      </c>
      <c r="M114" t="n">
        <v>6</v>
      </c>
      <c r="N114" t="n">
        <v>16.43</v>
      </c>
      <c r="O114" t="n">
        <v>14426.96</v>
      </c>
      <c r="P114" t="n">
        <v>159.49</v>
      </c>
      <c r="Q114" t="n">
        <v>821.1900000000001</v>
      </c>
      <c r="R114" t="n">
        <v>92.83</v>
      </c>
      <c r="S114" t="n">
        <v>57.29</v>
      </c>
      <c r="T114" t="n">
        <v>10797.42</v>
      </c>
      <c r="U114" t="n">
        <v>0.62</v>
      </c>
      <c r="V114" t="n">
        <v>0.75</v>
      </c>
      <c r="W114" t="n">
        <v>2.62</v>
      </c>
      <c r="X114" t="n">
        <v>0.65</v>
      </c>
      <c r="Y114" t="n">
        <v>1</v>
      </c>
      <c r="Z114" t="n">
        <v>10</v>
      </c>
    </row>
    <row r="115">
      <c r="A115" t="n">
        <v>7</v>
      </c>
      <c r="B115" t="n">
        <v>50</v>
      </c>
      <c r="C115" t="inlineStr">
        <is>
          <t xml:space="preserve">CONCLUIDO	</t>
        </is>
      </c>
      <c r="D115" t="n">
        <v>4.2459</v>
      </c>
      <c r="E115" t="n">
        <v>23.55</v>
      </c>
      <c r="F115" t="n">
        <v>21.12</v>
      </c>
      <c r="G115" t="n">
        <v>70.39</v>
      </c>
      <c r="H115" t="n">
        <v>1.21</v>
      </c>
      <c r="I115" t="n">
        <v>18</v>
      </c>
      <c r="J115" t="n">
        <v>116.37</v>
      </c>
      <c r="K115" t="n">
        <v>41.65</v>
      </c>
      <c r="L115" t="n">
        <v>8</v>
      </c>
      <c r="M115" t="n">
        <v>0</v>
      </c>
      <c r="N115" t="n">
        <v>16.72</v>
      </c>
      <c r="O115" t="n">
        <v>14585.96</v>
      </c>
      <c r="P115" t="n">
        <v>160.37</v>
      </c>
      <c r="Q115" t="n">
        <v>821.21</v>
      </c>
      <c r="R115" t="n">
        <v>92.56999999999999</v>
      </c>
      <c r="S115" t="n">
        <v>57.29</v>
      </c>
      <c r="T115" t="n">
        <v>10664.84</v>
      </c>
      <c r="U115" t="n">
        <v>0.62</v>
      </c>
      <c r="V115" t="n">
        <v>0.75</v>
      </c>
      <c r="W115" t="n">
        <v>2.62</v>
      </c>
      <c r="X115" t="n">
        <v>0.64</v>
      </c>
      <c r="Y115" t="n">
        <v>1</v>
      </c>
      <c r="Z115" t="n">
        <v>10</v>
      </c>
    </row>
    <row r="116">
      <c r="A116" t="n">
        <v>0</v>
      </c>
      <c r="B116" t="n">
        <v>25</v>
      </c>
      <c r="C116" t="inlineStr">
        <is>
          <t xml:space="preserve">CONCLUIDO	</t>
        </is>
      </c>
      <c r="D116" t="n">
        <v>3.5694</v>
      </c>
      <c r="E116" t="n">
        <v>28.02</v>
      </c>
      <c r="F116" t="n">
        <v>24.68</v>
      </c>
      <c r="G116" t="n">
        <v>13.34</v>
      </c>
      <c r="H116" t="n">
        <v>0.28</v>
      </c>
      <c r="I116" t="n">
        <v>111</v>
      </c>
      <c r="J116" t="n">
        <v>61.76</v>
      </c>
      <c r="K116" t="n">
        <v>28.92</v>
      </c>
      <c r="L116" t="n">
        <v>1</v>
      </c>
      <c r="M116" t="n">
        <v>109</v>
      </c>
      <c r="N116" t="n">
        <v>6.84</v>
      </c>
      <c r="O116" t="n">
        <v>7851.41</v>
      </c>
      <c r="P116" t="n">
        <v>151.92</v>
      </c>
      <c r="Q116" t="n">
        <v>821.41</v>
      </c>
      <c r="R116" t="n">
        <v>212.19</v>
      </c>
      <c r="S116" t="n">
        <v>57.29</v>
      </c>
      <c r="T116" t="n">
        <v>70009.48</v>
      </c>
      <c r="U116" t="n">
        <v>0.27</v>
      </c>
      <c r="V116" t="n">
        <v>0.65</v>
      </c>
      <c r="W116" t="n">
        <v>2.75</v>
      </c>
      <c r="X116" t="n">
        <v>4.2</v>
      </c>
      <c r="Y116" t="n">
        <v>1</v>
      </c>
      <c r="Z116" t="n">
        <v>10</v>
      </c>
    </row>
    <row r="117">
      <c r="A117" t="n">
        <v>1</v>
      </c>
      <c r="B117" t="n">
        <v>25</v>
      </c>
      <c r="C117" t="inlineStr">
        <is>
          <t xml:space="preserve">CONCLUIDO	</t>
        </is>
      </c>
      <c r="D117" t="n">
        <v>4.0684</v>
      </c>
      <c r="E117" t="n">
        <v>24.58</v>
      </c>
      <c r="F117" t="n">
        <v>22.14</v>
      </c>
      <c r="G117" t="n">
        <v>28.88</v>
      </c>
      <c r="H117" t="n">
        <v>0.55</v>
      </c>
      <c r="I117" t="n">
        <v>46</v>
      </c>
      <c r="J117" t="n">
        <v>62.92</v>
      </c>
      <c r="K117" t="n">
        <v>28.92</v>
      </c>
      <c r="L117" t="n">
        <v>2</v>
      </c>
      <c r="M117" t="n">
        <v>44</v>
      </c>
      <c r="N117" t="n">
        <v>7</v>
      </c>
      <c r="O117" t="n">
        <v>7994.37</v>
      </c>
      <c r="P117" t="n">
        <v>123.43</v>
      </c>
      <c r="Q117" t="n">
        <v>821.24</v>
      </c>
      <c r="R117" t="n">
        <v>127.51</v>
      </c>
      <c r="S117" t="n">
        <v>57.29</v>
      </c>
      <c r="T117" t="n">
        <v>27997.94</v>
      </c>
      <c r="U117" t="n">
        <v>0.45</v>
      </c>
      <c r="V117" t="n">
        <v>0.72</v>
      </c>
      <c r="W117" t="n">
        <v>2.65</v>
      </c>
      <c r="X117" t="n">
        <v>1.67</v>
      </c>
      <c r="Y117" t="n">
        <v>1</v>
      </c>
      <c r="Z117" t="n">
        <v>10</v>
      </c>
    </row>
    <row r="118">
      <c r="A118" t="n">
        <v>2</v>
      </c>
      <c r="B118" t="n">
        <v>25</v>
      </c>
      <c r="C118" t="inlineStr">
        <is>
          <t xml:space="preserve">CONCLUIDO	</t>
        </is>
      </c>
      <c r="D118" t="n">
        <v>4.1703</v>
      </c>
      <c r="E118" t="n">
        <v>23.98</v>
      </c>
      <c r="F118" t="n">
        <v>21.71</v>
      </c>
      <c r="G118" t="n">
        <v>38.31</v>
      </c>
      <c r="H118" t="n">
        <v>0.8100000000000001</v>
      </c>
      <c r="I118" t="n">
        <v>34</v>
      </c>
      <c r="J118" t="n">
        <v>64.08</v>
      </c>
      <c r="K118" t="n">
        <v>28.92</v>
      </c>
      <c r="L118" t="n">
        <v>3</v>
      </c>
      <c r="M118" t="n">
        <v>0</v>
      </c>
      <c r="N118" t="n">
        <v>7.16</v>
      </c>
      <c r="O118" t="n">
        <v>8137.65</v>
      </c>
      <c r="P118" t="n">
        <v>115.45</v>
      </c>
      <c r="Q118" t="n">
        <v>821.3200000000001</v>
      </c>
      <c r="R118" t="n">
        <v>111.71</v>
      </c>
      <c r="S118" t="n">
        <v>57.29</v>
      </c>
      <c r="T118" t="n">
        <v>20153.63</v>
      </c>
      <c r="U118" t="n">
        <v>0.51</v>
      </c>
      <c r="V118" t="n">
        <v>0.73</v>
      </c>
      <c r="W118" t="n">
        <v>2.67</v>
      </c>
      <c r="X118" t="n">
        <v>1.24</v>
      </c>
      <c r="Y118" t="n">
        <v>1</v>
      </c>
      <c r="Z118" t="n">
        <v>10</v>
      </c>
    </row>
    <row r="119">
      <c r="A119" t="n">
        <v>0</v>
      </c>
      <c r="B119" t="n">
        <v>85</v>
      </c>
      <c r="C119" t="inlineStr">
        <is>
          <t xml:space="preserve">CONCLUIDO	</t>
        </is>
      </c>
      <c r="D119" t="n">
        <v>2.2381</v>
      </c>
      <c r="E119" t="n">
        <v>44.68</v>
      </c>
      <c r="F119" t="n">
        <v>32.21</v>
      </c>
      <c r="G119" t="n">
        <v>6.49</v>
      </c>
      <c r="H119" t="n">
        <v>0.11</v>
      </c>
      <c r="I119" t="n">
        <v>298</v>
      </c>
      <c r="J119" t="n">
        <v>167.88</v>
      </c>
      <c r="K119" t="n">
        <v>51.39</v>
      </c>
      <c r="L119" t="n">
        <v>1</v>
      </c>
      <c r="M119" t="n">
        <v>296</v>
      </c>
      <c r="N119" t="n">
        <v>30.49</v>
      </c>
      <c r="O119" t="n">
        <v>20939.59</v>
      </c>
      <c r="P119" t="n">
        <v>407.63</v>
      </c>
      <c r="Q119" t="n">
        <v>821.67</v>
      </c>
      <c r="R119" t="n">
        <v>464.7</v>
      </c>
      <c r="S119" t="n">
        <v>57.29</v>
      </c>
      <c r="T119" t="n">
        <v>195330.61</v>
      </c>
      <c r="U119" t="n">
        <v>0.12</v>
      </c>
      <c r="V119" t="n">
        <v>0.49</v>
      </c>
      <c r="W119" t="n">
        <v>3.06</v>
      </c>
      <c r="X119" t="n">
        <v>11.73</v>
      </c>
      <c r="Y119" t="n">
        <v>1</v>
      </c>
      <c r="Z119" t="n">
        <v>10</v>
      </c>
    </row>
    <row r="120">
      <c r="A120" t="n">
        <v>1</v>
      </c>
      <c r="B120" t="n">
        <v>85</v>
      </c>
      <c r="C120" t="inlineStr">
        <is>
          <t xml:space="preserve">CONCLUIDO	</t>
        </is>
      </c>
      <c r="D120" t="n">
        <v>3.2301</v>
      </c>
      <c r="E120" t="n">
        <v>30.96</v>
      </c>
      <c r="F120" t="n">
        <v>24.76</v>
      </c>
      <c r="G120" t="n">
        <v>13.14</v>
      </c>
      <c r="H120" t="n">
        <v>0.21</v>
      </c>
      <c r="I120" t="n">
        <v>113</v>
      </c>
      <c r="J120" t="n">
        <v>169.33</v>
      </c>
      <c r="K120" t="n">
        <v>51.39</v>
      </c>
      <c r="L120" t="n">
        <v>2</v>
      </c>
      <c r="M120" t="n">
        <v>111</v>
      </c>
      <c r="N120" t="n">
        <v>30.94</v>
      </c>
      <c r="O120" t="n">
        <v>21118.46</v>
      </c>
      <c r="P120" t="n">
        <v>309.51</v>
      </c>
      <c r="Q120" t="n">
        <v>821.25</v>
      </c>
      <c r="R120" t="n">
        <v>214.66</v>
      </c>
      <c r="S120" t="n">
        <v>57.29</v>
      </c>
      <c r="T120" t="n">
        <v>71235.89999999999</v>
      </c>
      <c r="U120" t="n">
        <v>0.27</v>
      </c>
      <c r="V120" t="n">
        <v>0.64</v>
      </c>
      <c r="W120" t="n">
        <v>2.76</v>
      </c>
      <c r="X120" t="n">
        <v>4.28</v>
      </c>
      <c r="Y120" t="n">
        <v>1</v>
      </c>
      <c r="Z120" t="n">
        <v>10</v>
      </c>
    </row>
    <row r="121">
      <c r="A121" t="n">
        <v>2</v>
      </c>
      <c r="B121" t="n">
        <v>85</v>
      </c>
      <c r="C121" t="inlineStr">
        <is>
          <t xml:space="preserve">CONCLUIDO	</t>
        </is>
      </c>
      <c r="D121" t="n">
        <v>3.596</v>
      </c>
      <c r="E121" t="n">
        <v>27.81</v>
      </c>
      <c r="F121" t="n">
        <v>23.06</v>
      </c>
      <c r="G121" t="n">
        <v>19.77</v>
      </c>
      <c r="H121" t="n">
        <v>0.31</v>
      </c>
      <c r="I121" t="n">
        <v>70</v>
      </c>
      <c r="J121" t="n">
        <v>170.79</v>
      </c>
      <c r="K121" t="n">
        <v>51.39</v>
      </c>
      <c r="L121" t="n">
        <v>3</v>
      </c>
      <c r="M121" t="n">
        <v>68</v>
      </c>
      <c r="N121" t="n">
        <v>31.4</v>
      </c>
      <c r="O121" t="n">
        <v>21297.94</v>
      </c>
      <c r="P121" t="n">
        <v>284.47</v>
      </c>
      <c r="Q121" t="n">
        <v>821.26</v>
      </c>
      <c r="R121" t="n">
        <v>158.09</v>
      </c>
      <c r="S121" t="n">
        <v>57.29</v>
      </c>
      <c r="T121" t="n">
        <v>43167.17</v>
      </c>
      <c r="U121" t="n">
        <v>0.36</v>
      </c>
      <c r="V121" t="n">
        <v>0.6899999999999999</v>
      </c>
      <c r="W121" t="n">
        <v>2.69</v>
      </c>
      <c r="X121" t="n">
        <v>2.59</v>
      </c>
      <c r="Y121" t="n">
        <v>1</v>
      </c>
      <c r="Z121" t="n">
        <v>10</v>
      </c>
    </row>
    <row r="122">
      <c r="A122" t="n">
        <v>3</v>
      </c>
      <c r="B122" t="n">
        <v>85</v>
      </c>
      <c r="C122" t="inlineStr">
        <is>
          <t xml:space="preserve">CONCLUIDO	</t>
        </is>
      </c>
      <c r="D122" t="n">
        <v>3.7921</v>
      </c>
      <c r="E122" t="n">
        <v>26.37</v>
      </c>
      <c r="F122" t="n">
        <v>22.3</v>
      </c>
      <c r="G122" t="n">
        <v>26.76</v>
      </c>
      <c r="H122" t="n">
        <v>0.41</v>
      </c>
      <c r="I122" t="n">
        <v>50</v>
      </c>
      <c r="J122" t="n">
        <v>172.25</v>
      </c>
      <c r="K122" t="n">
        <v>51.39</v>
      </c>
      <c r="L122" t="n">
        <v>4</v>
      </c>
      <c r="M122" t="n">
        <v>48</v>
      </c>
      <c r="N122" t="n">
        <v>31.86</v>
      </c>
      <c r="O122" t="n">
        <v>21478.05</v>
      </c>
      <c r="P122" t="n">
        <v>272</v>
      </c>
      <c r="Q122" t="n">
        <v>821.28</v>
      </c>
      <c r="R122" t="n">
        <v>132.29</v>
      </c>
      <c r="S122" t="n">
        <v>57.29</v>
      </c>
      <c r="T122" t="n">
        <v>30364.75</v>
      </c>
      <c r="U122" t="n">
        <v>0.43</v>
      </c>
      <c r="V122" t="n">
        <v>0.71</v>
      </c>
      <c r="W122" t="n">
        <v>2.67</v>
      </c>
      <c r="X122" t="n">
        <v>1.83</v>
      </c>
      <c r="Y122" t="n">
        <v>1</v>
      </c>
      <c r="Z122" t="n">
        <v>10</v>
      </c>
    </row>
    <row r="123">
      <c r="A123" t="n">
        <v>4</v>
      </c>
      <c r="B123" t="n">
        <v>85</v>
      </c>
      <c r="C123" t="inlineStr">
        <is>
          <t xml:space="preserve">CONCLUIDO	</t>
        </is>
      </c>
      <c r="D123" t="n">
        <v>3.9105</v>
      </c>
      <c r="E123" t="n">
        <v>25.57</v>
      </c>
      <c r="F123" t="n">
        <v>21.88</v>
      </c>
      <c r="G123" t="n">
        <v>33.66</v>
      </c>
      <c r="H123" t="n">
        <v>0.51</v>
      </c>
      <c r="I123" t="n">
        <v>39</v>
      </c>
      <c r="J123" t="n">
        <v>173.71</v>
      </c>
      <c r="K123" t="n">
        <v>51.39</v>
      </c>
      <c r="L123" t="n">
        <v>5</v>
      </c>
      <c r="M123" t="n">
        <v>37</v>
      </c>
      <c r="N123" t="n">
        <v>32.32</v>
      </c>
      <c r="O123" t="n">
        <v>21658.78</v>
      </c>
      <c r="P123" t="n">
        <v>262.87</v>
      </c>
      <c r="Q123" t="n">
        <v>821.25</v>
      </c>
      <c r="R123" t="n">
        <v>118.38</v>
      </c>
      <c r="S123" t="n">
        <v>57.29</v>
      </c>
      <c r="T123" t="n">
        <v>23467.41</v>
      </c>
      <c r="U123" t="n">
        <v>0.48</v>
      </c>
      <c r="V123" t="n">
        <v>0.73</v>
      </c>
      <c r="W123" t="n">
        <v>2.64</v>
      </c>
      <c r="X123" t="n">
        <v>1.4</v>
      </c>
      <c r="Y123" t="n">
        <v>1</v>
      </c>
      <c r="Z123" t="n">
        <v>10</v>
      </c>
    </row>
    <row r="124">
      <c r="A124" t="n">
        <v>5</v>
      </c>
      <c r="B124" t="n">
        <v>85</v>
      </c>
      <c r="C124" t="inlineStr">
        <is>
          <t xml:space="preserve">CONCLUIDO	</t>
        </is>
      </c>
      <c r="D124" t="n">
        <v>3.9857</v>
      </c>
      <c r="E124" t="n">
        <v>25.09</v>
      </c>
      <c r="F124" t="n">
        <v>21.63</v>
      </c>
      <c r="G124" t="n">
        <v>40.56</v>
      </c>
      <c r="H124" t="n">
        <v>0.61</v>
      </c>
      <c r="I124" t="n">
        <v>32</v>
      </c>
      <c r="J124" t="n">
        <v>175.18</v>
      </c>
      <c r="K124" t="n">
        <v>51.39</v>
      </c>
      <c r="L124" t="n">
        <v>6</v>
      </c>
      <c r="M124" t="n">
        <v>30</v>
      </c>
      <c r="N124" t="n">
        <v>32.79</v>
      </c>
      <c r="O124" t="n">
        <v>21840.16</v>
      </c>
      <c r="P124" t="n">
        <v>256.14</v>
      </c>
      <c r="Q124" t="n">
        <v>821.2</v>
      </c>
      <c r="R124" t="n">
        <v>110.57</v>
      </c>
      <c r="S124" t="n">
        <v>57.29</v>
      </c>
      <c r="T124" t="n">
        <v>19596.64</v>
      </c>
      <c r="U124" t="n">
        <v>0.52</v>
      </c>
      <c r="V124" t="n">
        <v>0.74</v>
      </c>
      <c r="W124" t="n">
        <v>2.62</v>
      </c>
      <c r="X124" t="n">
        <v>1.16</v>
      </c>
      <c r="Y124" t="n">
        <v>1</v>
      </c>
      <c r="Z124" t="n">
        <v>10</v>
      </c>
    </row>
    <row r="125">
      <c r="A125" t="n">
        <v>6</v>
      </c>
      <c r="B125" t="n">
        <v>85</v>
      </c>
      <c r="C125" t="inlineStr">
        <is>
          <t xml:space="preserve">CONCLUIDO	</t>
        </is>
      </c>
      <c r="D125" t="n">
        <v>4.0434</v>
      </c>
      <c r="E125" t="n">
        <v>24.73</v>
      </c>
      <c r="F125" t="n">
        <v>21.44</v>
      </c>
      <c r="G125" t="n">
        <v>47.65</v>
      </c>
      <c r="H125" t="n">
        <v>0.7</v>
      </c>
      <c r="I125" t="n">
        <v>27</v>
      </c>
      <c r="J125" t="n">
        <v>176.66</v>
      </c>
      <c r="K125" t="n">
        <v>51.39</v>
      </c>
      <c r="L125" t="n">
        <v>7</v>
      </c>
      <c r="M125" t="n">
        <v>25</v>
      </c>
      <c r="N125" t="n">
        <v>33.27</v>
      </c>
      <c r="O125" t="n">
        <v>22022.17</v>
      </c>
      <c r="P125" t="n">
        <v>250.14</v>
      </c>
      <c r="Q125" t="n">
        <v>821.1900000000001</v>
      </c>
      <c r="R125" t="n">
        <v>103.9</v>
      </c>
      <c r="S125" t="n">
        <v>57.29</v>
      </c>
      <c r="T125" t="n">
        <v>16286.91</v>
      </c>
      <c r="U125" t="n">
        <v>0.55</v>
      </c>
      <c r="V125" t="n">
        <v>0.74</v>
      </c>
      <c r="W125" t="n">
        <v>2.62</v>
      </c>
      <c r="X125" t="n">
        <v>0.97</v>
      </c>
      <c r="Y125" t="n">
        <v>1</v>
      </c>
      <c r="Z125" t="n">
        <v>10</v>
      </c>
    </row>
    <row r="126">
      <c r="A126" t="n">
        <v>7</v>
      </c>
      <c r="B126" t="n">
        <v>85</v>
      </c>
      <c r="C126" t="inlineStr">
        <is>
          <t xml:space="preserve">CONCLUIDO	</t>
        </is>
      </c>
      <c r="D126" t="n">
        <v>4.0911</v>
      </c>
      <c r="E126" t="n">
        <v>24.44</v>
      </c>
      <c r="F126" t="n">
        <v>21.29</v>
      </c>
      <c r="G126" t="n">
        <v>55.54</v>
      </c>
      <c r="H126" t="n">
        <v>0.8</v>
      </c>
      <c r="I126" t="n">
        <v>23</v>
      </c>
      <c r="J126" t="n">
        <v>178.14</v>
      </c>
      <c r="K126" t="n">
        <v>51.39</v>
      </c>
      <c r="L126" t="n">
        <v>8</v>
      </c>
      <c r="M126" t="n">
        <v>21</v>
      </c>
      <c r="N126" t="n">
        <v>33.75</v>
      </c>
      <c r="O126" t="n">
        <v>22204.83</v>
      </c>
      <c r="P126" t="n">
        <v>244.67</v>
      </c>
      <c r="Q126" t="n">
        <v>821.21</v>
      </c>
      <c r="R126" t="n">
        <v>99.11</v>
      </c>
      <c r="S126" t="n">
        <v>57.29</v>
      </c>
      <c r="T126" t="n">
        <v>13909.67</v>
      </c>
      <c r="U126" t="n">
        <v>0.58</v>
      </c>
      <c r="V126" t="n">
        <v>0.75</v>
      </c>
      <c r="W126" t="n">
        <v>2.61</v>
      </c>
      <c r="X126" t="n">
        <v>0.82</v>
      </c>
      <c r="Y126" t="n">
        <v>1</v>
      </c>
      <c r="Z126" t="n">
        <v>10</v>
      </c>
    </row>
    <row r="127">
      <c r="A127" t="n">
        <v>8</v>
      </c>
      <c r="B127" t="n">
        <v>85</v>
      </c>
      <c r="C127" t="inlineStr">
        <is>
          <t xml:space="preserve">CONCLUIDO	</t>
        </is>
      </c>
      <c r="D127" t="n">
        <v>4.1164</v>
      </c>
      <c r="E127" t="n">
        <v>24.29</v>
      </c>
      <c r="F127" t="n">
        <v>21.21</v>
      </c>
      <c r="G127" t="n">
        <v>60.6</v>
      </c>
      <c r="H127" t="n">
        <v>0.89</v>
      </c>
      <c r="I127" t="n">
        <v>21</v>
      </c>
      <c r="J127" t="n">
        <v>179.63</v>
      </c>
      <c r="K127" t="n">
        <v>51.39</v>
      </c>
      <c r="L127" t="n">
        <v>9</v>
      </c>
      <c r="M127" t="n">
        <v>19</v>
      </c>
      <c r="N127" t="n">
        <v>34.24</v>
      </c>
      <c r="O127" t="n">
        <v>22388.15</v>
      </c>
      <c r="P127" t="n">
        <v>240.08</v>
      </c>
      <c r="Q127" t="n">
        <v>821.2</v>
      </c>
      <c r="R127" t="n">
        <v>96.29000000000001</v>
      </c>
      <c r="S127" t="n">
        <v>57.29</v>
      </c>
      <c r="T127" t="n">
        <v>12511.34</v>
      </c>
      <c r="U127" t="n">
        <v>0.59</v>
      </c>
      <c r="V127" t="n">
        <v>0.75</v>
      </c>
      <c r="W127" t="n">
        <v>2.61</v>
      </c>
      <c r="X127" t="n">
        <v>0.74</v>
      </c>
      <c r="Y127" t="n">
        <v>1</v>
      </c>
      <c r="Z127" t="n">
        <v>10</v>
      </c>
    </row>
    <row r="128">
      <c r="A128" t="n">
        <v>9</v>
      </c>
      <c r="B128" t="n">
        <v>85</v>
      </c>
      <c r="C128" t="inlineStr">
        <is>
          <t xml:space="preserve">CONCLUIDO	</t>
        </is>
      </c>
      <c r="D128" t="n">
        <v>4.1535</v>
      </c>
      <c r="E128" t="n">
        <v>24.08</v>
      </c>
      <c r="F128" t="n">
        <v>21.09</v>
      </c>
      <c r="G128" t="n">
        <v>70.31</v>
      </c>
      <c r="H128" t="n">
        <v>0.98</v>
      </c>
      <c r="I128" t="n">
        <v>18</v>
      </c>
      <c r="J128" t="n">
        <v>181.12</v>
      </c>
      <c r="K128" t="n">
        <v>51.39</v>
      </c>
      <c r="L128" t="n">
        <v>10</v>
      </c>
      <c r="M128" t="n">
        <v>16</v>
      </c>
      <c r="N128" t="n">
        <v>34.73</v>
      </c>
      <c r="O128" t="n">
        <v>22572.13</v>
      </c>
      <c r="P128" t="n">
        <v>234.72</v>
      </c>
      <c r="Q128" t="n">
        <v>821.2</v>
      </c>
      <c r="R128" t="n">
        <v>92.5</v>
      </c>
      <c r="S128" t="n">
        <v>57.29</v>
      </c>
      <c r="T128" t="n">
        <v>10632.25</v>
      </c>
      <c r="U128" t="n">
        <v>0.62</v>
      </c>
      <c r="V128" t="n">
        <v>0.75</v>
      </c>
      <c r="W128" t="n">
        <v>2.6</v>
      </c>
      <c r="X128" t="n">
        <v>0.62</v>
      </c>
      <c r="Y128" t="n">
        <v>1</v>
      </c>
      <c r="Z128" t="n">
        <v>10</v>
      </c>
    </row>
    <row r="129">
      <c r="A129" t="n">
        <v>10</v>
      </c>
      <c r="B129" t="n">
        <v>85</v>
      </c>
      <c r="C129" t="inlineStr">
        <is>
          <t xml:space="preserve">CONCLUIDO	</t>
        </is>
      </c>
      <c r="D129" t="n">
        <v>4.1777</v>
      </c>
      <c r="E129" t="n">
        <v>23.94</v>
      </c>
      <c r="F129" t="n">
        <v>21.02</v>
      </c>
      <c r="G129" t="n">
        <v>78.83</v>
      </c>
      <c r="H129" t="n">
        <v>1.07</v>
      </c>
      <c r="I129" t="n">
        <v>16</v>
      </c>
      <c r="J129" t="n">
        <v>182.62</v>
      </c>
      <c r="K129" t="n">
        <v>51.39</v>
      </c>
      <c r="L129" t="n">
        <v>11</v>
      </c>
      <c r="M129" t="n">
        <v>14</v>
      </c>
      <c r="N129" t="n">
        <v>35.22</v>
      </c>
      <c r="O129" t="n">
        <v>22756.91</v>
      </c>
      <c r="P129" t="n">
        <v>229.05</v>
      </c>
      <c r="Q129" t="n">
        <v>821.1900000000001</v>
      </c>
      <c r="R129" t="n">
        <v>90.20999999999999</v>
      </c>
      <c r="S129" t="n">
        <v>57.29</v>
      </c>
      <c r="T129" t="n">
        <v>9493.530000000001</v>
      </c>
      <c r="U129" t="n">
        <v>0.64</v>
      </c>
      <c r="V129" t="n">
        <v>0.76</v>
      </c>
      <c r="W129" t="n">
        <v>2.59</v>
      </c>
      <c r="X129" t="n">
        <v>0.55</v>
      </c>
      <c r="Y129" t="n">
        <v>1</v>
      </c>
      <c r="Z129" t="n">
        <v>10</v>
      </c>
    </row>
    <row r="130">
      <c r="A130" t="n">
        <v>11</v>
      </c>
      <c r="B130" t="n">
        <v>85</v>
      </c>
      <c r="C130" t="inlineStr">
        <is>
          <t xml:space="preserve">CONCLUIDO	</t>
        </is>
      </c>
      <c r="D130" t="n">
        <v>4.1904</v>
      </c>
      <c r="E130" t="n">
        <v>23.86</v>
      </c>
      <c r="F130" t="n">
        <v>20.98</v>
      </c>
      <c r="G130" t="n">
        <v>83.93000000000001</v>
      </c>
      <c r="H130" t="n">
        <v>1.16</v>
      </c>
      <c r="I130" t="n">
        <v>15</v>
      </c>
      <c r="J130" t="n">
        <v>184.12</v>
      </c>
      <c r="K130" t="n">
        <v>51.39</v>
      </c>
      <c r="L130" t="n">
        <v>12</v>
      </c>
      <c r="M130" t="n">
        <v>13</v>
      </c>
      <c r="N130" t="n">
        <v>35.73</v>
      </c>
      <c r="O130" t="n">
        <v>22942.24</v>
      </c>
      <c r="P130" t="n">
        <v>226.35</v>
      </c>
      <c r="Q130" t="n">
        <v>821.2</v>
      </c>
      <c r="R130" t="n">
        <v>88.87</v>
      </c>
      <c r="S130" t="n">
        <v>57.29</v>
      </c>
      <c r="T130" t="n">
        <v>8828.35</v>
      </c>
      <c r="U130" t="n">
        <v>0.64</v>
      </c>
      <c r="V130" t="n">
        <v>0.76</v>
      </c>
      <c r="W130" t="n">
        <v>2.59</v>
      </c>
      <c r="X130" t="n">
        <v>0.51</v>
      </c>
      <c r="Y130" t="n">
        <v>1</v>
      </c>
      <c r="Z130" t="n">
        <v>10</v>
      </c>
    </row>
    <row r="131">
      <c r="A131" t="n">
        <v>12</v>
      </c>
      <c r="B131" t="n">
        <v>85</v>
      </c>
      <c r="C131" t="inlineStr">
        <is>
          <t xml:space="preserve">CONCLUIDO	</t>
        </is>
      </c>
      <c r="D131" t="n">
        <v>4.205</v>
      </c>
      <c r="E131" t="n">
        <v>23.78</v>
      </c>
      <c r="F131" t="n">
        <v>20.93</v>
      </c>
      <c r="G131" t="n">
        <v>89.72</v>
      </c>
      <c r="H131" t="n">
        <v>1.24</v>
      </c>
      <c r="I131" t="n">
        <v>14</v>
      </c>
      <c r="J131" t="n">
        <v>185.63</v>
      </c>
      <c r="K131" t="n">
        <v>51.39</v>
      </c>
      <c r="L131" t="n">
        <v>13</v>
      </c>
      <c r="M131" t="n">
        <v>12</v>
      </c>
      <c r="N131" t="n">
        <v>36.24</v>
      </c>
      <c r="O131" t="n">
        <v>23128.27</v>
      </c>
      <c r="P131" t="n">
        <v>218.66</v>
      </c>
      <c r="Q131" t="n">
        <v>821.1900000000001</v>
      </c>
      <c r="R131" t="n">
        <v>87.19</v>
      </c>
      <c r="S131" t="n">
        <v>57.29</v>
      </c>
      <c r="T131" t="n">
        <v>7997.4</v>
      </c>
      <c r="U131" t="n">
        <v>0.66</v>
      </c>
      <c r="V131" t="n">
        <v>0.76</v>
      </c>
      <c r="W131" t="n">
        <v>2.59</v>
      </c>
      <c r="X131" t="n">
        <v>0.46</v>
      </c>
      <c r="Y131" t="n">
        <v>1</v>
      </c>
      <c r="Z131" t="n">
        <v>10</v>
      </c>
    </row>
    <row r="132">
      <c r="A132" t="n">
        <v>13</v>
      </c>
      <c r="B132" t="n">
        <v>85</v>
      </c>
      <c r="C132" t="inlineStr">
        <is>
          <t xml:space="preserve">CONCLUIDO	</t>
        </is>
      </c>
      <c r="D132" t="n">
        <v>4.2276</v>
      </c>
      <c r="E132" t="n">
        <v>23.65</v>
      </c>
      <c r="F132" t="n">
        <v>20.88</v>
      </c>
      <c r="G132" t="n">
        <v>104.38</v>
      </c>
      <c r="H132" t="n">
        <v>1.33</v>
      </c>
      <c r="I132" t="n">
        <v>12</v>
      </c>
      <c r="J132" t="n">
        <v>187.14</v>
      </c>
      <c r="K132" t="n">
        <v>51.39</v>
      </c>
      <c r="L132" t="n">
        <v>14</v>
      </c>
      <c r="M132" t="n">
        <v>10</v>
      </c>
      <c r="N132" t="n">
        <v>36.75</v>
      </c>
      <c r="O132" t="n">
        <v>23314.98</v>
      </c>
      <c r="P132" t="n">
        <v>214.45</v>
      </c>
      <c r="Q132" t="n">
        <v>821.1900000000001</v>
      </c>
      <c r="R132" t="n">
        <v>85.13</v>
      </c>
      <c r="S132" t="n">
        <v>57.29</v>
      </c>
      <c r="T132" t="n">
        <v>6975.77</v>
      </c>
      <c r="U132" t="n">
        <v>0.67</v>
      </c>
      <c r="V132" t="n">
        <v>0.76</v>
      </c>
      <c r="W132" t="n">
        <v>2.59</v>
      </c>
      <c r="X132" t="n">
        <v>0.4</v>
      </c>
      <c r="Y132" t="n">
        <v>1</v>
      </c>
      <c r="Z132" t="n">
        <v>10</v>
      </c>
    </row>
    <row r="133">
      <c r="A133" t="n">
        <v>14</v>
      </c>
      <c r="B133" t="n">
        <v>85</v>
      </c>
      <c r="C133" t="inlineStr">
        <is>
          <t xml:space="preserve">CONCLUIDO	</t>
        </is>
      </c>
      <c r="D133" t="n">
        <v>4.224</v>
      </c>
      <c r="E133" t="n">
        <v>23.67</v>
      </c>
      <c r="F133" t="n">
        <v>20.9</v>
      </c>
      <c r="G133" t="n">
        <v>104.48</v>
      </c>
      <c r="H133" t="n">
        <v>1.41</v>
      </c>
      <c r="I133" t="n">
        <v>12</v>
      </c>
      <c r="J133" t="n">
        <v>188.66</v>
      </c>
      <c r="K133" t="n">
        <v>51.39</v>
      </c>
      <c r="L133" t="n">
        <v>15</v>
      </c>
      <c r="M133" t="n">
        <v>7</v>
      </c>
      <c r="N133" t="n">
        <v>37.27</v>
      </c>
      <c r="O133" t="n">
        <v>23502.4</v>
      </c>
      <c r="P133" t="n">
        <v>212.34</v>
      </c>
      <c r="Q133" t="n">
        <v>821.21</v>
      </c>
      <c r="R133" t="n">
        <v>85.86</v>
      </c>
      <c r="S133" t="n">
        <v>57.29</v>
      </c>
      <c r="T133" t="n">
        <v>7339.27</v>
      </c>
      <c r="U133" t="n">
        <v>0.67</v>
      </c>
      <c r="V133" t="n">
        <v>0.76</v>
      </c>
      <c r="W133" t="n">
        <v>2.59</v>
      </c>
      <c r="X133" t="n">
        <v>0.42</v>
      </c>
      <c r="Y133" t="n">
        <v>1</v>
      </c>
      <c r="Z133" t="n">
        <v>10</v>
      </c>
    </row>
    <row r="134">
      <c r="A134" t="n">
        <v>15</v>
      </c>
      <c r="B134" t="n">
        <v>85</v>
      </c>
      <c r="C134" t="inlineStr">
        <is>
          <t xml:space="preserve">CONCLUIDO	</t>
        </is>
      </c>
      <c r="D134" t="n">
        <v>4.2375</v>
      </c>
      <c r="E134" t="n">
        <v>23.6</v>
      </c>
      <c r="F134" t="n">
        <v>20.85</v>
      </c>
      <c r="G134" t="n">
        <v>113.75</v>
      </c>
      <c r="H134" t="n">
        <v>1.49</v>
      </c>
      <c r="I134" t="n">
        <v>11</v>
      </c>
      <c r="J134" t="n">
        <v>190.19</v>
      </c>
      <c r="K134" t="n">
        <v>51.39</v>
      </c>
      <c r="L134" t="n">
        <v>16</v>
      </c>
      <c r="M134" t="n">
        <v>3</v>
      </c>
      <c r="N134" t="n">
        <v>37.79</v>
      </c>
      <c r="O134" t="n">
        <v>23690.52</v>
      </c>
      <c r="P134" t="n">
        <v>209.49</v>
      </c>
      <c r="Q134" t="n">
        <v>821.1900000000001</v>
      </c>
      <c r="R134" t="n">
        <v>84.25</v>
      </c>
      <c r="S134" t="n">
        <v>57.29</v>
      </c>
      <c r="T134" t="n">
        <v>6539.81</v>
      </c>
      <c r="U134" t="n">
        <v>0.68</v>
      </c>
      <c r="V134" t="n">
        <v>0.76</v>
      </c>
      <c r="W134" t="n">
        <v>2.6</v>
      </c>
      <c r="X134" t="n">
        <v>0.38</v>
      </c>
      <c r="Y134" t="n">
        <v>1</v>
      </c>
      <c r="Z134" t="n">
        <v>10</v>
      </c>
    </row>
    <row r="135">
      <c r="A135" t="n">
        <v>16</v>
      </c>
      <c r="B135" t="n">
        <v>85</v>
      </c>
      <c r="C135" t="inlineStr">
        <is>
          <t xml:space="preserve">CONCLUIDO	</t>
        </is>
      </c>
      <c r="D135" t="n">
        <v>4.2388</v>
      </c>
      <c r="E135" t="n">
        <v>23.59</v>
      </c>
      <c r="F135" t="n">
        <v>20.85</v>
      </c>
      <c r="G135" t="n">
        <v>113.71</v>
      </c>
      <c r="H135" t="n">
        <v>1.57</v>
      </c>
      <c r="I135" t="n">
        <v>11</v>
      </c>
      <c r="J135" t="n">
        <v>191.72</v>
      </c>
      <c r="K135" t="n">
        <v>51.39</v>
      </c>
      <c r="L135" t="n">
        <v>17</v>
      </c>
      <c r="M135" t="n">
        <v>0</v>
      </c>
      <c r="N135" t="n">
        <v>38.33</v>
      </c>
      <c r="O135" t="n">
        <v>23879.37</v>
      </c>
      <c r="P135" t="n">
        <v>210.76</v>
      </c>
      <c r="Q135" t="n">
        <v>821.1900000000001</v>
      </c>
      <c r="R135" t="n">
        <v>83.83</v>
      </c>
      <c r="S135" t="n">
        <v>57.29</v>
      </c>
      <c r="T135" t="n">
        <v>6332.59</v>
      </c>
      <c r="U135" t="n">
        <v>0.68</v>
      </c>
      <c r="V135" t="n">
        <v>0.76</v>
      </c>
      <c r="W135" t="n">
        <v>2.6</v>
      </c>
      <c r="X135" t="n">
        <v>0.37</v>
      </c>
      <c r="Y135" t="n">
        <v>1</v>
      </c>
      <c r="Z135" t="n">
        <v>10</v>
      </c>
    </row>
    <row r="136">
      <c r="A136" t="n">
        <v>0</v>
      </c>
      <c r="B136" t="n">
        <v>20</v>
      </c>
      <c r="C136" t="inlineStr">
        <is>
          <t xml:space="preserve">CONCLUIDO	</t>
        </is>
      </c>
      <c r="D136" t="n">
        <v>3.7395</v>
      </c>
      <c r="E136" t="n">
        <v>26.74</v>
      </c>
      <c r="F136" t="n">
        <v>23.88</v>
      </c>
      <c r="G136" t="n">
        <v>15.75</v>
      </c>
      <c r="H136" t="n">
        <v>0.34</v>
      </c>
      <c r="I136" t="n">
        <v>91</v>
      </c>
      <c r="J136" t="n">
        <v>51.33</v>
      </c>
      <c r="K136" t="n">
        <v>24.83</v>
      </c>
      <c r="L136" t="n">
        <v>1</v>
      </c>
      <c r="M136" t="n">
        <v>89</v>
      </c>
      <c r="N136" t="n">
        <v>5.51</v>
      </c>
      <c r="O136" t="n">
        <v>6564.78</v>
      </c>
      <c r="P136" t="n">
        <v>124.92</v>
      </c>
      <c r="Q136" t="n">
        <v>821.3099999999999</v>
      </c>
      <c r="R136" t="n">
        <v>185.47</v>
      </c>
      <c r="S136" t="n">
        <v>57.29</v>
      </c>
      <c r="T136" t="n">
        <v>56751.4</v>
      </c>
      <c r="U136" t="n">
        <v>0.31</v>
      </c>
      <c r="V136" t="n">
        <v>0.67</v>
      </c>
      <c r="W136" t="n">
        <v>2.72</v>
      </c>
      <c r="X136" t="n">
        <v>3.41</v>
      </c>
      <c r="Y136" t="n">
        <v>1</v>
      </c>
      <c r="Z136" t="n">
        <v>10</v>
      </c>
    </row>
    <row r="137">
      <c r="A137" t="n">
        <v>1</v>
      </c>
      <c r="B137" t="n">
        <v>20</v>
      </c>
      <c r="C137" t="inlineStr">
        <is>
          <t xml:space="preserve">CONCLUIDO	</t>
        </is>
      </c>
      <c r="D137" t="n">
        <v>4.1065</v>
      </c>
      <c r="E137" t="n">
        <v>24.35</v>
      </c>
      <c r="F137" t="n">
        <v>22.08</v>
      </c>
      <c r="G137" t="n">
        <v>30.81</v>
      </c>
      <c r="H137" t="n">
        <v>0.66</v>
      </c>
      <c r="I137" t="n">
        <v>43</v>
      </c>
      <c r="J137" t="n">
        <v>52.47</v>
      </c>
      <c r="K137" t="n">
        <v>24.83</v>
      </c>
      <c r="L137" t="n">
        <v>2</v>
      </c>
      <c r="M137" t="n">
        <v>7</v>
      </c>
      <c r="N137" t="n">
        <v>5.64</v>
      </c>
      <c r="O137" t="n">
        <v>6705.1</v>
      </c>
      <c r="P137" t="n">
        <v>103.8</v>
      </c>
      <c r="Q137" t="n">
        <v>821.34</v>
      </c>
      <c r="R137" t="n">
        <v>123.95</v>
      </c>
      <c r="S137" t="n">
        <v>57.29</v>
      </c>
      <c r="T137" t="n">
        <v>26233.08</v>
      </c>
      <c r="U137" t="n">
        <v>0.46</v>
      </c>
      <c r="V137" t="n">
        <v>0.72</v>
      </c>
      <c r="W137" t="n">
        <v>2.69</v>
      </c>
      <c r="X137" t="n">
        <v>1.6</v>
      </c>
      <c r="Y137" t="n">
        <v>1</v>
      </c>
      <c r="Z137" t="n">
        <v>10</v>
      </c>
    </row>
    <row r="138">
      <c r="A138" t="n">
        <v>2</v>
      </c>
      <c r="B138" t="n">
        <v>20</v>
      </c>
      <c r="C138" t="inlineStr">
        <is>
          <t xml:space="preserve">CONCLUIDO	</t>
        </is>
      </c>
      <c r="D138" t="n">
        <v>4.1041</v>
      </c>
      <c r="E138" t="n">
        <v>24.37</v>
      </c>
      <c r="F138" t="n">
        <v>22.09</v>
      </c>
      <c r="G138" t="n">
        <v>30.83</v>
      </c>
      <c r="H138" t="n">
        <v>0.97</v>
      </c>
      <c r="I138" t="n">
        <v>43</v>
      </c>
      <c r="J138" t="n">
        <v>53.61</v>
      </c>
      <c r="K138" t="n">
        <v>24.83</v>
      </c>
      <c r="L138" t="n">
        <v>3</v>
      </c>
      <c r="M138" t="n">
        <v>0</v>
      </c>
      <c r="N138" t="n">
        <v>5.78</v>
      </c>
      <c r="O138" t="n">
        <v>6845.59</v>
      </c>
      <c r="P138" t="n">
        <v>105.31</v>
      </c>
      <c r="Q138" t="n">
        <v>821.24</v>
      </c>
      <c r="R138" t="n">
        <v>123.86</v>
      </c>
      <c r="S138" t="n">
        <v>57.29</v>
      </c>
      <c r="T138" t="n">
        <v>26185.26</v>
      </c>
      <c r="U138" t="n">
        <v>0.46</v>
      </c>
      <c r="V138" t="n">
        <v>0.72</v>
      </c>
      <c r="W138" t="n">
        <v>2.7</v>
      </c>
      <c r="X138" t="n">
        <v>1.62</v>
      </c>
      <c r="Y138" t="n">
        <v>1</v>
      </c>
      <c r="Z138" t="n">
        <v>10</v>
      </c>
    </row>
    <row r="139">
      <c r="A139" t="n">
        <v>0</v>
      </c>
      <c r="B139" t="n">
        <v>65</v>
      </c>
      <c r="C139" t="inlineStr">
        <is>
          <t xml:space="preserve">CONCLUIDO	</t>
        </is>
      </c>
      <c r="D139" t="n">
        <v>2.6217</v>
      </c>
      <c r="E139" t="n">
        <v>38.14</v>
      </c>
      <c r="F139" t="n">
        <v>29.59</v>
      </c>
      <c r="G139" t="n">
        <v>7.59</v>
      </c>
      <c r="H139" t="n">
        <v>0.13</v>
      </c>
      <c r="I139" t="n">
        <v>234</v>
      </c>
      <c r="J139" t="n">
        <v>133.21</v>
      </c>
      <c r="K139" t="n">
        <v>46.47</v>
      </c>
      <c r="L139" t="n">
        <v>1</v>
      </c>
      <c r="M139" t="n">
        <v>232</v>
      </c>
      <c r="N139" t="n">
        <v>20.75</v>
      </c>
      <c r="O139" t="n">
        <v>16663.42</v>
      </c>
      <c r="P139" t="n">
        <v>321.05</v>
      </c>
      <c r="Q139" t="n">
        <v>821.55</v>
      </c>
      <c r="R139" t="n">
        <v>375.82</v>
      </c>
      <c r="S139" t="n">
        <v>57.29</v>
      </c>
      <c r="T139" t="n">
        <v>151208.98</v>
      </c>
      <c r="U139" t="n">
        <v>0.15</v>
      </c>
      <c r="V139" t="n">
        <v>0.54</v>
      </c>
      <c r="W139" t="n">
        <v>2.98</v>
      </c>
      <c r="X139" t="n">
        <v>9.109999999999999</v>
      </c>
      <c r="Y139" t="n">
        <v>1</v>
      </c>
      <c r="Z139" t="n">
        <v>10</v>
      </c>
    </row>
    <row r="140">
      <c r="A140" t="n">
        <v>1</v>
      </c>
      <c r="B140" t="n">
        <v>65</v>
      </c>
      <c r="C140" t="inlineStr">
        <is>
          <t xml:space="preserve">CONCLUIDO	</t>
        </is>
      </c>
      <c r="D140" t="n">
        <v>3.4861</v>
      </c>
      <c r="E140" t="n">
        <v>28.68</v>
      </c>
      <c r="F140" t="n">
        <v>23.97</v>
      </c>
      <c r="G140" t="n">
        <v>15.47</v>
      </c>
      <c r="H140" t="n">
        <v>0.26</v>
      </c>
      <c r="I140" t="n">
        <v>93</v>
      </c>
      <c r="J140" t="n">
        <v>134.55</v>
      </c>
      <c r="K140" t="n">
        <v>46.47</v>
      </c>
      <c r="L140" t="n">
        <v>2</v>
      </c>
      <c r="M140" t="n">
        <v>91</v>
      </c>
      <c r="N140" t="n">
        <v>21.09</v>
      </c>
      <c r="O140" t="n">
        <v>16828.84</v>
      </c>
      <c r="P140" t="n">
        <v>255.11</v>
      </c>
      <c r="Q140" t="n">
        <v>821.34</v>
      </c>
      <c r="R140" t="n">
        <v>188.5</v>
      </c>
      <c r="S140" t="n">
        <v>57.29</v>
      </c>
      <c r="T140" t="n">
        <v>58257.08</v>
      </c>
      <c r="U140" t="n">
        <v>0.3</v>
      </c>
      <c r="V140" t="n">
        <v>0.66</v>
      </c>
      <c r="W140" t="n">
        <v>2.73</v>
      </c>
      <c r="X140" t="n">
        <v>3.5</v>
      </c>
      <c r="Y140" t="n">
        <v>1</v>
      </c>
      <c r="Z140" t="n">
        <v>10</v>
      </c>
    </row>
    <row r="141">
      <c r="A141" t="n">
        <v>2</v>
      </c>
      <c r="B141" t="n">
        <v>65</v>
      </c>
      <c r="C141" t="inlineStr">
        <is>
          <t xml:space="preserve">CONCLUIDO	</t>
        </is>
      </c>
      <c r="D141" t="n">
        <v>3.7898</v>
      </c>
      <c r="E141" t="n">
        <v>26.39</v>
      </c>
      <c r="F141" t="n">
        <v>22.63</v>
      </c>
      <c r="G141" t="n">
        <v>23.41</v>
      </c>
      <c r="H141" t="n">
        <v>0.39</v>
      </c>
      <c r="I141" t="n">
        <v>58</v>
      </c>
      <c r="J141" t="n">
        <v>135.9</v>
      </c>
      <c r="K141" t="n">
        <v>46.47</v>
      </c>
      <c r="L141" t="n">
        <v>3</v>
      </c>
      <c r="M141" t="n">
        <v>56</v>
      </c>
      <c r="N141" t="n">
        <v>21.43</v>
      </c>
      <c r="O141" t="n">
        <v>16994.64</v>
      </c>
      <c r="P141" t="n">
        <v>235.92</v>
      </c>
      <c r="Q141" t="n">
        <v>821.29</v>
      </c>
      <c r="R141" t="n">
        <v>143.36</v>
      </c>
      <c r="S141" t="n">
        <v>57.29</v>
      </c>
      <c r="T141" t="n">
        <v>35858.32</v>
      </c>
      <c r="U141" t="n">
        <v>0.4</v>
      </c>
      <c r="V141" t="n">
        <v>0.7</v>
      </c>
      <c r="W141" t="n">
        <v>2.67</v>
      </c>
      <c r="X141" t="n">
        <v>2.15</v>
      </c>
      <c r="Y141" t="n">
        <v>1</v>
      </c>
      <c r="Z141" t="n">
        <v>10</v>
      </c>
    </row>
    <row r="142">
      <c r="A142" t="n">
        <v>3</v>
      </c>
      <c r="B142" t="n">
        <v>65</v>
      </c>
      <c r="C142" t="inlineStr">
        <is>
          <t xml:space="preserve">CONCLUIDO	</t>
        </is>
      </c>
      <c r="D142" t="n">
        <v>3.9477</v>
      </c>
      <c r="E142" t="n">
        <v>25.33</v>
      </c>
      <c r="F142" t="n">
        <v>22.01</v>
      </c>
      <c r="G142" t="n">
        <v>31.44</v>
      </c>
      <c r="H142" t="n">
        <v>0.52</v>
      </c>
      <c r="I142" t="n">
        <v>42</v>
      </c>
      <c r="J142" t="n">
        <v>137.25</v>
      </c>
      <c r="K142" t="n">
        <v>46.47</v>
      </c>
      <c r="L142" t="n">
        <v>4</v>
      </c>
      <c r="M142" t="n">
        <v>40</v>
      </c>
      <c r="N142" t="n">
        <v>21.78</v>
      </c>
      <c r="O142" t="n">
        <v>17160.92</v>
      </c>
      <c r="P142" t="n">
        <v>224.61</v>
      </c>
      <c r="Q142" t="n">
        <v>821.1900000000001</v>
      </c>
      <c r="R142" t="n">
        <v>122.94</v>
      </c>
      <c r="S142" t="n">
        <v>57.29</v>
      </c>
      <c r="T142" t="n">
        <v>25730.76</v>
      </c>
      <c r="U142" t="n">
        <v>0.47</v>
      </c>
      <c r="V142" t="n">
        <v>0.72</v>
      </c>
      <c r="W142" t="n">
        <v>2.64</v>
      </c>
      <c r="X142" t="n">
        <v>1.53</v>
      </c>
      <c r="Y142" t="n">
        <v>1</v>
      </c>
      <c r="Z142" t="n">
        <v>10</v>
      </c>
    </row>
    <row r="143">
      <c r="A143" t="n">
        <v>4</v>
      </c>
      <c r="B143" t="n">
        <v>65</v>
      </c>
      <c r="C143" t="inlineStr">
        <is>
          <t xml:space="preserve">CONCLUIDO	</t>
        </is>
      </c>
      <c r="D143" t="n">
        <v>4.051</v>
      </c>
      <c r="E143" t="n">
        <v>24.68</v>
      </c>
      <c r="F143" t="n">
        <v>21.63</v>
      </c>
      <c r="G143" t="n">
        <v>40.56</v>
      </c>
      <c r="H143" t="n">
        <v>0.64</v>
      </c>
      <c r="I143" t="n">
        <v>32</v>
      </c>
      <c r="J143" t="n">
        <v>138.6</v>
      </c>
      <c r="K143" t="n">
        <v>46.47</v>
      </c>
      <c r="L143" t="n">
        <v>5</v>
      </c>
      <c r="M143" t="n">
        <v>30</v>
      </c>
      <c r="N143" t="n">
        <v>22.13</v>
      </c>
      <c r="O143" t="n">
        <v>17327.69</v>
      </c>
      <c r="P143" t="n">
        <v>215.29</v>
      </c>
      <c r="Q143" t="n">
        <v>821.24</v>
      </c>
      <c r="R143" t="n">
        <v>110.47</v>
      </c>
      <c r="S143" t="n">
        <v>57.29</v>
      </c>
      <c r="T143" t="n">
        <v>19546.69</v>
      </c>
      <c r="U143" t="n">
        <v>0.52</v>
      </c>
      <c r="V143" t="n">
        <v>0.74</v>
      </c>
      <c r="W143" t="n">
        <v>2.62</v>
      </c>
      <c r="X143" t="n">
        <v>1.16</v>
      </c>
      <c r="Y143" t="n">
        <v>1</v>
      </c>
      <c r="Z143" t="n">
        <v>10</v>
      </c>
    </row>
    <row r="144">
      <c r="A144" t="n">
        <v>5</v>
      </c>
      <c r="B144" t="n">
        <v>65</v>
      </c>
      <c r="C144" t="inlineStr">
        <is>
          <t xml:space="preserve">CONCLUIDO	</t>
        </is>
      </c>
      <c r="D144" t="n">
        <v>4.1167</v>
      </c>
      <c r="E144" t="n">
        <v>24.29</v>
      </c>
      <c r="F144" t="n">
        <v>21.4</v>
      </c>
      <c r="G144" t="n">
        <v>49.39</v>
      </c>
      <c r="H144" t="n">
        <v>0.76</v>
      </c>
      <c r="I144" t="n">
        <v>26</v>
      </c>
      <c r="J144" t="n">
        <v>139.95</v>
      </c>
      <c r="K144" t="n">
        <v>46.47</v>
      </c>
      <c r="L144" t="n">
        <v>6</v>
      </c>
      <c r="M144" t="n">
        <v>24</v>
      </c>
      <c r="N144" t="n">
        <v>22.49</v>
      </c>
      <c r="O144" t="n">
        <v>17494.97</v>
      </c>
      <c r="P144" t="n">
        <v>207.51</v>
      </c>
      <c r="Q144" t="n">
        <v>821.2</v>
      </c>
      <c r="R144" t="n">
        <v>102.71</v>
      </c>
      <c r="S144" t="n">
        <v>57.29</v>
      </c>
      <c r="T144" t="n">
        <v>15694.15</v>
      </c>
      <c r="U144" t="n">
        <v>0.5600000000000001</v>
      </c>
      <c r="V144" t="n">
        <v>0.74</v>
      </c>
      <c r="W144" t="n">
        <v>2.62</v>
      </c>
      <c r="X144" t="n">
        <v>0.93</v>
      </c>
      <c r="Y144" t="n">
        <v>1</v>
      </c>
      <c r="Z144" t="n">
        <v>10</v>
      </c>
    </row>
    <row r="145">
      <c r="A145" t="n">
        <v>6</v>
      </c>
      <c r="B145" t="n">
        <v>65</v>
      </c>
      <c r="C145" t="inlineStr">
        <is>
          <t xml:space="preserve">CONCLUIDO	</t>
        </is>
      </c>
      <c r="D145" t="n">
        <v>4.1626</v>
      </c>
      <c r="E145" t="n">
        <v>24.02</v>
      </c>
      <c r="F145" t="n">
        <v>21.24</v>
      </c>
      <c r="G145" t="n">
        <v>57.94</v>
      </c>
      <c r="H145" t="n">
        <v>0.88</v>
      </c>
      <c r="I145" t="n">
        <v>22</v>
      </c>
      <c r="J145" t="n">
        <v>141.31</v>
      </c>
      <c r="K145" t="n">
        <v>46.47</v>
      </c>
      <c r="L145" t="n">
        <v>7</v>
      </c>
      <c r="M145" t="n">
        <v>20</v>
      </c>
      <c r="N145" t="n">
        <v>22.85</v>
      </c>
      <c r="O145" t="n">
        <v>17662.75</v>
      </c>
      <c r="P145" t="n">
        <v>201.09</v>
      </c>
      <c r="Q145" t="n">
        <v>821.1900000000001</v>
      </c>
      <c r="R145" t="n">
        <v>97.41</v>
      </c>
      <c r="S145" t="n">
        <v>57.29</v>
      </c>
      <c r="T145" t="n">
        <v>13067.47</v>
      </c>
      <c r="U145" t="n">
        <v>0.59</v>
      </c>
      <c r="V145" t="n">
        <v>0.75</v>
      </c>
      <c r="W145" t="n">
        <v>2.61</v>
      </c>
      <c r="X145" t="n">
        <v>0.77</v>
      </c>
      <c r="Y145" t="n">
        <v>1</v>
      </c>
      <c r="Z145" t="n">
        <v>10</v>
      </c>
    </row>
    <row r="146">
      <c r="A146" t="n">
        <v>7</v>
      </c>
      <c r="B146" t="n">
        <v>65</v>
      </c>
      <c r="C146" t="inlineStr">
        <is>
          <t xml:space="preserve">CONCLUIDO	</t>
        </is>
      </c>
      <c r="D146" t="n">
        <v>4.1965</v>
      </c>
      <c r="E146" t="n">
        <v>23.83</v>
      </c>
      <c r="F146" t="n">
        <v>21.13</v>
      </c>
      <c r="G146" t="n">
        <v>66.73</v>
      </c>
      <c r="H146" t="n">
        <v>0.99</v>
      </c>
      <c r="I146" t="n">
        <v>19</v>
      </c>
      <c r="J146" t="n">
        <v>142.68</v>
      </c>
      <c r="K146" t="n">
        <v>46.47</v>
      </c>
      <c r="L146" t="n">
        <v>8</v>
      </c>
      <c r="M146" t="n">
        <v>17</v>
      </c>
      <c r="N146" t="n">
        <v>23.21</v>
      </c>
      <c r="O146" t="n">
        <v>17831.04</v>
      </c>
      <c r="P146" t="n">
        <v>194.31</v>
      </c>
      <c r="Q146" t="n">
        <v>821.27</v>
      </c>
      <c r="R146" t="n">
        <v>93.78</v>
      </c>
      <c r="S146" t="n">
        <v>57.29</v>
      </c>
      <c r="T146" t="n">
        <v>11263.66</v>
      </c>
      <c r="U146" t="n">
        <v>0.61</v>
      </c>
      <c r="V146" t="n">
        <v>0.75</v>
      </c>
      <c r="W146" t="n">
        <v>2.6</v>
      </c>
      <c r="X146" t="n">
        <v>0.66</v>
      </c>
      <c r="Y146" t="n">
        <v>1</v>
      </c>
      <c r="Z146" t="n">
        <v>10</v>
      </c>
    </row>
    <row r="147">
      <c r="A147" t="n">
        <v>8</v>
      </c>
      <c r="B147" t="n">
        <v>65</v>
      </c>
      <c r="C147" t="inlineStr">
        <is>
          <t xml:space="preserve">CONCLUIDO	</t>
        </is>
      </c>
      <c r="D147" t="n">
        <v>4.2277</v>
      </c>
      <c r="E147" t="n">
        <v>23.65</v>
      </c>
      <c r="F147" t="n">
        <v>21.04</v>
      </c>
      <c r="G147" t="n">
        <v>78.89</v>
      </c>
      <c r="H147" t="n">
        <v>1.11</v>
      </c>
      <c r="I147" t="n">
        <v>16</v>
      </c>
      <c r="J147" t="n">
        <v>144.05</v>
      </c>
      <c r="K147" t="n">
        <v>46.47</v>
      </c>
      <c r="L147" t="n">
        <v>9</v>
      </c>
      <c r="M147" t="n">
        <v>14</v>
      </c>
      <c r="N147" t="n">
        <v>23.58</v>
      </c>
      <c r="O147" t="n">
        <v>17999.83</v>
      </c>
      <c r="P147" t="n">
        <v>186.76</v>
      </c>
      <c r="Q147" t="n">
        <v>821.21</v>
      </c>
      <c r="R147" t="n">
        <v>90.38</v>
      </c>
      <c r="S147" t="n">
        <v>57.29</v>
      </c>
      <c r="T147" t="n">
        <v>9578.6</v>
      </c>
      <c r="U147" t="n">
        <v>0.63</v>
      </c>
      <c r="V147" t="n">
        <v>0.76</v>
      </c>
      <c r="W147" t="n">
        <v>2.61</v>
      </c>
      <c r="X147" t="n">
        <v>0.5600000000000001</v>
      </c>
      <c r="Y147" t="n">
        <v>1</v>
      </c>
      <c r="Z147" t="n">
        <v>10</v>
      </c>
    </row>
    <row r="148">
      <c r="A148" t="n">
        <v>9</v>
      </c>
      <c r="B148" t="n">
        <v>65</v>
      </c>
      <c r="C148" t="inlineStr">
        <is>
          <t xml:space="preserve">CONCLUIDO	</t>
        </is>
      </c>
      <c r="D148" t="n">
        <v>4.2397</v>
      </c>
      <c r="E148" t="n">
        <v>23.59</v>
      </c>
      <c r="F148" t="n">
        <v>21</v>
      </c>
      <c r="G148" t="n">
        <v>83.98999999999999</v>
      </c>
      <c r="H148" t="n">
        <v>1.22</v>
      </c>
      <c r="I148" t="n">
        <v>15</v>
      </c>
      <c r="J148" t="n">
        <v>145.42</v>
      </c>
      <c r="K148" t="n">
        <v>46.47</v>
      </c>
      <c r="L148" t="n">
        <v>10</v>
      </c>
      <c r="M148" t="n">
        <v>8</v>
      </c>
      <c r="N148" t="n">
        <v>23.95</v>
      </c>
      <c r="O148" t="n">
        <v>18169.15</v>
      </c>
      <c r="P148" t="n">
        <v>183.54</v>
      </c>
      <c r="Q148" t="n">
        <v>821.23</v>
      </c>
      <c r="R148" t="n">
        <v>89.01000000000001</v>
      </c>
      <c r="S148" t="n">
        <v>57.29</v>
      </c>
      <c r="T148" t="n">
        <v>8902.280000000001</v>
      </c>
      <c r="U148" t="n">
        <v>0.64</v>
      </c>
      <c r="V148" t="n">
        <v>0.76</v>
      </c>
      <c r="W148" t="n">
        <v>2.6</v>
      </c>
      <c r="X148" t="n">
        <v>0.52</v>
      </c>
      <c r="Y148" t="n">
        <v>1</v>
      </c>
      <c r="Z148" t="n">
        <v>10</v>
      </c>
    </row>
    <row r="149">
      <c r="A149" t="n">
        <v>10</v>
      </c>
      <c r="B149" t="n">
        <v>65</v>
      </c>
      <c r="C149" t="inlineStr">
        <is>
          <t xml:space="preserve">CONCLUIDO	</t>
        </is>
      </c>
      <c r="D149" t="n">
        <v>4.2511</v>
      </c>
      <c r="E149" t="n">
        <v>23.52</v>
      </c>
      <c r="F149" t="n">
        <v>20.96</v>
      </c>
      <c r="G149" t="n">
        <v>89.84</v>
      </c>
      <c r="H149" t="n">
        <v>1.33</v>
      </c>
      <c r="I149" t="n">
        <v>14</v>
      </c>
      <c r="J149" t="n">
        <v>146.8</v>
      </c>
      <c r="K149" t="n">
        <v>46.47</v>
      </c>
      <c r="L149" t="n">
        <v>11</v>
      </c>
      <c r="M149" t="n">
        <v>0</v>
      </c>
      <c r="N149" t="n">
        <v>24.33</v>
      </c>
      <c r="O149" t="n">
        <v>18338.99</v>
      </c>
      <c r="P149" t="n">
        <v>181.26</v>
      </c>
      <c r="Q149" t="n">
        <v>821.21</v>
      </c>
      <c r="R149" t="n">
        <v>87.55</v>
      </c>
      <c r="S149" t="n">
        <v>57.29</v>
      </c>
      <c r="T149" t="n">
        <v>8174.95</v>
      </c>
      <c r="U149" t="n">
        <v>0.65</v>
      </c>
      <c r="V149" t="n">
        <v>0.76</v>
      </c>
      <c r="W149" t="n">
        <v>2.61</v>
      </c>
      <c r="X149" t="n">
        <v>0.49</v>
      </c>
      <c r="Y149" t="n">
        <v>1</v>
      </c>
      <c r="Z149" t="n">
        <v>10</v>
      </c>
    </row>
    <row r="150">
      <c r="A150" t="n">
        <v>0</v>
      </c>
      <c r="B150" t="n">
        <v>75</v>
      </c>
      <c r="C150" t="inlineStr">
        <is>
          <t xml:space="preserve">CONCLUIDO	</t>
        </is>
      </c>
      <c r="D150" t="n">
        <v>2.4265</v>
      </c>
      <c r="E150" t="n">
        <v>41.21</v>
      </c>
      <c r="F150" t="n">
        <v>30.84</v>
      </c>
      <c r="G150" t="n">
        <v>6.98</v>
      </c>
      <c r="H150" t="n">
        <v>0.12</v>
      </c>
      <c r="I150" t="n">
        <v>265</v>
      </c>
      <c r="J150" t="n">
        <v>150.44</v>
      </c>
      <c r="K150" t="n">
        <v>49.1</v>
      </c>
      <c r="L150" t="n">
        <v>1</v>
      </c>
      <c r="M150" t="n">
        <v>263</v>
      </c>
      <c r="N150" t="n">
        <v>25.34</v>
      </c>
      <c r="O150" t="n">
        <v>18787.76</v>
      </c>
      <c r="P150" t="n">
        <v>362.94</v>
      </c>
      <c r="Q150" t="n">
        <v>821.48</v>
      </c>
      <c r="R150" t="n">
        <v>418.32</v>
      </c>
      <c r="S150" t="n">
        <v>57.29</v>
      </c>
      <c r="T150" t="n">
        <v>172307.02</v>
      </c>
      <c r="U150" t="n">
        <v>0.14</v>
      </c>
      <c r="V150" t="n">
        <v>0.52</v>
      </c>
      <c r="W150" t="n">
        <v>3.01</v>
      </c>
      <c r="X150" t="n">
        <v>10.36</v>
      </c>
      <c r="Y150" t="n">
        <v>1</v>
      </c>
      <c r="Z150" t="n">
        <v>10</v>
      </c>
    </row>
    <row r="151">
      <c r="A151" t="n">
        <v>1</v>
      </c>
      <c r="B151" t="n">
        <v>75</v>
      </c>
      <c r="C151" t="inlineStr">
        <is>
          <t xml:space="preserve">CONCLUIDO	</t>
        </is>
      </c>
      <c r="D151" t="n">
        <v>3.3566</v>
      </c>
      <c r="E151" t="n">
        <v>29.79</v>
      </c>
      <c r="F151" t="n">
        <v>24.37</v>
      </c>
      <c r="G151" t="n">
        <v>14.2</v>
      </c>
      <c r="H151" t="n">
        <v>0.23</v>
      </c>
      <c r="I151" t="n">
        <v>103</v>
      </c>
      <c r="J151" t="n">
        <v>151.83</v>
      </c>
      <c r="K151" t="n">
        <v>49.1</v>
      </c>
      <c r="L151" t="n">
        <v>2</v>
      </c>
      <c r="M151" t="n">
        <v>101</v>
      </c>
      <c r="N151" t="n">
        <v>25.73</v>
      </c>
      <c r="O151" t="n">
        <v>18959.54</v>
      </c>
      <c r="P151" t="n">
        <v>282.43</v>
      </c>
      <c r="Q151" t="n">
        <v>821.3099999999999</v>
      </c>
      <c r="R151" t="n">
        <v>201.65</v>
      </c>
      <c r="S151" t="n">
        <v>57.29</v>
      </c>
      <c r="T151" t="n">
        <v>64779.97</v>
      </c>
      <c r="U151" t="n">
        <v>0.28</v>
      </c>
      <c r="V151" t="n">
        <v>0.65</v>
      </c>
      <c r="W151" t="n">
        <v>2.75</v>
      </c>
      <c r="X151" t="n">
        <v>3.89</v>
      </c>
      <c r="Y151" t="n">
        <v>1</v>
      </c>
      <c r="Z151" t="n">
        <v>10</v>
      </c>
    </row>
    <row r="152">
      <c r="A152" t="n">
        <v>2</v>
      </c>
      <c r="B152" t="n">
        <v>75</v>
      </c>
      <c r="C152" t="inlineStr">
        <is>
          <t xml:space="preserve">CONCLUIDO	</t>
        </is>
      </c>
      <c r="D152" t="n">
        <v>3.6927</v>
      </c>
      <c r="E152" t="n">
        <v>27.08</v>
      </c>
      <c r="F152" t="n">
        <v>22.85</v>
      </c>
      <c r="G152" t="n">
        <v>21.42</v>
      </c>
      <c r="H152" t="n">
        <v>0.35</v>
      </c>
      <c r="I152" t="n">
        <v>64</v>
      </c>
      <c r="J152" t="n">
        <v>153.23</v>
      </c>
      <c r="K152" t="n">
        <v>49.1</v>
      </c>
      <c r="L152" t="n">
        <v>3</v>
      </c>
      <c r="M152" t="n">
        <v>62</v>
      </c>
      <c r="N152" t="n">
        <v>26.13</v>
      </c>
      <c r="O152" t="n">
        <v>19131.85</v>
      </c>
      <c r="P152" t="n">
        <v>260.69</v>
      </c>
      <c r="Q152" t="n">
        <v>821.25</v>
      </c>
      <c r="R152" t="n">
        <v>151</v>
      </c>
      <c r="S152" t="n">
        <v>57.29</v>
      </c>
      <c r="T152" t="n">
        <v>39650.17</v>
      </c>
      <c r="U152" t="n">
        <v>0.38</v>
      </c>
      <c r="V152" t="n">
        <v>0.7</v>
      </c>
      <c r="W152" t="n">
        <v>2.68</v>
      </c>
      <c r="X152" t="n">
        <v>2.37</v>
      </c>
      <c r="Y152" t="n">
        <v>1</v>
      </c>
      <c r="Z152" t="n">
        <v>10</v>
      </c>
    </row>
    <row r="153">
      <c r="A153" t="n">
        <v>3</v>
      </c>
      <c r="B153" t="n">
        <v>75</v>
      </c>
      <c r="C153" t="inlineStr">
        <is>
          <t xml:space="preserve">CONCLUIDO	</t>
        </is>
      </c>
      <c r="D153" t="n">
        <v>3.8707</v>
      </c>
      <c r="E153" t="n">
        <v>25.84</v>
      </c>
      <c r="F153" t="n">
        <v>22.15</v>
      </c>
      <c r="G153" t="n">
        <v>28.9</v>
      </c>
      <c r="H153" t="n">
        <v>0.46</v>
      </c>
      <c r="I153" t="n">
        <v>46</v>
      </c>
      <c r="J153" t="n">
        <v>154.63</v>
      </c>
      <c r="K153" t="n">
        <v>49.1</v>
      </c>
      <c r="L153" t="n">
        <v>4</v>
      </c>
      <c r="M153" t="n">
        <v>44</v>
      </c>
      <c r="N153" t="n">
        <v>26.53</v>
      </c>
      <c r="O153" t="n">
        <v>19304.72</v>
      </c>
      <c r="P153" t="n">
        <v>248.49</v>
      </c>
      <c r="Q153" t="n">
        <v>821.24</v>
      </c>
      <c r="R153" t="n">
        <v>127.79</v>
      </c>
      <c r="S153" t="n">
        <v>57.29</v>
      </c>
      <c r="T153" t="n">
        <v>28134.08</v>
      </c>
      <c r="U153" t="n">
        <v>0.45</v>
      </c>
      <c r="V153" t="n">
        <v>0.72</v>
      </c>
      <c r="W153" t="n">
        <v>2.65</v>
      </c>
      <c r="X153" t="n">
        <v>1.68</v>
      </c>
      <c r="Y153" t="n">
        <v>1</v>
      </c>
      <c r="Z153" t="n">
        <v>10</v>
      </c>
    </row>
    <row r="154">
      <c r="A154" t="n">
        <v>4</v>
      </c>
      <c r="B154" t="n">
        <v>75</v>
      </c>
      <c r="C154" t="inlineStr">
        <is>
          <t xml:space="preserve">CONCLUIDO	</t>
        </is>
      </c>
      <c r="D154" t="n">
        <v>3.9736</v>
      </c>
      <c r="E154" t="n">
        <v>25.17</v>
      </c>
      <c r="F154" t="n">
        <v>21.79</v>
      </c>
      <c r="G154" t="n">
        <v>36.32</v>
      </c>
      <c r="H154" t="n">
        <v>0.57</v>
      </c>
      <c r="I154" t="n">
        <v>36</v>
      </c>
      <c r="J154" t="n">
        <v>156.03</v>
      </c>
      <c r="K154" t="n">
        <v>49.1</v>
      </c>
      <c r="L154" t="n">
        <v>5</v>
      </c>
      <c r="M154" t="n">
        <v>34</v>
      </c>
      <c r="N154" t="n">
        <v>26.94</v>
      </c>
      <c r="O154" t="n">
        <v>19478.15</v>
      </c>
      <c r="P154" t="n">
        <v>240.24</v>
      </c>
      <c r="Q154" t="n">
        <v>821.21</v>
      </c>
      <c r="R154" t="n">
        <v>115.68</v>
      </c>
      <c r="S154" t="n">
        <v>57.29</v>
      </c>
      <c r="T154" t="n">
        <v>22131.71</v>
      </c>
      <c r="U154" t="n">
        <v>0.5</v>
      </c>
      <c r="V154" t="n">
        <v>0.73</v>
      </c>
      <c r="W154" t="n">
        <v>2.63</v>
      </c>
      <c r="X154" t="n">
        <v>1.32</v>
      </c>
      <c r="Y154" t="n">
        <v>1</v>
      </c>
      <c r="Z154" t="n">
        <v>10</v>
      </c>
    </row>
    <row r="155">
      <c r="A155" t="n">
        <v>5</v>
      </c>
      <c r="B155" t="n">
        <v>75</v>
      </c>
      <c r="C155" t="inlineStr">
        <is>
          <t xml:space="preserve">CONCLUIDO	</t>
        </is>
      </c>
      <c r="D155" t="n">
        <v>4.0521</v>
      </c>
      <c r="E155" t="n">
        <v>24.68</v>
      </c>
      <c r="F155" t="n">
        <v>21.52</v>
      </c>
      <c r="G155" t="n">
        <v>44.52</v>
      </c>
      <c r="H155" t="n">
        <v>0.67</v>
      </c>
      <c r="I155" t="n">
        <v>29</v>
      </c>
      <c r="J155" t="n">
        <v>157.44</v>
      </c>
      <c r="K155" t="n">
        <v>49.1</v>
      </c>
      <c r="L155" t="n">
        <v>6</v>
      </c>
      <c r="M155" t="n">
        <v>27</v>
      </c>
      <c r="N155" t="n">
        <v>27.35</v>
      </c>
      <c r="O155" t="n">
        <v>19652.13</v>
      </c>
      <c r="P155" t="n">
        <v>232.58</v>
      </c>
      <c r="Q155" t="n">
        <v>821.1900000000001</v>
      </c>
      <c r="R155" t="n">
        <v>106.54</v>
      </c>
      <c r="S155" t="n">
        <v>57.29</v>
      </c>
      <c r="T155" t="n">
        <v>17597.18</v>
      </c>
      <c r="U155" t="n">
        <v>0.54</v>
      </c>
      <c r="V155" t="n">
        <v>0.74</v>
      </c>
      <c r="W155" t="n">
        <v>2.62</v>
      </c>
      <c r="X155" t="n">
        <v>1.04</v>
      </c>
      <c r="Y155" t="n">
        <v>1</v>
      </c>
      <c r="Z155" t="n">
        <v>10</v>
      </c>
    </row>
    <row r="156">
      <c r="A156" t="n">
        <v>6</v>
      </c>
      <c r="B156" t="n">
        <v>75</v>
      </c>
      <c r="C156" t="inlineStr">
        <is>
          <t xml:space="preserve">CONCLUIDO	</t>
        </is>
      </c>
      <c r="D156" t="n">
        <v>4.0971</v>
      </c>
      <c r="E156" t="n">
        <v>24.41</v>
      </c>
      <c r="F156" t="n">
        <v>21.37</v>
      </c>
      <c r="G156" t="n">
        <v>51.28</v>
      </c>
      <c r="H156" t="n">
        <v>0.78</v>
      </c>
      <c r="I156" t="n">
        <v>25</v>
      </c>
      <c r="J156" t="n">
        <v>158.86</v>
      </c>
      <c r="K156" t="n">
        <v>49.1</v>
      </c>
      <c r="L156" t="n">
        <v>7</v>
      </c>
      <c r="M156" t="n">
        <v>23</v>
      </c>
      <c r="N156" t="n">
        <v>27.77</v>
      </c>
      <c r="O156" t="n">
        <v>19826.68</v>
      </c>
      <c r="P156" t="n">
        <v>227.83</v>
      </c>
      <c r="Q156" t="n">
        <v>821.1900000000001</v>
      </c>
      <c r="R156" t="n">
        <v>101.67</v>
      </c>
      <c r="S156" t="n">
        <v>57.29</v>
      </c>
      <c r="T156" t="n">
        <v>15181.61</v>
      </c>
      <c r="U156" t="n">
        <v>0.5600000000000001</v>
      </c>
      <c r="V156" t="n">
        <v>0.74</v>
      </c>
      <c r="W156" t="n">
        <v>2.61</v>
      </c>
      <c r="X156" t="n">
        <v>0.89</v>
      </c>
      <c r="Y156" t="n">
        <v>1</v>
      </c>
      <c r="Z156" t="n">
        <v>10</v>
      </c>
    </row>
    <row r="157">
      <c r="A157" t="n">
        <v>7</v>
      </c>
      <c r="B157" t="n">
        <v>75</v>
      </c>
      <c r="C157" t="inlineStr">
        <is>
          <t xml:space="preserve">CONCLUIDO	</t>
        </is>
      </c>
      <c r="D157" t="n">
        <v>4.1405</v>
      </c>
      <c r="E157" t="n">
        <v>24.15</v>
      </c>
      <c r="F157" t="n">
        <v>21.23</v>
      </c>
      <c r="G157" t="n">
        <v>60.67</v>
      </c>
      <c r="H157" t="n">
        <v>0.88</v>
      </c>
      <c r="I157" t="n">
        <v>21</v>
      </c>
      <c r="J157" t="n">
        <v>160.28</v>
      </c>
      <c r="K157" t="n">
        <v>49.1</v>
      </c>
      <c r="L157" t="n">
        <v>8</v>
      </c>
      <c r="M157" t="n">
        <v>19</v>
      </c>
      <c r="N157" t="n">
        <v>28.19</v>
      </c>
      <c r="O157" t="n">
        <v>20001.93</v>
      </c>
      <c r="P157" t="n">
        <v>220.91</v>
      </c>
      <c r="Q157" t="n">
        <v>821.1900000000001</v>
      </c>
      <c r="R157" t="n">
        <v>97.22</v>
      </c>
      <c r="S157" t="n">
        <v>57.29</v>
      </c>
      <c r="T157" t="n">
        <v>12978.03</v>
      </c>
      <c r="U157" t="n">
        <v>0.59</v>
      </c>
      <c r="V157" t="n">
        <v>0.75</v>
      </c>
      <c r="W157" t="n">
        <v>2.61</v>
      </c>
      <c r="X157" t="n">
        <v>0.76</v>
      </c>
      <c r="Y157" t="n">
        <v>1</v>
      </c>
      <c r="Z157" t="n">
        <v>10</v>
      </c>
    </row>
    <row r="158">
      <c r="A158" t="n">
        <v>8</v>
      </c>
      <c r="B158" t="n">
        <v>75</v>
      </c>
      <c r="C158" t="inlineStr">
        <is>
          <t xml:space="preserve">CONCLUIDO	</t>
        </is>
      </c>
      <c r="D158" t="n">
        <v>4.1777</v>
      </c>
      <c r="E158" t="n">
        <v>23.94</v>
      </c>
      <c r="F158" t="n">
        <v>21.11</v>
      </c>
      <c r="G158" t="n">
        <v>70.37</v>
      </c>
      <c r="H158" t="n">
        <v>0.99</v>
      </c>
      <c r="I158" t="n">
        <v>18</v>
      </c>
      <c r="J158" t="n">
        <v>161.71</v>
      </c>
      <c r="K158" t="n">
        <v>49.1</v>
      </c>
      <c r="L158" t="n">
        <v>9</v>
      </c>
      <c r="M158" t="n">
        <v>16</v>
      </c>
      <c r="N158" t="n">
        <v>28.61</v>
      </c>
      <c r="O158" t="n">
        <v>20177.64</v>
      </c>
      <c r="P158" t="n">
        <v>213.11</v>
      </c>
      <c r="Q158" t="n">
        <v>821.1900000000001</v>
      </c>
      <c r="R158" t="n">
        <v>93.04000000000001</v>
      </c>
      <c r="S158" t="n">
        <v>57.29</v>
      </c>
      <c r="T158" t="n">
        <v>10898.54</v>
      </c>
      <c r="U158" t="n">
        <v>0.62</v>
      </c>
      <c r="V158" t="n">
        <v>0.75</v>
      </c>
      <c r="W158" t="n">
        <v>2.6</v>
      </c>
      <c r="X158" t="n">
        <v>0.64</v>
      </c>
      <c r="Y158" t="n">
        <v>1</v>
      </c>
      <c r="Z158" t="n">
        <v>10</v>
      </c>
    </row>
    <row r="159">
      <c r="A159" t="n">
        <v>9</v>
      </c>
      <c r="B159" t="n">
        <v>75</v>
      </c>
      <c r="C159" t="inlineStr">
        <is>
          <t xml:space="preserve">CONCLUIDO	</t>
        </is>
      </c>
      <c r="D159" t="n">
        <v>4.2034</v>
      </c>
      <c r="E159" t="n">
        <v>23.79</v>
      </c>
      <c r="F159" t="n">
        <v>21.02</v>
      </c>
      <c r="G159" t="n">
        <v>78.84</v>
      </c>
      <c r="H159" t="n">
        <v>1.09</v>
      </c>
      <c r="I159" t="n">
        <v>16</v>
      </c>
      <c r="J159" t="n">
        <v>163.13</v>
      </c>
      <c r="K159" t="n">
        <v>49.1</v>
      </c>
      <c r="L159" t="n">
        <v>10</v>
      </c>
      <c r="M159" t="n">
        <v>14</v>
      </c>
      <c r="N159" t="n">
        <v>29.04</v>
      </c>
      <c r="O159" t="n">
        <v>20353.94</v>
      </c>
      <c r="P159" t="n">
        <v>208.25</v>
      </c>
      <c r="Q159" t="n">
        <v>821.2</v>
      </c>
      <c r="R159" t="n">
        <v>90.26000000000001</v>
      </c>
      <c r="S159" t="n">
        <v>57.29</v>
      </c>
      <c r="T159" t="n">
        <v>9522.620000000001</v>
      </c>
      <c r="U159" t="n">
        <v>0.63</v>
      </c>
      <c r="V159" t="n">
        <v>0.76</v>
      </c>
      <c r="W159" t="n">
        <v>2.6</v>
      </c>
      <c r="X159" t="n">
        <v>0.55</v>
      </c>
      <c r="Y159" t="n">
        <v>1</v>
      </c>
      <c r="Z159" t="n">
        <v>10</v>
      </c>
    </row>
    <row r="160">
      <c r="A160" t="n">
        <v>10</v>
      </c>
      <c r="B160" t="n">
        <v>75</v>
      </c>
      <c r="C160" t="inlineStr">
        <is>
          <t xml:space="preserve">CONCLUIDO	</t>
        </is>
      </c>
      <c r="D160" t="n">
        <v>4.2151</v>
      </c>
      <c r="E160" t="n">
        <v>23.72</v>
      </c>
      <c r="F160" t="n">
        <v>20.99</v>
      </c>
      <c r="G160" t="n">
        <v>83.95999999999999</v>
      </c>
      <c r="H160" t="n">
        <v>1.18</v>
      </c>
      <c r="I160" t="n">
        <v>15</v>
      </c>
      <c r="J160" t="n">
        <v>164.57</v>
      </c>
      <c r="K160" t="n">
        <v>49.1</v>
      </c>
      <c r="L160" t="n">
        <v>11</v>
      </c>
      <c r="M160" t="n">
        <v>12</v>
      </c>
      <c r="N160" t="n">
        <v>29.47</v>
      </c>
      <c r="O160" t="n">
        <v>20530.82</v>
      </c>
      <c r="P160" t="n">
        <v>203.08</v>
      </c>
      <c r="Q160" t="n">
        <v>821.23</v>
      </c>
      <c r="R160" t="n">
        <v>89.01000000000001</v>
      </c>
      <c r="S160" t="n">
        <v>57.29</v>
      </c>
      <c r="T160" t="n">
        <v>8900.719999999999</v>
      </c>
      <c r="U160" t="n">
        <v>0.64</v>
      </c>
      <c r="V160" t="n">
        <v>0.76</v>
      </c>
      <c r="W160" t="n">
        <v>2.6</v>
      </c>
      <c r="X160" t="n">
        <v>0.52</v>
      </c>
      <c r="Y160" t="n">
        <v>1</v>
      </c>
      <c r="Z160" t="n">
        <v>10</v>
      </c>
    </row>
    <row r="161">
      <c r="A161" t="n">
        <v>11</v>
      </c>
      <c r="B161" t="n">
        <v>75</v>
      </c>
      <c r="C161" t="inlineStr">
        <is>
          <t xml:space="preserve">CONCLUIDO	</t>
        </is>
      </c>
      <c r="D161" t="n">
        <v>4.2412</v>
      </c>
      <c r="E161" t="n">
        <v>23.58</v>
      </c>
      <c r="F161" t="n">
        <v>20.9</v>
      </c>
      <c r="G161" t="n">
        <v>96.48</v>
      </c>
      <c r="H161" t="n">
        <v>1.28</v>
      </c>
      <c r="I161" t="n">
        <v>13</v>
      </c>
      <c r="J161" t="n">
        <v>166.01</v>
      </c>
      <c r="K161" t="n">
        <v>49.1</v>
      </c>
      <c r="L161" t="n">
        <v>12</v>
      </c>
      <c r="M161" t="n">
        <v>7</v>
      </c>
      <c r="N161" t="n">
        <v>29.91</v>
      </c>
      <c r="O161" t="n">
        <v>20708.3</v>
      </c>
      <c r="P161" t="n">
        <v>196.5</v>
      </c>
      <c r="Q161" t="n">
        <v>821.1900000000001</v>
      </c>
      <c r="R161" t="n">
        <v>86.01000000000001</v>
      </c>
      <c r="S161" t="n">
        <v>57.29</v>
      </c>
      <c r="T161" t="n">
        <v>7411.24</v>
      </c>
      <c r="U161" t="n">
        <v>0.67</v>
      </c>
      <c r="V161" t="n">
        <v>0.76</v>
      </c>
      <c r="W161" t="n">
        <v>2.6</v>
      </c>
      <c r="X161" t="n">
        <v>0.43</v>
      </c>
      <c r="Y161" t="n">
        <v>1</v>
      </c>
      <c r="Z161" t="n">
        <v>10</v>
      </c>
    </row>
    <row r="162">
      <c r="A162" t="n">
        <v>12</v>
      </c>
      <c r="B162" t="n">
        <v>75</v>
      </c>
      <c r="C162" t="inlineStr">
        <is>
          <t xml:space="preserve">CONCLUIDO	</t>
        </is>
      </c>
      <c r="D162" t="n">
        <v>4.2379</v>
      </c>
      <c r="E162" t="n">
        <v>23.6</v>
      </c>
      <c r="F162" t="n">
        <v>20.92</v>
      </c>
      <c r="G162" t="n">
        <v>96.56999999999999</v>
      </c>
      <c r="H162" t="n">
        <v>1.38</v>
      </c>
      <c r="I162" t="n">
        <v>13</v>
      </c>
      <c r="J162" t="n">
        <v>167.45</v>
      </c>
      <c r="K162" t="n">
        <v>49.1</v>
      </c>
      <c r="L162" t="n">
        <v>13</v>
      </c>
      <c r="M162" t="n">
        <v>3</v>
      </c>
      <c r="N162" t="n">
        <v>30.36</v>
      </c>
      <c r="O162" t="n">
        <v>20886.38</v>
      </c>
      <c r="P162" t="n">
        <v>195.06</v>
      </c>
      <c r="Q162" t="n">
        <v>821.1900000000001</v>
      </c>
      <c r="R162" t="n">
        <v>86.52</v>
      </c>
      <c r="S162" t="n">
        <v>57.29</v>
      </c>
      <c r="T162" t="n">
        <v>7666.77</v>
      </c>
      <c r="U162" t="n">
        <v>0.66</v>
      </c>
      <c r="V162" t="n">
        <v>0.76</v>
      </c>
      <c r="W162" t="n">
        <v>2.6</v>
      </c>
      <c r="X162" t="n">
        <v>0.45</v>
      </c>
      <c r="Y162" t="n">
        <v>1</v>
      </c>
      <c r="Z162" t="n">
        <v>10</v>
      </c>
    </row>
    <row r="163">
      <c r="A163" t="n">
        <v>13</v>
      </c>
      <c r="B163" t="n">
        <v>75</v>
      </c>
      <c r="C163" t="inlineStr">
        <is>
          <t xml:space="preserve">CONCLUIDO	</t>
        </is>
      </c>
      <c r="D163" t="n">
        <v>4.2518</v>
      </c>
      <c r="E163" t="n">
        <v>23.52</v>
      </c>
      <c r="F163" t="n">
        <v>20.88</v>
      </c>
      <c r="G163" t="n">
        <v>104.38</v>
      </c>
      <c r="H163" t="n">
        <v>1.47</v>
      </c>
      <c r="I163" t="n">
        <v>12</v>
      </c>
      <c r="J163" t="n">
        <v>168.9</v>
      </c>
      <c r="K163" t="n">
        <v>49.1</v>
      </c>
      <c r="L163" t="n">
        <v>14</v>
      </c>
      <c r="M163" t="n">
        <v>0</v>
      </c>
      <c r="N163" t="n">
        <v>30.81</v>
      </c>
      <c r="O163" t="n">
        <v>21065.06</v>
      </c>
      <c r="P163" t="n">
        <v>195.01</v>
      </c>
      <c r="Q163" t="n">
        <v>821.27</v>
      </c>
      <c r="R163" t="n">
        <v>84.68000000000001</v>
      </c>
      <c r="S163" t="n">
        <v>57.29</v>
      </c>
      <c r="T163" t="n">
        <v>6752.77</v>
      </c>
      <c r="U163" t="n">
        <v>0.68</v>
      </c>
      <c r="V163" t="n">
        <v>0.76</v>
      </c>
      <c r="W163" t="n">
        <v>2.61</v>
      </c>
      <c r="X163" t="n">
        <v>0.4</v>
      </c>
      <c r="Y163" t="n">
        <v>1</v>
      </c>
      <c r="Z163" t="n">
        <v>10</v>
      </c>
    </row>
    <row r="164">
      <c r="A164" t="n">
        <v>0</v>
      </c>
      <c r="B164" t="n">
        <v>95</v>
      </c>
      <c r="C164" t="inlineStr">
        <is>
          <t xml:space="preserve">CONCLUIDO	</t>
        </is>
      </c>
      <c r="D164" t="n">
        <v>2.0609</v>
      </c>
      <c r="E164" t="n">
        <v>48.52</v>
      </c>
      <c r="F164" t="n">
        <v>33.66</v>
      </c>
      <c r="G164" t="n">
        <v>6.06</v>
      </c>
      <c r="H164" t="n">
        <v>0.1</v>
      </c>
      <c r="I164" t="n">
        <v>333</v>
      </c>
      <c r="J164" t="n">
        <v>185.69</v>
      </c>
      <c r="K164" t="n">
        <v>53.44</v>
      </c>
      <c r="L164" t="n">
        <v>1</v>
      </c>
      <c r="M164" t="n">
        <v>331</v>
      </c>
      <c r="N164" t="n">
        <v>36.26</v>
      </c>
      <c r="O164" t="n">
        <v>23136.14</v>
      </c>
      <c r="P164" t="n">
        <v>454.95</v>
      </c>
      <c r="Q164" t="n">
        <v>821.47</v>
      </c>
      <c r="R164" t="n">
        <v>513.79</v>
      </c>
      <c r="S164" t="n">
        <v>57.29</v>
      </c>
      <c r="T164" t="n">
        <v>219702.12</v>
      </c>
      <c r="U164" t="n">
        <v>0.11</v>
      </c>
      <c r="V164" t="n">
        <v>0.47</v>
      </c>
      <c r="W164" t="n">
        <v>3.11</v>
      </c>
      <c r="X164" t="n">
        <v>13.18</v>
      </c>
      <c r="Y164" t="n">
        <v>1</v>
      </c>
      <c r="Z164" t="n">
        <v>10</v>
      </c>
    </row>
    <row r="165">
      <c r="A165" t="n">
        <v>1</v>
      </c>
      <c r="B165" t="n">
        <v>95</v>
      </c>
      <c r="C165" t="inlineStr">
        <is>
          <t xml:space="preserve">CONCLUIDO	</t>
        </is>
      </c>
      <c r="D165" t="n">
        <v>3.1084</v>
      </c>
      <c r="E165" t="n">
        <v>32.17</v>
      </c>
      <c r="F165" t="n">
        <v>25.12</v>
      </c>
      <c r="G165" t="n">
        <v>12.26</v>
      </c>
      <c r="H165" t="n">
        <v>0.19</v>
      </c>
      <c r="I165" t="n">
        <v>123</v>
      </c>
      <c r="J165" t="n">
        <v>187.21</v>
      </c>
      <c r="K165" t="n">
        <v>53.44</v>
      </c>
      <c r="L165" t="n">
        <v>2</v>
      </c>
      <c r="M165" t="n">
        <v>121</v>
      </c>
      <c r="N165" t="n">
        <v>36.77</v>
      </c>
      <c r="O165" t="n">
        <v>23322.88</v>
      </c>
      <c r="P165" t="n">
        <v>336.19</v>
      </c>
      <c r="Q165" t="n">
        <v>821.3200000000001</v>
      </c>
      <c r="R165" t="n">
        <v>226.87</v>
      </c>
      <c r="S165" t="n">
        <v>57.29</v>
      </c>
      <c r="T165" t="n">
        <v>77289.45</v>
      </c>
      <c r="U165" t="n">
        <v>0.25</v>
      </c>
      <c r="V165" t="n">
        <v>0.63</v>
      </c>
      <c r="W165" t="n">
        <v>2.78</v>
      </c>
      <c r="X165" t="n">
        <v>4.65</v>
      </c>
      <c r="Y165" t="n">
        <v>1</v>
      </c>
      <c r="Z165" t="n">
        <v>10</v>
      </c>
    </row>
    <row r="166">
      <c r="A166" t="n">
        <v>2</v>
      </c>
      <c r="B166" t="n">
        <v>95</v>
      </c>
      <c r="C166" t="inlineStr">
        <is>
          <t xml:space="preserve">CONCLUIDO	</t>
        </is>
      </c>
      <c r="D166" t="n">
        <v>3.5066</v>
      </c>
      <c r="E166" t="n">
        <v>28.52</v>
      </c>
      <c r="F166" t="n">
        <v>23.26</v>
      </c>
      <c r="G166" t="n">
        <v>18.61</v>
      </c>
      <c r="H166" t="n">
        <v>0.28</v>
      </c>
      <c r="I166" t="n">
        <v>75</v>
      </c>
      <c r="J166" t="n">
        <v>188.73</v>
      </c>
      <c r="K166" t="n">
        <v>53.44</v>
      </c>
      <c r="L166" t="n">
        <v>3</v>
      </c>
      <c r="M166" t="n">
        <v>73</v>
      </c>
      <c r="N166" t="n">
        <v>37.29</v>
      </c>
      <c r="O166" t="n">
        <v>23510.33</v>
      </c>
      <c r="P166" t="n">
        <v>307.96</v>
      </c>
      <c r="Q166" t="n">
        <v>821.27</v>
      </c>
      <c r="R166" t="n">
        <v>164.31</v>
      </c>
      <c r="S166" t="n">
        <v>57.29</v>
      </c>
      <c r="T166" t="n">
        <v>46252.59</v>
      </c>
      <c r="U166" t="n">
        <v>0.35</v>
      </c>
      <c r="V166" t="n">
        <v>0.68</v>
      </c>
      <c r="W166" t="n">
        <v>2.7</v>
      </c>
      <c r="X166" t="n">
        <v>2.78</v>
      </c>
      <c r="Y166" t="n">
        <v>1</v>
      </c>
      <c r="Z166" t="n">
        <v>10</v>
      </c>
    </row>
    <row r="167">
      <c r="A167" t="n">
        <v>3</v>
      </c>
      <c r="B167" t="n">
        <v>95</v>
      </c>
      <c r="C167" t="inlineStr">
        <is>
          <t xml:space="preserve">CONCLUIDO	</t>
        </is>
      </c>
      <c r="D167" t="n">
        <v>3.7131</v>
      </c>
      <c r="E167" t="n">
        <v>26.93</v>
      </c>
      <c r="F167" t="n">
        <v>22.45</v>
      </c>
      <c r="G167" t="n">
        <v>24.95</v>
      </c>
      <c r="H167" t="n">
        <v>0.37</v>
      </c>
      <c r="I167" t="n">
        <v>54</v>
      </c>
      <c r="J167" t="n">
        <v>190.25</v>
      </c>
      <c r="K167" t="n">
        <v>53.44</v>
      </c>
      <c r="L167" t="n">
        <v>4</v>
      </c>
      <c r="M167" t="n">
        <v>52</v>
      </c>
      <c r="N167" t="n">
        <v>37.82</v>
      </c>
      <c r="O167" t="n">
        <v>23698.48</v>
      </c>
      <c r="P167" t="n">
        <v>294.23</v>
      </c>
      <c r="Q167" t="n">
        <v>821.24</v>
      </c>
      <c r="R167" t="n">
        <v>137.76</v>
      </c>
      <c r="S167" t="n">
        <v>57.29</v>
      </c>
      <c r="T167" t="n">
        <v>33082.33</v>
      </c>
      <c r="U167" t="n">
        <v>0.42</v>
      </c>
      <c r="V167" t="n">
        <v>0.71</v>
      </c>
      <c r="W167" t="n">
        <v>2.66</v>
      </c>
      <c r="X167" t="n">
        <v>1.98</v>
      </c>
      <c r="Y167" t="n">
        <v>1</v>
      </c>
      <c r="Z167" t="n">
        <v>10</v>
      </c>
    </row>
    <row r="168">
      <c r="A168" t="n">
        <v>4</v>
      </c>
      <c r="B168" t="n">
        <v>95</v>
      </c>
      <c r="C168" t="inlineStr">
        <is>
          <t xml:space="preserve">CONCLUIDO	</t>
        </is>
      </c>
      <c r="D168" t="n">
        <v>3.8403</v>
      </c>
      <c r="E168" t="n">
        <v>26.04</v>
      </c>
      <c r="F168" t="n">
        <v>22.01</v>
      </c>
      <c r="G168" t="n">
        <v>31.44</v>
      </c>
      <c r="H168" t="n">
        <v>0.46</v>
      </c>
      <c r="I168" t="n">
        <v>42</v>
      </c>
      <c r="J168" t="n">
        <v>191.78</v>
      </c>
      <c r="K168" t="n">
        <v>53.44</v>
      </c>
      <c r="L168" t="n">
        <v>5</v>
      </c>
      <c r="M168" t="n">
        <v>40</v>
      </c>
      <c r="N168" t="n">
        <v>38.35</v>
      </c>
      <c r="O168" t="n">
        <v>23887.36</v>
      </c>
      <c r="P168" t="n">
        <v>285.45</v>
      </c>
      <c r="Q168" t="n">
        <v>821.23</v>
      </c>
      <c r="R168" t="n">
        <v>123.06</v>
      </c>
      <c r="S168" t="n">
        <v>57.29</v>
      </c>
      <c r="T168" t="n">
        <v>25791.73</v>
      </c>
      <c r="U168" t="n">
        <v>0.47</v>
      </c>
      <c r="V168" t="n">
        <v>0.72</v>
      </c>
      <c r="W168" t="n">
        <v>2.64</v>
      </c>
      <c r="X168" t="n">
        <v>1.53</v>
      </c>
      <c r="Y168" t="n">
        <v>1</v>
      </c>
      <c r="Z168" t="n">
        <v>10</v>
      </c>
    </row>
    <row r="169">
      <c r="A169" t="n">
        <v>5</v>
      </c>
      <c r="B169" t="n">
        <v>95</v>
      </c>
      <c r="C169" t="inlineStr">
        <is>
          <t xml:space="preserve">CONCLUIDO	</t>
        </is>
      </c>
      <c r="D169" t="n">
        <v>3.9186</v>
      </c>
      <c r="E169" t="n">
        <v>25.52</v>
      </c>
      <c r="F169" t="n">
        <v>21.75</v>
      </c>
      <c r="G169" t="n">
        <v>37.28</v>
      </c>
      <c r="H169" t="n">
        <v>0.55</v>
      </c>
      <c r="I169" t="n">
        <v>35</v>
      </c>
      <c r="J169" t="n">
        <v>193.32</v>
      </c>
      <c r="K169" t="n">
        <v>53.44</v>
      </c>
      <c r="L169" t="n">
        <v>6</v>
      </c>
      <c r="M169" t="n">
        <v>33</v>
      </c>
      <c r="N169" t="n">
        <v>38.89</v>
      </c>
      <c r="O169" t="n">
        <v>24076.95</v>
      </c>
      <c r="P169" t="n">
        <v>278.8</v>
      </c>
      <c r="Q169" t="n">
        <v>821.23</v>
      </c>
      <c r="R169" t="n">
        <v>114.28</v>
      </c>
      <c r="S169" t="n">
        <v>57.29</v>
      </c>
      <c r="T169" t="n">
        <v>21434.42</v>
      </c>
      <c r="U169" t="n">
        <v>0.5</v>
      </c>
      <c r="V169" t="n">
        <v>0.73</v>
      </c>
      <c r="W169" t="n">
        <v>2.63</v>
      </c>
      <c r="X169" t="n">
        <v>1.27</v>
      </c>
      <c r="Y169" t="n">
        <v>1</v>
      </c>
      <c r="Z169" t="n">
        <v>10</v>
      </c>
    </row>
    <row r="170">
      <c r="A170" t="n">
        <v>6</v>
      </c>
      <c r="B170" t="n">
        <v>95</v>
      </c>
      <c r="C170" t="inlineStr">
        <is>
          <t xml:space="preserve">CONCLUIDO	</t>
        </is>
      </c>
      <c r="D170" t="n">
        <v>3.9891</v>
      </c>
      <c r="E170" t="n">
        <v>25.07</v>
      </c>
      <c r="F170" t="n">
        <v>21.52</v>
      </c>
      <c r="G170" t="n">
        <v>44.52</v>
      </c>
      <c r="H170" t="n">
        <v>0.64</v>
      </c>
      <c r="I170" t="n">
        <v>29</v>
      </c>
      <c r="J170" t="n">
        <v>194.86</v>
      </c>
      <c r="K170" t="n">
        <v>53.44</v>
      </c>
      <c r="L170" t="n">
        <v>7</v>
      </c>
      <c r="M170" t="n">
        <v>27</v>
      </c>
      <c r="N170" t="n">
        <v>39.43</v>
      </c>
      <c r="O170" t="n">
        <v>24267.28</v>
      </c>
      <c r="P170" t="n">
        <v>272.71</v>
      </c>
      <c r="Q170" t="n">
        <v>821.1900000000001</v>
      </c>
      <c r="R170" t="n">
        <v>106.62</v>
      </c>
      <c r="S170" t="n">
        <v>57.29</v>
      </c>
      <c r="T170" t="n">
        <v>17636.32</v>
      </c>
      <c r="U170" t="n">
        <v>0.54</v>
      </c>
      <c r="V170" t="n">
        <v>0.74</v>
      </c>
      <c r="W170" t="n">
        <v>2.62</v>
      </c>
      <c r="X170" t="n">
        <v>1.05</v>
      </c>
      <c r="Y170" t="n">
        <v>1</v>
      </c>
      <c r="Z170" t="n">
        <v>10</v>
      </c>
    </row>
    <row r="171">
      <c r="A171" t="n">
        <v>7</v>
      </c>
      <c r="B171" t="n">
        <v>95</v>
      </c>
      <c r="C171" t="inlineStr">
        <is>
          <t xml:space="preserve">CONCLUIDO	</t>
        </is>
      </c>
      <c r="D171" t="n">
        <v>4.0378</v>
      </c>
      <c r="E171" t="n">
        <v>24.77</v>
      </c>
      <c r="F171" t="n">
        <v>21.37</v>
      </c>
      <c r="G171" t="n">
        <v>51.28</v>
      </c>
      <c r="H171" t="n">
        <v>0.72</v>
      </c>
      <c r="I171" t="n">
        <v>25</v>
      </c>
      <c r="J171" t="n">
        <v>196.41</v>
      </c>
      <c r="K171" t="n">
        <v>53.44</v>
      </c>
      <c r="L171" t="n">
        <v>8</v>
      </c>
      <c r="M171" t="n">
        <v>23</v>
      </c>
      <c r="N171" t="n">
        <v>39.98</v>
      </c>
      <c r="O171" t="n">
        <v>24458.36</v>
      </c>
      <c r="P171" t="n">
        <v>267.8</v>
      </c>
      <c r="Q171" t="n">
        <v>821.21</v>
      </c>
      <c r="R171" t="n">
        <v>101.64</v>
      </c>
      <c r="S171" t="n">
        <v>57.29</v>
      </c>
      <c r="T171" t="n">
        <v>15164.57</v>
      </c>
      <c r="U171" t="n">
        <v>0.5600000000000001</v>
      </c>
      <c r="V171" t="n">
        <v>0.74</v>
      </c>
      <c r="W171" t="n">
        <v>2.61</v>
      </c>
      <c r="X171" t="n">
        <v>0.89</v>
      </c>
      <c r="Y171" t="n">
        <v>1</v>
      </c>
      <c r="Z171" t="n">
        <v>10</v>
      </c>
    </row>
    <row r="172">
      <c r="A172" t="n">
        <v>8</v>
      </c>
      <c r="B172" t="n">
        <v>95</v>
      </c>
      <c r="C172" t="inlineStr">
        <is>
          <t xml:space="preserve">CONCLUIDO	</t>
        </is>
      </c>
      <c r="D172" t="n">
        <v>4.0753</v>
      </c>
      <c r="E172" t="n">
        <v>24.54</v>
      </c>
      <c r="F172" t="n">
        <v>21.25</v>
      </c>
      <c r="G172" t="n">
        <v>57.96</v>
      </c>
      <c r="H172" t="n">
        <v>0.8100000000000001</v>
      </c>
      <c r="I172" t="n">
        <v>22</v>
      </c>
      <c r="J172" t="n">
        <v>197.97</v>
      </c>
      <c r="K172" t="n">
        <v>53.44</v>
      </c>
      <c r="L172" t="n">
        <v>9</v>
      </c>
      <c r="M172" t="n">
        <v>20</v>
      </c>
      <c r="N172" t="n">
        <v>40.53</v>
      </c>
      <c r="O172" t="n">
        <v>24650.18</v>
      </c>
      <c r="P172" t="n">
        <v>263.04</v>
      </c>
      <c r="Q172" t="n">
        <v>821.1900000000001</v>
      </c>
      <c r="R172" t="n">
        <v>97.68000000000001</v>
      </c>
      <c r="S172" t="n">
        <v>57.29</v>
      </c>
      <c r="T172" t="n">
        <v>13203.1</v>
      </c>
      <c r="U172" t="n">
        <v>0.59</v>
      </c>
      <c r="V172" t="n">
        <v>0.75</v>
      </c>
      <c r="W172" t="n">
        <v>2.61</v>
      </c>
      <c r="X172" t="n">
        <v>0.78</v>
      </c>
      <c r="Y172" t="n">
        <v>1</v>
      </c>
      <c r="Z172" t="n">
        <v>10</v>
      </c>
    </row>
    <row r="173">
      <c r="A173" t="n">
        <v>9</v>
      </c>
      <c r="B173" t="n">
        <v>95</v>
      </c>
      <c r="C173" t="inlineStr">
        <is>
          <t xml:space="preserve">CONCLUIDO	</t>
        </is>
      </c>
      <c r="D173" t="n">
        <v>4.0984</v>
      </c>
      <c r="E173" t="n">
        <v>24.4</v>
      </c>
      <c r="F173" t="n">
        <v>21.19</v>
      </c>
      <c r="G173" t="n">
        <v>63.56</v>
      </c>
      <c r="H173" t="n">
        <v>0.89</v>
      </c>
      <c r="I173" t="n">
        <v>20</v>
      </c>
      <c r="J173" t="n">
        <v>199.53</v>
      </c>
      <c r="K173" t="n">
        <v>53.44</v>
      </c>
      <c r="L173" t="n">
        <v>10</v>
      </c>
      <c r="M173" t="n">
        <v>18</v>
      </c>
      <c r="N173" t="n">
        <v>41.1</v>
      </c>
      <c r="O173" t="n">
        <v>24842.77</v>
      </c>
      <c r="P173" t="n">
        <v>258.82</v>
      </c>
      <c r="Q173" t="n">
        <v>821.24</v>
      </c>
      <c r="R173" t="n">
        <v>95.44</v>
      </c>
      <c r="S173" t="n">
        <v>57.29</v>
      </c>
      <c r="T173" t="n">
        <v>12089.23</v>
      </c>
      <c r="U173" t="n">
        <v>0.6</v>
      </c>
      <c r="V173" t="n">
        <v>0.75</v>
      </c>
      <c r="W173" t="n">
        <v>2.61</v>
      </c>
      <c r="X173" t="n">
        <v>0.71</v>
      </c>
      <c r="Y173" t="n">
        <v>1</v>
      </c>
      <c r="Z173" t="n">
        <v>10</v>
      </c>
    </row>
    <row r="174">
      <c r="A174" t="n">
        <v>10</v>
      </c>
      <c r="B174" t="n">
        <v>95</v>
      </c>
      <c r="C174" t="inlineStr">
        <is>
          <t xml:space="preserve">CONCLUIDO	</t>
        </is>
      </c>
      <c r="D174" t="n">
        <v>4.128</v>
      </c>
      <c r="E174" t="n">
        <v>24.22</v>
      </c>
      <c r="F174" t="n">
        <v>21.09</v>
      </c>
      <c r="G174" t="n">
        <v>70.29000000000001</v>
      </c>
      <c r="H174" t="n">
        <v>0.97</v>
      </c>
      <c r="I174" t="n">
        <v>18</v>
      </c>
      <c r="J174" t="n">
        <v>201.1</v>
      </c>
      <c r="K174" t="n">
        <v>53.44</v>
      </c>
      <c r="L174" t="n">
        <v>11</v>
      </c>
      <c r="M174" t="n">
        <v>16</v>
      </c>
      <c r="N174" t="n">
        <v>41.66</v>
      </c>
      <c r="O174" t="n">
        <v>25036.12</v>
      </c>
      <c r="P174" t="n">
        <v>255</v>
      </c>
      <c r="Q174" t="n">
        <v>821.21</v>
      </c>
      <c r="R174" t="n">
        <v>92.23999999999999</v>
      </c>
      <c r="S174" t="n">
        <v>57.29</v>
      </c>
      <c r="T174" t="n">
        <v>10499.7</v>
      </c>
      <c r="U174" t="n">
        <v>0.62</v>
      </c>
      <c r="V174" t="n">
        <v>0.75</v>
      </c>
      <c r="W174" t="n">
        <v>2.6</v>
      </c>
      <c r="X174" t="n">
        <v>0.61</v>
      </c>
      <c r="Y174" t="n">
        <v>1</v>
      </c>
      <c r="Z174" t="n">
        <v>10</v>
      </c>
    </row>
    <row r="175">
      <c r="A175" t="n">
        <v>11</v>
      </c>
      <c r="B175" t="n">
        <v>95</v>
      </c>
      <c r="C175" t="inlineStr">
        <is>
          <t xml:space="preserve">CONCLUIDO	</t>
        </is>
      </c>
      <c r="D175" t="n">
        <v>4.1521</v>
      </c>
      <c r="E175" t="n">
        <v>24.08</v>
      </c>
      <c r="F175" t="n">
        <v>21.02</v>
      </c>
      <c r="G175" t="n">
        <v>78.83</v>
      </c>
      <c r="H175" t="n">
        <v>1.05</v>
      </c>
      <c r="I175" t="n">
        <v>16</v>
      </c>
      <c r="J175" t="n">
        <v>202.67</v>
      </c>
      <c r="K175" t="n">
        <v>53.44</v>
      </c>
      <c r="L175" t="n">
        <v>12</v>
      </c>
      <c r="M175" t="n">
        <v>14</v>
      </c>
      <c r="N175" t="n">
        <v>42.24</v>
      </c>
      <c r="O175" t="n">
        <v>25230.25</v>
      </c>
      <c r="P175" t="n">
        <v>249.44</v>
      </c>
      <c r="Q175" t="n">
        <v>821.21</v>
      </c>
      <c r="R175" t="n">
        <v>90.01000000000001</v>
      </c>
      <c r="S175" t="n">
        <v>57.29</v>
      </c>
      <c r="T175" t="n">
        <v>9397.719999999999</v>
      </c>
      <c r="U175" t="n">
        <v>0.64</v>
      </c>
      <c r="V175" t="n">
        <v>0.76</v>
      </c>
      <c r="W175" t="n">
        <v>2.6</v>
      </c>
      <c r="X175" t="n">
        <v>0.55</v>
      </c>
      <c r="Y175" t="n">
        <v>1</v>
      </c>
      <c r="Z175" t="n">
        <v>10</v>
      </c>
    </row>
    <row r="176">
      <c r="A176" t="n">
        <v>12</v>
      </c>
      <c r="B176" t="n">
        <v>95</v>
      </c>
      <c r="C176" t="inlineStr">
        <is>
          <t xml:space="preserve">CONCLUIDO	</t>
        </is>
      </c>
      <c r="D176" t="n">
        <v>4.1621</v>
      </c>
      <c r="E176" t="n">
        <v>24.03</v>
      </c>
      <c r="F176" t="n">
        <v>21</v>
      </c>
      <c r="G176" t="n">
        <v>84</v>
      </c>
      <c r="H176" t="n">
        <v>1.13</v>
      </c>
      <c r="I176" t="n">
        <v>15</v>
      </c>
      <c r="J176" t="n">
        <v>204.25</v>
      </c>
      <c r="K176" t="n">
        <v>53.44</v>
      </c>
      <c r="L176" t="n">
        <v>13</v>
      </c>
      <c r="M176" t="n">
        <v>13</v>
      </c>
      <c r="N176" t="n">
        <v>42.82</v>
      </c>
      <c r="O176" t="n">
        <v>25425.3</v>
      </c>
      <c r="P176" t="n">
        <v>247.15</v>
      </c>
      <c r="Q176" t="n">
        <v>821.1900000000001</v>
      </c>
      <c r="R176" t="n">
        <v>89.38</v>
      </c>
      <c r="S176" t="n">
        <v>57.29</v>
      </c>
      <c r="T176" t="n">
        <v>9087.530000000001</v>
      </c>
      <c r="U176" t="n">
        <v>0.64</v>
      </c>
      <c r="V176" t="n">
        <v>0.76</v>
      </c>
      <c r="W176" t="n">
        <v>2.6</v>
      </c>
      <c r="X176" t="n">
        <v>0.53</v>
      </c>
      <c r="Y176" t="n">
        <v>1</v>
      </c>
      <c r="Z176" t="n">
        <v>10</v>
      </c>
    </row>
    <row r="177">
      <c r="A177" t="n">
        <v>13</v>
      </c>
      <c r="B177" t="n">
        <v>95</v>
      </c>
      <c r="C177" t="inlineStr">
        <is>
          <t xml:space="preserve">CONCLUIDO	</t>
        </is>
      </c>
      <c r="D177" t="n">
        <v>4.1792</v>
      </c>
      <c r="E177" t="n">
        <v>23.93</v>
      </c>
      <c r="F177" t="n">
        <v>20.94</v>
      </c>
      <c r="G177" t="n">
        <v>89.73999999999999</v>
      </c>
      <c r="H177" t="n">
        <v>1.21</v>
      </c>
      <c r="I177" t="n">
        <v>14</v>
      </c>
      <c r="J177" t="n">
        <v>205.84</v>
      </c>
      <c r="K177" t="n">
        <v>53.44</v>
      </c>
      <c r="L177" t="n">
        <v>14</v>
      </c>
      <c r="M177" t="n">
        <v>12</v>
      </c>
      <c r="N177" t="n">
        <v>43.4</v>
      </c>
      <c r="O177" t="n">
        <v>25621.03</v>
      </c>
      <c r="P177" t="n">
        <v>241.2</v>
      </c>
      <c r="Q177" t="n">
        <v>821.2</v>
      </c>
      <c r="R177" t="n">
        <v>87.29000000000001</v>
      </c>
      <c r="S177" t="n">
        <v>57.29</v>
      </c>
      <c r="T177" t="n">
        <v>8044.38</v>
      </c>
      <c r="U177" t="n">
        <v>0.66</v>
      </c>
      <c r="V177" t="n">
        <v>0.76</v>
      </c>
      <c r="W177" t="n">
        <v>2.6</v>
      </c>
      <c r="X177" t="n">
        <v>0.46</v>
      </c>
      <c r="Y177" t="n">
        <v>1</v>
      </c>
      <c r="Z177" t="n">
        <v>10</v>
      </c>
    </row>
    <row r="178">
      <c r="A178" t="n">
        <v>14</v>
      </c>
      <c r="B178" t="n">
        <v>95</v>
      </c>
      <c r="C178" t="inlineStr">
        <is>
          <t xml:space="preserve">CONCLUIDO	</t>
        </is>
      </c>
      <c r="D178" t="n">
        <v>4.1869</v>
      </c>
      <c r="E178" t="n">
        <v>23.88</v>
      </c>
      <c r="F178" t="n">
        <v>20.93</v>
      </c>
      <c r="G178" t="n">
        <v>96.61</v>
      </c>
      <c r="H178" t="n">
        <v>1.28</v>
      </c>
      <c r="I178" t="n">
        <v>13</v>
      </c>
      <c r="J178" t="n">
        <v>207.43</v>
      </c>
      <c r="K178" t="n">
        <v>53.44</v>
      </c>
      <c r="L178" t="n">
        <v>15</v>
      </c>
      <c r="M178" t="n">
        <v>11</v>
      </c>
      <c r="N178" t="n">
        <v>44</v>
      </c>
      <c r="O178" t="n">
        <v>25817.56</v>
      </c>
      <c r="P178" t="n">
        <v>238.14</v>
      </c>
      <c r="Q178" t="n">
        <v>821.21</v>
      </c>
      <c r="R178" t="n">
        <v>87.20999999999999</v>
      </c>
      <c r="S178" t="n">
        <v>57.29</v>
      </c>
      <c r="T178" t="n">
        <v>8011.14</v>
      </c>
      <c r="U178" t="n">
        <v>0.66</v>
      </c>
      <c r="V178" t="n">
        <v>0.76</v>
      </c>
      <c r="W178" t="n">
        <v>2.59</v>
      </c>
      <c r="X178" t="n">
        <v>0.46</v>
      </c>
      <c r="Y178" t="n">
        <v>1</v>
      </c>
      <c r="Z178" t="n">
        <v>10</v>
      </c>
    </row>
    <row r="179">
      <c r="A179" t="n">
        <v>15</v>
      </c>
      <c r="B179" t="n">
        <v>95</v>
      </c>
      <c r="C179" t="inlineStr">
        <is>
          <t xml:space="preserve">CONCLUIDO	</t>
        </is>
      </c>
      <c r="D179" t="n">
        <v>4.2041</v>
      </c>
      <c r="E179" t="n">
        <v>23.79</v>
      </c>
      <c r="F179" t="n">
        <v>20.87</v>
      </c>
      <c r="G179" t="n">
        <v>104.35</v>
      </c>
      <c r="H179" t="n">
        <v>1.36</v>
      </c>
      <c r="I179" t="n">
        <v>12</v>
      </c>
      <c r="J179" t="n">
        <v>209.03</v>
      </c>
      <c r="K179" t="n">
        <v>53.44</v>
      </c>
      <c r="L179" t="n">
        <v>16</v>
      </c>
      <c r="M179" t="n">
        <v>10</v>
      </c>
      <c r="N179" t="n">
        <v>44.6</v>
      </c>
      <c r="O179" t="n">
        <v>26014.91</v>
      </c>
      <c r="P179" t="n">
        <v>234.26</v>
      </c>
      <c r="Q179" t="n">
        <v>821.1900000000001</v>
      </c>
      <c r="R179" t="n">
        <v>85.18000000000001</v>
      </c>
      <c r="S179" t="n">
        <v>57.29</v>
      </c>
      <c r="T179" t="n">
        <v>7000.42</v>
      </c>
      <c r="U179" t="n">
        <v>0.67</v>
      </c>
      <c r="V179" t="n">
        <v>0.76</v>
      </c>
      <c r="W179" t="n">
        <v>2.59</v>
      </c>
      <c r="X179" t="n">
        <v>0.4</v>
      </c>
      <c r="Y179" t="n">
        <v>1</v>
      </c>
      <c r="Z179" t="n">
        <v>10</v>
      </c>
    </row>
    <row r="180">
      <c r="A180" t="n">
        <v>16</v>
      </c>
      <c r="B180" t="n">
        <v>95</v>
      </c>
      <c r="C180" t="inlineStr">
        <is>
          <t xml:space="preserve">CONCLUIDO	</t>
        </is>
      </c>
      <c r="D180" t="n">
        <v>4.2149</v>
      </c>
      <c r="E180" t="n">
        <v>23.73</v>
      </c>
      <c r="F180" t="n">
        <v>20.85</v>
      </c>
      <c r="G180" t="n">
        <v>113.71</v>
      </c>
      <c r="H180" t="n">
        <v>1.43</v>
      </c>
      <c r="I180" t="n">
        <v>11</v>
      </c>
      <c r="J180" t="n">
        <v>210.64</v>
      </c>
      <c r="K180" t="n">
        <v>53.44</v>
      </c>
      <c r="L180" t="n">
        <v>17</v>
      </c>
      <c r="M180" t="n">
        <v>9</v>
      </c>
      <c r="N180" t="n">
        <v>45.21</v>
      </c>
      <c r="O180" t="n">
        <v>26213.09</v>
      </c>
      <c r="P180" t="n">
        <v>229.01</v>
      </c>
      <c r="Q180" t="n">
        <v>821.1900000000001</v>
      </c>
      <c r="R180" t="n">
        <v>84.2</v>
      </c>
      <c r="S180" t="n">
        <v>57.29</v>
      </c>
      <c r="T180" t="n">
        <v>6516.8</v>
      </c>
      <c r="U180" t="n">
        <v>0.68</v>
      </c>
      <c r="V180" t="n">
        <v>0.76</v>
      </c>
      <c r="W180" t="n">
        <v>2.59</v>
      </c>
      <c r="X180" t="n">
        <v>0.37</v>
      </c>
      <c r="Y180" t="n">
        <v>1</v>
      </c>
      <c r="Z180" t="n">
        <v>10</v>
      </c>
    </row>
    <row r="181">
      <c r="A181" t="n">
        <v>17</v>
      </c>
      <c r="B181" t="n">
        <v>95</v>
      </c>
      <c r="C181" t="inlineStr">
        <is>
          <t xml:space="preserve">CONCLUIDO	</t>
        </is>
      </c>
      <c r="D181" t="n">
        <v>4.2145</v>
      </c>
      <c r="E181" t="n">
        <v>23.73</v>
      </c>
      <c r="F181" t="n">
        <v>20.85</v>
      </c>
      <c r="G181" t="n">
        <v>113.72</v>
      </c>
      <c r="H181" t="n">
        <v>1.51</v>
      </c>
      <c r="I181" t="n">
        <v>11</v>
      </c>
      <c r="J181" t="n">
        <v>212.25</v>
      </c>
      <c r="K181" t="n">
        <v>53.44</v>
      </c>
      <c r="L181" t="n">
        <v>18</v>
      </c>
      <c r="M181" t="n">
        <v>6</v>
      </c>
      <c r="N181" t="n">
        <v>45.82</v>
      </c>
      <c r="O181" t="n">
        <v>26412.11</v>
      </c>
      <c r="P181" t="n">
        <v>226.89</v>
      </c>
      <c r="Q181" t="n">
        <v>821.1900000000001</v>
      </c>
      <c r="R181" t="n">
        <v>84.42</v>
      </c>
      <c r="S181" t="n">
        <v>57.29</v>
      </c>
      <c r="T181" t="n">
        <v>6628.08</v>
      </c>
      <c r="U181" t="n">
        <v>0.68</v>
      </c>
      <c r="V181" t="n">
        <v>0.76</v>
      </c>
      <c r="W181" t="n">
        <v>2.59</v>
      </c>
      <c r="X181" t="n">
        <v>0.38</v>
      </c>
      <c r="Y181" t="n">
        <v>1</v>
      </c>
      <c r="Z181" t="n">
        <v>10</v>
      </c>
    </row>
    <row r="182">
      <c r="A182" t="n">
        <v>18</v>
      </c>
      <c r="B182" t="n">
        <v>95</v>
      </c>
      <c r="C182" t="inlineStr">
        <is>
          <t xml:space="preserve">CONCLUIDO	</t>
        </is>
      </c>
      <c r="D182" t="n">
        <v>4.2273</v>
      </c>
      <c r="E182" t="n">
        <v>23.66</v>
      </c>
      <c r="F182" t="n">
        <v>20.81</v>
      </c>
      <c r="G182" t="n">
        <v>124.89</v>
      </c>
      <c r="H182" t="n">
        <v>1.58</v>
      </c>
      <c r="I182" t="n">
        <v>10</v>
      </c>
      <c r="J182" t="n">
        <v>213.87</v>
      </c>
      <c r="K182" t="n">
        <v>53.44</v>
      </c>
      <c r="L182" t="n">
        <v>19</v>
      </c>
      <c r="M182" t="n">
        <v>2</v>
      </c>
      <c r="N182" t="n">
        <v>46.44</v>
      </c>
      <c r="O182" t="n">
        <v>26611.98</v>
      </c>
      <c r="P182" t="n">
        <v>225.83</v>
      </c>
      <c r="Q182" t="n">
        <v>821.22</v>
      </c>
      <c r="R182" t="n">
        <v>83.03</v>
      </c>
      <c r="S182" t="n">
        <v>57.29</v>
      </c>
      <c r="T182" t="n">
        <v>5934</v>
      </c>
      <c r="U182" t="n">
        <v>0.6899999999999999</v>
      </c>
      <c r="V182" t="n">
        <v>0.76</v>
      </c>
      <c r="W182" t="n">
        <v>2.59</v>
      </c>
      <c r="X182" t="n">
        <v>0.34</v>
      </c>
      <c r="Y182" t="n">
        <v>1</v>
      </c>
      <c r="Z182" t="n">
        <v>10</v>
      </c>
    </row>
    <row r="183">
      <c r="A183" t="n">
        <v>19</v>
      </c>
      <c r="B183" t="n">
        <v>95</v>
      </c>
      <c r="C183" t="inlineStr">
        <is>
          <t xml:space="preserve">CONCLUIDO	</t>
        </is>
      </c>
      <c r="D183" t="n">
        <v>4.2277</v>
      </c>
      <c r="E183" t="n">
        <v>23.65</v>
      </c>
      <c r="F183" t="n">
        <v>20.81</v>
      </c>
      <c r="G183" t="n">
        <v>124.88</v>
      </c>
      <c r="H183" t="n">
        <v>1.65</v>
      </c>
      <c r="I183" t="n">
        <v>10</v>
      </c>
      <c r="J183" t="n">
        <v>215.5</v>
      </c>
      <c r="K183" t="n">
        <v>53.44</v>
      </c>
      <c r="L183" t="n">
        <v>20</v>
      </c>
      <c r="M183" t="n">
        <v>0</v>
      </c>
      <c r="N183" t="n">
        <v>47.07</v>
      </c>
      <c r="O183" t="n">
        <v>26812.71</v>
      </c>
      <c r="P183" t="n">
        <v>226.84</v>
      </c>
      <c r="Q183" t="n">
        <v>821.1900000000001</v>
      </c>
      <c r="R183" t="n">
        <v>82.84</v>
      </c>
      <c r="S183" t="n">
        <v>57.29</v>
      </c>
      <c r="T183" t="n">
        <v>5839.03</v>
      </c>
      <c r="U183" t="n">
        <v>0.6899999999999999</v>
      </c>
      <c r="V183" t="n">
        <v>0.76</v>
      </c>
      <c r="W183" t="n">
        <v>2.6</v>
      </c>
      <c r="X183" t="n">
        <v>0.34</v>
      </c>
      <c r="Y183" t="n">
        <v>1</v>
      </c>
      <c r="Z183" t="n">
        <v>10</v>
      </c>
    </row>
    <row r="184">
      <c r="A184" t="n">
        <v>0</v>
      </c>
      <c r="B184" t="n">
        <v>55</v>
      </c>
      <c r="C184" t="inlineStr">
        <is>
          <t xml:space="preserve">CONCLUIDO	</t>
        </is>
      </c>
      <c r="D184" t="n">
        <v>2.8336</v>
      </c>
      <c r="E184" t="n">
        <v>35.29</v>
      </c>
      <c r="F184" t="n">
        <v>28.33</v>
      </c>
      <c r="G184" t="n">
        <v>8.33</v>
      </c>
      <c r="H184" t="n">
        <v>0.15</v>
      </c>
      <c r="I184" t="n">
        <v>204</v>
      </c>
      <c r="J184" t="n">
        <v>116.05</v>
      </c>
      <c r="K184" t="n">
        <v>43.4</v>
      </c>
      <c r="L184" t="n">
        <v>1</v>
      </c>
      <c r="M184" t="n">
        <v>202</v>
      </c>
      <c r="N184" t="n">
        <v>16.65</v>
      </c>
      <c r="O184" t="n">
        <v>14546.17</v>
      </c>
      <c r="P184" t="n">
        <v>279.72</v>
      </c>
      <c r="Q184" t="n">
        <v>821.35</v>
      </c>
      <c r="R184" t="n">
        <v>334.46</v>
      </c>
      <c r="S184" t="n">
        <v>57.29</v>
      </c>
      <c r="T184" t="n">
        <v>130681.2</v>
      </c>
      <c r="U184" t="n">
        <v>0.17</v>
      </c>
      <c r="V184" t="n">
        <v>0.5600000000000001</v>
      </c>
      <c r="W184" t="n">
        <v>2.9</v>
      </c>
      <c r="X184" t="n">
        <v>7.85</v>
      </c>
      <c r="Y184" t="n">
        <v>1</v>
      </c>
      <c r="Z184" t="n">
        <v>10</v>
      </c>
    </row>
    <row r="185">
      <c r="A185" t="n">
        <v>1</v>
      </c>
      <c r="B185" t="n">
        <v>55</v>
      </c>
      <c r="C185" t="inlineStr">
        <is>
          <t xml:space="preserve">CONCLUIDO	</t>
        </is>
      </c>
      <c r="D185" t="n">
        <v>3.6203</v>
      </c>
      <c r="E185" t="n">
        <v>27.62</v>
      </c>
      <c r="F185" t="n">
        <v>23.55</v>
      </c>
      <c r="G185" t="n">
        <v>17.03</v>
      </c>
      <c r="H185" t="n">
        <v>0.3</v>
      </c>
      <c r="I185" t="n">
        <v>83</v>
      </c>
      <c r="J185" t="n">
        <v>117.34</v>
      </c>
      <c r="K185" t="n">
        <v>43.4</v>
      </c>
      <c r="L185" t="n">
        <v>2</v>
      </c>
      <c r="M185" t="n">
        <v>81</v>
      </c>
      <c r="N185" t="n">
        <v>16.94</v>
      </c>
      <c r="O185" t="n">
        <v>14705.49</v>
      </c>
      <c r="P185" t="n">
        <v>226.89</v>
      </c>
      <c r="Q185" t="n">
        <v>821.23</v>
      </c>
      <c r="R185" t="n">
        <v>174.61</v>
      </c>
      <c r="S185" t="n">
        <v>57.29</v>
      </c>
      <c r="T185" t="n">
        <v>51359.33</v>
      </c>
      <c r="U185" t="n">
        <v>0.33</v>
      </c>
      <c r="V185" t="n">
        <v>0.68</v>
      </c>
      <c r="W185" t="n">
        <v>2.71</v>
      </c>
      <c r="X185" t="n">
        <v>3.08</v>
      </c>
      <c r="Y185" t="n">
        <v>1</v>
      </c>
      <c r="Z185" t="n">
        <v>10</v>
      </c>
    </row>
    <row r="186">
      <c r="A186" t="n">
        <v>2</v>
      </c>
      <c r="B186" t="n">
        <v>55</v>
      </c>
      <c r="C186" t="inlineStr">
        <is>
          <t xml:space="preserve">CONCLUIDO	</t>
        </is>
      </c>
      <c r="D186" t="n">
        <v>3.9008</v>
      </c>
      <c r="E186" t="n">
        <v>25.64</v>
      </c>
      <c r="F186" t="n">
        <v>22.33</v>
      </c>
      <c r="G186" t="n">
        <v>26.27</v>
      </c>
      <c r="H186" t="n">
        <v>0.45</v>
      </c>
      <c r="I186" t="n">
        <v>51</v>
      </c>
      <c r="J186" t="n">
        <v>118.63</v>
      </c>
      <c r="K186" t="n">
        <v>43.4</v>
      </c>
      <c r="L186" t="n">
        <v>3</v>
      </c>
      <c r="M186" t="n">
        <v>49</v>
      </c>
      <c r="N186" t="n">
        <v>17.23</v>
      </c>
      <c r="O186" t="n">
        <v>14865.24</v>
      </c>
      <c r="P186" t="n">
        <v>208.82</v>
      </c>
      <c r="Q186" t="n">
        <v>821.22</v>
      </c>
      <c r="R186" t="n">
        <v>133.78</v>
      </c>
      <c r="S186" t="n">
        <v>57.29</v>
      </c>
      <c r="T186" t="n">
        <v>31104.2</v>
      </c>
      <c r="U186" t="n">
        <v>0.43</v>
      </c>
      <c r="V186" t="n">
        <v>0.71</v>
      </c>
      <c r="W186" t="n">
        <v>2.66</v>
      </c>
      <c r="X186" t="n">
        <v>1.86</v>
      </c>
      <c r="Y186" t="n">
        <v>1</v>
      </c>
      <c r="Z186" t="n">
        <v>10</v>
      </c>
    </row>
    <row r="187">
      <c r="A187" t="n">
        <v>3</v>
      </c>
      <c r="B187" t="n">
        <v>55</v>
      </c>
      <c r="C187" t="inlineStr">
        <is>
          <t xml:space="preserve">CONCLUIDO	</t>
        </is>
      </c>
      <c r="D187" t="n">
        <v>4.0357</v>
      </c>
      <c r="E187" t="n">
        <v>24.78</v>
      </c>
      <c r="F187" t="n">
        <v>21.81</v>
      </c>
      <c r="G187" t="n">
        <v>35.37</v>
      </c>
      <c r="H187" t="n">
        <v>0.59</v>
      </c>
      <c r="I187" t="n">
        <v>37</v>
      </c>
      <c r="J187" t="n">
        <v>119.93</v>
      </c>
      <c r="K187" t="n">
        <v>43.4</v>
      </c>
      <c r="L187" t="n">
        <v>4</v>
      </c>
      <c r="M187" t="n">
        <v>35</v>
      </c>
      <c r="N187" t="n">
        <v>17.53</v>
      </c>
      <c r="O187" t="n">
        <v>15025.44</v>
      </c>
      <c r="P187" t="n">
        <v>198.67</v>
      </c>
      <c r="Q187" t="n">
        <v>821.25</v>
      </c>
      <c r="R187" t="n">
        <v>116.66</v>
      </c>
      <c r="S187" t="n">
        <v>57.29</v>
      </c>
      <c r="T187" t="n">
        <v>22616.32</v>
      </c>
      <c r="U187" t="n">
        <v>0.49</v>
      </c>
      <c r="V187" t="n">
        <v>0.73</v>
      </c>
      <c r="W187" t="n">
        <v>2.62</v>
      </c>
      <c r="X187" t="n">
        <v>1.34</v>
      </c>
      <c r="Y187" t="n">
        <v>1</v>
      </c>
      <c r="Z187" t="n">
        <v>10</v>
      </c>
    </row>
    <row r="188">
      <c r="A188" t="n">
        <v>4</v>
      </c>
      <c r="B188" t="n">
        <v>55</v>
      </c>
      <c r="C188" t="inlineStr">
        <is>
          <t xml:space="preserve">CONCLUIDO	</t>
        </is>
      </c>
      <c r="D188" t="n">
        <v>4.1148</v>
      </c>
      <c r="E188" t="n">
        <v>24.3</v>
      </c>
      <c r="F188" t="n">
        <v>21.53</v>
      </c>
      <c r="G188" t="n">
        <v>44.54</v>
      </c>
      <c r="H188" t="n">
        <v>0.73</v>
      </c>
      <c r="I188" t="n">
        <v>29</v>
      </c>
      <c r="J188" t="n">
        <v>121.23</v>
      </c>
      <c r="K188" t="n">
        <v>43.4</v>
      </c>
      <c r="L188" t="n">
        <v>5</v>
      </c>
      <c r="M188" t="n">
        <v>27</v>
      </c>
      <c r="N188" t="n">
        <v>17.83</v>
      </c>
      <c r="O188" t="n">
        <v>15186.08</v>
      </c>
      <c r="P188" t="n">
        <v>189.84</v>
      </c>
      <c r="Q188" t="n">
        <v>821.21</v>
      </c>
      <c r="R188" t="n">
        <v>107.02</v>
      </c>
      <c r="S188" t="n">
        <v>57.29</v>
      </c>
      <c r="T188" t="n">
        <v>17835.74</v>
      </c>
      <c r="U188" t="n">
        <v>0.54</v>
      </c>
      <c r="V188" t="n">
        <v>0.74</v>
      </c>
      <c r="W188" t="n">
        <v>2.62</v>
      </c>
      <c r="X188" t="n">
        <v>1.05</v>
      </c>
      <c r="Y188" t="n">
        <v>1</v>
      </c>
      <c r="Z188" t="n">
        <v>10</v>
      </c>
    </row>
    <row r="189">
      <c r="A189" t="n">
        <v>5</v>
      </c>
      <c r="B189" t="n">
        <v>55</v>
      </c>
      <c r="C189" t="inlineStr">
        <is>
          <t xml:space="preserve">CONCLUIDO	</t>
        </is>
      </c>
      <c r="D189" t="n">
        <v>4.1798</v>
      </c>
      <c r="E189" t="n">
        <v>23.92</v>
      </c>
      <c r="F189" t="n">
        <v>21.29</v>
      </c>
      <c r="G189" t="n">
        <v>55.54</v>
      </c>
      <c r="H189" t="n">
        <v>0.86</v>
      </c>
      <c r="I189" t="n">
        <v>23</v>
      </c>
      <c r="J189" t="n">
        <v>122.54</v>
      </c>
      <c r="K189" t="n">
        <v>43.4</v>
      </c>
      <c r="L189" t="n">
        <v>6</v>
      </c>
      <c r="M189" t="n">
        <v>21</v>
      </c>
      <c r="N189" t="n">
        <v>18.14</v>
      </c>
      <c r="O189" t="n">
        <v>15347.16</v>
      </c>
      <c r="P189" t="n">
        <v>181.33</v>
      </c>
      <c r="Q189" t="n">
        <v>821.24</v>
      </c>
      <c r="R189" t="n">
        <v>99.11</v>
      </c>
      <c r="S189" t="n">
        <v>57.29</v>
      </c>
      <c r="T189" t="n">
        <v>13908.79</v>
      </c>
      <c r="U189" t="n">
        <v>0.58</v>
      </c>
      <c r="V189" t="n">
        <v>0.75</v>
      </c>
      <c r="W189" t="n">
        <v>2.61</v>
      </c>
      <c r="X189" t="n">
        <v>0.82</v>
      </c>
      <c r="Y189" t="n">
        <v>1</v>
      </c>
      <c r="Z189" t="n">
        <v>10</v>
      </c>
    </row>
    <row r="190">
      <c r="A190" t="n">
        <v>6</v>
      </c>
      <c r="B190" t="n">
        <v>55</v>
      </c>
      <c r="C190" t="inlineStr">
        <is>
          <t xml:space="preserve">CONCLUIDO	</t>
        </is>
      </c>
      <c r="D190" t="n">
        <v>4.2244</v>
      </c>
      <c r="E190" t="n">
        <v>23.67</v>
      </c>
      <c r="F190" t="n">
        <v>21.13</v>
      </c>
      <c r="G190" t="n">
        <v>66.73999999999999</v>
      </c>
      <c r="H190" t="n">
        <v>1</v>
      </c>
      <c r="I190" t="n">
        <v>19</v>
      </c>
      <c r="J190" t="n">
        <v>123.85</v>
      </c>
      <c r="K190" t="n">
        <v>43.4</v>
      </c>
      <c r="L190" t="n">
        <v>7</v>
      </c>
      <c r="M190" t="n">
        <v>17</v>
      </c>
      <c r="N190" t="n">
        <v>18.45</v>
      </c>
      <c r="O190" t="n">
        <v>15508.69</v>
      </c>
      <c r="P190" t="n">
        <v>172.7</v>
      </c>
      <c r="Q190" t="n">
        <v>821.1900000000001</v>
      </c>
      <c r="R190" t="n">
        <v>94.09</v>
      </c>
      <c r="S190" t="n">
        <v>57.29</v>
      </c>
      <c r="T190" t="n">
        <v>11420.88</v>
      </c>
      <c r="U190" t="n">
        <v>0.61</v>
      </c>
      <c r="V190" t="n">
        <v>0.75</v>
      </c>
      <c r="W190" t="n">
        <v>2.6</v>
      </c>
      <c r="X190" t="n">
        <v>0.66</v>
      </c>
      <c r="Y190" t="n">
        <v>1</v>
      </c>
      <c r="Z190" t="n">
        <v>10</v>
      </c>
    </row>
    <row r="191">
      <c r="A191" t="n">
        <v>7</v>
      </c>
      <c r="B191" t="n">
        <v>55</v>
      </c>
      <c r="C191" t="inlineStr">
        <is>
          <t xml:space="preserve">CONCLUIDO	</t>
        </is>
      </c>
      <c r="D191" t="n">
        <v>4.241</v>
      </c>
      <c r="E191" t="n">
        <v>23.58</v>
      </c>
      <c r="F191" t="n">
        <v>21.09</v>
      </c>
      <c r="G191" t="n">
        <v>74.43000000000001</v>
      </c>
      <c r="H191" t="n">
        <v>1.13</v>
      </c>
      <c r="I191" t="n">
        <v>17</v>
      </c>
      <c r="J191" t="n">
        <v>125.16</v>
      </c>
      <c r="K191" t="n">
        <v>43.4</v>
      </c>
      <c r="L191" t="n">
        <v>8</v>
      </c>
      <c r="M191" t="n">
        <v>5</v>
      </c>
      <c r="N191" t="n">
        <v>18.76</v>
      </c>
      <c r="O191" t="n">
        <v>15670.68</v>
      </c>
      <c r="P191" t="n">
        <v>167.13</v>
      </c>
      <c r="Q191" t="n">
        <v>821.25</v>
      </c>
      <c r="R191" t="n">
        <v>92.08</v>
      </c>
      <c r="S191" t="n">
        <v>57.29</v>
      </c>
      <c r="T191" t="n">
        <v>10425.78</v>
      </c>
      <c r="U191" t="n">
        <v>0.62</v>
      </c>
      <c r="V191" t="n">
        <v>0.75</v>
      </c>
      <c r="W191" t="n">
        <v>2.61</v>
      </c>
      <c r="X191" t="n">
        <v>0.62</v>
      </c>
      <c r="Y191" t="n">
        <v>1</v>
      </c>
      <c r="Z191" t="n">
        <v>10</v>
      </c>
    </row>
    <row r="192">
      <c r="A192" t="n">
        <v>8</v>
      </c>
      <c r="B192" t="n">
        <v>55</v>
      </c>
      <c r="C192" t="inlineStr">
        <is>
          <t xml:space="preserve">CONCLUIDO	</t>
        </is>
      </c>
      <c r="D192" t="n">
        <v>4.2523</v>
      </c>
      <c r="E192" t="n">
        <v>23.52</v>
      </c>
      <c r="F192" t="n">
        <v>21.05</v>
      </c>
      <c r="G192" t="n">
        <v>78.94</v>
      </c>
      <c r="H192" t="n">
        <v>1.26</v>
      </c>
      <c r="I192" t="n">
        <v>16</v>
      </c>
      <c r="J192" t="n">
        <v>126.48</v>
      </c>
      <c r="K192" t="n">
        <v>43.4</v>
      </c>
      <c r="L192" t="n">
        <v>9</v>
      </c>
      <c r="M192" t="n">
        <v>0</v>
      </c>
      <c r="N192" t="n">
        <v>19.08</v>
      </c>
      <c r="O192" t="n">
        <v>15833.12</v>
      </c>
      <c r="P192" t="n">
        <v>166.37</v>
      </c>
      <c r="Q192" t="n">
        <v>821.1900000000001</v>
      </c>
      <c r="R192" t="n">
        <v>90.45999999999999</v>
      </c>
      <c r="S192" t="n">
        <v>57.29</v>
      </c>
      <c r="T192" t="n">
        <v>9618.299999999999</v>
      </c>
      <c r="U192" t="n">
        <v>0.63</v>
      </c>
      <c r="V192" t="n">
        <v>0.76</v>
      </c>
      <c r="W192" t="n">
        <v>2.62</v>
      </c>
      <c r="X192" t="n">
        <v>0.58</v>
      </c>
      <c r="Y192" t="n">
        <v>1</v>
      </c>
      <c r="Z1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INDEX(resultados!$A$2:$ZZ$192, 1, MATCH($B$1, resultados!$A$1:$ZZ$1, 0))</f>
        <v/>
      </c>
      <c r="B7">
        <f>INDEX(resultados!$A$2:$ZZ$192, 1, MATCH($B$2, resultados!$A$1:$ZZ$1, 0))</f>
        <v/>
      </c>
      <c r="C7">
        <f>INDEX(resultados!$A$2:$ZZ$192, 1, MATCH($B$3, resultados!$A$1:$ZZ$1, 0))</f>
        <v/>
      </c>
    </row>
    <row r="8">
      <c r="A8">
        <f>INDEX(resultados!$A$2:$ZZ$192, 2, MATCH($B$1, resultados!$A$1:$ZZ$1, 0))</f>
        <v/>
      </c>
      <c r="B8">
        <f>INDEX(resultados!$A$2:$ZZ$192, 2, MATCH($B$2, resultados!$A$1:$ZZ$1, 0))</f>
        <v/>
      </c>
      <c r="C8">
        <f>INDEX(resultados!$A$2:$ZZ$192, 2, MATCH($B$3, resultados!$A$1:$ZZ$1, 0))</f>
        <v/>
      </c>
    </row>
    <row r="9">
      <c r="A9">
        <f>INDEX(resultados!$A$2:$ZZ$192, 3, MATCH($B$1, resultados!$A$1:$ZZ$1, 0))</f>
        <v/>
      </c>
      <c r="B9">
        <f>INDEX(resultados!$A$2:$ZZ$192, 3, MATCH($B$2, resultados!$A$1:$ZZ$1, 0))</f>
        <v/>
      </c>
      <c r="C9">
        <f>INDEX(resultados!$A$2:$ZZ$192, 3, MATCH($B$3, resultados!$A$1:$ZZ$1, 0))</f>
        <v/>
      </c>
    </row>
    <row r="10">
      <c r="A10">
        <f>INDEX(resultados!$A$2:$ZZ$192, 4, MATCH($B$1, resultados!$A$1:$ZZ$1, 0))</f>
        <v/>
      </c>
      <c r="B10">
        <f>INDEX(resultados!$A$2:$ZZ$192, 4, MATCH($B$2, resultados!$A$1:$ZZ$1, 0))</f>
        <v/>
      </c>
      <c r="C10">
        <f>INDEX(resultados!$A$2:$ZZ$192, 4, MATCH($B$3, resultados!$A$1:$ZZ$1, 0))</f>
        <v/>
      </c>
    </row>
    <row r="11">
      <c r="A11">
        <f>INDEX(resultados!$A$2:$ZZ$192, 5, MATCH($B$1, resultados!$A$1:$ZZ$1, 0))</f>
        <v/>
      </c>
      <c r="B11">
        <f>INDEX(resultados!$A$2:$ZZ$192, 5, MATCH($B$2, resultados!$A$1:$ZZ$1, 0))</f>
        <v/>
      </c>
      <c r="C11">
        <f>INDEX(resultados!$A$2:$ZZ$192, 5, MATCH($B$3, resultados!$A$1:$ZZ$1, 0))</f>
        <v/>
      </c>
    </row>
    <row r="12">
      <c r="A12">
        <f>INDEX(resultados!$A$2:$ZZ$192, 6, MATCH($B$1, resultados!$A$1:$ZZ$1, 0))</f>
        <v/>
      </c>
      <c r="B12">
        <f>INDEX(resultados!$A$2:$ZZ$192, 6, MATCH($B$2, resultados!$A$1:$ZZ$1, 0))</f>
        <v/>
      </c>
      <c r="C12">
        <f>INDEX(resultados!$A$2:$ZZ$192, 6, MATCH($B$3, resultados!$A$1:$ZZ$1, 0))</f>
        <v/>
      </c>
    </row>
    <row r="13">
      <c r="A13">
        <f>INDEX(resultados!$A$2:$ZZ$192, 7, MATCH($B$1, resultados!$A$1:$ZZ$1, 0))</f>
        <v/>
      </c>
      <c r="B13">
        <f>INDEX(resultados!$A$2:$ZZ$192, 7, MATCH($B$2, resultados!$A$1:$ZZ$1, 0))</f>
        <v/>
      </c>
      <c r="C13">
        <f>INDEX(resultados!$A$2:$ZZ$192, 7, MATCH($B$3, resultados!$A$1:$ZZ$1, 0))</f>
        <v/>
      </c>
    </row>
    <row r="14">
      <c r="A14">
        <f>INDEX(resultados!$A$2:$ZZ$192, 8, MATCH($B$1, resultados!$A$1:$ZZ$1, 0))</f>
        <v/>
      </c>
      <c r="B14">
        <f>INDEX(resultados!$A$2:$ZZ$192, 8, MATCH($B$2, resultados!$A$1:$ZZ$1, 0))</f>
        <v/>
      </c>
      <c r="C14">
        <f>INDEX(resultados!$A$2:$ZZ$192, 8, MATCH($B$3, resultados!$A$1:$ZZ$1, 0))</f>
        <v/>
      </c>
    </row>
    <row r="15">
      <c r="A15">
        <f>INDEX(resultados!$A$2:$ZZ$192, 9, MATCH($B$1, resultados!$A$1:$ZZ$1, 0))</f>
        <v/>
      </c>
      <c r="B15">
        <f>INDEX(resultados!$A$2:$ZZ$192, 9, MATCH($B$2, resultados!$A$1:$ZZ$1, 0))</f>
        <v/>
      </c>
      <c r="C15">
        <f>INDEX(resultados!$A$2:$ZZ$192, 9, MATCH($B$3, resultados!$A$1:$ZZ$1, 0))</f>
        <v/>
      </c>
    </row>
    <row r="16">
      <c r="A16">
        <f>INDEX(resultados!$A$2:$ZZ$192, 10, MATCH($B$1, resultados!$A$1:$ZZ$1, 0))</f>
        <v/>
      </c>
      <c r="B16">
        <f>INDEX(resultados!$A$2:$ZZ$192, 10, MATCH($B$2, resultados!$A$1:$ZZ$1, 0))</f>
        <v/>
      </c>
      <c r="C16">
        <f>INDEX(resultados!$A$2:$ZZ$192, 10, MATCH($B$3, resultados!$A$1:$ZZ$1, 0))</f>
        <v/>
      </c>
    </row>
    <row r="17">
      <c r="A17">
        <f>INDEX(resultados!$A$2:$ZZ$192, 11, MATCH($B$1, resultados!$A$1:$ZZ$1, 0))</f>
        <v/>
      </c>
      <c r="B17">
        <f>INDEX(resultados!$A$2:$ZZ$192, 11, MATCH($B$2, resultados!$A$1:$ZZ$1, 0))</f>
        <v/>
      </c>
      <c r="C17">
        <f>INDEX(resultados!$A$2:$ZZ$192, 11, MATCH($B$3, resultados!$A$1:$ZZ$1, 0))</f>
        <v/>
      </c>
    </row>
    <row r="18">
      <c r="A18">
        <f>INDEX(resultados!$A$2:$ZZ$192, 12, MATCH($B$1, resultados!$A$1:$ZZ$1, 0))</f>
        <v/>
      </c>
      <c r="B18">
        <f>INDEX(resultados!$A$2:$ZZ$192, 12, MATCH($B$2, resultados!$A$1:$ZZ$1, 0))</f>
        <v/>
      </c>
      <c r="C18">
        <f>INDEX(resultados!$A$2:$ZZ$192, 12, MATCH($B$3, resultados!$A$1:$ZZ$1, 0))</f>
        <v/>
      </c>
    </row>
    <row r="19">
      <c r="A19">
        <f>INDEX(resultados!$A$2:$ZZ$192, 13, MATCH($B$1, resultados!$A$1:$ZZ$1, 0))</f>
        <v/>
      </c>
      <c r="B19">
        <f>INDEX(resultados!$A$2:$ZZ$192, 13, MATCH($B$2, resultados!$A$1:$ZZ$1, 0))</f>
        <v/>
      </c>
      <c r="C19">
        <f>INDEX(resultados!$A$2:$ZZ$192, 13, MATCH($B$3, resultados!$A$1:$ZZ$1, 0))</f>
        <v/>
      </c>
    </row>
    <row r="20">
      <c r="A20">
        <f>INDEX(resultados!$A$2:$ZZ$192, 14, MATCH($B$1, resultados!$A$1:$ZZ$1, 0))</f>
        <v/>
      </c>
      <c r="B20">
        <f>INDEX(resultados!$A$2:$ZZ$192, 14, MATCH($B$2, resultados!$A$1:$ZZ$1, 0))</f>
        <v/>
      </c>
      <c r="C20">
        <f>INDEX(resultados!$A$2:$ZZ$192, 14, MATCH($B$3, resultados!$A$1:$ZZ$1, 0))</f>
        <v/>
      </c>
    </row>
    <row r="21">
      <c r="A21">
        <f>INDEX(resultados!$A$2:$ZZ$192, 15, MATCH($B$1, resultados!$A$1:$ZZ$1, 0))</f>
        <v/>
      </c>
      <c r="B21">
        <f>INDEX(resultados!$A$2:$ZZ$192, 15, MATCH($B$2, resultados!$A$1:$ZZ$1, 0))</f>
        <v/>
      </c>
      <c r="C21">
        <f>INDEX(resultados!$A$2:$ZZ$192, 15, MATCH($B$3, resultados!$A$1:$ZZ$1, 0))</f>
        <v/>
      </c>
    </row>
    <row r="22">
      <c r="A22">
        <f>INDEX(resultados!$A$2:$ZZ$192, 16, MATCH($B$1, resultados!$A$1:$ZZ$1, 0))</f>
        <v/>
      </c>
      <c r="B22">
        <f>INDEX(resultados!$A$2:$ZZ$192, 16, MATCH($B$2, resultados!$A$1:$ZZ$1, 0))</f>
        <v/>
      </c>
      <c r="C22">
        <f>INDEX(resultados!$A$2:$ZZ$192, 16, MATCH($B$3, resultados!$A$1:$ZZ$1, 0))</f>
        <v/>
      </c>
    </row>
    <row r="23">
      <c r="A23">
        <f>INDEX(resultados!$A$2:$ZZ$192, 17, MATCH($B$1, resultados!$A$1:$ZZ$1, 0))</f>
        <v/>
      </c>
      <c r="B23">
        <f>INDEX(resultados!$A$2:$ZZ$192, 17, MATCH($B$2, resultados!$A$1:$ZZ$1, 0))</f>
        <v/>
      </c>
      <c r="C23">
        <f>INDEX(resultados!$A$2:$ZZ$192, 17, MATCH($B$3, resultados!$A$1:$ZZ$1, 0))</f>
        <v/>
      </c>
    </row>
    <row r="24">
      <c r="A24">
        <f>INDEX(resultados!$A$2:$ZZ$192, 18, MATCH($B$1, resultados!$A$1:$ZZ$1, 0))</f>
        <v/>
      </c>
      <c r="B24">
        <f>INDEX(resultados!$A$2:$ZZ$192, 18, MATCH($B$2, resultados!$A$1:$ZZ$1, 0))</f>
        <v/>
      </c>
      <c r="C24">
        <f>INDEX(resultados!$A$2:$ZZ$192, 18, MATCH($B$3, resultados!$A$1:$ZZ$1, 0))</f>
        <v/>
      </c>
    </row>
    <row r="25">
      <c r="A25">
        <f>INDEX(resultados!$A$2:$ZZ$192, 19, MATCH($B$1, resultados!$A$1:$ZZ$1, 0))</f>
        <v/>
      </c>
      <c r="B25">
        <f>INDEX(resultados!$A$2:$ZZ$192, 19, MATCH($B$2, resultados!$A$1:$ZZ$1, 0))</f>
        <v/>
      </c>
      <c r="C25">
        <f>INDEX(resultados!$A$2:$ZZ$192, 19, MATCH($B$3, resultados!$A$1:$ZZ$1, 0))</f>
        <v/>
      </c>
    </row>
    <row r="26">
      <c r="A26">
        <f>INDEX(resultados!$A$2:$ZZ$192, 20, MATCH($B$1, resultados!$A$1:$ZZ$1, 0))</f>
        <v/>
      </c>
      <c r="B26">
        <f>INDEX(resultados!$A$2:$ZZ$192, 20, MATCH($B$2, resultados!$A$1:$ZZ$1, 0))</f>
        <v/>
      </c>
      <c r="C26">
        <f>INDEX(resultados!$A$2:$ZZ$192, 20, MATCH($B$3, resultados!$A$1:$ZZ$1, 0))</f>
        <v/>
      </c>
    </row>
    <row r="27">
      <c r="A27">
        <f>INDEX(resultados!$A$2:$ZZ$192, 21, MATCH($B$1, resultados!$A$1:$ZZ$1, 0))</f>
        <v/>
      </c>
      <c r="B27">
        <f>INDEX(resultados!$A$2:$ZZ$192, 21, MATCH($B$2, resultados!$A$1:$ZZ$1, 0))</f>
        <v/>
      </c>
      <c r="C27">
        <f>INDEX(resultados!$A$2:$ZZ$192, 21, MATCH($B$3, resultados!$A$1:$ZZ$1, 0))</f>
        <v/>
      </c>
    </row>
    <row r="28">
      <c r="A28">
        <f>INDEX(resultados!$A$2:$ZZ$192, 22, MATCH($B$1, resultados!$A$1:$ZZ$1, 0))</f>
        <v/>
      </c>
      <c r="B28">
        <f>INDEX(resultados!$A$2:$ZZ$192, 22, MATCH($B$2, resultados!$A$1:$ZZ$1, 0))</f>
        <v/>
      </c>
      <c r="C28">
        <f>INDEX(resultados!$A$2:$ZZ$192, 22, MATCH($B$3, resultados!$A$1:$ZZ$1, 0))</f>
        <v/>
      </c>
    </row>
    <row r="29">
      <c r="A29">
        <f>INDEX(resultados!$A$2:$ZZ$192, 23, MATCH($B$1, resultados!$A$1:$ZZ$1, 0))</f>
        <v/>
      </c>
      <c r="B29">
        <f>INDEX(resultados!$A$2:$ZZ$192, 23, MATCH($B$2, resultados!$A$1:$ZZ$1, 0))</f>
        <v/>
      </c>
      <c r="C29">
        <f>INDEX(resultados!$A$2:$ZZ$192, 23, MATCH($B$3, resultados!$A$1:$ZZ$1, 0))</f>
        <v/>
      </c>
    </row>
    <row r="30">
      <c r="A30">
        <f>INDEX(resultados!$A$2:$ZZ$192, 24, MATCH($B$1, resultados!$A$1:$ZZ$1, 0))</f>
        <v/>
      </c>
      <c r="B30">
        <f>INDEX(resultados!$A$2:$ZZ$192, 24, MATCH($B$2, resultados!$A$1:$ZZ$1, 0))</f>
        <v/>
      </c>
      <c r="C30">
        <f>INDEX(resultados!$A$2:$ZZ$192, 24, MATCH($B$3, resultados!$A$1:$ZZ$1, 0))</f>
        <v/>
      </c>
    </row>
    <row r="31">
      <c r="A31">
        <f>INDEX(resultados!$A$2:$ZZ$192, 25, MATCH($B$1, resultados!$A$1:$ZZ$1, 0))</f>
        <v/>
      </c>
      <c r="B31">
        <f>INDEX(resultados!$A$2:$ZZ$192, 25, MATCH($B$2, resultados!$A$1:$ZZ$1, 0))</f>
        <v/>
      </c>
      <c r="C31">
        <f>INDEX(resultados!$A$2:$ZZ$192, 25, MATCH($B$3, resultados!$A$1:$ZZ$1, 0))</f>
        <v/>
      </c>
    </row>
    <row r="32">
      <c r="A32">
        <f>INDEX(resultados!$A$2:$ZZ$192, 26, MATCH($B$1, resultados!$A$1:$ZZ$1, 0))</f>
        <v/>
      </c>
      <c r="B32">
        <f>INDEX(resultados!$A$2:$ZZ$192, 26, MATCH($B$2, resultados!$A$1:$ZZ$1, 0))</f>
        <v/>
      </c>
      <c r="C32">
        <f>INDEX(resultados!$A$2:$ZZ$192, 26, MATCH($B$3, resultados!$A$1:$ZZ$1, 0))</f>
        <v/>
      </c>
    </row>
    <row r="33">
      <c r="A33">
        <f>INDEX(resultados!$A$2:$ZZ$192, 27, MATCH($B$1, resultados!$A$1:$ZZ$1, 0))</f>
        <v/>
      </c>
      <c r="B33">
        <f>INDEX(resultados!$A$2:$ZZ$192, 27, MATCH($B$2, resultados!$A$1:$ZZ$1, 0))</f>
        <v/>
      </c>
      <c r="C33">
        <f>INDEX(resultados!$A$2:$ZZ$192, 27, MATCH($B$3, resultados!$A$1:$ZZ$1, 0))</f>
        <v/>
      </c>
    </row>
    <row r="34">
      <c r="A34">
        <f>INDEX(resultados!$A$2:$ZZ$192, 28, MATCH($B$1, resultados!$A$1:$ZZ$1, 0))</f>
        <v/>
      </c>
      <c r="B34">
        <f>INDEX(resultados!$A$2:$ZZ$192, 28, MATCH($B$2, resultados!$A$1:$ZZ$1, 0))</f>
        <v/>
      </c>
      <c r="C34">
        <f>INDEX(resultados!$A$2:$ZZ$192, 28, MATCH($B$3, resultados!$A$1:$ZZ$1, 0))</f>
        <v/>
      </c>
    </row>
    <row r="35">
      <c r="A35">
        <f>INDEX(resultados!$A$2:$ZZ$192, 29, MATCH($B$1, resultados!$A$1:$ZZ$1, 0))</f>
        <v/>
      </c>
      <c r="B35">
        <f>INDEX(resultados!$A$2:$ZZ$192, 29, MATCH($B$2, resultados!$A$1:$ZZ$1, 0))</f>
        <v/>
      </c>
      <c r="C35">
        <f>INDEX(resultados!$A$2:$ZZ$192, 29, MATCH($B$3, resultados!$A$1:$ZZ$1, 0))</f>
        <v/>
      </c>
    </row>
    <row r="36">
      <c r="A36">
        <f>INDEX(resultados!$A$2:$ZZ$192, 30, MATCH($B$1, resultados!$A$1:$ZZ$1, 0))</f>
        <v/>
      </c>
      <c r="B36">
        <f>INDEX(resultados!$A$2:$ZZ$192, 30, MATCH($B$2, resultados!$A$1:$ZZ$1, 0))</f>
        <v/>
      </c>
      <c r="C36">
        <f>INDEX(resultados!$A$2:$ZZ$192, 30, MATCH($B$3, resultados!$A$1:$ZZ$1, 0))</f>
        <v/>
      </c>
    </row>
    <row r="37">
      <c r="A37">
        <f>INDEX(resultados!$A$2:$ZZ$192, 31, MATCH($B$1, resultados!$A$1:$ZZ$1, 0))</f>
        <v/>
      </c>
      <c r="B37">
        <f>INDEX(resultados!$A$2:$ZZ$192, 31, MATCH($B$2, resultados!$A$1:$ZZ$1, 0))</f>
        <v/>
      </c>
      <c r="C37">
        <f>INDEX(resultados!$A$2:$ZZ$192, 31, MATCH($B$3, resultados!$A$1:$ZZ$1, 0))</f>
        <v/>
      </c>
    </row>
    <row r="38">
      <c r="A38">
        <f>INDEX(resultados!$A$2:$ZZ$192, 32, MATCH($B$1, resultados!$A$1:$ZZ$1, 0))</f>
        <v/>
      </c>
      <c r="B38">
        <f>INDEX(resultados!$A$2:$ZZ$192, 32, MATCH($B$2, resultados!$A$1:$ZZ$1, 0))</f>
        <v/>
      </c>
      <c r="C38">
        <f>INDEX(resultados!$A$2:$ZZ$192, 32, MATCH($B$3, resultados!$A$1:$ZZ$1, 0))</f>
        <v/>
      </c>
    </row>
    <row r="39">
      <c r="A39">
        <f>INDEX(resultados!$A$2:$ZZ$192, 33, MATCH($B$1, resultados!$A$1:$ZZ$1, 0))</f>
        <v/>
      </c>
      <c r="B39">
        <f>INDEX(resultados!$A$2:$ZZ$192, 33, MATCH($B$2, resultados!$A$1:$ZZ$1, 0))</f>
        <v/>
      </c>
      <c r="C39">
        <f>INDEX(resultados!$A$2:$ZZ$192, 33, MATCH($B$3, resultados!$A$1:$ZZ$1, 0))</f>
        <v/>
      </c>
    </row>
    <row r="40">
      <c r="A40">
        <f>INDEX(resultados!$A$2:$ZZ$192, 34, MATCH($B$1, resultados!$A$1:$ZZ$1, 0))</f>
        <v/>
      </c>
      <c r="B40">
        <f>INDEX(resultados!$A$2:$ZZ$192, 34, MATCH($B$2, resultados!$A$1:$ZZ$1, 0))</f>
        <v/>
      </c>
      <c r="C40">
        <f>INDEX(resultados!$A$2:$ZZ$192, 34, MATCH($B$3, resultados!$A$1:$ZZ$1, 0))</f>
        <v/>
      </c>
    </row>
    <row r="41">
      <c r="A41">
        <f>INDEX(resultados!$A$2:$ZZ$192, 35, MATCH($B$1, resultados!$A$1:$ZZ$1, 0))</f>
        <v/>
      </c>
      <c r="B41">
        <f>INDEX(resultados!$A$2:$ZZ$192, 35, MATCH($B$2, resultados!$A$1:$ZZ$1, 0))</f>
        <v/>
      </c>
      <c r="C41">
        <f>INDEX(resultados!$A$2:$ZZ$192, 35, MATCH($B$3, resultados!$A$1:$ZZ$1, 0))</f>
        <v/>
      </c>
    </row>
    <row r="42">
      <c r="A42">
        <f>INDEX(resultados!$A$2:$ZZ$192, 36, MATCH($B$1, resultados!$A$1:$ZZ$1, 0))</f>
        <v/>
      </c>
      <c r="B42">
        <f>INDEX(resultados!$A$2:$ZZ$192, 36, MATCH($B$2, resultados!$A$1:$ZZ$1, 0))</f>
        <v/>
      </c>
      <c r="C42">
        <f>INDEX(resultados!$A$2:$ZZ$192, 36, MATCH($B$3, resultados!$A$1:$ZZ$1, 0))</f>
        <v/>
      </c>
    </row>
    <row r="43">
      <c r="A43">
        <f>INDEX(resultados!$A$2:$ZZ$192, 37, MATCH($B$1, resultados!$A$1:$ZZ$1, 0))</f>
        <v/>
      </c>
      <c r="B43">
        <f>INDEX(resultados!$A$2:$ZZ$192, 37, MATCH($B$2, resultados!$A$1:$ZZ$1, 0))</f>
        <v/>
      </c>
      <c r="C43">
        <f>INDEX(resultados!$A$2:$ZZ$192, 37, MATCH($B$3, resultados!$A$1:$ZZ$1, 0))</f>
        <v/>
      </c>
    </row>
    <row r="44">
      <c r="A44">
        <f>INDEX(resultados!$A$2:$ZZ$192, 38, MATCH($B$1, resultados!$A$1:$ZZ$1, 0))</f>
        <v/>
      </c>
      <c r="B44">
        <f>INDEX(resultados!$A$2:$ZZ$192, 38, MATCH($B$2, resultados!$A$1:$ZZ$1, 0))</f>
        <v/>
      </c>
      <c r="C44">
        <f>INDEX(resultados!$A$2:$ZZ$192, 38, MATCH($B$3, resultados!$A$1:$ZZ$1, 0))</f>
        <v/>
      </c>
    </row>
    <row r="45">
      <c r="A45">
        <f>INDEX(resultados!$A$2:$ZZ$192, 39, MATCH($B$1, resultados!$A$1:$ZZ$1, 0))</f>
        <v/>
      </c>
      <c r="B45">
        <f>INDEX(resultados!$A$2:$ZZ$192, 39, MATCH($B$2, resultados!$A$1:$ZZ$1, 0))</f>
        <v/>
      </c>
      <c r="C45">
        <f>INDEX(resultados!$A$2:$ZZ$192, 39, MATCH($B$3, resultados!$A$1:$ZZ$1, 0))</f>
        <v/>
      </c>
    </row>
    <row r="46">
      <c r="A46">
        <f>INDEX(resultados!$A$2:$ZZ$192, 40, MATCH($B$1, resultados!$A$1:$ZZ$1, 0))</f>
        <v/>
      </c>
      <c r="B46">
        <f>INDEX(resultados!$A$2:$ZZ$192, 40, MATCH($B$2, resultados!$A$1:$ZZ$1, 0))</f>
        <v/>
      </c>
      <c r="C46">
        <f>INDEX(resultados!$A$2:$ZZ$192, 40, MATCH($B$3, resultados!$A$1:$ZZ$1, 0))</f>
        <v/>
      </c>
    </row>
    <row r="47">
      <c r="A47">
        <f>INDEX(resultados!$A$2:$ZZ$192, 41, MATCH($B$1, resultados!$A$1:$ZZ$1, 0))</f>
        <v/>
      </c>
      <c r="B47">
        <f>INDEX(resultados!$A$2:$ZZ$192, 41, MATCH($B$2, resultados!$A$1:$ZZ$1, 0))</f>
        <v/>
      </c>
      <c r="C47">
        <f>INDEX(resultados!$A$2:$ZZ$192, 41, MATCH($B$3, resultados!$A$1:$ZZ$1, 0))</f>
        <v/>
      </c>
    </row>
    <row r="48">
      <c r="A48">
        <f>INDEX(resultados!$A$2:$ZZ$192, 42, MATCH($B$1, resultados!$A$1:$ZZ$1, 0))</f>
        <v/>
      </c>
      <c r="B48">
        <f>INDEX(resultados!$A$2:$ZZ$192, 42, MATCH($B$2, resultados!$A$1:$ZZ$1, 0))</f>
        <v/>
      </c>
      <c r="C48">
        <f>INDEX(resultados!$A$2:$ZZ$192, 42, MATCH($B$3, resultados!$A$1:$ZZ$1, 0))</f>
        <v/>
      </c>
    </row>
    <row r="49">
      <c r="A49">
        <f>INDEX(resultados!$A$2:$ZZ$192, 43, MATCH($B$1, resultados!$A$1:$ZZ$1, 0))</f>
        <v/>
      </c>
      <c r="B49">
        <f>INDEX(resultados!$A$2:$ZZ$192, 43, MATCH($B$2, resultados!$A$1:$ZZ$1, 0))</f>
        <v/>
      </c>
      <c r="C49">
        <f>INDEX(resultados!$A$2:$ZZ$192, 43, MATCH($B$3, resultados!$A$1:$ZZ$1, 0))</f>
        <v/>
      </c>
    </row>
    <row r="50">
      <c r="A50">
        <f>INDEX(resultados!$A$2:$ZZ$192, 44, MATCH($B$1, resultados!$A$1:$ZZ$1, 0))</f>
        <v/>
      </c>
      <c r="B50">
        <f>INDEX(resultados!$A$2:$ZZ$192, 44, MATCH($B$2, resultados!$A$1:$ZZ$1, 0))</f>
        <v/>
      </c>
      <c r="C50">
        <f>INDEX(resultados!$A$2:$ZZ$192, 44, MATCH($B$3, resultados!$A$1:$ZZ$1, 0))</f>
        <v/>
      </c>
    </row>
    <row r="51">
      <c r="A51">
        <f>INDEX(resultados!$A$2:$ZZ$192, 45, MATCH($B$1, resultados!$A$1:$ZZ$1, 0))</f>
        <v/>
      </c>
      <c r="B51">
        <f>INDEX(resultados!$A$2:$ZZ$192, 45, MATCH($B$2, resultados!$A$1:$ZZ$1, 0))</f>
        <v/>
      </c>
      <c r="C51">
        <f>INDEX(resultados!$A$2:$ZZ$192, 45, MATCH($B$3, resultados!$A$1:$ZZ$1, 0))</f>
        <v/>
      </c>
    </row>
    <row r="52">
      <c r="A52">
        <f>INDEX(resultados!$A$2:$ZZ$192, 46, MATCH($B$1, resultados!$A$1:$ZZ$1, 0))</f>
        <v/>
      </c>
      <c r="B52">
        <f>INDEX(resultados!$A$2:$ZZ$192, 46, MATCH($B$2, resultados!$A$1:$ZZ$1, 0))</f>
        <v/>
      </c>
      <c r="C52">
        <f>INDEX(resultados!$A$2:$ZZ$192, 46, MATCH($B$3, resultados!$A$1:$ZZ$1, 0))</f>
        <v/>
      </c>
    </row>
    <row r="53">
      <c r="A53">
        <f>INDEX(resultados!$A$2:$ZZ$192, 47, MATCH($B$1, resultados!$A$1:$ZZ$1, 0))</f>
        <v/>
      </c>
      <c r="B53">
        <f>INDEX(resultados!$A$2:$ZZ$192, 47, MATCH($B$2, resultados!$A$1:$ZZ$1, 0))</f>
        <v/>
      </c>
      <c r="C53">
        <f>INDEX(resultados!$A$2:$ZZ$192, 47, MATCH($B$3, resultados!$A$1:$ZZ$1, 0))</f>
        <v/>
      </c>
    </row>
    <row r="54">
      <c r="A54">
        <f>INDEX(resultados!$A$2:$ZZ$192, 48, MATCH($B$1, resultados!$A$1:$ZZ$1, 0))</f>
        <v/>
      </c>
      <c r="B54">
        <f>INDEX(resultados!$A$2:$ZZ$192, 48, MATCH($B$2, resultados!$A$1:$ZZ$1, 0))</f>
        <v/>
      </c>
      <c r="C54">
        <f>INDEX(resultados!$A$2:$ZZ$192, 48, MATCH($B$3, resultados!$A$1:$ZZ$1, 0))</f>
        <v/>
      </c>
    </row>
    <row r="55">
      <c r="A55">
        <f>INDEX(resultados!$A$2:$ZZ$192, 49, MATCH($B$1, resultados!$A$1:$ZZ$1, 0))</f>
        <v/>
      </c>
      <c r="B55">
        <f>INDEX(resultados!$A$2:$ZZ$192, 49, MATCH($B$2, resultados!$A$1:$ZZ$1, 0))</f>
        <v/>
      </c>
      <c r="C55">
        <f>INDEX(resultados!$A$2:$ZZ$192, 49, MATCH($B$3, resultados!$A$1:$ZZ$1, 0))</f>
        <v/>
      </c>
    </row>
    <row r="56">
      <c r="A56">
        <f>INDEX(resultados!$A$2:$ZZ$192, 50, MATCH($B$1, resultados!$A$1:$ZZ$1, 0))</f>
        <v/>
      </c>
      <c r="B56">
        <f>INDEX(resultados!$A$2:$ZZ$192, 50, MATCH($B$2, resultados!$A$1:$ZZ$1, 0))</f>
        <v/>
      </c>
      <c r="C56">
        <f>INDEX(resultados!$A$2:$ZZ$192, 50, MATCH($B$3, resultados!$A$1:$ZZ$1, 0))</f>
        <v/>
      </c>
    </row>
    <row r="57">
      <c r="A57">
        <f>INDEX(resultados!$A$2:$ZZ$192, 51, MATCH($B$1, resultados!$A$1:$ZZ$1, 0))</f>
        <v/>
      </c>
      <c r="B57">
        <f>INDEX(resultados!$A$2:$ZZ$192, 51, MATCH($B$2, resultados!$A$1:$ZZ$1, 0))</f>
        <v/>
      </c>
      <c r="C57">
        <f>INDEX(resultados!$A$2:$ZZ$192, 51, MATCH($B$3, resultados!$A$1:$ZZ$1, 0))</f>
        <v/>
      </c>
    </row>
    <row r="58">
      <c r="A58">
        <f>INDEX(resultados!$A$2:$ZZ$192, 52, MATCH($B$1, resultados!$A$1:$ZZ$1, 0))</f>
        <v/>
      </c>
      <c r="B58">
        <f>INDEX(resultados!$A$2:$ZZ$192, 52, MATCH($B$2, resultados!$A$1:$ZZ$1, 0))</f>
        <v/>
      </c>
      <c r="C58">
        <f>INDEX(resultados!$A$2:$ZZ$192, 52, MATCH($B$3, resultados!$A$1:$ZZ$1, 0))</f>
        <v/>
      </c>
    </row>
    <row r="59">
      <c r="A59">
        <f>INDEX(resultados!$A$2:$ZZ$192, 53, MATCH($B$1, resultados!$A$1:$ZZ$1, 0))</f>
        <v/>
      </c>
      <c r="B59">
        <f>INDEX(resultados!$A$2:$ZZ$192, 53, MATCH($B$2, resultados!$A$1:$ZZ$1, 0))</f>
        <v/>
      </c>
      <c r="C59">
        <f>INDEX(resultados!$A$2:$ZZ$192, 53, MATCH($B$3, resultados!$A$1:$ZZ$1, 0))</f>
        <v/>
      </c>
    </row>
    <row r="60">
      <c r="A60">
        <f>INDEX(resultados!$A$2:$ZZ$192, 54, MATCH($B$1, resultados!$A$1:$ZZ$1, 0))</f>
        <v/>
      </c>
      <c r="B60">
        <f>INDEX(resultados!$A$2:$ZZ$192, 54, MATCH($B$2, resultados!$A$1:$ZZ$1, 0))</f>
        <v/>
      </c>
      <c r="C60">
        <f>INDEX(resultados!$A$2:$ZZ$192, 54, MATCH($B$3, resultados!$A$1:$ZZ$1, 0))</f>
        <v/>
      </c>
    </row>
    <row r="61">
      <c r="A61">
        <f>INDEX(resultados!$A$2:$ZZ$192, 55, MATCH($B$1, resultados!$A$1:$ZZ$1, 0))</f>
        <v/>
      </c>
      <c r="B61">
        <f>INDEX(resultados!$A$2:$ZZ$192, 55, MATCH($B$2, resultados!$A$1:$ZZ$1, 0))</f>
        <v/>
      </c>
      <c r="C61">
        <f>INDEX(resultados!$A$2:$ZZ$192, 55, MATCH($B$3, resultados!$A$1:$ZZ$1, 0))</f>
        <v/>
      </c>
    </row>
    <row r="62">
      <c r="A62">
        <f>INDEX(resultados!$A$2:$ZZ$192, 56, MATCH($B$1, resultados!$A$1:$ZZ$1, 0))</f>
        <v/>
      </c>
      <c r="B62">
        <f>INDEX(resultados!$A$2:$ZZ$192, 56, MATCH($B$2, resultados!$A$1:$ZZ$1, 0))</f>
        <v/>
      </c>
      <c r="C62">
        <f>INDEX(resultados!$A$2:$ZZ$192, 56, MATCH($B$3, resultados!$A$1:$ZZ$1, 0))</f>
        <v/>
      </c>
    </row>
    <row r="63">
      <c r="A63">
        <f>INDEX(resultados!$A$2:$ZZ$192, 57, MATCH($B$1, resultados!$A$1:$ZZ$1, 0))</f>
        <v/>
      </c>
      <c r="B63">
        <f>INDEX(resultados!$A$2:$ZZ$192, 57, MATCH($B$2, resultados!$A$1:$ZZ$1, 0))</f>
        <v/>
      </c>
      <c r="C63">
        <f>INDEX(resultados!$A$2:$ZZ$192, 57, MATCH($B$3, resultados!$A$1:$ZZ$1, 0))</f>
        <v/>
      </c>
    </row>
    <row r="64">
      <c r="A64">
        <f>INDEX(resultados!$A$2:$ZZ$192, 58, MATCH($B$1, resultados!$A$1:$ZZ$1, 0))</f>
        <v/>
      </c>
      <c r="B64">
        <f>INDEX(resultados!$A$2:$ZZ$192, 58, MATCH($B$2, resultados!$A$1:$ZZ$1, 0))</f>
        <v/>
      </c>
      <c r="C64">
        <f>INDEX(resultados!$A$2:$ZZ$192, 58, MATCH($B$3, resultados!$A$1:$ZZ$1, 0))</f>
        <v/>
      </c>
    </row>
    <row r="65">
      <c r="A65">
        <f>INDEX(resultados!$A$2:$ZZ$192, 59, MATCH($B$1, resultados!$A$1:$ZZ$1, 0))</f>
        <v/>
      </c>
      <c r="B65">
        <f>INDEX(resultados!$A$2:$ZZ$192, 59, MATCH($B$2, resultados!$A$1:$ZZ$1, 0))</f>
        <v/>
      </c>
      <c r="C65">
        <f>INDEX(resultados!$A$2:$ZZ$192, 59, MATCH($B$3, resultados!$A$1:$ZZ$1, 0))</f>
        <v/>
      </c>
    </row>
    <row r="66">
      <c r="A66">
        <f>INDEX(resultados!$A$2:$ZZ$192, 60, MATCH($B$1, resultados!$A$1:$ZZ$1, 0))</f>
        <v/>
      </c>
      <c r="B66">
        <f>INDEX(resultados!$A$2:$ZZ$192, 60, MATCH($B$2, resultados!$A$1:$ZZ$1, 0))</f>
        <v/>
      </c>
      <c r="C66">
        <f>INDEX(resultados!$A$2:$ZZ$192, 60, MATCH($B$3, resultados!$A$1:$ZZ$1, 0))</f>
        <v/>
      </c>
    </row>
    <row r="67">
      <c r="A67">
        <f>INDEX(resultados!$A$2:$ZZ$192, 61, MATCH($B$1, resultados!$A$1:$ZZ$1, 0))</f>
        <v/>
      </c>
      <c r="B67">
        <f>INDEX(resultados!$A$2:$ZZ$192, 61, MATCH($B$2, resultados!$A$1:$ZZ$1, 0))</f>
        <v/>
      </c>
      <c r="C67">
        <f>INDEX(resultados!$A$2:$ZZ$192, 61, MATCH($B$3, resultados!$A$1:$ZZ$1, 0))</f>
        <v/>
      </c>
    </row>
    <row r="68">
      <c r="A68">
        <f>INDEX(resultados!$A$2:$ZZ$192, 62, MATCH($B$1, resultados!$A$1:$ZZ$1, 0))</f>
        <v/>
      </c>
      <c r="B68">
        <f>INDEX(resultados!$A$2:$ZZ$192, 62, MATCH($B$2, resultados!$A$1:$ZZ$1, 0))</f>
        <v/>
      </c>
      <c r="C68">
        <f>INDEX(resultados!$A$2:$ZZ$192, 62, MATCH($B$3, resultados!$A$1:$ZZ$1, 0))</f>
        <v/>
      </c>
    </row>
    <row r="69">
      <c r="A69">
        <f>INDEX(resultados!$A$2:$ZZ$192, 63, MATCH($B$1, resultados!$A$1:$ZZ$1, 0))</f>
        <v/>
      </c>
      <c r="B69">
        <f>INDEX(resultados!$A$2:$ZZ$192, 63, MATCH($B$2, resultados!$A$1:$ZZ$1, 0))</f>
        <v/>
      </c>
      <c r="C69">
        <f>INDEX(resultados!$A$2:$ZZ$192, 63, MATCH($B$3, resultados!$A$1:$ZZ$1, 0))</f>
        <v/>
      </c>
    </row>
    <row r="70">
      <c r="A70">
        <f>INDEX(resultados!$A$2:$ZZ$192, 64, MATCH($B$1, resultados!$A$1:$ZZ$1, 0))</f>
        <v/>
      </c>
      <c r="B70">
        <f>INDEX(resultados!$A$2:$ZZ$192, 64, MATCH($B$2, resultados!$A$1:$ZZ$1, 0))</f>
        <v/>
      </c>
      <c r="C70">
        <f>INDEX(resultados!$A$2:$ZZ$192, 64, MATCH($B$3, resultados!$A$1:$ZZ$1, 0))</f>
        <v/>
      </c>
    </row>
    <row r="71">
      <c r="A71">
        <f>INDEX(resultados!$A$2:$ZZ$192, 65, MATCH($B$1, resultados!$A$1:$ZZ$1, 0))</f>
        <v/>
      </c>
      <c r="B71">
        <f>INDEX(resultados!$A$2:$ZZ$192, 65, MATCH($B$2, resultados!$A$1:$ZZ$1, 0))</f>
        <v/>
      </c>
      <c r="C71">
        <f>INDEX(resultados!$A$2:$ZZ$192, 65, MATCH($B$3, resultados!$A$1:$ZZ$1, 0))</f>
        <v/>
      </c>
    </row>
    <row r="72">
      <c r="A72">
        <f>INDEX(resultados!$A$2:$ZZ$192, 66, MATCH($B$1, resultados!$A$1:$ZZ$1, 0))</f>
        <v/>
      </c>
      <c r="B72">
        <f>INDEX(resultados!$A$2:$ZZ$192, 66, MATCH($B$2, resultados!$A$1:$ZZ$1, 0))</f>
        <v/>
      </c>
      <c r="C72">
        <f>INDEX(resultados!$A$2:$ZZ$192, 66, MATCH($B$3, resultados!$A$1:$ZZ$1, 0))</f>
        <v/>
      </c>
    </row>
    <row r="73">
      <c r="A73">
        <f>INDEX(resultados!$A$2:$ZZ$192, 67, MATCH($B$1, resultados!$A$1:$ZZ$1, 0))</f>
        <v/>
      </c>
      <c r="B73">
        <f>INDEX(resultados!$A$2:$ZZ$192, 67, MATCH($B$2, resultados!$A$1:$ZZ$1, 0))</f>
        <v/>
      </c>
      <c r="C73">
        <f>INDEX(resultados!$A$2:$ZZ$192, 67, MATCH($B$3, resultados!$A$1:$ZZ$1, 0))</f>
        <v/>
      </c>
    </row>
    <row r="74">
      <c r="A74">
        <f>INDEX(resultados!$A$2:$ZZ$192, 68, MATCH($B$1, resultados!$A$1:$ZZ$1, 0))</f>
        <v/>
      </c>
      <c r="B74">
        <f>INDEX(resultados!$A$2:$ZZ$192, 68, MATCH($B$2, resultados!$A$1:$ZZ$1, 0))</f>
        <v/>
      </c>
      <c r="C74">
        <f>INDEX(resultados!$A$2:$ZZ$192, 68, MATCH($B$3, resultados!$A$1:$ZZ$1, 0))</f>
        <v/>
      </c>
    </row>
    <row r="75">
      <c r="A75">
        <f>INDEX(resultados!$A$2:$ZZ$192, 69, MATCH($B$1, resultados!$A$1:$ZZ$1, 0))</f>
        <v/>
      </c>
      <c r="B75">
        <f>INDEX(resultados!$A$2:$ZZ$192, 69, MATCH($B$2, resultados!$A$1:$ZZ$1, 0))</f>
        <v/>
      </c>
      <c r="C75">
        <f>INDEX(resultados!$A$2:$ZZ$192, 69, MATCH($B$3, resultados!$A$1:$ZZ$1, 0))</f>
        <v/>
      </c>
    </row>
    <row r="76">
      <c r="A76">
        <f>INDEX(resultados!$A$2:$ZZ$192, 70, MATCH($B$1, resultados!$A$1:$ZZ$1, 0))</f>
        <v/>
      </c>
      <c r="B76">
        <f>INDEX(resultados!$A$2:$ZZ$192, 70, MATCH($B$2, resultados!$A$1:$ZZ$1, 0))</f>
        <v/>
      </c>
      <c r="C76">
        <f>INDEX(resultados!$A$2:$ZZ$192, 70, MATCH($B$3, resultados!$A$1:$ZZ$1, 0))</f>
        <v/>
      </c>
    </row>
    <row r="77">
      <c r="A77">
        <f>INDEX(resultados!$A$2:$ZZ$192, 71, MATCH($B$1, resultados!$A$1:$ZZ$1, 0))</f>
        <v/>
      </c>
      <c r="B77">
        <f>INDEX(resultados!$A$2:$ZZ$192, 71, MATCH($B$2, resultados!$A$1:$ZZ$1, 0))</f>
        <v/>
      </c>
      <c r="C77">
        <f>INDEX(resultados!$A$2:$ZZ$192, 71, MATCH($B$3, resultados!$A$1:$ZZ$1, 0))</f>
        <v/>
      </c>
    </row>
    <row r="78">
      <c r="A78">
        <f>INDEX(resultados!$A$2:$ZZ$192, 72, MATCH($B$1, resultados!$A$1:$ZZ$1, 0))</f>
        <v/>
      </c>
      <c r="B78">
        <f>INDEX(resultados!$A$2:$ZZ$192, 72, MATCH($B$2, resultados!$A$1:$ZZ$1, 0))</f>
        <v/>
      </c>
      <c r="C78">
        <f>INDEX(resultados!$A$2:$ZZ$192, 72, MATCH($B$3, resultados!$A$1:$ZZ$1, 0))</f>
        <v/>
      </c>
    </row>
    <row r="79">
      <c r="A79">
        <f>INDEX(resultados!$A$2:$ZZ$192, 73, MATCH($B$1, resultados!$A$1:$ZZ$1, 0))</f>
        <v/>
      </c>
      <c r="B79">
        <f>INDEX(resultados!$A$2:$ZZ$192, 73, MATCH($B$2, resultados!$A$1:$ZZ$1, 0))</f>
        <v/>
      </c>
      <c r="C79">
        <f>INDEX(resultados!$A$2:$ZZ$192, 73, MATCH($B$3, resultados!$A$1:$ZZ$1, 0))</f>
        <v/>
      </c>
    </row>
    <row r="80">
      <c r="A80">
        <f>INDEX(resultados!$A$2:$ZZ$192, 74, MATCH($B$1, resultados!$A$1:$ZZ$1, 0))</f>
        <v/>
      </c>
      <c r="B80">
        <f>INDEX(resultados!$A$2:$ZZ$192, 74, MATCH($B$2, resultados!$A$1:$ZZ$1, 0))</f>
        <v/>
      </c>
      <c r="C80">
        <f>INDEX(resultados!$A$2:$ZZ$192, 74, MATCH($B$3, resultados!$A$1:$ZZ$1, 0))</f>
        <v/>
      </c>
    </row>
    <row r="81">
      <c r="A81">
        <f>INDEX(resultados!$A$2:$ZZ$192, 75, MATCH($B$1, resultados!$A$1:$ZZ$1, 0))</f>
        <v/>
      </c>
      <c r="B81">
        <f>INDEX(resultados!$A$2:$ZZ$192, 75, MATCH($B$2, resultados!$A$1:$ZZ$1, 0))</f>
        <v/>
      </c>
      <c r="C81">
        <f>INDEX(resultados!$A$2:$ZZ$192, 75, MATCH($B$3, resultados!$A$1:$ZZ$1, 0))</f>
        <v/>
      </c>
    </row>
    <row r="82">
      <c r="A82">
        <f>INDEX(resultados!$A$2:$ZZ$192, 76, MATCH($B$1, resultados!$A$1:$ZZ$1, 0))</f>
        <v/>
      </c>
      <c r="B82">
        <f>INDEX(resultados!$A$2:$ZZ$192, 76, MATCH($B$2, resultados!$A$1:$ZZ$1, 0))</f>
        <v/>
      </c>
      <c r="C82">
        <f>INDEX(resultados!$A$2:$ZZ$192, 76, MATCH($B$3, resultados!$A$1:$ZZ$1, 0))</f>
        <v/>
      </c>
    </row>
    <row r="83">
      <c r="A83">
        <f>INDEX(resultados!$A$2:$ZZ$192, 77, MATCH($B$1, resultados!$A$1:$ZZ$1, 0))</f>
        <v/>
      </c>
      <c r="B83">
        <f>INDEX(resultados!$A$2:$ZZ$192, 77, MATCH($B$2, resultados!$A$1:$ZZ$1, 0))</f>
        <v/>
      </c>
      <c r="C83">
        <f>INDEX(resultados!$A$2:$ZZ$192, 77, MATCH($B$3, resultados!$A$1:$ZZ$1, 0))</f>
        <v/>
      </c>
    </row>
    <row r="84">
      <c r="A84">
        <f>INDEX(resultados!$A$2:$ZZ$192, 78, MATCH($B$1, resultados!$A$1:$ZZ$1, 0))</f>
        <v/>
      </c>
      <c r="B84">
        <f>INDEX(resultados!$A$2:$ZZ$192, 78, MATCH($B$2, resultados!$A$1:$ZZ$1, 0))</f>
        <v/>
      </c>
      <c r="C84">
        <f>INDEX(resultados!$A$2:$ZZ$192, 78, MATCH($B$3, resultados!$A$1:$ZZ$1, 0))</f>
        <v/>
      </c>
    </row>
    <row r="85">
      <c r="A85">
        <f>INDEX(resultados!$A$2:$ZZ$192, 79, MATCH($B$1, resultados!$A$1:$ZZ$1, 0))</f>
        <v/>
      </c>
      <c r="B85">
        <f>INDEX(resultados!$A$2:$ZZ$192, 79, MATCH($B$2, resultados!$A$1:$ZZ$1, 0))</f>
        <v/>
      </c>
      <c r="C85">
        <f>INDEX(resultados!$A$2:$ZZ$192, 79, MATCH($B$3, resultados!$A$1:$ZZ$1, 0))</f>
        <v/>
      </c>
    </row>
    <row r="86">
      <c r="A86">
        <f>INDEX(resultados!$A$2:$ZZ$192, 80, MATCH($B$1, resultados!$A$1:$ZZ$1, 0))</f>
        <v/>
      </c>
      <c r="B86">
        <f>INDEX(resultados!$A$2:$ZZ$192, 80, MATCH($B$2, resultados!$A$1:$ZZ$1, 0))</f>
        <v/>
      </c>
      <c r="C86">
        <f>INDEX(resultados!$A$2:$ZZ$192, 80, MATCH($B$3, resultados!$A$1:$ZZ$1, 0))</f>
        <v/>
      </c>
    </row>
    <row r="87">
      <c r="A87">
        <f>INDEX(resultados!$A$2:$ZZ$192, 81, MATCH($B$1, resultados!$A$1:$ZZ$1, 0))</f>
        <v/>
      </c>
      <c r="B87">
        <f>INDEX(resultados!$A$2:$ZZ$192, 81, MATCH($B$2, resultados!$A$1:$ZZ$1, 0))</f>
        <v/>
      </c>
      <c r="C87">
        <f>INDEX(resultados!$A$2:$ZZ$192, 81, MATCH($B$3, resultados!$A$1:$ZZ$1, 0))</f>
        <v/>
      </c>
    </row>
    <row r="88">
      <c r="A88">
        <f>INDEX(resultados!$A$2:$ZZ$192, 82, MATCH($B$1, resultados!$A$1:$ZZ$1, 0))</f>
        <v/>
      </c>
      <c r="B88">
        <f>INDEX(resultados!$A$2:$ZZ$192, 82, MATCH($B$2, resultados!$A$1:$ZZ$1, 0))</f>
        <v/>
      </c>
      <c r="C88">
        <f>INDEX(resultados!$A$2:$ZZ$192, 82, MATCH($B$3, resultados!$A$1:$ZZ$1, 0))</f>
        <v/>
      </c>
    </row>
    <row r="89">
      <c r="A89">
        <f>INDEX(resultados!$A$2:$ZZ$192, 83, MATCH($B$1, resultados!$A$1:$ZZ$1, 0))</f>
        <v/>
      </c>
      <c r="B89">
        <f>INDEX(resultados!$A$2:$ZZ$192, 83, MATCH($B$2, resultados!$A$1:$ZZ$1, 0))</f>
        <v/>
      </c>
      <c r="C89">
        <f>INDEX(resultados!$A$2:$ZZ$192, 83, MATCH($B$3, resultados!$A$1:$ZZ$1, 0))</f>
        <v/>
      </c>
    </row>
    <row r="90">
      <c r="A90">
        <f>INDEX(resultados!$A$2:$ZZ$192, 84, MATCH($B$1, resultados!$A$1:$ZZ$1, 0))</f>
        <v/>
      </c>
      <c r="B90">
        <f>INDEX(resultados!$A$2:$ZZ$192, 84, MATCH($B$2, resultados!$A$1:$ZZ$1, 0))</f>
        <v/>
      </c>
      <c r="C90">
        <f>INDEX(resultados!$A$2:$ZZ$192, 84, MATCH($B$3, resultados!$A$1:$ZZ$1, 0))</f>
        <v/>
      </c>
    </row>
    <row r="91">
      <c r="A91">
        <f>INDEX(resultados!$A$2:$ZZ$192, 85, MATCH($B$1, resultados!$A$1:$ZZ$1, 0))</f>
        <v/>
      </c>
      <c r="B91">
        <f>INDEX(resultados!$A$2:$ZZ$192, 85, MATCH($B$2, resultados!$A$1:$ZZ$1, 0))</f>
        <v/>
      </c>
      <c r="C91">
        <f>INDEX(resultados!$A$2:$ZZ$192, 85, MATCH($B$3, resultados!$A$1:$ZZ$1, 0))</f>
        <v/>
      </c>
    </row>
    <row r="92">
      <c r="A92">
        <f>INDEX(resultados!$A$2:$ZZ$192, 86, MATCH($B$1, resultados!$A$1:$ZZ$1, 0))</f>
        <v/>
      </c>
      <c r="B92">
        <f>INDEX(resultados!$A$2:$ZZ$192, 86, MATCH($B$2, resultados!$A$1:$ZZ$1, 0))</f>
        <v/>
      </c>
      <c r="C92">
        <f>INDEX(resultados!$A$2:$ZZ$192, 86, MATCH($B$3, resultados!$A$1:$ZZ$1, 0))</f>
        <v/>
      </c>
    </row>
    <row r="93">
      <c r="A93">
        <f>INDEX(resultados!$A$2:$ZZ$192, 87, MATCH($B$1, resultados!$A$1:$ZZ$1, 0))</f>
        <v/>
      </c>
      <c r="B93">
        <f>INDEX(resultados!$A$2:$ZZ$192, 87, MATCH($B$2, resultados!$A$1:$ZZ$1, 0))</f>
        <v/>
      </c>
      <c r="C93">
        <f>INDEX(resultados!$A$2:$ZZ$192, 87, MATCH($B$3, resultados!$A$1:$ZZ$1, 0))</f>
        <v/>
      </c>
    </row>
    <row r="94">
      <c r="A94">
        <f>INDEX(resultados!$A$2:$ZZ$192, 88, MATCH($B$1, resultados!$A$1:$ZZ$1, 0))</f>
        <v/>
      </c>
      <c r="B94">
        <f>INDEX(resultados!$A$2:$ZZ$192, 88, MATCH($B$2, resultados!$A$1:$ZZ$1, 0))</f>
        <v/>
      </c>
      <c r="C94">
        <f>INDEX(resultados!$A$2:$ZZ$192, 88, MATCH($B$3, resultados!$A$1:$ZZ$1, 0))</f>
        <v/>
      </c>
    </row>
    <row r="95">
      <c r="A95">
        <f>INDEX(resultados!$A$2:$ZZ$192, 89, MATCH($B$1, resultados!$A$1:$ZZ$1, 0))</f>
        <v/>
      </c>
      <c r="B95">
        <f>INDEX(resultados!$A$2:$ZZ$192, 89, MATCH($B$2, resultados!$A$1:$ZZ$1, 0))</f>
        <v/>
      </c>
      <c r="C95">
        <f>INDEX(resultados!$A$2:$ZZ$192, 89, MATCH($B$3, resultados!$A$1:$ZZ$1, 0))</f>
        <v/>
      </c>
    </row>
    <row r="96">
      <c r="A96">
        <f>INDEX(resultados!$A$2:$ZZ$192, 90, MATCH($B$1, resultados!$A$1:$ZZ$1, 0))</f>
        <v/>
      </c>
      <c r="B96">
        <f>INDEX(resultados!$A$2:$ZZ$192, 90, MATCH($B$2, resultados!$A$1:$ZZ$1, 0))</f>
        <v/>
      </c>
      <c r="C96">
        <f>INDEX(resultados!$A$2:$ZZ$192, 90, MATCH($B$3, resultados!$A$1:$ZZ$1, 0))</f>
        <v/>
      </c>
    </row>
    <row r="97">
      <c r="A97">
        <f>INDEX(resultados!$A$2:$ZZ$192, 91, MATCH($B$1, resultados!$A$1:$ZZ$1, 0))</f>
        <v/>
      </c>
      <c r="B97">
        <f>INDEX(resultados!$A$2:$ZZ$192, 91, MATCH($B$2, resultados!$A$1:$ZZ$1, 0))</f>
        <v/>
      </c>
      <c r="C97">
        <f>INDEX(resultados!$A$2:$ZZ$192, 91, MATCH($B$3, resultados!$A$1:$ZZ$1, 0))</f>
        <v/>
      </c>
    </row>
    <row r="98">
      <c r="A98">
        <f>INDEX(resultados!$A$2:$ZZ$192, 92, MATCH($B$1, resultados!$A$1:$ZZ$1, 0))</f>
        <v/>
      </c>
      <c r="B98">
        <f>INDEX(resultados!$A$2:$ZZ$192, 92, MATCH($B$2, resultados!$A$1:$ZZ$1, 0))</f>
        <v/>
      </c>
      <c r="C98">
        <f>INDEX(resultados!$A$2:$ZZ$192, 92, MATCH($B$3, resultados!$A$1:$ZZ$1, 0))</f>
        <v/>
      </c>
    </row>
    <row r="99">
      <c r="A99">
        <f>INDEX(resultados!$A$2:$ZZ$192, 93, MATCH($B$1, resultados!$A$1:$ZZ$1, 0))</f>
        <v/>
      </c>
      <c r="B99">
        <f>INDEX(resultados!$A$2:$ZZ$192, 93, MATCH($B$2, resultados!$A$1:$ZZ$1, 0))</f>
        <v/>
      </c>
      <c r="C99">
        <f>INDEX(resultados!$A$2:$ZZ$192, 93, MATCH($B$3, resultados!$A$1:$ZZ$1, 0))</f>
        <v/>
      </c>
    </row>
    <row r="100">
      <c r="A100">
        <f>INDEX(resultados!$A$2:$ZZ$192, 94, MATCH($B$1, resultados!$A$1:$ZZ$1, 0))</f>
        <v/>
      </c>
      <c r="B100">
        <f>INDEX(resultados!$A$2:$ZZ$192, 94, MATCH($B$2, resultados!$A$1:$ZZ$1, 0))</f>
        <v/>
      </c>
      <c r="C100">
        <f>INDEX(resultados!$A$2:$ZZ$192, 94, MATCH($B$3, resultados!$A$1:$ZZ$1, 0))</f>
        <v/>
      </c>
    </row>
    <row r="101">
      <c r="A101">
        <f>INDEX(resultados!$A$2:$ZZ$192, 95, MATCH($B$1, resultados!$A$1:$ZZ$1, 0))</f>
        <v/>
      </c>
      <c r="B101">
        <f>INDEX(resultados!$A$2:$ZZ$192, 95, MATCH($B$2, resultados!$A$1:$ZZ$1, 0))</f>
        <v/>
      </c>
      <c r="C101">
        <f>INDEX(resultados!$A$2:$ZZ$192, 95, MATCH($B$3, resultados!$A$1:$ZZ$1, 0))</f>
        <v/>
      </c>
    </row>
    <row r="102">
      <c r="A102">
        <f>INDEX(resultados!$A$2:$ZZ$192, 96, MATCH($B$1, resultados!$A$1:$ZZ$1, 0))</f>
        <v/>
      </c>
      <c r="B102">
        <f>INDEX(resultados!$A$2:$ZZ$192, 96, MATCH($B$2, resultados!$A$1:$ZZ$1, 0))</f>
        <v/>
      </c>
      <c r="C102">
        <f>INDEX(resultados!$A$2:$ZZ$192, 96, MATCH($B$3, resultados!$A$1:$ZZ$1, 0))</f>
        <v/>
      </c>
    </row>
    <row r="103">
      <c r="A103">
        <f>INDEX(resultados!$A$2:$ZZ$192, 97, MATCH($B$1, resultados!$A$1:$ZZ$1, 0))</f>
        <v/>
      </c>
      <c r="B103">
        <f>INDEX(resultados!$A$2:$ZZ$192, 97, MATCH($B$2, resultados!$A$1:$ZZ$1, 0))</f>
        <v/>
      </c>
      <c r="C103">
        <f>INDEX(resultados!$A$2:$ZZ$192, 97, MATCH($B$3, resultados!$A$1:$ZZ$1, 0))</f>
        <v/>
      </c>
    </row>
    <row r="104">
      <c r="A104">
        <f>INDEX(resultados!$A$2:$ZZ$192, 98, MATCH($B$1, resultados!$A$1:$ZZ$1, 0))</f>
        <v/>
      </c>
      <c r="B104">
        <f>INDEX(resultados!$A$2:$ZZ$192, 98, MATCH($B$2, resultados!$A$1:$ZZ$1, 0))</f>
        <v/>
      </c>
      <c r="C104">
        <f>INDEX(resultados!$A$2:$ZZ$192, 98, MATCH($B$3, resultados!$A$1:$ZZ$1, 0))</f>
        <v/>
      </c>
    </row>
    <row r="105">
      <c r="A105">
        <f>INDEX(resultados!$A$2:$ZZ$192, 99, MATCH($B$1, resultados!$A$1:$ZZ$1, 0))</f>
        <v/>
      </c>
      <c r="B105">
        <f>INDEX(resultados!$A$2:$ZZ$192, 99, MATCH($B$2, resultados!$A$1:$ZZ$1, 0))</f>
        <v/>
      </c>
      <c r="C105">
        <f>INDEX(resultados!$A$2:$ZZ$192, 99, MATCH($B$3, resultados!$A$1:$ZZ$1, 0))</f>
        <v/>
      </c>
    </row>
    <row r="106">
      <c r="A106">
        <f>INDEX(resultados!$A$2:$ZZ$192, 100, MATCH($B$1, resultados!$A$1:$ZZ$1, 0))</f>
        <v/>
      </c>
      <c r="B106">
        <f>INDEX(resultados!$A$2:$ZZ$192, 100, MATCH($B$2, resultados!$A$1:$ZZ$1, 0))</f>
        <v/>
      </c>
      <c r="C106">
        <f>INDEX(resultados!$A$2:$ZZ$192, 100, MATCH($B$3, resultados!$A$1:$ZZ$1, 0))</f>
        <v/>
      </c>
    </row>
    <row r="107">
      <c r="A107">
        <f>INDEX(resultados!$A$2:$ZZ$192, 101, MATCH($B$1, resultados!$A$1:$ZZ$1, 0))</f>
        <v/>
      </c>
      <c r="B107">
        <f>INDEX(resultados!$A$2:$ZZ$192, 101, MATCH($B$2, resultados!$A$1:$ZZ$1, 0))</f>
        <v/>
      </c>
      <c r="C107">
        <f>INDEX(resultados!$A$2:$ZZ$192, 101, MATCH($B$3, resultados!$A$1:$ZZ$1, 0))</f>
        <v/>
      </c>
    </row>
    <row r="108">
      <c r="A108">
        <f>INDEX(resultados!$A$2:$ZZ$192, 102, MATCH($B$1, resultados!$A$1:$ZZ$1, 0))</f>
        <v/>
      </c>
      <c r="B108">
        <f>INDEX(resultados!$A$2:$ZZ$192, 102, MATCH($B$2, resultados!$A$1:$ZZ$1, 0))</f>
        <v/>
      </c>
      <c r="C108">
        <f>INDEX(resultados!$A$2:$ZZ$192, 102, MATCH($B$3, resultados!$A$1:$ZZ$1, 0))</f>
        <v/>
      </c>
    </row>
    <row r="109">
      <c r="A109">
        <f>INDEX(resultados!$A$2:$ZZ$192, 103, MATCH($B$1, resultados!$A$1:$ZZ$1, 0))</f>
        <v/>
      </c>
      <c r="B109">
        <f>INDEX(resultados!$A$2:$ZZ$192, 103, MATCH($B$2, resultados!$A$1:$ZZ$1, 0))</f>
        <v/>
      </c>
      <c r="C109">
        <f>INDEX(resultados!$A$2:$ZZ$192, 103, MATCH($B$3, resultados!$A$1:$ZZ$1, 0))</f>
        <v/>
      </c>
    </row>
    <row r="110">
      <c r="A110">
        <f>INDEX(resultados!$A$2:$ZZ$192, 104, MATCH($B$1, resultados!$A$1:$ZZ$1, 0))</f>
        <v/>
      </c>
      <c r="B110">
        <f>INDEX(resultados!$A$2:$ZZ$192, 104, MATCH($B$2, resultados!$A$1:$ZZ$1, 0))</f>
        <v/>
      </c>
      <c r="C110">
        <f>INDEX(resultados!$A$2:$ZZ$192, 104, MATCH($B$3, resultados!$A$1:$ZZ$1, 0))</f>
        <v/>
      </c>
    </row>
    <row r="111">
      <c r="A111">
        <f>INDEX(resultados!$A$2:$ZZ$192, 105, MATCH($B$1, resultados!$A$1:$ZZ$1, 0))</f>
        <v/>
      </c>
      <c r="B111">
        <f>INDEX(resultados!$A$2:$ZZ$192, 105, MATCH($B$2, resultados!$A$1:$ZZ$1, 0))</f>
        <v/>
      </c>
      <c r="C111">
        <f>INDEX(resultados!$A$2:$ZZ$192, 105, MATCH($B$3, resultados!$A$1:$ZZ$1, 0))</f>
        <v/>
      </c>
    </row>
    <row r="112">
      <c r="A112">
        <f>INDEX(resultados!$A$2:$ZZ$192, 106, MATCH($B$1, resultados!$A$1:$ZZ$1, 0))</f>
        <v/>
      </c>
      <c r="B112">
        <f>INDEX(resultados!$A$2:$ZZ$192, 106, MATCH($B$2, resultados!$A$1:$ZZ$1, 0))</f>
        <v/>
      </c>
      <c r="C112">
        <f>INDEX(resultados!$A$2:$ZZ$192, 106, MATCH($B$3, resultados!$A$1:$ZZ$1, 0))</f>
        <v/>
      </c>
    </row>
    <row r="113">
      <c r="A113">
        <f>INDEX(resultados!$A$2:$ZZ$192, 107, MATCH($B$1, resultados!$A$1:$ZZ$1, 0))</f>
        <v/>
      </c>
      <c r="B113">
        <f>INDEX(resultados!$A$2:$ZZ$192, 107, MATCH($B$2, resultados!$A$1:$ZZ$1, 0))</f>
        <v/>
      </c>
      <c r="C113">
        <f>INDEX(resultados!$A$2:$ZZ$192, 107, MATCH($B$3, resultados!$A$1:$ZZ$1, 0))</f>
        <v/>
      </c>
    </row>
    <row r="114">
      <c r="A114">
        <f>INDEX(resultados!$A$2:$ZZ$192, 108, MATCH($B$1, resultados!$A$1:$ZZ$1, 0))</f>
        <v/>
      </c>
      <c r="B114">
        <f>INDEX(resultados!$A$2:$ZZ$192, 108, MATCH($B$2, resultados!$A$1:$ZZ$1, 0))</f>
        <v/>
      </c>
      <c r="C114">
        <f>INDEX(resultados!$A$2:$ZZ$192, 108, MATCH($B$3, resultados!$A$1:$ZZ$1, 0))</f>
        <v/>
      </c>
    </row>
    <row r="115">
      <c r="A115">
        <f>INDEX(resultados!$A$2:$ZZ$192, 109, MATCH($B$1, resultados!$A$1:$ZZ$1, 0))</f>
        <v/>
      </c>
      <c r="B115">
        <f>INDEX(resultados!$A$2:$ZZ$192, 109, MATCH($B$2, resultados!$A$1:$ZZ$1, 0))</f>
        <v/>
      </c>
      <c r="C115">
        <f>INDEX(resultados!$A$2:$ZZ$192, 109, MATCH($B$3, resultados!$A$1:$ZZ$1, 0))</f>
        <v/>
      </c>
    </row>
    <row r="116">
      <c r="A116">
        <f>INDEX(resultados!$A$2:$ZZ$192, 110, MATCH($B$1, resultados!$A$1:$ZZ$1, 0))</f>
        <v/>
      </c>
      <c r="B116">
        <f>INDEX(resultados!$A$2:$ZZ$192, 110, MATCH($B$2, resultados!$A$1:$ZZ$1, 0))</f>
        <v/>
      </c>
      <c r="C116">
        <f>INDEX(resultados!$A$2:$ZZ$192, 110, MATCH($B$3, resultados!$A$1:$ZZ$1, 0))</f>
        <v/>
      </c>
    </row>
    <row r="117">
      <c r="A117">
        <f>INDEX(resultados!$A$2:$ZZ$192, 111, MATCH($B$1, resultados!$A$1:$ZZ$1, 0))</f>
        <v/>
      </c>
      <c r="B117">
        <f>INDEX(resultados!$A$2:$ZZ$192, 111, MATCH($B$2, resultados!$A$1:$ZZ$1, 0))</f>
        <v/>
      </c>
      <c r="C117">
        <f>INDEX(resultados!$A$2:$ZZ$192, 111, MATCH($B$3, resultados!$A$1:$ZZ$1, 0))</f>
        <v/>
      </c>
    </row>
    <row r="118">
      <c r="A118">
        <f>INDEX(resultados!$A$2:$ZZ$192, 112, MATCH($B$1, resultados!$A$1:$ZZ$1, 0))</f>
        <v/>
      </c>
      <c r="B118">
        <f>INDEX(resultados!$A$2:$ZZ$192, 112, MATCH($B$2, resultados!$A$1:$ZZ$1, 0))</f>
        <v/>
      </c>
      <c r="C118">
        <f>INDEX(resultados!$A$2:$ZZ$192, 112, MATCH($B$3, resultados!$A$1:$ZZ$1, 0))</f>
        <v/>
      </c>
    </row>
    <row r="119">
      <c r="A119">
        <f>INDEX(resultados!$A$2:$ZZ$192, 113, MATCH($B$1, resultados!$A$1:$ZZ$1, 0))</f>
        <v/>
      </c>
      <c r="B119">
        <f>INDEX(resultados!$A$2:$ZZ$192, 113, MATCH($B$2, resultados!$A$1:$ZZ$1, 0))</f>
        <v/>
      </c>
      <c r="C119">
        <f>INDEX(resultados!$A$2:$ZZ$192, 113, MATCH($B$3, resultados!$A$1:$ZZ$1, 0))</f>
        <v/>
      </c>
    </row>
    <row r="120">
      <c r="A120">
        <f>INDEX(resultados!$A$2:$ZZ$192, 114, MATCH($B$1, resultados!$A$1:$ZZ$1, 0))</f>
        <v/>
      </c>
      <c r="B120">
        <f>INDEX(resultados!$A$2:$ZZ$192, 114, MATCH($B$2, resultados!$A$1:$ZZ$1, 0))</f>
        <v/>
      </c>
      <c r="C120">
        <f>INDEX(resultados!$A$2:$ZZ$192, 114, MATCH($B$3, resultados!$A$1:$ZZ$1, 0))</f>
        <v/>
      </c>
    </row>
    <row r="121">
      <c r="A121">
        <f>INDEX(resultados!$A$2:$ZZ$192, 115, MATCH($B$1, resultados!$A$1:$ZZ$1, 0))</f>
        <v/>
      </c>
      <c r="B121">
        <f>INDEX(resultados!$A$2:$ZZ$192, 115, MATCH($B$2, resultados!$A$1:$ZZ$1, 0))</f>
        <v/>
      </c>
      <c r="C121">
        <f>INDEX(resultados!$A$2:$ZZ$192, 115, MATCH($B$3, resultados!$A$1:$ZZ$1, 0))</f>
        <v/>
      </c>
    </row>
    <row r="122">
      <c r="A122">
        <f>INDEX(resultados!$A$2:$ZZ$192, 116, MATCH($B$1, resultados!$A$1:$ZZ$1, 0))</f>
        <v/>
      </c>
      <c r="B122">
        <f>INDEX(resultados!$A$2:$ZZ$192, 116, MATCH($B$2, resultados!$A$1:$ZZ$1, 0))</f>
        <v/>
      </c>
      <c r="C122">
        <f>INDEX(resultados!$A$2:$ZZ$192, 116, MATCH($B$3, resultados!$A$1:$ZZ$1, 0))</f>
        <v/>
      </c>
    </row>
    <row r="123">
      <c r="A123">
        <f>INDEX(resultados!$A$2:$ZZ$192, 117, MATCH($B$1, resultados!$A$1:$ZZ$1, 0))</f>
        <v/>
      </c>
      <c r="B123">
        <f>INDEX(resultados!$A$2:$ZZ$192, 117, MATCH($B$2, resultados!$A$1:$ZZ$1, 0))</f>
        <v/>
      </c>
      <c r="C123">
        <f>INDEX(resultados!$A$2:$ZZ$192, 117, MATCH($B$3, resultados!$A$1:$ZZ$1, 0))</f>
        <v/>
      </c>
    </row>
    <row r="124">
      <c r="A124">
        <f>INDEX(resultados!$A$2:$ZZ$192, 118, MATCH($B$1, resultados!$A$1:$ZZ$1, 0))</f>
        <v/>
      </c>
      <c r="B124">
        <f>INDEX(resultados!$A$2:$ZZ$192, 118, MATCH($B$2, resultados!$A$1:$ZZ$1, 0))</f>
        <v/>
      </c>
      <c r="C124">
        <f>INDEX(resultados!$A$2:$ZZ$192, 118, MATCH($B$3, resultados!$A$1:$ZZ$1, 0))</f>
        <v/>
      </c>
    </row>
    <row r="125">
      <c r="A125">
        <f>INDEX(resultados!$A$2:$ZZ$192, 119, MATCH($B$1, resultados!$A$1:$ZZ$1, 0))</f>
        <v/>
      </c>
      <c r="B125">
        <f>INDEX(resultados!$A$2:$ZZ$192, 119, MATCH($B$2, resultados!$A$1:$ZZ$1, 0))</f>
        <v/>
      </c>
      <c r="C125">
        <f>INDEX(resultados!$A$2:$ZZ$192, 119, MATCH($B$3, resultados!$A$1:$ZZ$1, 0))</f>
        <v/>
      </c>
    </row>
    <row r="126">
      <c r="A126">
        <f>INDEX(resultados!$A$2:$ZZ$192, 120, MATCH($B$1, resultados!$A$1:$ZZ$1, 0))</f>
        <v/>
      </c>
      <c r="B126">
        <f>INDEX(resultados!$A$2:$ZZ$192, 120, MATCH($B$2, resultados!$A$1:$ZZ$1, 0))</f>
        <v/>
      </c>
      <c r="C126">
        <f>INDEX(resultados!$A$2:$ZZ$192, 120, MATCH($B$3, resultados!$A$1:$ZZ$1, 0))</f>
        <v/>
      </c>
    </row>
    <row r="127">
      <c r="A127">
        <f>INDEX(resultados!$A$2:$ZZ$192, 121, MATCH($B$1, resultados!$A$1:$ZZ$1, 0))</f>
        <v/>
      </c>
      <c r="B127">
        <f>INDEX(resultados!$A$2:$ZZ$192, 121, MATCH($B$2, resultados!$A$1:$ZZ$1, 0))</f>
        <v/>
      </c>
      <c r="C127">
        <f>INDEX(resultados!$A$2:$ZZ$192, 121, MATCH($B$3, resultados!$A$1:$ZZ$1, 0))</f>
        <v/>
      </c>
    </row>
    <row r="128">
      <c r="A128">
        <f>INDEX(resultados!$A$2:$ZZ$192, 122, MATCH($B$1, resultados!$A$1:$ZZ$1, 0))</f>
        <v/>
      </c>
      <c r="B128">
        <f>INDEX(resultados!$A$2:$ZZ$192, 122, MATCH($B$2, resultados!$A$1:$ZZ$1, 0))</f>
        <v/>
      </c>
      <c r="C128">
        <f>INDEX(resultados!$A$2:$ZZ$192, 122, MATCH($B$3, resultados!$A$1:$ZZ$1, 0))</f>
        <v/>
      </c>
    </row>
    <row r="129">
      <c r="A129">
        <f>INDEX(resultados!$A$2:$ZZ$192, 123, MATCH($B$1, resultados!$A$1:$ZZ$1, 0))</f>
        <v/>
      </c>
      <c r="B129">
        <f>INDEX(resultados!$A$2:$ZZ$192, 123, MATCH($B$2, resultados!$A$1:$ZZ$1, 0))</f>
        <v/>
      </c>
      <c r="C129">
        <f>INDEX(resultados!$A$2:$ZZ$192, 123, MATCH($B$3, resultados!$A$1:$ZZ$1, 0))</f>
        <v/>
      </c>
    </row>
    <row r="130">
      <c r="A130">
        <f>INDEX(resultados!$A$2:$ZZ$192, 124, MATCH($B$1, resultados!$A$1:$ZZ$1, 0))</f>
        <v/>
      </c>
      <c r="B130">
        <f>INDEX(resultados!$A$2:$ZZ$192, 124, MATCH($B$2, resultados!$A$1:$ZZ$1, 0))</f>
        <v/>
      </c>
      <c r="C130">
        <f>INDEX(resultados!$A$2:$ZZ$192, 124, MATCH($B$3, resultados!$A$1:$ZZ$1, 0))</f>
        <v/>
      </c>
    </row>
    <row r="131">
      <c r="A131">
        <f>INDEX(resultados!$A$2:$ZZ$192, 125, MATCH($B$1, resultados!$A$1:$ZZ$1, 0))</f>
        <v/>
      </c>
      <c r="B131">
        <f>INDEX(resultados!$A$2:$ZZ$192, 125, MATCH($B$2, resultados!$A$1:$ZZ$1, 0))</f>
        <v/>
      </c>
      <c r="C131">
        <f>INDEX(resultados!$A$2:$ZZ$192, 125, MATCH($B$3, resultados!$A$1:$ZZ$1, 0))</f>
        <v/>
      </c>
    </row>
    <row r="132">
      <c r="A132">
        <f>INDEX(resultados!$A$2:$ZZ$192, 126, MATCH($B$1, resultados!$A$1:$ZZ$1, 0))</f>
        <v/>
      </c>
      <c r="B132">
        <f>INDEX(resultados!$A$2:$ZZ$192, 126, MATCH($B$2, resultados!$A$1:$ZZ$1, 0))</f>
        <v/>
      </c>
      <c r="C132">
        <f>INDEX(resultados!$A$2:$ZZ$192, 126, MATCH($B$3, resultados!$A$1:$ZZ$1, 0))</f>
        <v/>
      </c>
    </row>
    <row r="133">
      <c r="A133">
        <f>INDEX(resultados!$A$2:$ZZ$192, 127, MATCH($B$1, resultados!$A$1:$ZZ$1, 0))</f>
        <v/>
      </c>
      <c r="B133">
        <f>INDEX(resultados!$A$2:$ZZ$192, 127, MATCH($B$2, resultados!$A$1:$ZZ$1, 0))</f>
        <v/>
      </c>
      <c r="C133">
        <f>INDEX(resultados!$A$2:$ZZ$192, 127, MATCH($B$3, resultados!$A$1:$ZZ$1, 0))</f>
        <v/>
      </c>
    </row>
    <row r="134">
      <c r="A134">
        <f>INDEX(resultados!$A$2:$ZZ$192, 128, MATCH($B$1, resultados!$A$1:$ZZ$1, 0))</f>
        <v/>
      </c>
      <c r="B134">
        <f>INDEX(resultados!$A$2:$ZZ$192, 128, MATCH($B$2, resultados!$A$1:$ZZ$1, 0))</f>
        <v/>
      </c>
      <c r="C134">
        <f>INDEX(resultados!$A$2:$ZZ$192, 128, MATCH($B$3, resultados!$A$1:$ZZ$1, 0))</f>
        <v/>
      </c>
    </row>
    <row r="135">
      <c r="A135">
        <f>INDEX(resultados!$A$2:$ZZ$192, 129, MATCH($B$1, resultados!$A$1:$ZZ$1, 0))</f>
        <v/>
      </c>
      <c r="B135">
        <f>INDEX(resultados!$A$2:$ZZ$192, 129, MATCH($B$2, resultados!$A$1:$ZZ$1, 0))</f>
        <v/>
      </c>
      <c r="C135">
        <f>INDEX(resultados!$A$2:$ZZ$192, 129, MATCH($B$3, resultados!$A$1:$ZZ$1, 0))</f>
        <v/>
      </c>
    </row>
    <row r="136">
      <c r="A136">
        <f>INDEX(resultados!$A$2:$ZZ$192, 130, MATCH($B$1, resultados!$A$1:$ZZ$1, 0))</f>
        <v/>
      </c>
      <c r="B136">
        <f>INDEX(resultados!$A$2:$ZZ$192, 130, MATCH($B$2, resultados!$A$1:$ZZ$1, 0))</f>
        <v/>
      </c>
      <c r="C136">
        <f>INDEX(resultados!$A$2:$ZZ$192, 130, MATCH($B$3, resultados!$A$1:$ZZ$1, 0))</f>
        <v/>
      </c>
    </row>
    <row r="137">
      <c r="A137">
        <f>INDEX(resultados!$A$2:$ZZ$192, 131, MATCH($B$1, resultados!$A$1:$ZZ$1, 0))</f>
        <v/>
      </c>
      <c r="B137">
        <f>INDEX(resultados!$A$2:$ZZ$192, 131, MATCH($B$2, resultados!$A$1:$ZZ$1, 0))</f>
        <v/>
      </c>
      <c r="C137">
        <f>INDEX(resultados!$A$2:$ZZ$192, 131, MATCH($B$3, resultados!$A$1:$ZZ$1, 0))</f>
        <v/>
      </c>
    </row>
    <row r="138">
      <c r="A138">
        <f>INDEX(resultados!$A$2:$ZZ$192, 132, MATCH($B$1, resultados!$A$1:$ZZ$1, 0))</f>
        <v/>
      </c>
      <c r="B138">
        <f>INDEX(resultados!$A$2:$ZZ$192, 132, MATCH($B$2, resultados!$A$1:$ZZ$1, 0))</f>
        <v/>
      </c>
      <c r="C138">
        <f>INDEX(resultados!$A$2:$ZZ$192, 132, MATCH($B$3, resultados!$A$1:$ZZ$1, 0))</f>
        <v/>
      </c>
    </row>
    <row r="139">
      <c r="A139">
        <f>INDEX(resultados!$A$2:$ZZ$192, 133, MATCH($B$1, resultados!$A$1:$ZZ$1, 0))</f>
        <v/>
      </c>
      <c r="B139">
        <f>INDEX(resultados!$A$2:$ZZ$192, 133, MATCH($B$2, resultados!$A$1:$ZZ$1, 0))</f>
        <v/>
      </c>
      <c r="C139">
        <f>INDEX(resultados!$A$2:$ZZ$192, 133, MATCH($B$3, resultados!$A$1:$ZZ$1, 0))</f>
        <v/>
      </c>
    </row>
    <row r="140">
      <c r="A140">
        <f>INDEX(resultados!$A$2:$ZZ$192, 134, MATCH($B$1, resultados!$A$1:$ZZ$1, 0))</f>
        <v/>
      </c>
      <c r="B140">
        <f>INDEX(resultados!$A$2:$ZZ$192, 134, MATCH($B$2, resultados!$A$1:$ZZ$1, 0))</f>
        <v/>
      </c>
      <c r="C140">
        <f>INDEX(resultados!$A$2:$ZZ$192, 134, MATCH($B$3, resultados!$A$1:$ZZ$1, 0))</f>
        <v/>
      </c>
    </row>
    <row r="141">
      <c r="A141">
        <f>INDEX(resultados!$A$2:$ZZ$192, 135, MATCH($B$1, resultados!$A$1:$ZZ$1, 0))</f>
        <v/>
      </c>
      <c r="B141">
        <f>INDEX(resultados!$A$2:$ZZ$192, 135, MATCH($B$2, resultados!$A$1:$ZZ$1, 0))</f>
        <v/>
      </c>
      <c r="C141">
        <f>INDEX(resultados!$A$2:$ZZ$192, 135, MATCH($B$3, resultados!$A$1:$ZZ$1, 0))</f>
        <v/>
      </c>
    </row>
    <row r="142">
      <c r="A142">
        <f>INDEX(resultados!$A$2:$ZZ$192, 136, MATCH($B$1, resultados!$A$1:$ZZ$1, 0))</f>
        <v/>
      </c>
      <c r="B142">
        <f>INDEX(resultados!$A$2:$ZZ$192, 136, MATCH($B$2, resultados!$A$1:$ZZ$1, 0))</f>
        <v/>
      </c>
      <c r="C142">
        <f>INDEX(resultados!$A$2:$ZZ$192, 136, MATCH($B$3, resultados!$A$1:$ZZ$1, 0))</f>
        <v/>
      </c>
    </row>
    <row r="143">
      <c r="A143">
        <f>INDEX(resultados!$A$2:$ZZ$192, 137, MATCH($B$1, resultados!$A$1:$ZZ$1, 0))</f>
        <v/>
      </c>
      <c r="B143">
        <f>INDEX(resultados!$A$2:$ZZ$192, 137, MATCH($B$2, resultados!$A$1:$ZZ$1, 0))</f>
        <v/>
      </c>
      <c r="C143">
        <f>INDEX(resultados!$A$2:$ZZ$192, 137, MATCH($B$3, resultados!$A$1:$ZZ$1, 0))</f>
        <v/>
      </c>
    </row>
    <row r="144">
      <c r="A144">
        <f>INDEX(resultados!$A$2:$ZZ$192, 138, MATCH($B$1, resultados!$A$1:$ZZ$1, 0))</f>
        <v/>
      </c>
      <c r="B144">
        <f>INDEX(resultados!$A$2:$ZZ$192, 138, MATCH($B$2, resultados!$A$1:$ZZ$1, 0))</f>
        <v/>
      </c>
      <c r="C144">
        <f>INDEX(resultados!$A$2:$ZZ$192, 138, MATCH($B$3, resultados!$A$1:$ZZ$1, 0))</f>
        <v/>
      </c>
    </row>
    <row r="145">
      <c r="A145">
        <f>INDEX(resultados!$A$2:$ZZ$192, 139, MATCH($B$1, resultados!$A$1:$ZZ$1, 0))</f>
        <v/>
      </c>
      <c r="B145">
        <f>INDEX(resultados!$A$2:$ZZ$192, 139, MATCH($B$2, resultados!$A$1:$ZZ$1, 0))</f>
        <v/>
      </c>
      <c r="C145">
        <f>INDEX(resultados!$A$2:$ZZ$192, 139, MATCH($B$3, resultados!$A$1:$ZZ$1, 0))</f>
        <v/>
      </c>
    </row>
    <row r="146">
      <c r="A146">
        <f>INDEX(resultados!$A$2:$ZZ$192, 140, MATCH($B$1, resultados!$A$1:$ZZ$1, 0))</f>
        <v/>
      </c>
      <c r="B146">
        <f>INDEX(resultados!$A$2:$ZZ$192, 140, MATCH($B$2, resultados!$A$1:$ZZ$1, 0))</f>
        <v/>
      </c>
      <c r="C146">
        <f>INDEX(resultados!$A$2:$ZZ$192, 140, MATCH($B$3, resultados!$A$1:$ZZ$1, 0))</f>
        <v/>
      </c>
    </row>
    <row r="147">
      <c r="A147">
        <f>INDEX(resultados!$A$2:$ZZ$192, 141, MATCH($B$1, resultados!$A$1:$ZZ$1, 0))</f>
        <v/>
      </c>
      <c r="B147">
        <f>INDEX(resultados!$A$2:$ZZ$192, 141, MATCH($B$2, resultados!$A$1:$ZZ$1, 0))</f>
        <v/>
      </c>
      <c r="C147">
        <f>INDEX(resultados!$A$2:$ZZ$192, 141, MATCH($B$3, resultados!$A$1:$ZZ$1, 0))</f>
        <v/>
      </c>
    </row>
    <row r="148">
      <c r="A148">
        <f>INDEX(resultados!$A$2:$ZZ$192, 142, MATCH($B$1, resultados!$A$1:$ZZ$1, 0))</f>
        <v/>
      </c>
      <c r="B148">
        <f>INDEX(resultados!$A$2:$ZZ$192, 142, MATCH($B$2, resultados!$A$1:$ZZ$1, 0))</f>
        <v/>
      </c>
      <c r="C148">
        <f>INDEX(resultados!$A$2:$ZZ$192, 142, MATCH($B$3, resultados!$A$1:$ZZ$1, 0))</f>
        <v/>
      </c>
    </row>
    <row r="149">
      <c r="A149">
        <f>INDEX(resultados!$A$2:$ZZ$192, 143, MATCH($B$1, resultados!$A$1:$ZZ$1, 0))</f>
        <v/>
      </c>
      <c r="B149">
        <f>INDEX(resultados!$A$2:$ZZ$192, 143, MATCH($B$2, resultados!$A$1:$ZZ$1, 0))</f>
        <v/>
      </c>
      <c r="C149">
        <f>INDEX(resultados!$A$2:$ZZ$192, 143, MATCH($B$3, resultados!$A$1:$ZZ$1, 0))</f>
        <v/>
      </c>
    </row>
    <row r="150">
      <c r="A150">
        <f>INDEX(resultados!$A$2:$ZZ$192, 144, MATCH($B$1, resultados!$A$1:$ZZ$1, 0))</f>
        <v/>
      </c>
      <c r="B150">
        <f>INDEX(resultados!$A$2:$ZZ$192, 144, MATCH($B$2, resultados!$A$1:$ZZ$1, 0))</f>
        <v/>
      </c>
      <c r="C150">
        <f>INDEX(resultados!$A$2:$ZZ$192, 144, MATCH($B$3, resultados!$A$1:$ZZ$1, 0))</f>
        <v/>
      </c>
    </row>
    <row r="151">
      <c r="A151">
        <f>INDEX(resultados!$A$2:$ZZ$192, 145, MATCH($B$1, resultados!$A$1:$ZZ$1, 0))</f>
        <v/>
      </c>
      <c r="B151">
        <f>INDEX(resultados!$A$2:$ZZ$192, 145, MATCH($B$2, resultados!$A$1:$ZZ$1, 0))</f>
        <v/>
      </c>
      <c r="C151">
        <f>INDEX(resultados!$A$2:$ZZ$192, 145, MATCH($B$3, resultados!$A$1:$ZZ$1, 0))</f>
        <v/>
      </c>
    </row>
    <row r="152">
      <c r="A152">
        <f>INDEX(resultados!$A$2:$ZZ$192, 146, MATCH($B$1, resultados!$A$1:$ZZ$1, 0))</f>
        <v/>
      </c>
      <c r="B152">
        <f>INDEX(resultados!$A$2:$ZZ$192, 146, MATCH($B$2, resultados!$A$1:$ZZ$1, 0))</f>
        <v/>
      </c>
      <c r="C152">
        <f>INDEX(resultados!$A$2:$ZZ$192, 146, MATCH($B$3, resultados!$A$1:$ZZ$1, 0))</f>
        <v/>
      </c>
    </row>
    <row r="153">
      <c r="A153">
        <f>INDEX(resultados!$A$2:$ZZ$192, 147, MATCH($B$1, resultados!$A$1:$ZZ$1, 0))</f>
        <v/>
      </c>
      <c r="B153">
        <f>INDEX(resultados!$A$2:$ZZ$192, 147, MATCH($B$2, resultados!$A$1:$ZZ$1, 0))</f>
        <v/>
      </c>
      <c r="C153">
        <f>INDEX(resultados!$A$2:$ZZ$192, 147, MATCH($B$3, resultados!$A$1:$ZZ$1, 0))</f>
        <v/>
      </c>
    </row>
    <row r="154">
      <c r="A154">
        <f>INDEX(resultados!$A$2:$ZZ$192, 148, MATCH($B$1, resultados!$A$1:$ZZ$1, 0))</f>
        <v/>
      </c>
      <c r="B154">
        <f>INDEX(resultados!$A$2:$ZZ$192, 148, MATCH($B$2, resultados!$A$1:$ZZ$1, 0))</f>
        <v/>
      </c>
      <c r="C154">
        <f>INDEX(resultados!$A$2:$ZZ$192, 148, MATCH($B$3, resultados!$A$1:$ZZ$1, 0))</f>
        <v/>
      </c>
    </row>
    <row r="155">
      <c r="A155">
        <f>INDEX(resultados!$A$2:$ZZ$192, 149, MATCH($B$1, resultados!$A$1:$ZZ$1, 0))</f>
        <v/>
      </c>
      <c r="B155">
        <f>INDEX(resultados!$A$2:$ZZ$192, 149, MATCH($B$2, resultados!$A$1:$ZZ$1, 0))</f>
        <v/>
      </c>
      <c r="C155">
        <f>INDEX(resultados!$A$2:$ZZ$192, 149, MATCH($B$3, resultados!$A$1:$ZZ$1, 0))</f>
        <v/>
      </c>
    </row>
    <row r="156">
      <c r="A156">
        <f>INDEX(resultados!$A$2:$ZZ$192, 150, MATCH($B$1, resultados!$A$1:$ZZ$1, 0))</f>
        <v/>
      </c>
      <c r="B156">
        <f>INDEX(resultados!$A$2:$ZZ$192, 150, MATCH($B$2, resultados!$A$1:$ZZ$1, 0))</f>
        <v/>
      </c>
      <c r="C156">
        <f>INDEX(resultados!$A$2:$ZZ$192, 150, MATCH($B$3, resultados!$A$1:$ZZ$1, 0))</f>
        <v/>
      </c>
    </row>
    <row r="157">
      <c r="A157">
        <f>INDEX(resultados!$A$2:$ZZ$192, 151, MATCH($B$1, resultados!$A$1:$ZZ$1, 0))</f>
        <v/>
      </c>
      <c r="B157">
        <f>INDEX(resultados!$A$2:$ZZ$192, 151, MATCH($B$2, resultados!$A$1:$ZZ$1, 0))</f>
        <v/>
      </c>
      <c r="C157">
        <f>INDEX(resultados!$A$2:$ZZ$192, 151, MATCH($B$3, resultados!$A$1:$ZZ$1, 0))</f>
        <v/>
      </c>
    </row>
    <row r="158">
      <c r="A158">
        <f>INDEX(resultados!$A$2:$ZZ$192, 152, MATCH($B$1, resultados!$A$1:$ZZ$1, 0))</f>
        <v/>
      </c>
      <c r="B158">
        <f>INDEX(resultados!$A$2:$ZZ$192, 152, MATCH($B$2, resultados!$A$1:$ZZ$1, 0))</f>
        <v/>
      </c>
      <c r="C158">
        <f>INDEX(resultados!$A$2:$ZZ$192, 152, MATCH($B$3, resultados!$A$1:$ZZ$1, 0))</f>
        <v/>
      </c>
    </row>
    <row r="159">
      <c r="A159">
        <f>INDEX(resultados!$A$2:$ZZ$192, 153, MATCH($B$1, resultados!$A$1:$ZZ$1, 0))</f>
        <v/>
      </c>
      <c r="B159">
        <f>INDEX(resultados!$A$2:$ZZ$192, 153, MATCH($B$2, resultados!$A$1:$ZZ$1, 0))</f>
        <v/>
      </c>
      <c r="C159">
        <f>INDEX(resultados!$A$2:$ZZ$192, 153, MATCH($B$3, resultados!$A$1:$ZZ$1, 0))</f>
        <v/>
      </c>
    </row>
    <row r="160">
      <c r="A160">
        <f>INDEX(resultados!$A$2:$ZZ$192, 154, MATCH($B$1, resultados!$A$1:$ZZ$1, 0))</f>
        <v/>
      </c>
      <c r="B160">
        <f>INDEX(resultados!$A$2:$ZZ$192, 154, MATCH($B$2, resultados!$A$1:$ZZ$1, 0))</f>
        <v/>
      </c>
      <c r="C160">
        <f>INDEX(resultados!$A$2:$ZZ$192, 154, MATCH($B$3, resultados!$A$1:$ZZ$1, 0))</f>
        <v/>
      </c>
    </row>
    <row r="161">
      <c r="A161">
        <f>INDEX(resultados!$A$2:$ZZ$192, 155, MATCH($B$1, resultados!$A$1:$ZZ$1, 0))</f>
        <v/>
      </c>
      <c r="B161">
        <f>INDEX(resultados!$A$2:$ZZ$192, 155, MATCH($B$2, resultados!$A$1:$ZZ$1, 0))</f>
        <v/>
      </c>
      <c r="C161">
        <f>INDEX(resultados!$A$2:$ZZ$192, 155, MATCH($B$3, resultados!$A$1:$ZZ$1, 0))</f>
        <v/>
      </c>
    </row>
    <row r="162">
      <c r="A162">
        <f>INDEX(resultados!$A$2:$ZZ$192, 156, MATCH($B$1, resultados!$A$1:$ZZ$1, 0))</f>
        <v/>
      </c>
      <c r="B162">
        <f>INDEX(resultados!$A$2:$ZZ$192, 156, MATCH($B$2, resultados!$A$1:$ZZ$1, 0))</f>
        <v/>
      </c>
      <c r="C162">
        <f>INDEX(resultados!$A$2:$ZZ$192, 156, MATCH($B$3, resultados!$A$1:$ZZ$1, 0))</f>
        <v/>
      </c>
    </row>
    <row r="163">
      <c r="A163">
        <f>INDEX(resultados!$A$2:$ZZ$192, 157, MATCH($B$1, resultados!$A$1:$ZZ$1, 0))</f>
        <v/>
      </c>
      <c r="B163">
        <f>INDEX(resultados!$A$2:$ZZ$192, 157, MATCH($B$2, resultados!$A$1:$ZZ$1, 0))</f>
        <v/>
      </c>
      <c r="C163">
        <f>INDEX(resultados!$A$2:$ZZ$192, 157, MATCH($B$3, resultados!$A$1:$ZZ$1, 0))</f>
        <v/>
      </c>
    </row>
    <row r="164">
      <c r="A164">
        <f>INDEX(resultados!$A$2:$ZZ$192, 158, MATCH($B$1, resultados!$A$1:$ZZ$1, 0))</f>
        <v/>
      </c>
      <c r="B164">
        <f>INDEX(resultados!$A$2:$ZZ$192, 158, MATCH($B$2, resultados!$A$1:$ZZ$1, 0))</f>
        <v/>
      </c>
      <c r="C164">
        <f>INDEX(resultados!$A$2:$ZZ$192, 158, MATCH($B$3, resultados!$A$1:$ZZ$1, 0))</f>
        <v/>
      </c>
    </row>
    <row r="165">
      <c r="A165">
        <f>INDEX(resultados!$A$2:$ZZ$192, 159, MATCH($B$1, resultados!$A$1:$ZZ$1, 0))</f>
        <v/>
      </c>
      <c r="B165">
        <f>INDEX(resultados!$A$2:$ZZ$192, 159, MATCH($B$2, resultados!$A$1:$ZZ$1, 0))</f>
        <v/>
      </c>
      <c r="C165">
        <f>INDEX(resultados!$A$2:$ZZ$192, 159, MATCH($B$3, resultados!$A$1:$ZZ$1, 0))</f>
        <v/>
      </c>
    </row>
    <row r="166">
      <c r="A166">
        <f>INDEX(resultados!$A$2:$ZZ$192, 160, MATCH($B$1, resultados!$A$1:$ZZ$1, 0))</f>
        <v/>
      </c>
      <c r="B166">
        <f>INDEX(resultados!$A$2:$ZZ$192, 160, MATCH($B$2, resultados!$A$1:$ZZ$1, 0))</f>
        <v/>
      </c>
      <c r="C166">
        <f>INDEX(resultados!$A$2:$ZZ$192, 160, MATCH($B$3, resultados!$A$1:$ZZ$1, 0))</f>
        <v/>
      </c>
    </row>
    <row r="167">
      <c r="A167">
        <f>INDEX(resultados!$A$2:$ZZ$192, 161, MATCH($B$1, resultados!$A$1:$ZZ$1, 0))</f>
        <v/>
      </c>
      <c r="B167">
        <f>INDEX(resultados!$A$2:$ZZ$192, 161, MATCH($B$2, resultados!$A$1:$ZZ$1, 0))</f>
        <v/>
      </c>
      <c r="C167">
        <f>INDEX(resultados!$A$2:$ZZ$192, 161, MATCH($B$3, resultados!$A$1:$ZZ$1, 0))</f>
        <v/>
      </c>
    </row>
    <row r="168">
      <c r="A168">
        <f>INDEX(resultados!$A$2:$ZZ$192, 162, MATCH($B$1, resultados!$A$1:$ZZ$1, 0))</f>
        <v/>
      </c>
      <c r="B168">
        <f>INDEX(resultados!$A$2:$ZZ$192, 162, MATCH($B$2, resultados!$A$1:$ZZ$1, 0))</f>
        <v/>
      </c>
      <c r="C168">
        <f>INDEX(resultados!$A$2:$ZZ$192, 162, MATCH($B$3, resultados!$A$1:$ZZ$1, 0))</f>
        <v/>
      </c>
    </row>
    <row r="169">
      <c r="A169">
        <f>INDEX(resultados!$A$2:$ZZ$192, 163, MATCH($B$1, resultados!$A$1:$ZZ$1, 0))</f>
        <v/>
      </c>
      <c r="B169">
        <f>INDEX(resultados!$A$2:$ZZ$192, 163, MATCH($B$2, resultados!$A$1:$ZZ$1, 0))</f>
        <v/>
      </c>
      <c r="C169">
        <f>INDEX(resultados!$A$2:$ZZ$192, 163, MATCH($B$3, resultados!$A$1:$ZZ$1, 0))</f>
        <v/>
      </c>
    </row>
    <row r="170">
      <c r="A170">
        <f>INDEX(resultados!$A$2:$ZZ$192, 164, MATCH($B$1, resultados!$A$1:$ZZ$1, 0))</f>
        <v/>
      </c>
      <c r="B170">
        <f>INDEX(resultados!$A$2:$ZZ$192, 164, MATCH($B$2, resultados!$A$1:$ZZ$1, 0))</f>
        <v/>
      </c>
      <c r="C170">
        <f>INDEX(resultados!$A$2:$ZZ$192, 164, MATCH($B$3, resultados!$A$1:$ZZ$1, 0))</f>
        <v/>
      </c>
    </row>
    <row r="171">
      <c r="A171">
        <f>INDEX(resultados!$A$2:$ZZ$192, 165, MATCH($B$1, resultados!$A$1:$ZZ$1, 0))</f>
        <v/>
      </c>
      <c r="B171">
        <f>INDEX(resultados!$A$2:$ZZ$192, 165, MATCH($B$2, resultados!$A$1:$ZZ$1, 0))</f>
        <v/>
      </c>
      <c r="C171">
        <f>INDEX(resultados!$A$2:$ZZ$192, 165, MATCH($B$3, resultados!$A$1:$ZZ$1, 0))</f>
        <v/>
      </c>
    </row>
    <row r="172">
      <c r="A172">
        <f>INDEX(resultados!$A$2:$ZZ$192, 166, MATCH($B$1, resultados!$A$1:$ZZ$1, 0))</f>
        <v/>
      </c>
      <c r="B172">
        <f>INDEX(resultados!$A$2:$ZZ$192, 166, MATCH($B$2, resultados!$A$1:$ZZ$1, 0))</f>
        <v/>
      </c>
      <c r="C172">
        <f>INDEX(resultados!$A$2:$ZZ$192, 166, MATCH($B$3, resultados!$A$1:$ZZ$1, 0))</f>
        <v/>
      </c>
    </row>
    <row r="173">
      <c r="A173">
        <f>INDEX(resultados!$A$2:$ZZ$192, 167, MATCH($B$1, resultados!$A$1:$ZZ$1, 0))</f>
        <v/>
      </c>
      <c r="B173">
        <f>INDEX(resultados!$A$2:$ZZ$192, 167, MATCH($B$2, resultados!$A$1:$ZZ$1, 0))</f>
        <v/>
      </c>
      <c r="C173">
        <f>INDEX(resultados!$A$2:$ZZ$192, 167, MATCH($B$3, resultados!$A$1:$ZZ$1, 0))</f>
        <v/>
      </c>
    </row>
    <row r="174">
      <c r="A174">
        <f>INDEX(resultados!$A$2:$ZZ$192, 168, MATCH($B$1, resultados!$A$1:$ZZ$1, 0))</f>
        <v/>
      </c>
      <c r="B174">
        <f>INDEX(resultados!$A$2:$ZZ$192, 168, MATCH($B$2, resultados!$A$1:$ZZ$1, 0))</f>
        <v/>
      </c>
      <c r="C174">
        <f>INDEX(resultados!$A$2:$ZZ$192, 168, MATCH($B$3, resultados!$A$1:$ZZ$1, 0))</f>
        <v/>
      </c>
    </row>
    <row r="175">
      <c r="A175">
        <f>INDEX(resultados!$A$2:$ZZ$192, 169, MATCH($B$1, resultados!$A$1:$ZZ$1, 0))</f>
        <v/>
      </c>
      <c r="B175">
        <f>INDEX(resultados!$A$2:$ZZ$192, 169, MATCH($B$2, resultados!$A$1:$ZZ$1, 0))</f>
        <v/>
      </c>
      <c r="C175">
        <f>INDEX(resultados!$A$2:$ZZ$192, 169, MATCH($B$3, resultados!$A$1:$ZZ$1, 0))</f>
        <v/>
      </c>
    </row>
    <row r="176">
      <c r="A176">
        <f>INDEX(resultados!$A$2:$ZZ$192, 170, MATCH($B$1, resultados!$A$1:$ZZ$1, 0))</f>
        <v/>
      </c>
      <c r="B176">
        <f>INDEX(resultados!$A$2:$ZZ$192, 170, MATCH($B$2, resultados!$A$1:$ZZ$1, 0))</f>
        <v/>
      </c>
      <c r="C176">
        <f>INDEX(resultados!$A$2:$ZZ$192, 170, MATCH($B$3, resultados!$A$1:$ZZ$1, 0))</f>
        <v/>
      </c>
    </row>
    <row r="177">
      <c r="A177">
        <f>INDEX(resultados!$A$2:$ZZ$192, 171, MATCH($B$1, resultados!$A$1:$ZZ$1, 0))</f>
        <v/>
      </c>
      <c r="B177">
        <f>INDEX(resultados!$A$2:$ZZ$192, 171, MATCH($B$2, resultados!$A$1:$ZZ$1, 0))</f>
        <v/>
      </c>
      <c r="C177">
        <f>INDEX(resultados!$A$2:$ZZ$192, 171, MATCH($B$3, resultados!$A$1:$ZZ$1, 0))</f>
        <v/>
      </c>
    </row>
    <row r="178">
      <c r="A178">
        <f>INDEX(resultados!$A$2:$ZZ$192, 172, MATCH($B$1, resultados!$A$1:$ZZ$1, 0))</f>
        <v/>
      </c>
      <c r="B178">
        <f>INDEX(resultados!$A$2:$ZZ$192, 172, MATCH($B$2, resultados!$A$1:$ZZ$1, 0))</f>
        <v/>
      </c>
      <c r="C178">
        <f>INDEX(resultados!$A$2:$ZZ$192, 172, MATCH($B$3, resultados!$A$1:$ZZ$1, 0))</f>
        <v/>
      </c>
    </row>
    <row r="179">
      <c r="A179">
        <f>INDEX(resultados!$A$2:$ZZ$192, 173, MATCH($B$1, resultados!$A$1:$ZZ$1, 0))</f>
        <v/>
      </c>
      <c r="B179">
        <f>INDEX(resultados!$A$2:$ZZ$192, 173, MATCH($B$2, resultados!$A$1:$ZZ$1, 0))</f>
        <v/>
      </c>
      <c r="C179">
        <f>INDEX(resultados!$A$2:$ZZ$192, 173, MATCH($B$3, resultados!$A$1:$ZZ$1, 0))</f>
        <v/>
      </c>
    </row>
    <row r="180">
      <c r="A180">
        <f>INDEX(resultados!$A$2:$ZZ$192, 174, MATCH($B$1, resultados!$A$1:$ZZ$1, 0))</f>
        <v/>
      </c>
      <c r="B180">
        <f>INDEX(resultados!$A$2:$ZZ$192, 174, MATCH($B$2, resultados!$A$1:$ZZ$1, 0))</f>
        <v/>
      </c>
      <c r="C180">
        <f>INDEX(resultados!$A$2:$ZZ$192, 174, MATCH($B$3, resultados!$A$1:$ZZ$1, 0))</f>
        <v/>
      </c>
    </row>
    <row r="181">
      <c r="A181">
        <f>INDEX(resultados!$A$2:$ZZ$192, 175, MATCH($B$1, resultados!$A$1:$ZZ$1, 0))</f>
        <v/>
      </c>
      <c r="B181">
        <f>INDEX(resultados!$A$2:$ZZ$192, 175, MATCH($B$2, resultados!$A$1:$ZZ$1, 0))</f>
        <v/>
      </c>
      <c r="C181">
        <f>INDEX(resultados!$A$2:$ZZ$192, 175, MATCH($B$3, resultados!$A$1:$ZZ$1, 0))</f>
        <v/>
      </c>
    </row>
    <row r="182">
      <c r="A182">
        <f>INDEX(resultados!$A$2:$ZZ$192, 176, MATCH($B$1, resultados!$A$1:$ZZ$1, 0))</f>
        <v/>
      </c>
      <c r="B182">
        <f>INDEX(resultados!$A$2:$ZZ$192, 176, MATCH($B$2, resultados!$A$1:$ZZ$1, 0))</f>
        <v/>
      </c>
      <c r="C182">
        <f>INDEX(resultados!$A$2:$ZZ$192, 176, MATCH($B$3, resultados!$A$1:$ZZ$1, 0))</f>
        <v/>
      </c>
    </row>
    <row r="183">
      <c r="A183">
        <f>INDEX(resultados!$A$2:$ZZ$192, 177, MATCH($B$1, resultados!$A$1:$ZZ$1, 0))</f>
        <v/>
      </c>
      <c r="B183">
        <f>INDEX(resultados!$A$2:$ZZ$192, 177, MATCH($B$2, resultados!$A$1:$ZZ$1, 0))</f>
        <v/>
      </c>
      <c r="C183">
        <f>INDEX(resultados!$A$2:$ZZ$192, 177, MATCH($B$3, resultados!$A$1:$ZZ$1, 0))</f>
        <v/>
      </c>
    </row>
    <row r="184">
      <c r="A184">
        <f>INDEX(resultados!$A$2:$ZZ$192, 178, MATCH($B$1, resultados!$A$1:$ZZ$1, 0))</f>
        <v/>
      </c>
      <c r="B184">
        <f>INDEX(resultados!$A$2:$ZZ$192, 178, MATCH($B$2, resultados!$A$1:$ZZ$1, 0))</f>
        <v/>
      </c>
      <c r="C184">
        <f>INDEX(resultados!$A$2:$ZZ$192, 178, MATCH($B$3, resultados!$A$1:$ZZ$1, 0))</f>
        <v/>
      </c>
    </row>
    <row r="185">
      <c r="A185">
        <f>INDEX(resultados!$A$2:$ZZ$192, 179, MATCH($B$1, resultados!$A$1:$ZZ$1, 0))</f>
        <v/>
      </c>
      <c r="B185">
        <f>INDEX(resultados!$A$2:$ZZ$192, 179, MATCH($B$2, resultados!$A$1:$ZZ$1, 0))</f>
        <v/>
      </c>
      <c r="C185">
        <f>INDEX(resultados!$A$2:$ZZ$192, 179, MATCH($B$3, resultados!$A$1:$ZZ$1, 0))</f>
        <v/>
      </c>
    </row>
    <row r="186">
      <c r="A186">
        <f>INDEX(resultados!$A$2:$ZZ$192, 180, MATCH($B$1, resultados!$A$1:$ZZ$1, 0))</f>
        <v/>
      </c>
      <c r="B186">
        <f>INDEX(resultados!$A$2:$ZZ$192, 180, MATCH($B$2, resultados!$A$1:$ZZ$1, 0))</f>
        <v/>
      </c>
      <c r="C186">
        <f>INDEX(resultados!$A$2:$ZZ$192, 180, MATCH($B$3, resultados!$A$1:$ZZ$1, 0))</f>
        <v/>
      </c>
    </row>
    <row r="187">
      <c r="A187">
        <f>INDEX(resultados!$A$2:$ZZ$192, 181, MATCH($B$1, resultados!$A$1:$ZZ$1, 0))</f>
        <v/>
      </c>
      <c r="B187">
        <f>INDEX(resultados!$A$2:$ZZ$192, 181, MATCH($B$2, resultados!$A$1:$ZZ$1, 0))</f>
        <v/>
      </c>
      <c r="C187">
        <f>INDEX(resultados!$A$2:$ZZ$192, 181, MATCH($B$3, resultados!$A$1:$ZZ$1, 0))</f>
        <v/>
      </c>
    </row>
    <row r="188">
      <c r="A188">
        <f>INDEX(resultados!$A$2:$ZZ$192, 182, MATCH($B$1, resultados!$A$1:$ZZ$1, 0))</f>
        <v/>
      </c>
      <c r="B188">
        <f>INDEX(resultados!$A$2:$ZZ$192, 182, MATCH($B$2, resultados!$A$1:$ZZ$1, 0))</f>
        <v/>
      </c>
      <c r="C188">
        <f>INDEX(resultados!$A$2:$ZZ$192, 182, MATCH($B$3, resultados!$A$1:$ZZ$1, 0))</f>
        <v/>
      </c>
    </row>
    <row r="189">
      <c r="A189">
        <f>INDEX(resultados!$A$2:$ZZ$192, 183, MATCH($B$1, resultados!$A$1:$ZZ$1, 0))</f>
        <v/>
      </c>
      <c r="B189">
        <f>INDEX(resultados!$A$2:$ZZ$192, 183, MATCH($B$2, resultados!$A$1:$ZZ$1, 0))</f>
        <v/>
      </c>
      <c r="C189">
        <f>INDEX(resultados!$A$2:$ZZ$192, 183, MATCH($B$3, resultados!$A$1:$ZZ$1, 0))</f>
        <v/>
      </c>
    </row>
    <row r="190">
      <c r="A190">
        <f>INDEX(resultados!$A$2:$ZZ$192, 184, MATCH($B$1, resultados!$A$1:$ZZ$1, 0))</f>
        <v/>
      </c>
      <c r="B190">
        <f>INDEX(resultados!$A$2:$ZZ$192, 184, MATCH($B$2, resultados!$A$1:$ZZ$1, 0))</f>
        <v/>
      </c>
      <c r="C190">
        <f>INDEX(resultados!$A$2:$ZZ$192, 184, MATCH($B$3, resultados!$A$1:$ZZ$1, 0))</f>
        <v/>
      </c>
    </row>
    <row r="191">
      <c r="A191">
        <f>INDEX(resultados!$A$2:$ZZ$192, 185, MATCH($B$1, resultados!$A$1:$ZZ$1, 0))</f>
        <v/>
      </c>
      <c r="B191">
        <f>INDEX(resultados!$A$2:$ZZ$192, 185, MATCH($B$2, resultados!$A$1:$ZZ$1, 0))</f>
        <v/>
      </c>
      <c r="C191">
        <f>INDEX(resultados!$A$2:$ZZ$192, 185, MATCH($B$3, resultados!$A$1:$ZZ$1, 0))</f>
        <v/>
      </c>
    </row>
    <row r="192">
      <c r="A192">
        <f>INDEX(resultados!$A$2:$ZZ$192, 186, MATCH($B$1, resultados!$A$1:$ZZ$1, 0))</f>
        <v/>
      </c>
      <c r="B192">
        <f>INDEX(resultados!$A$2:$ZZ$192, 186, MATCH($B$2, resultados!$A$1:$ZZ$1, 0))</f>
        <v/>
      </c>
      <c r="C192">
        <f>INDEX(resultados!$A$2:$ZZ$192, 186, MATCH($B$3, resultados!$A$1:$ZZ$1, 0))</f>
        <v/>
      </c>
    </row>
    <row r="193">
      <c r="A193">
        <f>INDEX(resultados!$A$2:$ZZ$192, 187, MATCH($B$1, resultados!$A$1:$ZZ$1, 0))</f>
        <v/>
      </c>
      <c r="B193">
        <f>INDEX(resultados!$A$2:$ZZ$192, 187, MATCH($B$2, resultados!$A$1:$ZZ$1, 0))</f>
        <v/>
      </c>
      <c r="C193">
        <f>INDEX(resultados!$A$2:$ZZ$192, 187, MATCH($B$3, resultados!$A$1:$ZZ$1, 0))</f>
        <v/>
      </c>
    </row>
    <row r="194">
      <c r="A194">
        <f>INDEX(resultados!$A$2:$ZZ$192, 188, MATCH($B$1, resultados!$A$1:$ZZ$1, 0))</f>
        <v/>
      </c>
      <c r="B194">
        <f>INDEX(resultados!$A$2:$ZZ$192, 188, MATCH($B$2, resultados!$A$1:$ZZ$1, 0))</f>
        <v/>
      </c>
      <c r="C194">
        <f>INDEX(resultados!$A$2:$ZZ$192, 188, MATCH($B$3, resultados!$A$1:$ZZ$1, 0))</f>
        <v/>
      </c>
    </row>
    <row r="195">
      <c r="A195">
        <f>INDEX(resultados!$A$2:$ZZ$192, 189, MATCH($B$1, resultados!$A$1:$ZZ$1, 0))</f>
        <v/>
      </c>
      <c r="B195">
        <f>INDEX(resultados!$A$2:$ZZ$192, 189, MATCH($B$2, resultados!$A$1:$ZZ$1, 0))</f>
        <v/>
      </c>
      <c r="C195">
        <f>INDEX(resultados!$A$2:$ZZ$192, 189, MATCH($B$3, resultados!$A$1:$ZZ$1, 0))</f>
        <v/>
      </c>
    </row>
    <row r="196">
      <c r="A196">
        <f>INDEX(resultados!$A$2:$ZZ$192, 190, MATCH($B$1, resultados!$A$1:$ZZ$1, 0))</f>
        <v/>
      </c>
      <c r="B196">
        <f>INDEX(resultados!$A$2:$ZZ$192, 190, MATCH($B$2, resultados!$A$1:$ZZ$1, 0))</f>
        <v/>
      </c>
      <c r="C196">
        <f>INDEX(resultados!$A$2:$ZZ$192, 190, MATCH($B$3, resultados!$A$1:$ZZ$1, 0))</f>
        <v/>
      </c>
    </row>
    <row r="197">
      <c r="A197">
        <f>INDEX(resultados!$A$2:$ZZ$192, 191, MATCH($B$1, resultados!$A$1:$ZZ$1, 0))</f>
        <v/>
      </c>
      <c r="B197">
        <f>INDEX(resultados!$A$2:$ZZ$192, 191, MATCH($B$2, resultados!$A$1:$ZZ$1, 0))</f>
        <v/>
      </c>
      <c r="C197">
        <f>INDEX(resultados!$A$2:$ZZ$192, 191,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3.432</v>
      </c>
      <c r="E2" t="n">
        <v>29.14</v>
      </c>
      <c r="F2" t="n">
        <v>25.3</v>
      </c>
      <c r="G2" t="n">
        <v>11.86</v>
      </c>
      <c r="H2" t="n">
        <v>0.24</v>
      </c>
      <c r="I2" t="n">
        <v>128</v>
      </c>
      <c r="J2" t="n">
        <v>71.52</v>
      </c>
      <c r="K2" t="n">
        <v>32.27</v>
      </c>
      <c r="L2" t="n">
        <v>1</v>
      </c>
      <c r="M2" t="n">
        <v>126</v>
      </c>
      <c r="N2" t="n">
        <v>8.25</v>
      </c>
      <c r="O2" t="n">
        <v>9054.6</v>
      </c>
      <c r="P2" t="n">
        <v>175.26</v>
      </c>
      <c r="Q2" t="n">
        <v>821.3200000000001</v>
      </c>
      <c r="R2" t="n">
        <v>233.05</v>
      </c>
      <c r="S2" t="n">
        <v>57.29</v>
      </c>
      <c r="T2" t="n">
        <v>80355.86</v>
      </c>
      <c r="U2" t="n">
        <v>0.25</v>
      </c>
      <c r="V2" t="n">
        <v>0.63</v>
      </c>
      <c r="W2" t="n">
        <v>2.78</v>
      </c>
      <c r="X2" t="n">
        <v>4.83</v>
      </c>
      <c r="Y2" t="n">
        <v>1</v>
      </c>
      <c r="Z2" t="n">
        <v>10</v>
      </c>
      <c r="AA2" t="n">
        <v>249.3251346423211</v>
      </c>
      <c r="AB2" t="n">
        <v>341.1376486661022</v>
      </c>
      <c r="AC2" t="n">
        <v>308.5799502672081</v>
      </c>
      <c r="AD2" t="n">
        <v>249325.1346423211</v>
      </c>
      <c r="AE2" t="n">
        <v>341137.6486661022</v>
      </c>
      <c r="AF2" t="n">
        <v>5.203435223709597e-05</v>
      </c>
      <c r="AG2" t="n">
        <v>19</v>
      </c>
      <c r="AH2" t="n">
        <v>308579.950267208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3.9842</v>
      </c>
      <c r="E3" t="n">
        <v>25.1</v>
      </c>
      <c r="F3" t="n">
        <v>22.43</v>
      </c>
      <c r="G3" t="n">
        <v>25.39</v>
      </c>
      <c r="H3" t="n">
        <v>0.48</v>
      </c>
      <c r="I3" t="n">
        <v>53</v>
      </c>
      <c r="J3" t="n">
        <v>72.7</v>
      </c>
      <c r="K3" t="n">
        <v>32.27</v>
      </c>
      <c r="L3" t="n">
        <v>2</v>
      </c>
      <c r="M3" t="n">
        <v>51</v>
      </c>
      <c r="N3" t="n">
        <v>8.43</v>
      </c>
      <c r="O3" t="n">
        <v>9200.25</v>
      </c>
      <c r="P3" t="n">
        <v>144.72</v>
      </c>
      <c r="Q3" t="n">
        <v>821.1900000000001</v>
      </c>
      <c r="R3" t="n">
        <v>137.24</v>
      </c>
      <c r="S3" t="n">
        <v>57.29</v>
      </c>
      <c r="T3" t="n">
        <v>32826.21</v>
      </c>
      <c r="U3" t="n">
        <v>0.42</v>
      </c>
      <c r="V3" t="n">
        <v>0.71</v>
      </c>
      <c r="W3" t="n">
        <v>2.66</v>
      </c>
      <c r="X3" t="n">
        <v>1.96</v>
      </c>
      <c r="Y3" t="n">
        <v>1</v>
      </c>
      <c r="Z3" t="n">
        <v>10</v>
      </c>
      <c r="AA3" t="n">
        <v>208.9686018892251</v>
      </c>
      <c r="AB3" t="n">
        <v>285.9200601487735</v>
      </c>
      <c r="AC3" t="n">
        <v>258.6322508995834</v>
      </c>
      <c r="AD3" t="n">
        <v>208968.6018892251</v>
      </c>
      <c r="AE3" t="n">
        <v>285920.0601487735</v>
      </c>
      <c r="AF3" t="n">
        <v>6.040654609062871e-05</v>
      </c>
      <c r="AG3" t="n">
        <v>17</v>
      </c>
      <c r="AH3" t="n">
        <v>258632.2508995835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4.1593</v>
      </c>
      <c r="E4" t="n">
        <v>24.04</v>
      </c>
      <c r="F4" t="n">
        <v>21.69</v>
      </c>
      <c r="G4" t="n">
        <v>39.43</v>
      </c>
      <c r="H4" t="n">
        <v>0.71</v>
      </c>
      <c r="I4" t="n">
        <v>33</v>
      </c>
      <c r="J4" t="n">
        <v>73.88</v>
      </c>
      <c r="K4" t="n">
        <v>32.27</v>
      </c>
      <c r="L4" t="n">
        <v>3</v>
      </c>
      <c r="M4" t="n">
        <v>26</v>
      </c>
      <c r="N4" t="n">
        <v>8.609999999999999</v>
      </c>
      <c r="O4" t="n">
        <v>9346.23</v>
      </c>
      <c r="P4" t="n">
        <v>129.57</v>
      </c>
      <c r="Q4" t="n">
        <v>821.28</v>
      </c>
      <c r="R4" t="n">
        <v>112.31</v>
      </c>
      <c r="S4" t="n">
        <v>57.29</v>
      </c>
      <c r="T4" t="n">
        <v>20460.89</v>
      </c>
      <c r="U4" t="n">
        <v>0.51</v>
      </c>
      <c r="V4" t="n">
        <v>0.73</v>
      </c>
      <c r="W4" t="n">
        <v>2.63</v>
      </c>
      <c r="X4" t="n">
        <v>1.21</v>
      </c>
      <c r="Y4" t="n">
        <v>1</v>
      </c>
      <c r="Z4" t="n">
        <v>10</v>
      </c>
      <c r="AA4" t="n">
        <v>192.4720314325237</v>
      </c>
      <c r="AB4" t="n">
        <v>263.3487246726014</v>
      </c>
      <c r="AC4" t="n">
        <v>238.2150920021817</v>
      </c>
      <c r="AD4" t="n">
        <v>192472.0314325237</v>
      </c>
      <c r="AE4" t="n">
        <v>263348.7246726014</v>
      </c>
      <c r="AF4" t="n">
        <v>6.306132903838963e-05</v>
      </c>
      <c r="AG4" t="n">
        <v>16</v>
      </c>
      <c r="AH4" t="n">
        <v>238215.0920021817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4.1962</v>
      </c>
      <c r="E5" t="n">
        <v>23.83</v>
      </c>
      <c r="F5" t="n">
        <v>21.54</v>
      </c>
      <c r="G5" t="n">
        <v>44.56</v>
      </c>
      <c r="H5" t="n">
        <v>0.93</v>
      </c>
      <c r="I5" t="n">
        <v>29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126.19</v>
      </c>
      <c r="Q5" t="n">
        <v>821.27</v>
      </c>
      <c r="R5" t="n">
        <v>106.03</v>
      </c>
      <c r="S5" t="n">
        <v>57.29</v>
      </c>
      <c r="T5" t="n">
        <v>17342.57</v>
      </c>
      <c r="U5" t="n">
        <v>0.54</v>
      </c>
      <c r="V5" t="n">
        <v>0.74</v>
      </c>
      <c r="W5" t="n">
        <v>2.66</v>
      </c>
      <c r="X5" t="n">
        <v>1.06</v>
      </c>
      <c r="Y5" t="n">
        <v>1</v>
      </c>
      <c r="Z5" t="n">
        <v>10</v>
      </c>
      <c r="AA5" t="n">
        <v>190.8802454629881</v>
      </c>
      <c r="AB5" t="n">
        <v>261.170772884443</v>
      </c>
      <c r="AC5" t="n">
        <v>236.2450008759099</v>
      </c>
      <c r="AD5" t="n">
        <v>190880.2454629881</v>
      </c>
      <c r="AE5" t="n">
        <v>261170.772884443</v>
      </c>
      <c r="AF5" t="n">
        <v>6.362078929408569e-05</v>
      </c>
      <c r="AG5" t="n">
        <v>16</v>
      </c>
      <c r="AH5" t="n">
        <v>236245.0008759099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3.921</v>
      </c>
      <c r="E2" t="n">
        <v>25.5</v>
      </c>
      <c r="F2" t="n">
        <v>23.04</v>
      </c>
      <c r="G2" t="n">
        <v>20.03</v>
      </c>
      <c r="H2" t="n">
        <v>0.43</v>
      </c>
      <c r="I2" t="n">
        <v>69</v>
      </c>
      <c r="J2" t="n">
        <v>39.78</v>
      </c>
      <c r="K2" t="n">
        <v>19.54</v>
      </c>
      <c r="L2" t="n">
        <v>1</v>
      </c>
      <c r="M2" t="n">
        <v>59</v>
      </c>
      <c r="N2" t="n">
        <v>4.24</v>
      </c>
      <c r="O2" t="n">
        <v>5140</v>
      </c>
      <c r="P2" t="n">
        <v>93.54000000000001</v>
      </c>
      <c r="Q2" t="n">
        <v>821.27</v>
      </c>
      <c r="R2" t="n">
        <v>157.1</v>
      </c>
      <c r="S2" t="n">
        <v>57.29</v>
      </c>
      <c r="T2" t="n">
        <v>42674.3</v>
      </c>
      <c r="U2" t="n">
        <v>0.36</v>
      </c>
      <c r="V2" t="n">
        <v>0.6899999999999999</v>
      </c>
      <c r="W2" t="n">
        <v>2.69</v>
      </c>
      <c r="X2" t="n">
        <v>2.56</v>
      </c>
      <c r="Y2" t="n">
        <v>1</v>
      </c>
      <c r="Z2" t="n">
        <v>10</v>
      </c>
      <c r="AA2" t="n">
        <v>189.3873364485906</v>
      </c>
      <c r="AB2" t="n">
        <v>259.128108908448</v>
      </c>
      <c r="AC2" t="n">
        <v>234.3972858828864</v>
      </c>
      <c r="AD2" t="n">
        <v>189387.3364485906</v>
      </c>
      <c r="AE2" t="n">
        <v>259128.108908448</v>
      </c>
      <c r="AF2" t="n">
        <v>7.862763553168697e-05</v>
      </c>
      <c r="AG2" t="n">
        <v>17</v>
      </c>
      <c r="AH2" t="n">
        <v>234397.2858828864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4.0168</v>
      </c>
      <c r="E3" t="n">
        <v>24.9</v>
      </c>
      <c r="F3" t="n">
        <v>22.57</v>
      </c>
      <c r="G3" t="n">
        <v>24.19</v>
      </c>
      <c r="H3" t="n">
        <v>0.84</v>
      </c>
      <c r="I3" t="n">
        <v>56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90.31999999999999</v>
      </c>
      <c r="Q3" t="n">
        <v>821.39</v>
      </c>
      <c r="R3" t="n">
        <v>139.25</v>
      </c>
      <c r="S3" t="n">
        <v>57.29</v>
      </c>
      <c r="T3" t="n">
        <v>33814.04</v>
      </c>
      <c r="U3" t="n">
        <v>0.41</v>
      </c>
      <c r="V3" t="n">
        <v>0.71</v>
      </c>
      <c r="W3" t="n">
        <v>2.74</v>
      </c>
      <c r="X3" t="n">
        <v>2.1</v>
      </c>
      <c r="Y3" t="n">
        <v>1</v>
      </c>
      <c r="Z3" t="n">
        <v>10</v>
      </c>
      <c r="AA3" t="n">
        <v>187.2290436995168</v>
      </c>
      <c r="AB3" t="n">
        <v>256.1750375520106</v>
      </c>
      <c r="AC3" t="n">
        <v>231.7260515120448</v>
      </c>
      <c r="AD3" t="n">
        <v>187229.0436995167</v>
      </c>
      <c r="AE3" t="n">
        <v>256175.0375520106</v>
      </c>
      <c r="AF3" t="n">
        <v>8.054870859568483e-05</v>
      </c>
      <c r="AG3" t="n">
        <v>17</v>
      </c>
      <c r="AH3" t="n">
        <v>231726.0515120448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2.5273</v>
      </c>
      <c r="E2" t="n">
        <v>39.57</v>
      </c>
      <c r="F2" t="n">
        <v>30.15</v>
      </c>
      <c r="G2" t="n">
        <v>7.26</v>
      </c>
      <c r="H2" t="n">
        <v>0.12</v>
      </c>
      <c r="I2" t="n">
        <v>249</v>
      </c>
      <c r="J2" t="n">
        <v>141.81</v>
      </c>
      <c r="K2" t="n">
        <v>47.83</v>
      </c>
      <c r="L2" t="n">
        <v>1</v>
      </c>
      <c r="M2" t="n">
        <v>247</v>
      </c>
      <c r="N2" t="n">
        <v>22.98</v>
      </c>
      <c r="O2" t="n">
        <v>17723.39</v>
      </c>
      <c r="P2" t="n">
        <v>341.09</v>
      </c>
      <c r="Q2" t="n">
        <v>821.4</v>
      </c>
      <c r="R2" t="n">
        <v>396.07</v>
      </c>
      <c r="S2" t="n">
        <v>57.29</v>
      </c>
      <c r="T2" t="n">
        <v>161262.14</v>
      </c>
      <c r="U2" t="n">
        <v>0.14</v>
      </c>
      <c r="V2" t="n">
        <v>0.53</v>
      </c>
      <c r="W2" t="n">
        <v>2.96</v>
      </c>
      <c r="X2" t="n">
        <v>9.67</v>
      </c>
      <c r="Y2" t="n">
        <v>1</v>
      </c>
      <c r="Z2" t="n">
        <v>10</v>
      </c>
      <c r="AA2" t="n">
        <v>441.6400993078837</v>
      </c>
      <c r="AB2" t="n">
        <v>604.2714676591322</v>
      </c>
      <c r="AC2" t="n">
        <v>546.6006468860754</v>
      </c>
      <c r="AD2" t="n">
        <v>441640.0993078837</v>
      </c>
      <c r="AE2" t="n">
        <v>604271.4676591322</v>
      </c>
      <c r="AF2" t="n">
        <v>2.72243698110045e-05</v>
      </c>
      <c r="AG2" t="n">
        <v>26</v>
      </c>
      <c r="AH2" t="n">
        <v>546600.6468860754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3.4218</v>
      </c>
      <c r="E3" t="n">
        <v>29.22</v>
      </c>
      <c r="F3" t="n">
        <v>24.16</v>
      </c>
      <c r="G3" t="n">
        <v>14.79</v>
      </c>
      <c r="H3" t="n">
        <v>0.25</v>
      </c>
      <c r="I3" t="n">
        <v>98</v>
      </c>
      <c r="J3" t="n">
        <v>143.17</v>
      </c>
      <c r="K3" t="n">
        <v>47.83</v>
      </c>
      <c r="L3" t="n">
        <v>2</v>
      </c>
      <c r="M3" t="n">
        <v>96</v>
      </c>
      <c r="N3" t="n">
        <v>23.34</v>
      </c>
      <c r="O3" t="n">
        <v>17891.86</v>
      </c>
      <c r="P3" t="n">
        <v>268.76</v>
      </c>
      <c r="Q3" t="n">
        <v>821.37</v>
      </c>
      <c r="R3" t="n">
        <v>194.5</v>
      </c>
      <c r="S3" t="n">
        <v>57.29</v>
      </c>
      <c r="T3" t="n">
        <v>61230.38</v>
      </c>
      <c r="U3" t="n">
        <v>0.29</v>
      </c>
      <c r="V3" t="n">
        <v>0.66</v>
      </c>
      <c r="W3" t="n">
        <v>2.74</v>
      </c>
      <c r="X3" t="n">
        <v>3.69</v>
      </c>
      <c r="Y3" t="n">
        <v>1</v>
      </c>
      <c r="Z3" t="n">
        <v>10</v>
      </c>
      <c r="AA3" t="n">
        <v>301.0416611887891</v>
      </c>
      <c r="AB3" t="n">
        <v>411.8984818592666</v>
      </c>
      <c r="AC3" t="n">
        <v>372.5874688537675</v>
      </c>
      <c r="AD3" t="n">
        <v>301041.6611887891</v>
      </c>
      <c r="AE3" t="n">
        <v>411898.4818592665</v>
      </c>
      <c r="AF3" t="n">
        <v>3.686002794258506e-05</v>
      </c>
      <c r="AG3" t="n">
        <v>20</v>
      </c>
      <c r="AH3" t="n">
        <v>372587.4688537675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3.7438</v>
      </c>
      <c r="E4" t="n">
        <v>26.71</v>
      </c>
      <c r="F4" t="n">
        <v>22.72</v>
      </c>
      <c r="G4" t="n">
        <v>22.35</v>
      </c>
      <c r="H4" t="n">
        <v>0.37</v>
      </c>
      <c r="I4" t="n">
        <v>61</v>
      </c>
      <c r="J4" t="n">
        <v>144.54</v>
      </c>
      <c r="K4" t="n">
        <v>47.83</v>
      </c>
      <c r="L4" t="n">
        <v>3</v>
      </c>
      <c r="M4" t="n">
        <v>59</v>
      </c>
      <c r="N4" t="n">
        <v>23.71</v>
      </c>
      <c r="O4" t="n">
        <v>18060.85</v>
      </c>
      <c r="P4" t="n">
        <v>247.91</v>
      </c>
      <c r="Q4" t="n">
        <v>821.4</v>
      </c>
      <c r="R4" t="n">
        <v>146.7</v>
      </c>
      <c r="S4" t="n">
        <v>57.29</v>
      </c>
      <c r="T4" t="n">
        <v>37514.42</v>
      </c>
      <c r="U4" t="n">
        <v>0.39</v>
      </c>
      <c r="V4" t="n">
        <v>0.7</v>
      </c>
      <c r="W4" t="n">
        <v>2.67</v>
      </c>
      <c r="X4" t="n">
        <v>2.24</v>
      </c>
      <c r="Y4" t="n">
        <v>1</v>
      </c>
      <c r="Z4" t="n">
        <v>10</v>
      </c>
      <c r="AA4" t="n">
        <v>264.3351243692339</v>
      </c>
      <c r="AB4" t="n">
        <v>361.6749788046366</v>
      </c>
      <c r="AC4" t="n">
        <v>327.1572264415422</v>
      </c>
      <c r="AD4" t="n">
        <v>264335.124369234</v>
      </c>
      <c r="AE4" t="n">
        <v>361674.9788046366</v>
      </c>
      <c r="AF4" t="n">
        <v>4.032864942762579e-05</v>
      </c>
      <c r="AG4" t="n">
        <v>18</v>
      </c>
      <c r="AH4" t="n">
        <v>327157.2264415422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3.9094</v>
      </c>
      <c r="E5" t="n">
        <v>25.58</v>
      </c>
      <c r="F5" t="n">
        <v>22.08</v>
      </c>
      <c r="G5" t="n">
        <v>30.11</v>
      </c>
      <c r="H5" t="n">
        <v>0.49</v>
      </c>
      <c r="I5" t="n">
        <v>44</v>
      </c>
      <c r="J5" t="n">
        <v>145.92</v>
      </c>
      <c r="K5" t="n">
        <v>47.83</v>
      </c>
      <c r="L5" t="n">
        <v>4</v>
      </c>
      <c r="M5" t="n">
        <v>42</v>
      </c>
      <c r="N5" t="n">
        <v>24.09</v>
      </c>
      <c r="O5" t="n">
        <v>18230.35</v>
      </c>
      <c r="P5" t="n">
        <v>236.82</v>
      </c>
      <c r="Q5" t="n">
        <v>821.22</v>
      </c>
      <c r="R5" t="n">
        <v>125.44</v>
      </c>
      <c r="S5" t="n">
        <v>57.29</v>
      </c>
      <c r="T5" t="n">
        <v>26969.89</v>
      </c>
      <c r="U5" t="n">
        <v>0.46</v>
      </c>
      <c r="V5" t="n">
        <v>0.72</v>
      </c>
      <c r="W5" t="n">
        <v>2.64</v>
      </c>
      <c r="X5" t="n">
        <v>1.61</v>
      </c>
      <c r="Y5" t="n">
        <v>1</v>
      </c>
      <c r="Z5" t="n">
        <v>10</v>
      </c>
      <c r="AA5" t="n">
        <v>246.849889554282</v>
      </c>
      <c r="AB5" t="n">
        <v>337.7509091365424</v>
      </c>
      <c r="AC5" t="n">
        <v>305.5164364050297</v>
      </c>
      <c r="AD5" t="n">
        <v>246849.889554282</v>
      </c>
      <c r="AE5" t="n">
        <v>337750.9091365424</v>
      </c>
      <c r="AF5" t="n">
        <v>4.211251190564674e-05</v>
      </c>
      <c r="AG5" t="n">
        <v>17</v>
      </c>
      <c r="AH5" t="n">
        <v>305516.4364050297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4.0126</v>
      </c>
      <c r="E6" t="n">
        <v>24.92</v>
      </c>
      <c r="F6" t="n">
        <v>21.71</v>
      </c>
      <c r="G6" t="n">
        <v>38.31</v>
      </c>
      <c r="H6" t="n">
        <v>0.6</v>
      </c>
      <c r="I6" t="n">
        <v>34</v>
      </c>
      <c r="J6" t="n">
        <v>147.3</v>
      </c>
      <c r="K6" t="n">
        <v>47.83</v>
      </c>
      <c r="L6" t="n">
        <v>5</v>
      </c>
      <c r="M6" t="n">
        <v>32</v>
      </c>
      <c r="N6" t="n">
        <v>24.47</v>
      </c>
      <c r="O6" t="n">
        <v>18400.38</v>
      </c>
      <c r="P6" t="n">
        <v>228.09</v>
      </c>
      <c r="Q6" t="n">
        <v>821.28</v>
      </c>
      <c r="R6" t="n">
        <v>112.96</v>
      </c>
      <c r="S6" t="n">
        <v>57.29</v>
      </c>
      <c r="T6" t="n">
        <v>20782.07</v>
      </c>
      <c r="U6" t="n">
        <v>0.51</v>
      </c>
      <c r="V6" t="n">
        <v>0.73</v>
      </c>
      <c r="W6" t="n">
        <v>2.63</v>
      </c>
      <c r="X6" t="n">
        <v>1.24</v>
      </c>
      <c r="Y6" t="n">
        <v>1</v>
      </c>
      <c r="Z6" t="n">
        <v>10</v>
      </c>
      <c r="AA6" t="n">
        <v>241.2655949345785</v>
      </c>
      <c r="AB6" t="n">
        <v>330.1102308761765</v>
      </c>
      <c r="AC6" t="n">
        <v>298.6049737540714</v>
      </c>
      <c r="AD6" t="n">
        <v>241265.5949345785</v>
      </c>
      <c r="AE6" t="n">
        <v>330110.2308761765</v>
      </c>
      <c r="AF6" t="n">
        <v>4.322419431948588e-05</v>
      </c>
      <c r="AG6" t="n">
        <v>17</v>
      </c>
      <c r="AH6" t="n">
        <v>298604.9737540714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4.0759</v>
      </c>
      <c r="E7" t="n">
        <v>24.53</v>
      </c>
      <c r="F7" t="n">
        <v>21.5</v>
      </c>
      <c r="G7" t="n">
        <v>46.07</v>
      </c>
      <c r="H7" t="n">
        <v>0.71</v>
      </c>
      <c r="I7" t="n">
        <v>28</v>
      </c>
      <c r="J7" t="n">
        <v>148.68</v>
      </c>
      <c r="K7" t="n">
        <v>47.83</v>
      </c>
      <c r="L7" t="n">
        <v>6</v>
      </c>
      <c r="M7" t="n">
        <v>26</v>
      </c>
      <c r="N7" t="n">
        <v>24.85</v>
      </c>
      <c r="O7" t="n">
        <v>18570.94</v>
      </c>
      <c r="P7" t="n">
        <v>221.59</v>
      </c>
      <c r="Q7" t="n">
        <v>821.2</v>
      </c>
      <c r="R7" t="n">
        <v>105.98</v>
      </c>
      <c r="S7" t="n">
        <v>57.29</v>
      </c>
      <c r="T7" t="n">
        <v>17320.19</v>
      </c>
      <c r="U7" t="n">
        <v>0.54</v>
      </c>
      <c r="V7" t="n">
        <v>0.74</v>
      </c>
      <c r="W7" t="n">
        <v>2.62</v>
      </c>
      <c r="X7" t="n">
        <v>1.02</v>
      </c>
      <c r="Y7" t="n">
        <v>1</v>
      </c>
      <c r="Z7" t="n">
        <v>10</v>
      </c>
      <c r="AA7" t="n">
        <v>228.6914737600058</v>
      </c>
      <c r="AB7" t="n">
        <v>312.9057635540595</v>
      </c>
      <c r="AC7" t="n">
        <v>283.0424766465503</v>
      </c>
      <c r="AD7" t="n">
        <v>228691.4737600058</v>
      </c>
      <c r="AE7" t="n">
        <v>312905.7635540596</v>
      </c>
      <c r="AF7" t="n">
        <v>4.390606928843954e-05</v>
      </c>
      <c r="AG7" t="n">
        <v>16</v>
      </c>
      <c r="AH7" t="n">
        <v>283042.4766465502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4.1349</v>
      </c>
      <c r="E8" t="n">
        <v>24.18</v>
      </c>
      <c r="F8" t="n">
        <v>21.29</v>
      </c>
      <c r="G8" t="n">
        <v>55.54</v>
      </c>
      <c r="H8" t="n">
        <v>0.83</v>
      </c>
      <c r="I8" t="n">
        <v>23</v>
      </c>
      <c r="J8" t="n">
        <v>150.07</v>
      </c>
      <c r="K8" t="n">
        <v>47.83</v>
      </c>
      <c r="L8" t="n">
        <v>7</v>
      </c>
      <c r="M8" t="n">
        <v>21</v>
      </c>
      <c r="N8" t="n">
        <v>25.24</v>
      </c>
      <c r="O8" t="n">
        <v>18742.03</v>
      </c>
      <c r="P8" t="n">
        <v>214.16</v>
      </c>
      <c r="Q8" t="n">
        <v>821.23</v>
      </c>
      <c r="R8" t="n">
        <v>99.02</v>
      </c>
      <c r="S8" t="n">
        <v>57.29</v>
      </c>
      <c r="T8" t="n">
        <v>13868.14</v>
      </c>
      <c r="U8" t="n">
        <v>0.58</v>
      </c>
      <c r="V8" t="n">
        <v>0.75</v>
      </c>
      <c r="W8" t="n">
        <v>2.61</v>
      </c>
      <c r="X8" t="n">
        <v>0.82</v>
      </c>
      <c r="Y8" t="n">
        <v>1</v>
      </c>
      <c r="Z8" t="n">
        <v>10</v>
      </c>
      <c r="AA8" t="n">
        <v>224.9235064954913</v>
      </c>
      <c r="AB8" t="n">
        <v>307.7502645117697</v>
      </c>
      <c r="AC8" t="n">
        <v>278.3790111970665</v>
      </c>
      <c r="AD8" t="n">
        <v>224923.5064954913</v>
      </c>
      <c r="AE8" t="n">
        <v>307750.2645117698</v>
      </c>
      <c r="AF8" t="n">
        <v>4.454162415681658e-05</v>
      </c>
      <c r="AG8" t="n">
        <v>16</v>
      </c>
      <c r="AH8" t="n">
        <v>278379.0111970665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4.1697</v>
      </c>
      <c r="E9" t="n">
        <v>23.98</v>
      </c>
      <c r="F9" t="n">
        <v>21.18</v>
      </c>
      <c r="G9" t="n">
        <v>63.53</v>
      </c>
      <c r="H9" t="n">
        <v>0.9399999999999999</v>
      </c>
      <c r="I9" t="n">
        <v>20</v>
      </c>
      <c r="J9" t="n">
        <v>151.46</v>
      </c>
      <c r="K9" t="n">
        <v>47.83</v>
      </c>
      <c r="L9" t="n">
        <v>8</v>
      </c>
      <c r="M9" t="n">
        <v>18</v>
      </c>
      <c r="N9" t="n">
        <v>25.63</v>
      </c>
      <c r="O9" t="n">
        <v>18913.66</v>
      </c>
      <c r="P9" t="n">
        <v>208.09</v>
      </c>
      <c r="Q9" t="n">
        <v>821.23</v>
      </c>
      <c r="R9" t="n">
        <v>95.13</v>
      </c>
      <c r="S9" t="n">
        <v>57.29</v>
      </c>
      <c r="T9" t="n">
        <v>11934.23</v>
      </c>
      <c r="U9" t="n">
        <v>0.6</v>
      </c>
      <c r="V9" t="n">
        <v>0.75</v>
      </c>
      <c r="W9" t="n">
        <v>2.61</v>
      </c>
      <c r="X9" t="n">
        <v>0.7</v>
      </c>
      <c r="Y9" t="n">
        <v>1</v>
      </c>
      <c r="Z9" t="n">
        <v>10</v>
      </c>
      <c r="AA9" t="n">
        <v>222.2074905717542</v>
      </c>
      <c r="AB9" t="n">
        <v>304.0340917027486</v>
      </c>
      <c r="AC9" t="n">
        <v>275.0175047052559</v>
      </c>
      <c r="AD9" t="n">
        <v>222207.4905717542</v>
      </c>
      <c r="AE9" t="n">
        <v>304034.0917027486</v>
      </c>
      <c r="AF9" t="n">
        <v>4.491649380799488e-05</v>
      </c>
      <c r="AG9" t="n">
        <v>16</v>
      </c>
      <c r="AH9" t="n">
        <v>275017.5047052559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4.1912</v>
      </c>
      <c r="E10" t="n">
        <v>23.86</v>
      </c>
      <c r="F10" t="n">
        <v>21.11</v>
      </c>
      <c r="G10" t="n">
        <v>70.37</v>
      </c>
      <c r="H10" t="n">
        <v>1.04</v>
      </c>
      <c r="I10" t="n">
        <v>18</v>
      </c>
      <c r="J10" t="n">
        <v>152.85</v>
      </c>
      <c r="K10" t="n">
        <v>47.83</v>
      </c>
      <c r="L10" t="n">
        <v>9</v>
      </c>
      <c r="M10" t="n">
        <v>16</v>
      </c>
      <c r="N10" t="n">
        <v>26.03</v>
      </c>
      <c r="O10" t="n">
        <v>19085.83</v>
      </c>
      <c r="P10" t="n">
        <v>202.6</v>
      </c>
      <c r="Q10" t="n">
        <v>821.21</v>
      </c>
      <c r="R10" t="n">
        <v>93.14</v>
      </c>
      <c r="S10" t="n">
        <v>57.29</v>
      </c>
      <c r="T10" t="n">
        <v>10948.55</v>
      </c>
      <c r="U10" t="n">
        <v>0.62</v>
      </c>
      <c r="V10" t="n">
        <v>0.75</v>
      </c>
      <c r="W10" t="n">
        <v>2.6</v>
      </c>
      <c r="X10" t="n">
        <v>0.64</v>
      </c>
      <c r="Y10" t="n">
        <v>1</v>
      </c>
      <c r="Z10" t="n">
        <v>10</v>
      </c>
      <c r="AA10" t="n">
        <v>219.9862297606712</v>
      </c>
      <c r="AB10" t="n">
        <v>300.9948646659154</v>
      </c>
      <c r="AC10" t="n">
        <v>272.2683372312352</v>
      </c>
      <c r="AD10" t="n">
        <v>219986.2297606712</v>
      </c>
      <c r="AE10" t="n">
        <v>300994.8646659154</v>
      </c>
      <c r="AF10" t="n">
        <v>4.514809431087805e-05</v>
      </c>
      <c r="AG10" t="n">
        <v>16</v>
      </c>
      <c r="AH10" t="n">
        <v>272268.3372312352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4.2277</v>
      </c>
      <c r="E11" t="n">
        <v>23.65</v>
      </c>
      <c r="F11" t="n">
        <v>20.99</v>
      </c>
      <c r="G11" t="n">
        <v>83.97</v>
      </c>
      <c r="H11" t="n">
        <v>1.15</v>
      </c>
      <c r="I11" t="n">
        <v>15</v>
      </c>
      <c r="J11" t="n">
        <v>154.25</v>
      </c>
      <c r="K11" t="n">
        <v>47.83</v>
      </c>
      <c r="L11" t="n">
        <v>10</v>
      </c>
      <c r="M11" t="n">
        <v>13</v>
      </c>
      <c r="N11" t="n">
        <v>26.43</v>
      </c>
      <c r="O11" t="n">
        <v>19258.55</v>
      </c>
      <c r="P11" t="n">
        <v>195.51</v>
      </c>
      <c r="Q11" t="n">
        <v>821.22</v>
      </c>
      <c r="R11" t="n">
        <v>89.19</v>
      </c>
      <c r="S11" t="n">
        <v>57.29</v>
      </c>
      <c r="T11" t="n">
        <v>8988.34</v>
      </c>
      <c r="U11" t="n">
        <v>0.64</v>
      </c>
      <c r="V11" t="n">
        <v>0.76</v>
      </c>
      <c r="W11" t="n">
        <v>2.59</v>
      </c>
      <c r="X11" t="n">
        <v>0.52</v>
      </c>
      <c r="Y11" t="n">
        <v>1</v>
      </c>
      <c r="Z11" t="n">
        <v>10</v>
      </c>
      <c r="AA11" t="n">
        <v>216.9840988809939</v>
      </c>
      <c r="AB11" t="n">
        <v>296.8872167516761</v>
      </c>
      <c r="AC11" t="n">
        <v>268.5527174688095</v>
      </c>
      <c r="AD11" t="n">
        <v>216984.0988809938</v>
      </c>
      <c r="AE11" t="n">
        <v>296887.2167516761</v>
      </c>
      <c r="AF11" t="n">
        <v>4.554127655995874e-05</v>
      </c>
      <c r="AG11" t="n">
        <v>16</v>
      </c>
      <c r="AH11" t="n">
        <v>268552.7174688095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4.2409</v>
      </c>
      <c r="E12" t="n">
        <v>23.58</v>
      </c>
      <c r="F12" t="n">
        <v>20.95</v>
      </c>
      <c r="G12" t="n">
        <v>89.77</v>
      </c>
      <c r="H12" t="n">
        <v>1.25</v>
      </c>
      <c r="I12" t="n">
        <v>14</v>
      </c>
      <c r="J12" t="n">
        <v>155.66</v>
      </c>
      <c r="K12" t="n">
        <v>47.83</v>
      </c>
      <c r="L12" t="n">
        <v>11</v>
      </c>
      <c r="M12" t="n">
        <v>7</v>
      </c>
      <c r="N12" t="n">
        <v>26.83</v>
      </c>
      <c r="O12" t="n">
        <v>19431.82</v>
      </c>
      <c r="P12" t="n">
        <v>188.97</v>
      </c>
      <c r="Q12" t="n">
        <v>821.23</v>
      </c>
      <c r="R12" t="n">
        <v>87.5</v>
      </c>
      <c r="S12" t="n">
        <v>57.29</v>
      </c>
      <c r="T12" t="n">
        <v>8152.01</v>
      </c>
      <c r="U12" t="n">
        <v>0.65</v>
      </c>
      <c r="V12" t="n">
        <v>0.76</v>
      </c>
      <c r="W12" t="n">
        <v>2.6</v>
      </c>
      <c r="X12" t="n">
        <v>0.47</v>
      </c>
      <c r="Y12" t="n">
        <v>1</v>
      </c>
      <c r="Z12" t="n">
        <v>10</v>
      </c>
      <c r="AA12" t="n">
        <v>214.6373313951193</v>
      </c>
      <c r="AB12" t="n">
        <v>293.6762659454296</v>
      </c>
      <c r="AC12" t="n">
        <v>265.6482153009123</v>
      </c>
      <c r="AD12" t="n">
        <v>214637.3313951193</v>
      </c>
      <c r="AE12" t="n">
        <v>293676.2659454296</v>
      </c>
      <c r="AF12" t="n">
        <v>4.568346849661259e-05</v>
      </c>
      <c r="AG12" t="n">
        <v>16</v>
      </c>
      <c r="AH12" t="n">
        <v>265648.2153009123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4.2501</v>
      </c>
      <c r="E13" t="n">
        <v>23.53</v>
      </c>
      <c r="F13" t="n">
        <v>20.92</v>
      </c>
      <c r="G13" t="n">
        <v>96.58</v>
      </c>
      <c r="H13" t="n">
        <v>1.35</v>
      </c>
      <c r="I13" t="n">
        <v>13</v>
      </c>
      <c r="J13" t="n">
        <v>157.07</v>
      </c>
      <c r="K13" t="n">
        <v>47.83</v>
      </c>
      <c r="L13" t="n">
        <v>12</v>
      </c>
      <c r="M13" t="n">
        <v>2</v>
      </c>
      <c r="N13" t="n">
        <v>27.24</v>
      </c>
      <c r="O13" t="n">
        <v>19605.66</v>
      </c>
      <c r="P13" t="n">
        <v>187.68</v>
      </c>
      <c r="Q13" t="n">
        <v>821.1900000000001</v>
      </c>
      <c r="R13" t="n">
        <v>86.62</v>
      </c>
      <c r="S13" t="n">
        <v>57.29</v>
      </c>
      <c r="T13" t="n">
        <v>7717.26</v>
      </c>
      <c r="U13" t="n">
        <v>0.66</v>
      </c>
      <c r="V13" t="n">
        <v>0.76</v>
      </c>
      <c r="W13" t="n">
        <v>2.6</v>
      </c>
      <c r="X13" t="n">
        <v>0.45</v>
      </c>
      <c r="Y13" t="n">
        <v>1</v>
      </c>
      <c r="Z13" t="n">
        <v>10</v>
      </c>
      <c r="AA13" t="n">
        <v>214.0554353539014</v>
      </c>
      <c r="AB13" t="n">
        <v>292.8800901103942</v>
      </c>
      <c r="AC13" t="n">
        <v>264.9280253701326</v>
      </c>
      <c r="AD13" t="n">
        <v>214055.4353539014</v>
      </c>
      <c r="AE13" t="n">
        <v>292880.0901103942</v>
      </c>
      <c r="AF13" t="n">
        <v>4.578257196761375e-05</v>
      </c>
      <c r="AG13" t="n">
        <v>16</v>
      </c>
      <c r="AH13" t="n">
        <v>264928.0253701326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4.2493</v>
      </c>
      <c r="E14" t="n">
        <v>23.53</v>
      </c>
      <c r="F14" t="n">
        <v>20.93</v>
      </c>
      <c r="G14" t="n">
        <v>96.59999999999999</v>
      </c>
      <c r="H14" t="n">
        <v>1.45</v>
      </c>
      <c r="I14" t="n">
        <v>13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188.91</v>
      </c>
      <c r="Q14" t="n">
        <v>821.1900000000001</v>
      </c>
      <c r="R14" t="n">
        <v>86.64</v>
      </c>
      <c r="S14" t="n">
        <v>57.29</v>
      </c>
      <c r="T14" t="n">
        <v>7724.58</v>
      </c>
      <c r="U14" t="n">
        <v>0.66</v>
      </c>
      <c r="V14" t="n">
        <v>0.76</v>
      </c>
      <c r="W14" t="n">
        <v>2.61</v>
      </c>
      <c r="X14" t="n">
        <v>0.46</v>
      </c>
      <c r="Y14" t="n">
        <v>1</v>
      </c>
      <c r="Z14" t="n">
        <v>10</v>
      </c>
      <c r="AA14" t="n">
        <v>214.4675241496702</v>
      </c>
      <c r="AB14" t="n">
        <v>293.4439281808394</v>
      </c>
      <c r="AC14" t="n">
        <v>265.4380515264864</v>
      </c>
      <c r="AD14" t="n">
        <v>214467.5241496702</v>
      </c>
      <c r="AE14" t="n">
        <v>293443.9281808393</v>
      </c>
      <c r="AF14" t="n">
        <v>4.577395427448322e-05</v>
      </c>
      <c r="AG14" t="n">
        <v>16</v>
      </c>
      <c r="AH14" t="n">
        <v>265438.0515264864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2.1451</v>
      </c>
      <c r="E2" t="n">
        <v>46.62</v>
      </c>
      <c r="F2" t="n">
        <v>32.96</v>
      </c>
      <c r="G2" t="n">
        <v>6.26</v>
      </c>
      <c r="H2" t="n">
        <v>0.1</v>
      </c>
      <c r="I2" t="n">
        <v>316</v>
      </c>
      <c r="J2" t="n">
        <v>176.73</v>
      </c>
      <c r="K2" t="n">
        <v>52.44</v>
      </c>
      <c r="L2" t="n">
        <v>1</v>
      </c>
      <c r="M2" t="n">
        <v>314</v>
      </c>
      <c r="N2" t="n">
        <v>33.29</v>
      </c>
      <c r="O2" t="n">
        <v>22031.19</v>
      </c>
      <c r="P2" t="n">
        <v>431.48</v>
      </c>
      <c r="Q2" t="n">
        <v>821.8200000000001</v>
      </c>
      <c r="R2" t="n">
        <v>490</v>
      </c>
      <c r="S2" t="n">
        <v>57.29</v>
      </c>
      <c r="T2" t="n">
        <v>207889.7</v>
      </c>
      <c r="U2" t="n">
        <v>0.12</v>
      </c>
      <c r="V2" t="n">
        <v>0.48</v>
      </c>
      <c r="W2" t="n">
        <v>3.08</v>
      </c>
      <c r="X2" t="n">
        <v>12.48</v>
      </c>
      <c r="Y2" t="n">
        <v>1</v>
      </c>
      <c r="Z2" t="n">
        <v>10</v>
      </c>
      <c r="AA2" t="n">
        <v>587.9755335325519</v>
      </c>
      <c r="AB2" t="n">
        <v>804.4940646290493</v>
      </c>
      <c r="AC2" t="n">
        <v>727.7142802153634</v>
      </c>
      <c r="AD2" t="n">
        <v>587975.533532552</v>
      </c>
      <c r="AE2" t="n">
        <v>804494.0646290493</v>
      </c>
      <c r="AF2" t="n">
        <v>2.087948113559329e-05</v>
      </c>
      <c r="AG2" t="n">
        <v>31</v>
      </c>
      <c r="AH2" t="n">
        <v>727714.2802153634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3.1718</v>
      </c>
      <c r="E3" t="n">
        <v>31.53</v>
      </c>
      <c r="F3" t="n">
        <v>24.91</v>
      </c>
      <c r="G3" t="n">
        <v>12.67</v>
      </c>
      <c r="H3" t="n">
        <v>0.2</v>
      </c>
      <c r="I3" t="n">
        <v>118</v>
      </c>
      <c r="J3" t="n">
        <v>178.21</v>
      </c>
      <c r="K3" t="n">
        <v>52.44</v>
      </c>
      <c r="L3" t="n">
        <v>2</v>
      </c>
      <c r="M3" t="n">
        <v>116</v>
      </c>
      <c r="N3" t="n">
        <v>33.77</v>
      </c>
      <c r="O3" t="n">
        <v>22213.89</v>
      </c>
      <c r="P3" t="n">
        <v>322.33</v>
      </c>
      <c r="Q3" t="n">
        <v>821.28</v>
      </c>
      <c r="R3" t="n">
        <v>220.2</v>
      </c>
      <c r="S3" t="n">
        <v>57.29</v>
      </c>
      <c r="T3" t="n">
        <v>73983.24000000001</v>
      </c>
      <c r="U3" t="n">
        <v>0.26</v>
      </c>
      <c r="V3" t="n">
        <v>0.64</v>
      </c>
      <c r="W3" t="n">
        <v>2.76</v>
      </c>
      <c r="X3" t="n">
        <v>4.44</v>
      </c>
      <c r="Y3" t="n">
        <v>1</v>
      </c>
      <c r="Z3" t="n">
        <v>10</v>
      </c>
      <c r="AA3" t="n">
        <v>345.452930381724</v>
      </c>
      <c r="AB3" t="n">
        <v>472.6639396559573</v>
      </c>
      <c r="AC3" t="n">
        <v>427.5535566431978</v>
      </c>
      <c r="AD3" t="n">
        <v>345452.930381724</v>
      </c>
      <c r="AE3" t="n">
        <v>472663.9396559573</v>
      </c>
      <c r="AF3" t="n">
        <v>3.087293751614135e-05</v>
      </c>
      <c r="AG3" t="n">
        <v>21</v>
      </c>
      <c r="AH3" t="n">
        <v>427553.5566431978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3.5569</v>
      </c>
      <c r="E4" t="n">
        <v>28.11</v>
      </c>
      <c r="F4" t="n">
        <v>23.13</v>
      </c>
      <c r="G4" t="n">
        <v>19.28</v>
      </c>
      <c r="H4" t="n">
        <v>0.3</v>
      </c>
      <c r="I4" t="n">
        <v>72</v>
      </c>
      <c r="J4" t="n">
        <v>179.7</v>
      </c>
      <c r="K4" t="n">
        <v>52.44</v>
      </c>
      <c r="L4" t="n">
        <v>3</v>
      </c>
      <c r="M4" t="n">
        <v>70</v>
      </c>
      <c r="N4" t="n">
        <v>34.26</v>
      </c>
      <c r="O4" t="n">
        <v>22397.24</v>
      </c>
      <c r="P4" t="n">
        <v>295.93</v>
      </c>
      <c r="Q4" t="n">
        <v>821.27</v>
      </c>
      <c r="R4" t="n">
        <v>160.42</v>
      </c>
      <c r="S4" t="n">
        <v>57.29</v>
      </c>
      <c r="T4" t="n">
        <v>44319.86</v>
      </c>
      <c r="U4" t="n">
        <v>0.36</v>
      </c>
      <c r="V4" t="n">
        <v>0.6899999999999999</v>
      </c>
      <c r="W4" t="n">
        <v>2.69</v>
      </c>
      <c r="X4" t="n">
        <v>2.66</v>
      </c>
      <c r="Y4" t="n">
        <v>1</v>
      </c>
      <c r="Z4" t="n">
        <v>10</v>
      </c>
      <c r="AA4" t="n">
        <v>299.3182592081495</v>
      </c>
      <c r="AB4" t="n">
        <v>409.5404472382261</v>
      </c>
      <c r="AC4" t="n">
        <v>370.4544817474368</v>
      </c>
      <c r="AD4" t="n">
        <v>299318.2592081495</v>
      </c>
      <c r="AE4" t="n">
        <v>409540.4472382261</v>
      </c>
      <c r="AF4" t="n">
        <v>3.462133534622712e-05</v>
      </c>
      <c r="AG4" t="n">
        <v>19</v>
      </c>
      <c r="AH4" t="n">
        <v>370454.4817474368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3.7494</v>
      </c>
      <c r="E5" t="n">
        <v>26.67</v>
      </c>
      <c r="F5" t="n">
        <v>22.4</v>
      </c>
      <c r="G5" t="n">
        <v>25.85</v>
      </c>
      <c r="H5" t="n">
        <v>0.39</v>
      </c>
      <c r="I5" t="n">
        <v>52</v>
      </c>
      <c r="J5" t="n">
        <v>181.19</v>
      </c>
      <c r="K5" t="n">
        <v>52.44</v>
      </c>
      <c r="L5" t="n">
        <v>4</v>
      </c>
      <c r="M5" t="n">
        <v>50</v>
      </c>
      <c r="N5" t="n">
        <v>34.75</v>
      </c>
      <c r="O5" t="n">
        <v>22581.25</v>
      </c>
      <c r="P5" t="n">
        <v>283.3</v>
      </c>
      <c r="Q5" t="n">
        <v>821.27</v>
      </c>
      <c r="R5" t="n">
        <v>136.07</v>
      </c>
      <c r="S5" t="n">
        <v>57.29</v>
      </c>
      <c r="T5" t="n">
        <v>32243.7</v>
      </c>
      <c r="U5" t="n">
        <v>0.42</v>
      </c>
      <c r="V5" t="n">
        <v>0.71</v>
      </c>
      <c r="W5" t="n">
        <v>2.66</v>
      </c>
      <c r="X5" t="n">
        <v>1.93</v>
      </c>
      <c r="Y5" t="n">
        <v>1</v>
      </c>
      <c r="Z5" t="n">
        <v>10</v>
      </c>
      <c r="AA5" t="n">
        <v>278.735360721497</v>
      </c>
      <c r="AB5" t="n">
        <v>381.3780174753941</v>
      </c>
      <c r="AC5" t="n">
        <v>344.9798347549511</v>
      </c>
      <c r="AD5" t="n">
        <v>278735.360721497</v>
      </c>
      <c r="AE5" t="n">
        <v>381378.0174753941</v>
      </c>
      <c r="AF5" t="n">
        <v>3.6495047582767e-05</v>
      </c>
      <c r="AG5" t="n">
        <v>18</v>
      </c>
      <c r="AH5" t="n">
        <v>344979.8347549511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3.8687</v>
      </c>
      <c r="E6" t="n">
        <v>25.85</v>
      </c>
      <c r="F6" t="n">
        <v>21.97</v>
      </c>
      <c r="G6" t="n">
        <v>32.15</v>
      </c>
      <c r="H6" t="n">
        <v>0.49</v>
      </c>
      <c r="I6" t="n">
        <v>41</v>
      </c>
      <c r="J6" t="n">
        <v>182.69</v>
      </c>
      <c r="K6" t="n">
        <v>52.44</v>
      </c>
      <c r="L6" t="n">
        <v>5</v>
      </c>
      <c r="M6" t="n">
        <v>39</v>
      </c>
      <c r="N6" t="n">
        <v>35.25</v>
      </c>
      <c r="O6" t="n">
        <v>22766.06</v>
      </c>
      <c r="P6" t="n">
        <v>274.43</v>
      </c>
      <c r="Q6" t="n">
        <v>821.3200000000001</v>
      </c>
      <c r="R6" t="n">
        <v>121.64</v>
      </c>
      <c r="S6" t="n">
        <v>57.29</v>
      </c>
      <c r="T6" t="n">
        <v>25084.4</v>
      </c>
      <c r="U6" t="n">
        <v>0.47</v>
      </c>
      <c r="V6" t="n">
        <v>0.72</v>
      </c>
      <c r="W6" t="n">
        <v>2.64</v>
      </c>
      <c r="X6" t="n">
        <v>1.5</v>
      </c>
      <c r="Y6" t="n">
        <v>1</v>
      </c>
      <c r="Z6" t="n">
        <v>10</v>
      </c>
      <c r="AA6" t="n">
        <v>262.8059987785958</v>
      </c>
      <c r="AB6" t="n">
        <v>359.5827617112657</v>
      </c>
      <c r="AC6" t="n">
        <v>325.2646876111175</v>
      </c>
      <c r="AD6" t="n">
        <v>262805.9987785958</v>
      </c>
      <c r="AE6" t="n">
        <v>359582.7617112657</v>
      </c>
      <c r="AF6" t="n">
        <v>3.765626249091873e-05</v>
      </c>
      <c r="AG6" t="n">
        <v>17</v>
      </c>
      <c r="AH6" t="n">
        <v>325264.6876111175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3.9577</v>
      </c>
      <c r="E7" t="n">
        <v>25.27</v>
      </c>
      <c r="F7" t="n">
        <v>21.67</v>
      </c>
      <c r="G7" t="n">
        <v>39.41</v>
      </c>
      <c r="H7" t="n">
        <v>0.58</v>
      </c>
      <c r="I7" t="n">
        <v>33</v>
      </c>
      <c r="J7" t="n">
        <v>184.19</v>
      </c>
      <c r="K7" t="n">
        <v>52.44</v>
      </c>
      <c r="L7" t="n">
        <v>6</v>
      </c>
      <c r="M7" t="n">
        <v>31</v>
      </c>
      <c r="N7" t="n">
        <v>35.75</v>
      </c>
      <c r="O7" t="n">
        <v>22951.43</v>
      </c>
      <c r="P7" t="n">
        <v>267.39</v>
      </c>
      <c r="Q7" t="n">
        <v>821.21</v>
      </c>
      <c r="R7" t="n">
        <v>111.9</v>
      </c>
      <c r="S7" t="n">
        <v>57.29</v>
      </c>
      <c r="T7" t="n">
        <v>20257.37</v>
      </c>
      <c r="U7" t="n">
        <v>0.51</v>
      </c>
      <c r="V7" t="n">
        <v>0.73</v>
      </c>
      <c r="W7" t="n">
        <v>2.62</v>
      </c>
      <c r="X7" t="n">
        <v>1.2</v>
      </c>
      <c r="Y7" t="n">
        <v>1</v>
      </c>
      <c r="Z7" t="n">
        <v>10</v>
      </c>
      <c r="AA7" t="n">
        <v>257.7369965078458</v>
      </c>
      <c r="AB7" t="n">
        <v>352.6471291756615</v>
      </c>
      <c r="AC7" t="n">
        <v>318.9909821105961</v>
      </c>
      <c r="AD7" t="n">
        <v>257736.9965078458</v>
      </c>
      <c r="AE7" t="n">
        <v>352647.1291756615</v>
      </c>
      <c r="AF7" t="n">
        <v>3.852255022625405e-05</v>
      </c>
      <c r="AG7" t="n">
        <v>17</v>
      </c>
      <c r="AH7" t="n">
        <v>318990.9821105961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4.0165</v>
      </c>
      <c r="E8" t="n">
        <v>24.9</v>
      </c>
      <c r="F8" t="n">
        <v>21.48</v>
      </c>
      <c r="G8" t="n">
        <v>46.03</v>
      </c>
      <c r="H8" t="n">
        <v>0.67</v>
      </c>
      <c r="I8" t="n">
        <v>28</v>
      </c>
      <c r="J8" t="n">
        <v>185.7</v>
      </c>
      <c r="K8" t="n">
        <v>52.44</v>
      </c>
      <c r="L8" t="n">
        <v>7</v>
      </c>
      <c r="M8" t="n">
        <v>26</v>
      </c>
      <c r="N8" t="n">
        <v>36.26</v>
      </c>
      <c r="O8" t="n">
        <v>23137.49</v>
      </c>
      <c r="P8" t="n">
        <v>261.67</v>
      </c>
      <c r="Q8" t="n">
        <v>821.1900000000001</v>
      </c>
      <c r="R8" t="n">
        <v>105.45</v>
      </c>
      <c r="S8" t="n">
        <v>57.29</v>
      </c>
      <c r="T8" t="n">
        <v>17057.25</v>
      </c>
      <c r="U8" t="n">
        <v>0.54</v>
      </c>
      <c r="V8" t="n">
        <v>0.74</v>
      </c>
      <c r="W8" t="n">
        <v>2.62</v>
      </c>
      <c r="X8" t="n">
        <v>1.01</v>
      </c>
      <c r="Y8" t="n">
        <v>1</v>
      </c>
      <c r="Z8" t="n">
        <v>10</v>
      </c>
      <c r="AA8" t="n">
        <v>254.1540292887096</v>
      </c>
      <c r="AB8" t="n">
        <v>347.7447553570841</v>
      </c>
      <c r="AC8" t="n">
        <v>314.5564839687373</v>
      </c>
      <c r="AD8" t="n">
        <v>254154.0292887096</v>
      </c>
      <c r="AE8" t="n">
        <v>347744.7553570841</v>
      </c>
      <c r="AF8" t="n">
        <v>3.909488414577896e-05</v>
      </c>
      <c r="AG8" t="n">
        <v>17</v>
      </c>
      <c r="AH8" t="n">
        <v>314556.4839687372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4.066</v>
      </c>
      <c r="E9" t="n">
        <v>24.59</v>
      </c>
      <c r="F9" t="n">
        <v>21.32</v>
      </c>
      <c r="G9" t="n">
        <v>53.3</v>
      </c>
      <c r="H9" t="n">
        <v>0.76</v>
      </c>
      <c r="I9" t="n">
        <v>24</v>
      </c>
      <c r="J9" t="n">
        <v>187.22</v>
      </c>
      <c r="K9" t="n">
        <v>52.44</v>
      </c>
      <c r="L9" t="n">
        <v>8</v>
      </c>
      <c r="M9" t="n">
        <v>22</v>
      </c>
      <c r="N9" t="n">
        <v>36.78</v>
      </c>
      <c r="O9" t="n">
        <v>23324.24</v>
      </c>
      <c r="P9" t="n">
        <v>256.23</v>
      </c>
      <c r="Q9" t="n">
        <v>821.1900000000001</v>
      </c>
      <c r="R9" t="n">
        <v>99.98999999999999</v>
      </c>
      <c r="S9" t="n">
        <v>57.29</v>
      </c>
      <c r="T9" t="n">
        <v>14347.31</v>
      </c>
      <c r="U9" t="n">
        <v>0.57</v>
      </c>
      <c r="V9" t="n">
        <v>0.75</v>
      </c>
      <c r="W9" t="n">
        <v>2.61</v>
      </c>
      <c r="X9" t="n">
        <v>0.85</v>
      </c>
      <c r="Y9" t="n">
        <v>1</v>
      </c>
      <c r="Z9" t="n">
        <v>10</v>
      </c>
      <c r="AA9" t="n">
        <v>251.0090428415841</v>
      </c>
      <c r="AB9" t="n">
        <v>343.4416461531193</v>
      </c>
      <c r="AC9" t="n">
        <v>310.6640574677457</v>
      </c>
      <c r="AD9" t="n">
        <v>251009.0428415841</v>
      </c>
      <c r="AE9" t="n">
        <v>343441.6461531193</v>
      </c>
      <c r="AF9" t="n">
        <v>3.957669586374637e-05</v>
      </c>
      <c r="AG9" t="n">
        <v>17</v>
      </c>
      <c r="AH9" t="n">
        <v>310664.0574677457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4.1012</v>
      </c>
      <c r="E10" t="n">
        <v>24.38</v>
      </c>
      <c r="F10" t="n">
        <v>21.22</v>
      </c>
      <c r="G10" t="n">
        <v>60.62</v>
      </c>
      <c r="H10" t="n">
        <v>0.85</v>
      </c>
      <c r="I10" t="n">
        <v>21</v>
      </c>
      <c r="J10" t="n">
        <v>188.74</v>
      </c>
      <c r="K10" t="n">
        <v>52.44</v>
      </c>
      <c r="L10" t="n">
        <v>9</v>
      </c>
      <c r="M10" t="n">
        <v>19</v>
      </c>
      <c r="N10" t="n">
        <v>37.3</v>
      </c>
      <c r="O10" t="n">
        <v>23511.69</v>
      </c>
      <c r="P10" t="n">
        <v>251.12</v>
      </c>
      <c r="Q10" t="n">
        <v>821.26</v>
      </c>
      <c r="R10" t="n">
        <v>96.61</v>
      </c>
      <c r="S10" t="n">
        <v>57.29</v>
      </c>
      <c r="T10" t="n">
        <v>12670.75</v>
      </c>
      <c r="U10" t="n">
        <v>0.59</v>
      </c>
      <c r="V10" t="n">
        <v>0.75</v>
      </c>
      <c r="W10" t="n">
        <v>2.6</v>
      </c>
      <c r="X10" t="n">
        <v>0.74</v>
      </c>
      <c r="Y10" t="n">
        <v>1</v>
      </c>
      <c r="Z10" t="n">
        <v>10</v>
      </c>
      <c r="AA10" t="n">
        <v>239.4695308185455</v>
      </c>
      <c r="AB10" t="n">
        <v>327.652776715865</v>
      </c>
      <c r="AC10" t="n">
        <v>296.3820555697606</v>
      </c>
      <c r="AD10" t="n">
        <v>239469.5308185455</v>
      </c>
      <c r="AE10" t="n">
        <v>327652.776715865</v>
      </c>
      <c r="AF10" t="n">
        <v>3.991931752985652e-05</v>
      </c>
      <c r="AG10" t="n">
        <v>16</v>
      </c>
      <c r="AH10" t="n">
        <v>296382.0555697606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4.1242</v>
      </c>
      <c r="E11" t="n">
        <v>24.25</v>
      </c>
      <c r="F11" t="n">
        <v>21.15</v>
      </c>
      <c r="G11" t="n">
        <v>66.79000000000001</v>
      </c>
      <c r="H11" t="n">
        <v>0.93</v>
      </c>
      <c r="I11" t="n">
        <v>19</v>
      </c>
      <c r="J11" t="n">
        <v>190.26</v>
      </c>
      <c r="K11" t="n">
        <v>52.44</v>
      </c>
      <c r="L11" t="n">
        <v>10</v>
      </c>
      <c r="M11" t="n">
        <v>17</v>
      </c>
      <c r="N11" t="n">
        <v>37.82</v>
      </c>
      <c r="O11" t="n">
        <v>23699.85</v>
      </c>
      <c r="P11" t="n">
        <v>247.54</v>
      </c>
      <c r="Q11" t="n">
        <v>821.29</v>
      </c>
      <c r="R11" t="n">
        <v>94.56999999999999</v>
      </c>
      <c r="S11" t="n">
        <v>57.29</v>
      </c>
      <c r="T11" t="n">
        <v>11662.5</v>
      </c>
      <c r="U11" t="n">
        <v>0.61</v>
      </c>
      <c r="V11" t="n">
        <v>0.75</v>
      </c>
      <c r="W11" t="n">
        <v>2.6</v>
      </c>
      <c r="X11" t="n">
        <v>0.68</v>
      </c>
      <c r="Y11" t="n">
        <v>1</v>
      </c>
      <c r="Z11" t="n">
        <v>10</v>
      </c>
      <c r="AA11" t="n">
        <v>237.7161895256676</v>
      </c>
      <c r="AB11" t="n">
        <v>325.253777806992</v>
      </c>
      <c r="AC11" t="n">
        <v>294.2120137497336</v>
      </c>
      <c r="AD11" t="n">
        <v>237716.1895256676</v>
      </c>
      <c r="AE11" t="n">
        <v>325253.777806992</v>
      </c>
      <c r="AF11" t="n">
        <v>4.014318964123531e-05</v>
      </c>
      <c r="AG11" t="n">
        <v>16</v>
      </c>
      <c r="AH11" t="n">
        <v>294212.0137497336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4.1515</v>
      </c>
      <c r="E12" t="n">
        <v>24.09</v>
      </c>
      <c r="F12" t="n">
        <v>21.06</v>
      </c>
      <c r="G12" t="n">
        <v>74.34</v>
      </c>
      <c r="H12" t="n">
        <v>1.02</v>
      </c>
      <c r="I12" t="n">
        <v>17</v>
      </c>
      <c r="J12" t="n">
        <v>191.79</v>
      </c>
      <c r="K12" t="n">
        <v>52.44</v>
      </c>
      <c r="L12" t="n">
        <v>11</v>
      </c>
      <c r="M12" t="n">
        <v>15</v>
      </c>
      <c r="N12" t="n">
        <v>38.35</v>
      </c>
      <c r="O12" t="n">
        <v>23888.73</v>
      </c>
      <c r="P12" t="n">
        <v>242.26</v>
      </c>
      <c r="Q12" t="n">
        <v>821.1900000000001</v>
      </c>
      <c r="R12" t="n">
        <v>91.44</v>
      </c>
      <c r="S12" t="n">
        <v>57.29</v>
      </c>
      <c r="T12" t="n">
        <v>10107.89</v>
      </c>
      <c r="U12" t="n">
        <v>0.63</v>
      </c>
      <c r="V12" t="n">
        <v>0.76</v>
      </c>
      <c r="W12" t="n">
        <v>2.6</v>
      </c>
      <c r="X12" t="n">
        <v>0.59</v>
      </c>
      <c r="Y12" t="n">
        <v>1</v>
      </c>
      <c r="Z12" t="n">
        <v>10</v>
      </c>
      <c r="AA12" t="n">
        <v>235.3185783254342</v>
      </c>
      <c r="AB12" t="n">
        <v>321.9732603876934</v>
      </c>
      <c r="AC12" t="n">
        <v>291.2445843086966</v>
      </c>
      <c r="AD12" t="n">
        <v>235318.5783254342</v>
      </c>
      <c r="AE12" t="n">
        <v>321973.2603876934</v>
      </c>
      <c r="AF12" t="n">
        <v>4.040891610387188e-05</v>
      </c>
      <c r="AG12" t="n">
        <v>16</v>
      </c>
      <c r="AH12" t="n">
        <v>291244.5843086966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4.1634</v>
      </c>
      <c r="E13" t="n">
        <v>24.02</v>
      </c>
      <c r="F13" t="n">
        <v>21.03</v>
      </c>
      <c r="G13" t="n">
        <v>78.86</v>
      </c>
      <c r="H13" t="n">
        <v>1.1</v>
      </c>
      <c r="I13" t="n">
        <v>16</v>
      </c>
      <c r="J13" t="n">
        <v>193.33</v>
      </c>
      <c r="K13" t="n">
        <v>52.44</v>
      </c>
      <c r="L13" t="n">
        <v>12</v>
      </c>
      <c r="M13" t="n">
        <v>14</v>
      </c>
      <c r="N13" t="n">
        <v>38.89</v>
      </c>
      <c r="O13" t="n">
        <v>24078.33</v>
      </c>
      <c r="P13" t="n">
        <v>237.94</v>
      </c>
      <c r="Q13" t="n">
        <v>821.1900000000001</v>
      </c>
      <c r="R13" t="n">
        <v>90.38</v>
      </c>
      <c r="S13" t="n">
        <v>57.29</v>
      </c>
      <c r="T13" t="n">
        <v>9582.82</v>
      </c>
      <c r="U13" t="n">
        <v>0.63</v>
      </c>
      <c r="V13" t="n">
        <v>0.76</v>
      </c>
      <c r="W13" t="n">
        <v>2.6</v>
      </c>
      <c r="X13" t="n">
        <v>0.5600000000000001</v>
      </c>
      <c r="Y13" t="n">
        <v>1</v>
      </c>
      <c r="Z13" t="n">
        <v>10</v>
      </c>
      <c r="AA13" t="n">
        <v>233.6289409724652</v>
      </c>
      <c r="AB13" t="n">
        <v>319.6614240198232</v>
      </c>
      <c r="AC13" t="n">
        <v>289.1533863590926</v>
      </c>
      <c r="AD13" t="n">
        <v>233628.9409724652</v>
      </c>
      <c r="AE13" t="n">
        <v>319661.4240198232</v>
      </c>
      <c r="AF13" t="n">
        <v>4.052474558758525e-05</v>
      </c>
      <c r="AG13" t="n">
        <v>16</v>
      </c>
      <c r="AH13" t="n">
        <v>289153.3863590925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4.1904</v>
      </c>
      <c r="E14" t="n">
        <v>23.86</v>
      </c>
      <c r="F14" t="n">
        <v>20.95</v>
      </c>
      <c r="G14" t="n">
        <v>89.77</v>
      </c>
      <c r="H14" t="n">
        <v>1.18</v>
      </c>
      <c r="I14" t="n">
        <v>14</v>
      </c>
      <c r="J14" t="n">
        <v>194.88</v>
      </c>
      <c r="K14" t="n">
        <v>52.44</v>
      </c>
      <c r="L14" t="n">
        <v>13</v>
      </c>
      <c r="M14" t="n">
        <v>12</v>
      </c>
      <c r="N14" t="n">
        <v>39.43</v>
      </c>
      <c r="O14" t="n">
        <v>24268.67</v>
      </c>
      <c r="P14" t="n">
        <v>232.64</v>
      </c>
      <c r="Q14" t="n">
        <v>821.1900000000001</v>
      </c>
      <c r="R14" t="n">
        <v>87.77</v>
      </c>
      <c r="S14" t="n">
        <v>57.29</v>
      </c>
      <c r="T14" t="n">
        <v>8285.299999999999</v>
      </c>
      <c r="U14" t="n">
        <v>0.65</v>
      </c>
      <c r="V14" t="n">
        <v>0.76</v>
      </c>
      <c r="W14" t="n">
        <v>2.59</v>
      </c>
      <c r="X14" t="n">
        <v>0.47</v>
      </c>
      <c r="Y14" t="n">
        <v>1</v>
      </c>
      <c r="Z14" t="n">
        <v>10</v>
      </c>
      <c r="AA14" t="n">
        <v>231.2857522580318</v>
      </c>
      <c r="AB14" t="n">
        <v>316.4553698465467</v>
      </c>
      <c r="AC14" t="n">
        <v>286.2533134963872</v>
      </c>
      <c r="AD14" t="n">
        <v>231285.7522580318</v>
      </c>
      <c r="AE14" t="n">
        <v>316455.3698465467</v>
      </c>
      <c r="AF14" t="n">
        <v>4.078755197920383e-05</v>
      </c>
      <c r="AG14" t="n">
        <v>16</v>
      </c>
      <c r="AH14" t="n">
        <v>286253.3134963872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4.2016</v>
      </c>
      <c r="E15" t="n">
        <v>23.8</v>
      </c>
      <c r="F15" t="n">
        <v>20.92</v>
      </c>
      <c r="G15" t="n">
        <v>96.54000000000001</v>
      </c>
      <c r="H15" t="n">
        <v>1.27</v>
      </c>
      <c r="I15" t="n">
        <v>13</v>
      </c>
      <c r="J15" t="n">
        <v>196.42</v>
      </c>
      <c r="K15" t="n">
        <v>52.44</v>
      </c>
      <c r="L15" t="n">
        <v>14</v>
      </c>
      <c r="M15" t="n">
        <v>11</v>
      </c>
      <c r="N15" t="n">
        <v>39.98</v>
      </c>
      <c r="O15" t="n">
        <v>24459.75</v>
      </c>
      <c r="P15" t="n">
        <v>228.83</v>
      </c>
      <c r="Q15" t="n">
        <v>821.24</v>
      </c>
      <c r="R15" t="n">
        <v>86.56999999999999</v>
      </c>
      <c r="S15" t="n">
        <v>57.29</v>
      </c>
      <c r="T15" t="n">
        <v>7689.23</v>
      </c>
      <c r="U15" t="n">
        <v>0.66</v>
      </c>
      <c r="V15" t="n">
        <v>0.76</v>
      </c>
      <c r="W15" t="n">
        <v>2.59</v>
      </c>
      <c r="X15" t="n">
        <v>0.44</v>
      </c>
      <c r="Y15" t="n">
        <v>1</v>
      </c>
      <c r="Z15" t="n">
        <v>10</v>
      </c>
      <c r="AA15" t="n">
        <v>229.802581054843</v>
      </c>
      <c r="AB15" t="n">
        <v>314.4260295734494</v>
      </c>
      <c r="AC15" t="n">
        <v>284.4176506107567</v>
      </c>
      <c r="AD15" t="n">
        <v>229802.581054843</v>
      </c>
      <c r="AE15" t="n">
        <v>314426.0295734494</v>
      </c>
      <c r="AF15" t="n">
        <v>4.089656796387524e-05</v>
      </c>
      <c r="AG15" t="n">
        <v>16</v>
      </c>
      <c r="AH15" t="n">
        <v>284417.6506107567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4.2166</v>
      </c>
      <c r="E16" t="n">
        <v>23.72</v>
      </c>
      <c r="F16" t="n">
        <v>20.87</v>
      </c>
      <c r="G16" t="n">
        <v>104.34</v>
      </c>
      <c r="H16" t="n">
        <v>1.35</v>
      </c>
      <c r="I16" t="n">
        <v>12</v>
      </c>
      <c r="J16" t="n">
        <v>197.98</v>
      </c>
      <c r="K16" t="n">
        <v>52.44</v>
      </c>
      <c r="L16" t="n">
        <v>15</v>
      </c>
      <c r="M16" t="n">
        <v>10</v>
      </c>
      <c r="N16" t="n">
        <v>40.54</v>
      </c>
      <c r="O16" t="n">
        <v>24651.58</v>
      </c>
      <c r="P16" t="n">
        <v>223.89</v>
      </c>
      <c r="Q16" t="n">
        <v>821.21</v>
      </c>
      <c r="R16" t="n">
        <v>84.95</v>
      </c>
      <c r="S16" t="n">
        <v>57.29</v>
      </c>
      <c r="T16" t="n">
        <v>6886.51</v>
      </c>
      <c r="U16" t="n">
        <v>0.67</v>
      </c>
      <c r="V16" t="n">
        <v>0.76</v>
      </c>
      <c r="W16" t="n">
        <v>2.59</v>
      </c>
      <c r="X16" t="n">
        <v>0.4</v>
      </c>
      <c r="Y16" t="n">
        <v>1</v>
      </c>
      <c r="Z16" t="n">
        <v>10</v>
      </c>
      <c r="AA16" t="n">
        <v>227.8755429946657</v>
      </c>
      <c r="AB16" t="n">
        <v>311.789371084597</v>
      </c>
      <c r="AC16" t="n">
        <v>282.0326311075061</v>
      </c>
      <c r="AD16" t="n">
        <v>227875.5429946657</v>
      </c>
      <c r="AE16" t="n">
        <v>311789.371084597</v>
      </c>
      <c r="AF16" t="n">
        <v>4.104257151477445e-05</v>
      </c>
      <c r="AG16" t="n">
        <v>16</v>
      </c>
      <c r="AH16" t="n">
        <v>282032.6311075061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4.2272</v>
      </c>
      <c r="E17" t="n">
        <v>23.66</v>
      </c>
      <c r="F17" t="n">
        <v>20.84</v>
      </c>
      <c r="G17" t="n">
        <v>113.7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7</v>
      </c>
      <c r="N17" t="n">
        <v>41.1</v>
      </c>
      <c r="O17" t="n">
        <v>24844.17</v>
      </c>
      <c r="P17" t="n">
        <v>219.74</v>
      </c>
      <c r="Q17" t="n">
        <v>821.2</v>
      </c>
      <c r="R17" t="n">
        <v>84.09999999999999</v>
      </c>
      <c r="S17" t="n">
        <v>57.29</v>
      </c>
      <c r="T17" t="n">
        <v>6465.52</v>
      </c>
      <c r="U17" t="n">
        <v>0.68</v>
      </c>
      <c r="V17" t="n">
        <v>0.76</v>
      </c>
      <c r="W17" t="n">
        <v>2.59</v>
      </c>
      <c r="X17" t="n">
        <v>0.37</v>
      </c>
      <c r="Y17" t="n">
        <v>1</v>
      </c>
      <c r="Z17" t="n">
        <v>10</v>
      </c>
      <c r="AA17" t="n">
        <v>226.312868930511</v>
      </c>
      <c r="AB17" t="n">
        <v>309.6512514897074</v>
      </c>
      <c r="AC17" t="n">
        <v>280.0985706458824</v>
      </c>
      <c r="AD17" t="n">
        <v>226312.868930511</v>
      </c>
      <c r="AE17" t="n">
        <v>309651.2514897074</v>
      </c>
      <c r="AF17" t="n">
        <v>4.114574735740989e-05</v>
      </c>
      <c r="AG17" t="n">
        <v>16</v>
      </c>
      <c r="AH17" t="n">
        <v>280098.5706458824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4.2275</v>
      </c>
      <c r="E18" t="n">
        <v>23.65</v>
      </c>
      <c r="F18" t="n">
        <v>20.84</v>
      </c>
      <c r="G18" t="n">
        <v>113.69</v>
      </c>
      <c r="H18" t="n">
        <v>1.5</v>
      </c>
      <c r="I18" t="n">
        <v>11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218.5</v>
      </c>
      <c r="Q18" t="n">
        <v>821.22</v>
      </c>
      <c r="R18" t="n">
        <v>83.90000000000001</v>
      </c>
      <c r="S18" t="n">
        <v>57.29</v>
      </c>
      <c r="T18" t="n">
        <v>6366.79</v>
      </c>
      <c r="U18" t="n">
        <v>0.68</v>
      </c>
      <c r="V18" t="n">
        <v>0.76</v>
      </c>
      <c r="W18" t="n">
        <v>2.6</v>
      </c>
      <c r="X18" t="n">
        <v>0.37</v>
      </c>
      <c r="Y18" t="n">
        <v>1</v>
      </c>
      <c r="Z18" t="n">
        <v>10</v>
      </c>
      <c r="AA18" t="n">
        <v>225.9079718087084</v>
      </c>
      <c r="AB18" t="n">
        <v>309.0972533848571</v>
      </c>
      <c r="AC18" t="n">
        <v>279.5974453426176</v>
      </c>
      <c r="AD18" t="n">
        <v>225907.9718087084</v>
      </c>
      <c r="AE18" t="n">
        <v>309097.2533848571</v>
      </c>
      <c r="AF18" t="n">
        <v>4.114866742842788e-05</v>
      </c>
      <c r="AG18" t="n">
        <v>16</v>
      </c>
      <c r="AH18" t="n">
        <v>279597.4453426176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4.227</v>
      </c>
      <c r="E19" t="n">
        <v>23.66</v>
      </c>
      <c r="F19" t="n">
        <v>20.85</v>
      </c>
      <c r="G19" t="n">
        <v>113.7</v>
      </c>
      <c r="H19" t="n">
        <v>1.58</v>
      </c>
      <c r="I19" t="n">
        <v>11</v>
      </c>
      <c r="J19" t="n">
        <v>202.68</v>
      </c>
      <c r="K19" t="n">
        <v>52.44</v>
      </c>
      <c r="L19" t="n">
        <v>18</v>
      </c>
      <c r="M19" t="n">
        <v>1</v>
      </c>
      <c r="N19" t="n">
        <v>42.24</v>
      </c>
      <c r="O19" t="n">
        <v>25231.66</v>
      </c>
      <c r="P19" t="n">
        <v>217.93</v>
      </c>
      <c r="Q19" t="n">
        <v>821.37</v>
      </c>
      <c r="R19" t="n">
        <v>84</v>
      </c>
      <c r="S19" t="n">
        <v>57.29</v>
      </c>
      <c r="T19" t="n">
        <v>6414.27</v>
      </c>
      <c r="U19" t="n">
        <v>0.68</v>
      </c>
      <c r="V19" t="n">
        <v>0.76</v>
      </c>
      <c r="W19" t="n">
        <v>2.6</v>
      </c>
      <c r="X19" t="n">
        <v>0.37</v>
      </c>
      <c r="Y19" t="n">
        <v>1</v>
      </c>
      <c r="Z19" t="n">
        <v>10</v>
      </c>
      <c r="AA19" t="n">
        <v>225.7397674244998</v>
      </c>
      <c r="AB19" t="n">
        <v>308.8671087257292</v>
      </c>
      <c r="AC19" t="n">
        <v>279.3892653667468</v>
      </c>
      <c r="AD19" t="n">
        <v>225739.7674244998</v>
      </c>
      <c r="AE19" t="n">
        <v>308867.1087257292</v>
      </c>
      <c r="AF19" t="n">
        <v>4.114380064339791e-05</v>
      </c>
      <c r="AG19" t="n">
        <v>16</v>
      </c>
      <c r="AH19" t="n">
        <v>279389.2653667468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4.2273</v>
      </c>
      <c r="E20" t="n">
        <v>23.66</v>
      </c>
      <c r="F20" t="n">
        <v>20.84</v>
      </c>
      <c r="G20" t="n">
        <v>113.7</v>
      </c>
      <c r="H20" t="n">
        <v>1.65</v>
      </c>
      <c r="I20" t="n">
        <v>11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219.67</v>
      </c>
      <c r="Q20" t="n">
        <v>821.28</v>
      </c>
      <c r="R20" t="n">
        <v>83.95999999999999</v>
      </c>
      <c r="S20" t="n">
        <v>57.29</v>
      </c>
      <c r="T20" t="n">
        <v>6393.88</v>
      </c>
      <c r="U20" t="n">
        <v>0.68</v>
      </c>
      <c r="V20" t="n">
        <v>0.76</v>
      </c>
      <c r="W20" t="n">
        <v>2.6</v>
      </c>
      <c r="X20" t="n">
        <v>0.37</v>
      </c>
      <c r="Y20" t="n">
        <v>1</v>
      </c>
      <c r="Z20" t="n">
        <v>10</v>
      </c>
      <c r="AA20" t="n">
        <v>226.2883932406357</v>
      </c>
      <c r="AB20" t="n">
        <v>309.6177627710289</v>
      </c>
      <c r="AC20" t="n">
        <v>280.0682780435129</v>
      </c>
      <c r="AD20" t="n">
        <v>226288.3932406357</v>
      </c>
      <c r="AE20" t="n">
        <v>309617.7627710289</v>
      </c>
      <c r="AF20" t="n">
        <v>4.114672071441589e-05</v>
      </c>
      <c r="AG20" t="n">
        <v>16</v>
      </c>
      <c r="AH20" t="n">
        <v>280068.2780435128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3.8165</v>
      </c>
      <c r="E2" t="n">
        <v>26.2</v>
      </c>
      <c r="F2" t="n">
        <v>23.63</v>
      </c>
      <c r="G2" t="n">
        <v>17.08</v>
      </c>
      <c r="H2" t="n">
        <v>0.64</v>
      </c>
      <c r="I2" t="n">
        <v>83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68.09</v>
      </c>
      <c r="Q2" t="n">
        <v>821.52</v>
      </c>
      <c r="R2" t="n">
        <v>173.23</v>
      </c>
      <c r="S2" t="n">
        <v>57.29</v>
      </c>
      <c r="T2" t="n">
        <v>50668.49</v>
      </c>
      <c r="U2" t="n">
        <v>0.33</v>
      </c>
      <c r="V2" t="n">
        <v>0.67</v>
      </c>
      <c r="W2" t="n">
        <v>2.82</v>
      </c>
      <c r="X2" t="n">
        <v>3.16</v>
      </c>
      <c r="Y2" t="n">
        <v>1</v>
      </c>
      <c r="Z2" t="n">
        <v>10</v>
      </c>
      <c r="AA2" t="n">
        <v>188.8731022295351</v>
      </c>
      <c r="AB2" t="n">
        <v>258.424510963524</v>
      </c>
      <c r="AC2" t="n">
        <v>233.7608383383198</v>
      </c>
      <c r="AD2" t="n">
        <v>188873.1022295351</v>
      </c>
      <c r="AE2" t="n">
        <v>258424.5109635241</v>
      </c>
      <c r="AF2" t="n">
        <v>9.013196807523253e-05</v>
      </c>
      <c r="AG2" t="n">
        <v>18</v>
      </c>
      <c r="AH2" t="n">
        <v>233760.8383383198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3.0582</v>
      </c>
      <c r="E2" t="n">
        <v>32.7</v>
      </c>
      <c r="F2" t="n">
        <v>27.13</v>
      </c>
      <c r="G2" t="n">
        <v>9.359999999999999</v>
      </c>
      <c r="H2" t="n">
        <v>0.18</v>
      </c>
      <c r="I2" t="n">
        <v>174</v>
      </c>
      <c r="J2" t="n">
        <v>98.70999999999999</v>
      </c>
      <c r="K2" t="n">
        <v>39.72</v>
      </c>
      <c r="L2" t="n">
        <v>1</v>
      </c>
      <c r="M2" t="n">
        <v>172</v>
      </c>
      <c r="N2" t="n">
        <v>12.99</v>
      </c>
      <c r="O2" t="n">
        <v>12407.75</v>
      </c>
      <c r="P2" t="n">
        <v>239.06</v>
      </c>
      <c r="Q2" t="n">
        <v>821.41</v>
      </c>
      <c r="R2" t="n">
        <v>294.41</v>
      </c>
      <c r="S2" t="n">
        <v>57.29</v>
      </c>
      <c r="T2" t="n">
        <v>110805.09</v>
      </c>
      <c r="U2" t="n">
        <v>0.19</v>
      </c>
      <c r="V2" t="n">
        <v>0.59</v>
      </c>
      <c r="W2" t="n">
        <v>2.86</v>
      </c>
      <c r="X2" t="n">
        <v>6.66</v>
      </c>
      <c r="Y2" t="n">
        <v>1</v>
      </c>
      <c r="Z2" t="n">
        <v>10</v>
      </c>
      <c r="AA2" t="n">
        <v>318.126427323169</v>
      </c>
      <c r="AB2" t="n">
        <v>435.2746126110115</v>
      </c>
      <c r="AC2" t="n">
        <v>393.7326144951715</v>
      </c>
      <c r="AD2" t="n">
        <v>318126.427323169</v>
      </c>
      <c r="AE2" t="n">
        <v>435274.6126110115</v>
      </c>
      <c r="AF2" t="n">
        <v>3.937073688778445e-05</v>
      </c>
      <c r="AG2" t="n">
        <v>22</v>
      </c>
      <c r="AH2" t="n">
        <v>393732.6144951715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3.756</v>
      </c>
      <c r="E3" t="n">
        <v>26.62</v>
      </c>
      <c r="F3" t="n">
        <v>23.16</v>
      </c>
      <c r="G3" t="n">
        <v>19.3</v>
      </c>
      <c r="H3" t="n">
        <v>0.35</v>
      </c>
      <c r="I3" t="n">
        <v>72</v>
      </c>
      <c r="J3" t="n">
        <v>99.95</v>
      </c>
      <c r="K3" t="n">
        <v>39.72</v>
      </c>
      <c r="L3" t="n">
        <v>2</v>
      </c>
      <c r="M3" t="n">
        <v>70</v>
      </c>
      <c r="N3" t="n">
        <v>13.24</v>
      </c>
      <c r="O3" t="n">
        <v>12561.45</v>
      </c>
      <c r="P3" t="n">
        <v>196.96</v>
      </c>
      <c r="Q3" t="n">
        <v>821.36</v>
      </c>
      <c r="R3" t="n">
        <v>161.48</v>
      </c>
      <c r="S3" t="n">
        <v>57.29</v>
      </c>
      <c r="T3" t="n">
        <v>44850.29</v>
      </c>
      <c r="U3" t="n">
        <v>0.35</v>
      </c>
      <c r="V3" t="n">
        <v>0.6899999999999999</v>
      </c>
      <c r="W3" t="n">
        <v>2.69</v>
      </c>
      <c r="X3" t="n">
        <v>2.68</v>
      </c>
      <c r="Y3" t="n">
        <v>1</v>
      </c>
      <c r="Z3" t="n">
        <v>10</v>
      </c>
      <c r="AA3" t="n">
        <v>242.8300613379235</v>
      </c>
      <c r="AB3" t="n">
        <v>332.2508028286187</v>
      </c>
      <c r="AC3" t="n">
        <v>300.5412525236846</v>
      </c>
      <c r="AD3" t="n">
        <v>242830.0613379235</v>
      </c>
      <c r="AE3" t="n">
        <v>332250.8028286187</v>
      </c>
      <c r="AF3" t="n">
        <v>4.835409317589379e-05</v>
      </c>
      <c r="AG3" t="n">
        <v>18</v>
      </c>
      <c r="AH3" t="n">
        <v>300541.2525236846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3.9898</v>
      </c>
      <c r="E4" t="n">
        <v>25.06</v>
      </c>
      <c r="F4" t="n">
        <v>22.15</v>
      </c>
      <c r="G4" t="n">
        <v>29.53</v>
      </c>
      <c r="H4" t="n">
        <v>0.52</v>
      </c>
      <c r="I4" t="n">
        <v>45</v>
      </c>
      <c r="J4" t="n">
        <v>101.2</v>
      </c>
      <c r="K4" t="n">
        <v>39.72</v>
      </c>
      <c r="L4" t="n">
        <v>3</v>
      </c>
      <c r="M4" t="n">
        <v>43</v>
      </c>
      <c r="N4" t="n">
        <v>13.49</v>
      </c>
      <c r="O4" t="n">
        <v>12715.54</v>
      </c>
      <c r="P4" t="n">
        <v>181.58</v>
      </c>
      <c r="Q4" t="n">
        <v>821.3099999999999</v>
      </c>
      <c r="R4" t="n">
        <v>127.83</v>
      </c>
      <c r="S4" t="n">
        <v>57.29</v>
      </c>
      <c r="T4" t="n">
        <v>28162.26</v>
      </c>
      <c r="U4" t="n">
        <v>0.45</v>
      </c>
      <c r="V4" t="n">
        <v>0.72</v>
      </c>
      <c r="W4" t="n">
        <v>2.65</v>
      </c>
      <c r="X4" t="n">
        <v>1.68</v>
      </c>
      <c r="Y4" t="n">
        <v>1</v>
      </c>
      <c r="Z4" t="n">
        <v>10</v>
      </c>
      <c r="AA4" t="n">
        <v>223.4426207615946</v>
      </c>
      <c r="AB4" t="n">
        <v>305.7240513185856</v>
      </c>
      <c r="AC4" t="n">
        <v>276.5461769472312</v>
      </c>
      <c r="AD4" t="n">
        <v>223442.6207615946</v>
      </c>
      <c r="AE4" t="n">
        <v>305724.0513185856</v>
      </c>
      <c r="AF4" t="n">
        <v>5.136399386399921e-05</v>
      </c>
      <c r="AG4" t="n">
        <v>17</v>
      </c>
      <c r="AH4" t="n">
        <v>276546.1769472312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4.1243</v>
      </c>
      <c r="E5" t="n">
        <v>24.25</v>
      </c>
      <c r="F5" t="n">
        <v>21.6</v>
      </c>
      <c r="G5" t="n">
        <v>40.5</v>
      </c>
      <c r="H5" t="n">
        <v>0.6899999999999999</v>
      </c>
      <c r="I5" t="n">
        <v>32</v>
      </c>
      <c r="J5" t="n">
        <v>102.45</v>
      </c>
      <c r="K5" t="n">
        <v>39.72</v>
      </c>
      <c r="L5" t="n">
        <v>4</v>
      </c>
      <c r="M5" t="n">
        <v>30</v>
      </c>
      <c r="N5" t="n">
        <v>13.74</v>
      </c>
      <c r="O5" t="n">
        <v>12870.03</v>
      </c>
      <c r="P5" t="n">
        <v>168.69</v>
      </c>
      <c r="Q5" t="n">
        <v>821.24</v>
      </c>
      <c r="R5" t="n">
        <v>109.63</v>
      </c>
      <c r="S5" t="n">
        <v>57.29</v>
      </c>
      <c r="T5" t="n">
        <v>19125.11</v>
      </c>
      <c r="U5" t="n">
        <v>0.52</v>
      </c>
      <c r="V5" t="n">
        <v>0.74</v>
      </c>
      <c r="W5" t="n">
        <v>2.62</v>
      </c>
      <c r="X5" t="n">
        <v>1.13</v>
      </c>
      <c r="Y5" t="n">
        <v>1</v>
      </c>
      <c r="Z5" t="n">
        <v>10</v>
      </c>
      <c r="AA5" t="n">
        <v>207.7426662204209</v>
      </c>
      <c r="AB5" t="n">
        <v>284.2426808822518</v>
      </c>
      <c r="AC5" t="n">
        <v>257.1149583560414</v>
      </c>
      <c r="AD5" t="n">
        <v>207742.6662204209</v>
      </c>
      <c r="AE5" t="n">
        <v>284242.6808822518</v>
      </c>
      <c r="AF5" t="n">
        <v>5.309552355839691e-05</v>
      </c>
      <c r="AG5" t="n">
        <v>16</v>
      </c>
      <c r="AH5" t="n">
        <v>257114.9583560414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4.2</v>
      </c>
      <c r="E6" t="n">
        <v>23.81</v>
      </c>
      <c r="F6" t="n">
        <v>21.33</v>
      </c>
      <c r="G6" t="n">
        <v>53.32</v>
      </c>
      <c r="H6" t="n">
        <v>0.85</v>
      </c>
      <c r="I6" t="n">
        <v>24</v>
      </c>
      <c r="J6" t="n">
        <v>103.71</v>
      </c>
      <c r="K6" t="n">
        <v>39.72</v>
      </c>
      <c r="L6" t="n">
        <v>5</v>
      </c>
      <c r="M6" t="n">
        <v>21</v>
      </c>
      <c r="N6" t="n">
        <v>14</v>
      </c>
      <c r="O6" t="n">
        <v>13024.91</v>
      </c>
      <c r="P6" t="n">
        <v>158.15</v>
      </c>
      <c r="Q6" t="n">
        <v>821.21</v>
      </c>
      <c r="R6" t="n">
        <v>100.34</v>
      </c>
      <c r="S6" t="n">
        <v>57.29</v>
      </c>
      <c r="T6" t="n">
        <v>14518.53</v>
      </c>
      <c r="U6" t="n">
        <v>0.57</v>
      </c>
      <c r="V6" t="n">
        <v>0.75</v>
      </c>
      <c r="W6" t="n">
        <v>2.61</v>
      </c>
      <c r="X6" t="n">
        <v>0.85</v>
      </c>
      <c r="Y6" t="n">
        <v>1</v>
      </c>
      <c r="Z6" t="n">
        <v>10</v>
      </c>
      <c r="AA6" t="n">
        <v>203.0433202324954</v>
      </c>
      <c r="AB6" t="n">
        <v>277.8128283810623</v>
      </c>
      <c r="AC6" t="n">
        <v>251.2987619532088</v>
      </c>
      <c r="AD6" t="n">
        <v>203043.3202324954</v>
      </c>
      <c r="AE6" t="n">
        <v>277812.8283810623</v>
      </c>
      <c r="AF6" t="n">
        <v>5.407007224141479e-05</v>
      </c>
      <c r="AG6" t="n">
        <v>16</v>
      </c>
      <c r="AH6" t="n">
        <v>251298.7619532088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4.2388</v>
      </c>
      <c r="E7" t="n">
        <v>23.59</v>
      </c>
      <c r="F7" t="n">
        <v>21.19</v>
      </c>
      <c r="G7" t="n">
        <v>63.58</v>
      </c>
      <c r="H7" t="n">
        <v>1.01</v>
      </c>
      <c r="I7" t="n">
        <v>20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151.81</v>
      </c>
      <c r="Q7" t="n">
        <v>821.1900000000001</v>
      </c>
      <c r="R7" t="n">
        <v>95.31999999999999</v>
      </c>
      <c r="S7" t="n">
        <v>57.29</v>
      </c>
      <c r="T7" t="n">
        <v>12032.39</v>
      </c>
      <c r="U7" t="n">
        <v>0.6</v>
      </c>
      <c r="V7" t="n">
        <v>0.75</v>
      </c>
      <c r="W7" t="n">
        <v>2.62</v>
      </c>
      <c r="X7" t="n">
        <v>0.72</v>
      </c>
      <c r="Y7" t="n">
        <v>1</v>
      </c>
      <c r="Z7" t="n">
        <v>10</v>
      </c>
      <c r="AA7" t="n">
        <v>200.3980855778351</v>
      </c>
      <c r="AB7" t="n">
        <v>274.1935016270411</v>
      </c>
      <c r="AC7" t="n">
        <v>248.0248586648332</v>
      </c>
      <c r="AD7" t="n">
        <v>200398.0855778351</v>
      </c>
      <c r="AE7" t="n">
        <v>274193.5016270411</v>
      </c>
      <c r="AF7" t="n">
        <v>5.456957671831167e-05</v>
      </c>
      <c r="AG7" t="n">
        <v>16</v>
      </c>
      <c r="AH7" t="n">
        <v>248024.8586648332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4.2394</v>
      </c>
      <c r="E8" t="n">
        <v>23.59</v>
      </c>
      <c r="F8" t="n">
        <v>21.19</v>
      </c>
      <c r="G8" t="n">
        <v>63.57</v>
      </c>
      <c r="H8" t="n">
        <v>1.16</v>
      </c>
      <c r="I8" t="n">
        <v>20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152.62</v>
      </c>
      <c r="Q8" t="n">
        <v>821.3</v>
      </c>
      <c r="R8" t="n">
        <v>94.95</v>
      </c>
      <c r="S8" t="n">
        <v>57.29</v>
      </c>
      <c r="T8" t="n">
        <v>11845.71</v>
      </c>
      <c r="U8" t="n">
        <v>0.6</v>
      </c>
      <c r="V8" t="n">
        <v>0.75</v>
      </c>
      <c r="W8" t="n">
        <v>2.63</v>
      </c>
      <c r="X8" t="n">
        <v>0.72</v>
      </c>
      <c r="Y8" t="n">
        <v>1</v>
      </c>
      <c r="Z8" t="n">
        <v>10</v>
      </c>
      <c r="AA8" t="n">
        <v>200.6498728866064</v>
      </c>
      <c r="AB8" t="n">
        <v>274.538008130974</v>
      </c>
      <c r="AC8" t="n">
        <v>248.3364859515488</v>
      </c>
      <c r="AD8" t="n">
        <v>200649.8728866064</v>
      </c>
      <c r="AE8" t="n">
        <v>274538.008130974</v>
      </c>
      <c r="AF8" t="n">
        <v>5.457730101434616e-05</v>
      </c>
      <c r="AG8" t="n">
        <v>16</v>
      </c>
      <c r="AH8" t="n">
        <v>248336.4859515488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2.7252</v>
      </c>
      <c r="E2" t="n">
        <v>36.69</v>
      </c>
      <c r="F2" t="n">
        <v>28.97</v>
      </c>
      <c r="G2" t="n">
        <v>7.94</v>
      </c>
      <c r="H2" t="n">
        <v>0.14</v>
      </c>
      <c r="I2" t="n">
        <v>219</v>
      </c>
      <c r="J2" t="n">
        <v>124.63</v>
      </c>
      <c r="K2" t="n">
        <v>45</v>
      </c>
      <c r="L2" t="n">
        <v>1</v>
      </c>
      <c r="M2" t="n">
        <v>217</v>
      </c>
      <c r="N2" t="n">
        <v>18.64</v>
      </c>
      <c r="O2" t="n">
        <v>15605.44</v>
      </c>
      <c r="P2" t="n">
        <v>300.35</v>
      </c>
      <c r="Q2" t="n">
        <v>821.37</v>
      </c>
      <c r="R2" t="n">
        <v>355.54</v>
      </c>
      <c r="S2" t="n">
        <v>57.29</v>
      </c>
      <c r="T2" t="n">
        <v>141144.76</v>
      </c>
      <c r="U2" t="n">
        <v>0.16</v>
      </c>
      <c r="V2" t="n">
        <v>0.55</v>
      </c>
      <c r="W2" t="n">
        <v>2.94</v>
      </c>
      <c r="X2" t="n">
        <v>8.49</v>
      </c>
      <c r="Y2" t="n">
        <v>1</v>
      </c>
      <c r="Z2" t="n">
        <v>10</v>
      </c>
      <c r="AA2" t="n">
        <v>385.6070093411963</v>
      </c>
      <c r="AB2" t="n">
        <v>527.6045219612466</v>
      </c>
      <c r="AC2" t="n">
        <v>477.2506868828618</v>
      </c>
      <c r="AD2" t="n">
        <v>385607.0093411963</v>
      </c>
      <c r="AE2" t="n">
        <v>527604.5219612466</v>
      </c>
      <c r="AF2" t="n">
        <v>3.123962078289611e-05</v>
      </c>
      <c r="AG2" t="n">
        <v>24</v>
      </c>
      <c r="AH2" t="n">
        <v>477250.6868828618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3.5535</v>
      </c>
      <c r="E3" t="n">
        <v>28.14</v>
      </c>
      <c r="F3" t="n">
        <v>23.76</v>
      </c>
      <c r="G3" t="n">
        <v>16.2</v>
      </c>
      <c r="H3" t="n">
        <v>0.28</v>
      </c>
      <c r="I3" t="n">
        <v>88</v>
      </c>
      <c r="J3" t="n">
        <v>125.95</v>
      </c>
      <c r="K3" t="n">
        <v>45</v>
      </c>
      <c r="L3" t="n">
        <v>2</v>
      </c>
      <c r="M3" t="n">
        <v>86</v>
      </c>
      <c r="N3" t="n">
        <v>18.95</v>
      </c>
      <c r="O3" t="n">
        <v>15767.7</v>
      </c>
      <c r="P3" t="n">
        <v>241.19</v>
      </c>
      <c r="Q3" t="n">
        <v>821.26</v>
      </c>
      <c r="R3" t="n">
        <v>181.59</v>
      </c>
      <c r="S3" t="n">
        <v>57.29</v>
      </c>
      <c r="T3" t="n">
        <v>54827.88</v>
      </c>
      <c r="U3" t="n">
        <v>0.32</v>
      </c>
      <c r="V3" t="n">
        <v>0.67</v>
      </c>
      <c r="W3" t="n">
        <v>2.71</v>
      </c>
      <c r="X3" t="n">
        <v>3.29</v>
      </c>
      <c r="Y3" t="n">
        <v>1</v>
      </c>
      <c r="Z3" t="n">
        <v>10</v>
      </c>
      <c r="AA3" t="n">
        <v>275.6366684729799</v>
      </c>
      <c r="AB3" t="n">
        <v>377.138250036319</v>
      </c>
      <c r="AC3" t="n">
        <v>341.1447047697103</v>
      </c>
      <c r="AD3" t="n">
        <v>275636.6684729799</v>
      </c>
      <c r="AE3" t="n">
        <v>377138.250036319</v>
      </c>
      <c r="AF3" t="n">
        <v>4.073462221195557e-05</v>
      </c>
      <c r="AG3" t="n">
        <v>19</v>
      </c>
      <c r="AH3" t="n">
        <v>341144.7047697103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3.8368</v>
      </c>
      <c r="E4" t="n">
        <v>26.06</v>
      </c>
      <c r="F4" t="n">
        <v>22.53</v>
      </c>
      <c r="G4" t="n">
        <v>24.57</v>
      </c>
      <c r="H4" t="n">
        <v>0.42</v>
      </c>
      <c r="I4" t="n">
        <v>55</v>
      </c>
      <c r="J4" t="n">
        <v>127.27</v>
      </c>
      <c r="K4" t="n">
        <v>45</v>
      </c>
      <c r="L4" t="n">
        <v>3</v>
      </c>
      <c r="M4" t="n">
        <v>53</v>
      </c>
      <c r="N4" t="n">
        <v>19.27</v>
      </c>
      <c r="O4" t="n">
        <v>15930.42</v>
      </c>
      <c r="P4" t="n">
        <v>223.12</v>
      </c>
      <c r="Q4" t="n">
        <v>821.27</v>
      </c>
      <c r="R4" t="n">
        <v>140.38</v>
      </c>
      <c r="S4" t="n">
        <v>57.29</v>
      </c>
      <c r="T4" t="n">
        <v>34383.85</v>
      </c>
      <c r="U4" t="n">
        <v>0.41</v>
      </c>
      <c r="V4" t="n">
        <v>0.71</v>
      </c>
      <c r="W4" t="n">
        <v>2.66</v>
      </c>
      <c r="X4" t="n">
        <v>2.05</v>
      </c>
      <c r="Y4" t="n">
        <v>1</v>
      </c>
      <c r="Z4" t="n">
        <v>10</v>
      </c>
      <c r="AA4" t="n">
        <v>242.9876885771273</v>
      </c>
      <c r="AB4" t="n">
        <v>332.4664753713203</v>
      </c>
      <c r="AC4" t="n">
        <v>300.7363415816092</v>
      </c>
      <c r="AD4" t="n">
        <v>242987.6885771273</v>
      </c>
      <c r="AE4" t="n">
        <v>332466.4753713203</v>
      </c>
      <c r="AF4" t="n">
        <v>4.398215801402312e-05</v>
      </c>
      <c r="AG4" t="n">
        <v>17</v>
      </c>
      <c r="AH4" t="n">
        <v>300736.3415816092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3.9963</v>
      </c>
      <c r="E5" t="n">
        <v>25.02</v>
      </c>
      <c r="F5" t="n">
        <v>21.89</v>
      </c>
      <c r="G5" t="n">
        <v>33.68</v>
      </c>
      <c r="H5" t="n">
        <v>0.55</v>
      </c>
      <c r="I5" t="n">
        <v>39</v>
      </c>
      <c r="J5" t="n">
        <v>128.59</v>
      </c>
      <c r="K5" t="n">
        <v>45</v>
      </c>
      <c r="L5" t="n">
        <v>4</v>
      </c>
      <c r="M5" t="n">
        <v>37</v>
      </c>
      <c r="N5" t="n">
        <v>19.59</v>
      </c>
      <c r="O5" t="n">
        <v>16093.6</v>
      </c>
      <c r="P5" t="n">
        <v>211.64</v>
      </c>
      <c r="Q5" t="n">
        <v>821.22</v>
      </c>
      <c r="R5" t="n">
        <v>118.88</v>
      </c>
      <c r="S5" t="n">
        <v>57.29</v>
      </c>
      <c r="T5" t="n">
        <v>23718.25</v>
      </c>
      <c r="U5" t="n">
        <v>0.48</v>
      </c>
      <c r="V5" t="n">
        <v>0.73</v>
      </c>
      <c r="W5" t="n">
        <v>2.64</v>
      </c>
      <c r="X5" t="n">
        <v>1.42</v>
      </c>
      <c r="Y5" t="n">
        <v>1</v>
      </c>
      <c r="Z5" t="n">
        <v>10</v>
      </c>
      <c r="AA5" t="n">
        <v>235.1338205926454</v>
      </c>
      <c r="AB5" t="n">
        <v>321.720466706756</v>
      </c>
      <c r="AC5" t="n">
        <v>291.0159169018697</v>
      </c>
      <c r="AD5" t="n">
        <v>235133.8205926454</v>
      </c>
      <c r="AE5" t="n">
        <v>321720.466706756</v>
      </c>
      <c r="AF5" t="n">
        <v>4.581054474339048e-05</v>
      </c>
      <c r="AG5" t="n">
        <v>17</v>
      </c>
      <c r="AH5" t="n">
        <v>291015.9169018697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4.0893</v>
      </c>
      <c r="E6" t="n">
        <v>24.45</v>
      </c>
      <c r="F6" t="n">
        <v>21.55</v>
      </c>
      <c r="G6" t="n">
        <v>43.11</v>
      </c>
      <c r="H6" t="n">
        <v>0.68</v>
      </c>
      <c r="I6" t="n">
        <v>30</v>
      </c>
      <c r="J6" t="n">
        <v>129.92</v>
      </c>
      <c r="K6" t="n">
        <v>45</v>
      </c>
      <c r="L6" t="n">
        <v>5</v>
      </c>
      <c r="M6" t="n">
        <v>28</v>
      </c>
      <c r="N6" t="n">
        <v>19.92</v>
      </c>
      <c r="O6" t="n">
        <v>16257.24</v>
      </c>
      <c r="P6" t="n">
        <v>202.22</v>
      </c>
      <c r="Q6" t="n">
        <v>821.23</v>
      </c>
      <c r="R6" t="n">
        <v>107.73</v>
      </c>
      <c r="S6" t="n">
        <v>57.29</v>
      </c>
      <c r="T6" t="n">
        <v>18186.84</v>
      </c>
      <c r="U6" t="n">
        <v>0.53</v>
      </c>
      <c r="V6" t="n">
        <v>0.74</v>
      </c>
      <c r="W6" t="n">
        <v>2.63</v>
      </c>
      <c r="X6" t="n">
        <v>1.08</v>
      </c>
      <c r="Y6" t="n">
        <v>1</v>
      </c>
      <c r="Z6" t="n">
        <v>10</v>
      </c>
      <c r="AA6" t="n">
        <v>221.0479426343437</v>
      </c>
      <c r="AB6" t="n">
        <v>302.4475470591397</v>
      </c>
      <c r="AC6" t="n">
        <v>273.5823776557031</v>
      </c>
      <c r="AD6" t="n">
        <v>221047.9426343437</v>
      </c>
      <c r="AE6" t="n">
        <v>302447.5470591397</v>
      </c>
      <c r="AF6" t="n">
        <v>4.687662603386798e-05</v>
      </c>
      <c r="AG6" t="n">
        <v>16</v>
      </c>
      <c r="AH6" t="n">
        <v>273582.3776557031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4.1445</v>
      </c>
      <c r="E7" t="n">
        <v>24.13</v>
      </c>
      <c r="F7" t="n">
        <v>21.36</v>
      </c>
      <c r="G7" t="n">
        <v>51.26</v>
      </c>
      <c r="H7" t="n">
        <v>0.8100000000000001</v>
      </c>
      <c r="I7" t="n">
        <v>25</v>
      </c>
      <c r="J7" t="n">
        <v>131.25</v>
      </c>
      <c r="K7" t="n">
        <v>45</v>
      </c>
      <c r="L7" t="n">
        <v>6</v>
      </c>
      <c r="M7" t="n">
        <v>23</v>
      </c>
      <c r="N7" t="n">
        <v>20.25</v>
      </c>
      <c r="O7" t="n">
        <v>16421.36</v>
      </c>
      <c r="P7" t="n">
        <v>195.84</v>
      </c>
      <c r="Q7" t="n">
        <v>821.2</v>
      </c>
      <c r="R7" t="n">
        <v>101.29</v>
      </c>
      <c r="S7" t="n">
        <v>57.29</v>
      </c>
      <c r="T7" t="n">
        <v>14992.91</v>
      </c>
      <c r="U7" t="n">
        <v>0.57</v>
      </c>
      <c r="V7" t="n">
        <v>0.75</v>
      </c>
      <c r="W7" t="n">
        <v>2.61</v>
      </c>
      <c r="X7" t="n">
        <v>0.88</v>
      </c>
      <c r="Y7" t="n">
        <v>1</v>
      </c>
      <c r="Z7" t="n">
        <v>10</v>
      </c>
      <c r="AA7" t="n">
        <v>217.8258040746224</v>
      </c>
      <c r="AB7" t="n">
        <v>298.0388749310105</v>
      </c>
      <c r="AC7" t="n">
        <v>269.594463007871</v>
      </c>
      <c r="AD7" t="n">
        <v>217825.8040746224</v>
      </c>
      <c r="AE7" t="n">
        <v>298038.8749310105</v>
      </c>
      <c r="AF7" t="n">
        <v>4.750939686434497e-05</v>
      </c>
      <c r="AG7" t="n">
        <v>16</v>
      </c>
      <c r="AH7" t="n">
        <v>269594.4630078709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4.1859</v>
      </c>
      <c r="E8" t="n">
        <v>23.89</v>
      </c>
      <c r="F8" t="n">
        <v>21.22</v>
      </c>
      <c r="G8" t="n">
        <v>60.63</v>
      </c>
      <c r="H8" t="n">
        <v>0.93</v>
      </c>
      <c r="I8" t="n">
        <v>21</v>
      </c>
      <c r="J8" t="n">
        <v>132.58</v>
      </c>
      <c r="K8" t="n">
        <v>45</v>
      </c>
      <c r="L8" t="n">
        <v>7</v>
      </c>
      <c r="M8" t="n">
        <v>19</v>
      </c>
      <c r="N8" t="n">
        <v>20.59</v>
      </c>
      <c r="O8" t="n">
        <v>16585.95</v>
      </c>
      <c r="P8" t="n">
        <v>187.68</v>
      </c>
      <c r="Q8" t="n">
        <v>821.25</v>
      </c>
      <c r="R8" t="n">
        <v>96.81</v>
      </c>
      <c r="S8" t="n">
        <v>57.29</v>
      </c>
      <c r="T8" t="n">
        <v>12771.49</v>
      </c>
      <c r="U8" t="n">
        <v>0.59</v>
      </c>
      <c r="V8" t="n">
        <v>0.75</v>
      </c>
      <c r="W8" t="n">
        <v>2.6</v>
      </c>
      <c r="X8" t="n">
        <v>0.75</v>
      </c>
      <c r="Y8" t="n">
        <v>1</v>
      </c>
      <c r="Z8" t="n">
        <v>10</v>
      </c>
      <c r="AA8" t="n">
        <v>214.3692289943233</v>
      </c>
      <c r="AB8" t="n">
        <v>293.3094364128175</v>
      </c>
      <c r="AC8" t="n">
        <v>265.3163954640442</v>
      </c>
      <c r="AD8" t="n">
        <v>214369.2289943233</v>
      </c>
      <c r="AE8" t="n">
        <v>293309.4364128175</v>
      </c>
      <c r="AF8" t="n">
        <v>4.798397498720271e-05</v>
      </c>
      <c r="AG8" t="n">
        <v>16</v>
      </c>
      <c r="AH8" t="n">
        <v>265316.3954640442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4.2178</v>
      </c>
      <c r="E9" t="n">
        <v>23.71</v>
      </c>
      <c r="F9" t="n">
        <v>21.12</v>
      </c>
      <c r="G9" t="n">
        <v>70.39</v>
      </c>
      <c r="H9" t="n">
        <v>1.06</v>
      </c>
      <c r="I9" t="n">
        <v>18</v>
      </c>
      <c r="J9" t="n">
        <v>133.92</v>
      </c>
      <c r="K9" t="n">
        <v>45</v>
      </c>
      <c r="L9" t="n">
        <v>8</v>
      </c>
      <c r="M9" t="n">
        <v>15</v>
      </c>
      <c r="N9" t="n">
        <v>20.93</v>
      </c>
      <c r="O9" t="n">
        <v>16751.02</v>
      </c>
      <c r="P9" t="n">
        <v>181.32</v>
      </c>
      <c r="Q9" t="n">
        <v>821.1900000000001</v>
      </c>
      <c r="R9" t="n">
        <v>93.38</v>
      </c>
      <c r="S9" t="n">
        <v>57.29</v>
      </c>
      <c r="T9" t="n">
        <v>11071.23</v>
      </c>
      <c r="U9" t="n">
        <v>0.61</v>
      </c>
      <c r="V9" t="n">
        <v>0.75</v>
      </c>
      <c r="W9" t="n">
        <v>2.6</v>
      </c>
      <c r="X9" t="n">
        <v>0.64</v>
      </c>
      <c r="Y9" t="n">
        <v>1</v>
      </c>
      <c r="Z9" t="n">
        <v>10</v>
      </c>
      <c r="AA9" t="n">
        <v>211.7324709085894</v>
      </c>
      <c r="AB9" t="n">
        <v>289.7017076743614</v>
      </c>
      <c r="AC9" t="n">
        <v>262.052983292906</v>
      </c>
      <c r="AD9" t="n">
        <v>211732.4709085895</v>
      </c>
      <c r="AE9" t="n">
        <v>289701.7076743614</v>
      </c>
      <c r="AF9" t="n">
        <v>4.834965233307618e-05</v>
      </c>
      <c r="AG9" t="n">
        <v>16</v>
      </c>
      <c r="AH9" t="n">
        <v>262052.9832929061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4.2399</v>
      </c>
      <c r="E10" t="n">
        <v>23.59</v>
      </c>
      <c r="F10" t="n">
        <v>21.04</v>
      </c>
      <c r="G10" t="n">
        <v>78.92</v>
      </c>
      <c r="H10" t="n">
        <v>1.18</v>
      </c>
      <c r="I10" t="n">
        <v>16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174.15</v>
      </c>
      <c r="Q10" t="n">
        <v>821.2</v>
      </c>
      <c r="R10" t="n">
        <v>90.52</v>
      </c>
      <c r="S10" t="n">
        <v>57.29</v>
      </c>
      <c r="T10" t="n">
        <v>9650.91</v>
      </c>
      <c r="U10" t="n">
        <v>0.63</v>
      </c>
      <c r="V10" t="n">
        <v>0.76</v>
      </c>
      <c r="W10" t="n">
        <v>2.61</v>
      </c>
      <c r="X10" t="n">
        <v>0.57</v>
      </c>
      <c r="Y10" t="n">
        <v>1</v>
      </c>
      <c r="Z10" t="n">
        <v>10</v>
      </c>
      <c r="AA10" t="n">
        <v>209.0371064134038</v>
      </c>
      <c r="AB10" t="n">
        <v>286.013791060961</v>
      </c>
      <c r="AC10" t="n">
        <v>258.717036265064</v>
      </c>
      <c r="AD10" t="n">
        <v>209037.1064134038</v>
      </c>
      <c r="AE10" t="n">
        <v>286013.791060961</v>
      </c>
      <c r="AF10" t="n">
        <v>4.860298993006062e-05</v>
      </c>
      <c r="AG10" t="n">
        <v>16</v>
      </c>
      <c r="AH10" t="n">
        <v>258717.036265064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4.2516</v>
      </c>
      <c r="E11" t="n">
        <v>23.52</v>
      </c>
      <c r="F11" t="n">
        <v>21.01</v>
      </c>
      <c r="G11" t="n">
        <v>84.02</v>
      </c>
      <c r="H11" t="n">
        <v>1.29</v>
      </c>
      <c r="I11" t="n">
        <v>15</v>
      </c>
      <c r="J11" t="n">
        <v>136.61</v>
      </c>
      <c r="K11" t="n">
        <v>45</v>
      </c>
      <c r="L11" t="n">
        <v>10</v>
      </c>
      <c r="M11" t="n">
        <v>1</v>
      </c>
      <c r="N11" t="n">
        <v>21.61</v>
      </c>
      <c r="O11" t="n">
        <v>17082.76</v>
      </c>
      <c r="P11" t="n">
        <v>174</v>
      </c>
      <c r="Q11" t="n">
        <v>821.24</v>
      </c>
      <c r="R11" t="n">
        <v>89.01000000000001</v>
      </c>
      <c r="S11" t="n">
        <v>57.29</v>
      </c>
      <c r="T11" t="n">
        <v>8903.02</v>
      </c>
      <c r="U11" t="n">
        <v>0.64</v>
      </c>
      <c r="V11" t="n">
        <v>0.76</v>
      </c>
      <c r="W11" t="n">
        <v>2.61</v>
      </c>
      <c r="X11" t="n">
        <v>0.53</v>
      </c>
      <c r="Y11" t="n">
        <v>1</v>
      </c>
      <c r="Z11" t="n">
        <v>10</v>
      </c>
      <c r="AA11" t="n">
        <v>208.7939593585446</v>
      </c>
      <c r="AB11" t="n">
        <v>285.6811065336118</v>
      </c>
      <c r="AC11" t="n">
        <v>258.4161026820792</v>
      </c>
      <c r="AD11" t="n">
        <v>208793.9593585446</v>
      </c>
      <c r="AE11" t="n">
        <v>285681.1065336118</v>
      </c>
      <c r="AF11" t="n">
        <v>4.87371098343465e-05</v>
      </c>
      <c r="AG11" t="n">
        <v>16</v>
      </c>
      <c r="AH11" t="n">
        <v>258416.1026820791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4.2502</v>
      </c>
      <c r="E12" t="n">
        <v>23.53</v>
      </c>
      <c r="F12" t="n">
        <v>21.01</v>
      </c>
      <c r="G12" t="n">
        <v>84.05</v>
      </c>
      <c r="H12" t="n">
        <v>1.41</v>
      </c>
      <c r="I12" t="n">
        <v>15</v>
      </c>
      <c r="J12" t="n">
        <v>137.96</v>
      </c>
      <c r="K12" t="n">
        <v>45</v>
      </c>
      <c r="L12" t="n">
        <v>11</v>
      </c>
      <c r="M12" t="n">
        <v>0</v>
      </c>
      <c r="N12" t="n">
        <v>21.96</v>
      </c>
      <c r="O12" t="n">
        <v>17249.3</v>
      </c>
      <c r="P12" t="n">
        <v>176.06</v>
      </c>
      <c r="Q12" t="n">
        <v>821.23</v>
      </c>
      <c r="R12" t="n">
        <v>89.09999999999999</v>
      </c>
      <c r="S12" t="n">
        <v>57.29</v>
      </c>
      <c r="T12" t="n">
        <v>8944.860000000001</v>
      </c>
      <c r="U12" t="n">
        <v>0.64</v>
      </c>
      <c r="V12" t="n">
        <v>0.76</v>
      </c>
      <c r="W12" t="n">
        <v>2.62</v>
      </c>
      <c r="X12" t="n">
        <v>0.54</v>
      </c>
      <c r="Y12" t="n">
        <v>1</v>
      </c>
      <c r="Z12" t="n">
        <v>10</v>
      </c>
      <c r="AA12" t="n">
        <v>209.4749573286184</v>
      </c>
      <c r="AB12" t="n">
        <v>286.6128779997764</v>
      </c>
      <c r="AC12" t="n">
        <v>259.2589471872628</v>
      </c>
      <c r="AD12" t="n">
        <v>209474.9573286184</v>
      </c>
      <c r="AE12" t="n">
        <v>286612.8779997764</v>
      </c>
      <c r="AF12" t="n">
        <v>4.872106129879093e-05</v>
      </c>
      <c r="AG12" t="n">
        <v>16</v>
      </c>
      <c r="AH12" t="n">
        <v>259258.9471872628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2024-09-25T11:43:42Z</dcterms:created>
  <dcterms:modified xmlns:dcterms="http://purl.org/dc/terms/" xmlns:xsi="http://www.w3.org/2001/XMLSchema-instance" xsi:type="dcterms:W3CDTF">2024-09-25T11:43:42Z</dcterms:modified>
</cp:coreProperties>
</file>