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gráficos!$A$7:$A$238</f>
              <numCache>
                <formatCode>General</formatCode>
                <ptCount val="2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</numCache>
            </numRef>
          </xVal>
          <yVal>
            <numRef>
              <f>gráficos!$B$7:$B$238</f>
              <numCache>
                <formatCode>General</formatCode>
                <ptCount val="2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3.4289</v>
      </c>
      <c r="E2" t="n">
        <v>29.16</v>
      </c>
      <c r="F2" t="n">
        <v>19.02</v>
      </c>
      <c r="G2" t="n">
        <v>5.82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270.08</v>
      </c>
      <c r="Q2" t="n">
        <v>435.8</v>
      </c>
      <c r="R2" t="n">
        <v>248.23</v>
      </c>
      <c r="S2" t="n">
        <v>52.22</v>
      </c>
      <c r="T2" t="n">
        <v>95157.11</v>
      </c>
      <c r="U2" t="n">
        <v>0.21</v>
      </c>
      <c r="V2" t="n">
        <v>0.6</v>
      </c>
      <c r="W2" t="n">
        <v>7.11</v>
      </c>
      <c r="X2" t="n">
        <v>5.85</v>
      </c>
      <c r="Y2" t="n">
        <v>4</v>
      </c>
      <c r="Z2" t="n">
        <v>10</v>
      </c>
      <c r="AA2" t="n">
        <v>520.1790655536001</v>
      </c>
      <c r="AB2" t="n">
        <v>711.7319461711721</v>
      </c>
      <c r="AC2" t="n">
        <v>643.8052481506551</v>
      </c>
      <c r="AD2" t="n">
        <v>520179.0655536001</v>
      </c>
      <c r="AE2" t="n">
        <v>711731.9461711721</v>
      </c>
      <c r="AF2" t="n">
        <v>1.799247607453118e-05</v>
      </c>
      <c r="AG2" t="n">
        <v>34</v>
      </c>
      <c r="AH2" t="n">
        <v>643805.2481506551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4.7382</v>
      </c>
      <c r="E3" t="n">
        <v>21.1</v>
      </c>
      <c r="F3" t="n">
        <v>15.48</v>
      </c>
      <c r="G3" t="n">
        <v>11.61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219.18</v>
      </c>
      <c r="Q3" t="n">
        <v>433.83</v>
      </c>
      <c r="R3" t="n">
        <v>132.88</v>
      </c>
      <c r="S3" t="n">
        <v>52.22</v>
      </c>
      <c r="T3" t="n">
        <v>38060.39</v>
      </c>
      <c r="U3" t="n">
        <v>0.39</v>
      </c>
      <c r="V3" t="n">
        <v>0.74</v>
      </c>
      <c r="W3" t="n">
        <v>6.92</v>
      </c>
      <c r="X3" t="n">
        <v>2.33</v>
      </c>
      <c r="Y3" t="n">
        <v>4</v>
      </c>
      <c r="Z3" t="n">
        <v>10</v>
      </c>
      <c r="AA3" t="n">
        <v>350.9771414570167</v>
      </c>
      <c r="AB3" t="n">
        <v>480.2224089601652</v>
      </c>
      <c r="AC3" t="n">
        <v>434.3906562453904</v>
      </c>
      <c r="AD3" t="n">
        <v>350977.1414570168</v>
      </c>
      <c r="AE3" t="n">
        <v>480222.4089601652</v>
      </c>
      <c r="AF3" t="n">
        <v>2.486276944102879e-05</v>
      </c>
      <c r="AG3" t="n">
        <v>25</v>
      </c>
      <c r="AH3" t="n">
        <v>434390.6562453904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5.2337</v>
      </c>
      <c r="E4" t="n">
        <v>19.11</v>
      </c>
      <c r="F4" t="n">
        <v>14.61</v>
      </c>
      <c r="G4" t="n">
        <v>17.18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49</v>
      </c>
      <c r="N4" t="n">
        <v>40.5</v>
      </c>
      <c r="O4" t="n">
        <v>24639</v>
      </c>
      <c r="P4" t="n">
        <v>205.76</v>
      </c>
      <c r="Q4" t="n">
        <v>433.71</v>
      </c>
      <c r="R4" t="n">
        <v>104.14</v>
      </c>
      <c r="S4" t="n">
        <v>52.22</v>
      </c>
      <c r="T4" t="n">
        <v>23836.79</v>
      </c>
      <c r="U4" t="n">
        <v>0.5</v>
      </c>
      <c r="V4" t="n">
        <v>0.78</v>
      </c>
      <c r="W4" t="n">
        <v>6.88</v>
      </c>
      <c r="X4" t="n">
        <v>1.46</v>
      </c>
      <c r="Y4" t="n">
        <v>4</v>
      </c>
      <c r="Z4" t="n">
        <v>10</v>
      </c>
      <c r="AA4" t="n">
        <v>314.190404007926</v>
      </c>
      <c r="AB4" t="n">
        <v>429.8891718660027</v>
      </c>
      <c r="AC4" t="n">
        <v>388.8611526563528</v>
      </c>
      <c r="AD4" t="n">
        <v>314190.404007926</v>
      </c>
      <c r="AE4" t="n">
        <v>429889.1718660027</v>
      </c>
      <c r="AF4" t="n">
        <v>2.746280790669714e-05</v>
      </c>
      <c r="AG4" t="n">
        <v>23</v>
      </c>
      <c r="AH4" t="n">
        <v>388861.1526563528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5.5156</v>
      </c>
      <c r="E5" t="n">
        <v>18.13</v>
      </c>
      <c r="F5" t="n">
        <v>14.17</v>
      </c>
      <c r="G5" t="n">
        <v>22.99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198.6</v>
      </c>
      <c r="Q5" t="n">
        <v>433.57</v>
      </c>
      <c r="R5" t="n">
        <v>90.23999999999999</v>
      </c>
      <c r="S5" t="n">
        <v>52.22</v>
      </c>
      <c r="T5" t="n">
        <v>16955.75</v>
      </c>
      <c r="U5" t="n">
        <v>0.58</v>
      </c>
      <c r="V5" t="n">
        <v>0.8</v>
      </c>
      <c r="W5" t="n">
        <v>6.85</v>
      </c>
      <c r="X5" t="n">
        <v>1.03</v>
      </c>
      <c r="Y5" t="n">
        <v>4</v>
      </c>
      <c r="Z5" t="n">
        <v>10</v>
      </c>
      <c r="AA5" t="n">
        <v>287.3025621723335</v>
      </c>
      <c r="AB5" t="n">
        <v>393.1000404586816</v>
      </c>
      <c r="AC5" t="n">
        <v>355.5831243166762</v>
      </c>
      <c r="AD5" t="n">
        <v>287302.5621723335</v>
      </c>
      <c r="AE5" t="n">
        <v>393100.0404586816</v>
      </c>
      <c r="AF5" t="n">
        <v>2.894202252520755e-05</v>
      </c>
      <c r="AG5" t="n">
        <v>21</v>
      </c>
      <c r="AH5" t="n">
        <v>355583.1243166762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5.6826</v>
      </c>
      <c r="E6" t="n">
        <v>17.6</v>
      </c>
      <c r="F6" t="n">
        <v>13.95</v>
      </c>
      <c r="G6" t="n">
        <v>28.87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194.24</v>
      </c>
      <c r="Q6" t="n">
        <v>433.37</v>
      </c>
      <c r="R6" t="n">
        <v>83.12</v>
      </c>
      <c r="S6" t="n">
        <v>52.22</v>
      </c>
      <c r="T6" t="n">
        <v>13435.87</v>
      </c>
      <c r="U6" t="n">
        <v>0.63</v>
      </c>
      <c r="V6" t="n">
        <v>0.82</v>
      </c>
      <c r="W6" t="n">
        <v>6.84</v>
      </c>
      <c r="X6" t="n">
        <v>0.8100000000000001</v>
      </c>
      <c r="Y6" t="n">
        <v>4</v>
      </c>
      <c r="Z6" t="n">
        <v>10</v>
      </c>
      <c r="AA6" t="n">
        <v>282.3891410371527</v>
      </c>
      <c r="AB6" t="n">
        <v>386.3772808966852</v>
      </c>
      <c r="AC6" t="n">
        <v>349.5019754918245</v>
      </c>
      <c r="AD6" t="n">
        <v>282389.1410371527</v>
      </c>
      <c r="AE6" t="n">
        <v>386377.2808966852</v>
      </c>
      <c r="AF6" t="n">
        <v>2.981832206863159e-05</v>
      </c>
      <c r="AG6" t="n">
        <v>21</v>
      </c>
      <c r="AH6" t="n">
        <v>349501.9754918244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5.7993</v>
      </c>
      <c r="E7" t="n">
        <v>17.24</v>
      </c>
      <c r="F7" t="n">
        <v>13.79</v>
      </c>
      <c r="G7" t="n">
        <v>34.48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190.88</v>
      </c>
      <c r="Q7" t="n">
        <v>433.2</v>
      </c>
      <c r="R7" t="n">
        <v>78.02</v>
      </c>
      <c r="S7" t="n">
        <v>52.22</v>
      </c>
      <c r="T7" t="n">
        <v>10910.89</v>
      </c>
      <c r="U7" t="n">
        <v>0.67</v>
      </c>
      <c r="V7" t="n">
        <v>0.83</v>
      </c>
      <c r="W7" t="n">
        <v>6.83</v>
      </c>
      <c r="X7" t="n">
        <v>0.65</v>
      </c>
      <c r="Y7" t="n">
        <v>4</v>
      </c>
      <c r="Z7" t="n">
        <v>10</v>
      </c>
      <c r="AA7" t="n">
        <v>270.0294566560634</v>
      </c>
      <c r="AB7" t="n">
        <v>369.4662154556872</v>
      </c>
      <c r="AC7" t="n">
        <v>334.2048784016859</v>
      </c>
      <c r="AD7" t="n">
        <v>270029.4566560634</v>
      </c>
      <c r="AE7" t="n">
        <v>369466.2154556873</v>
      </c>
      <c r="AF7" t="n">
        <v>3.043068228849738e-05</v>
      </c>
      <c r="AG7" t="n">
        <v>20</v>
      </c>
      <c r="AH7" t="n">
        <v>334204.8784016859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5.8653</v>
      </c>
      <c r="E8" t="n">
        <v>17.05</v>
      </c>
      <c r="F8" t="n">
        <v>13.72</v>
      </c>
      <c r="G8" t="n">
        <v>39.19</v>
      </c>
      <c r="H8" t="n">
        <v>0.61</v>
      </c>
      <c r="I8" t="n">
        <v>21</v>
      </c>
      <c r="J8" t="n">
        <v>204.16</v>
      </c>
      <c r="K8" t="n">
        <v>54.38</v>
      </c>
      <c r="L8" t="n">
        <v>7</v>
      </c>
      <c r="M8" t="n">
        <v>19</v>
      </c>
      <c r="N8" t="n">
        <v>42.78</v>
      </c>
      <c r="O8" t="n">
        <v>25413.94</v>
      </c>
      <c r="P8" t="n">
        <v>188.64</v>
      </c>
      <c r="Q8" t="n">
        <v>433.15</v>
      </c>
      <c r="R8" t="n">
        <v>75.43000000000001</v>
      </c>
      <c r="S8" t="n">
        <v>52.22</v>
      </c>
      <c r="T8" t="n">
        <v>9632.059999999999</v>
      </c>
      <c r="U8" t="n">
        <v>0.6899999999999999</v>
      </c>
      <c r="V8" t="n">
        <v>0.83</v>
      </c>
      <c r="W8" t="n">
        <v>6.83</v>
      </c>
      <c r="X8" t="n">
        <v>0.58</v>
      </c>
      <c r="Y8" t="n">
        <v>4</v>
      </c>
      <c r="Z8" t="n">
        <v>10</v>
      </c>
      <c r="AA8" t="n">
        <v>268.0411305583606</v>
      </c>
      <c r="AB8" t="n">
        <v>366.7456999700539</v>
      </c>
      <c r="AC8" t="n">
        <v>331.7440050957339</v>
      </c>
      <c r="AD8" t="n">
        <v>268041.1305583607</v>
      </c>
      <c r="AE8" t="n">
        <v>366745.6999700539</v>
      </c>
      <c r="AF8" t="n">
        <v>3.077700426374281e-05</v>
      </c>
      <c r="AG8" t="n">
        <v>20</v>
      </c>
      <c r="AH8" t="n">
        <v>331744.0050957339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5.9315</v>
      </c>
      <c r="E9" t="n">
        <v>16.86</v>
      </c>
      <c r="F9" t="n">
        <v>13.64</v>
      </c>
      <c r="G9" t="n">
        <v>45.48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16</v>
      </c>
      <c r="N9" t="n">
        <v>43.37</v>
      </c>
      <c r="O9" t="n">
        <v>25609.61</v>
      </c>
      <c r="P9" t="n">
        <v>186.41</v>
      </c>
      <c r="Q9" t="n">
        <v>433.2</v>
      </c>
      <c r="R9" t="n">
        <v>73.09</v>
      </c>
      <c r="S9" t="n">
        <v>52.22</v>
      </c>
      <c r="T9" t="n">
        <v>8476.469999999999</v>
      </c>
      <c r="U9" t="n">
        <v>0.71</v>
      </c>
      <c r="V9" t="n">
        <v>0.84</v>
      </c>
      <c r="W9" t="n">
        <v>6.82</v>
      </c>
      <c r="X9" t="n">
        <v>0.5</v>
      </c>
      <c r="Y9" t="n">
        <v>4</v>
      </c>
      <c r="Z9" t="n">
        <v>10</v>
      </c>
      <c r="AA9" t="n">
        <v>266.0908741819503</v>
      </c>
      <c r="AB9" t="n">
        <v>364.0772731566101</v>
      </c>
      <c r="AC9" t="n">
        <v>329.3302491922047</v>
      </c>
      <c r="AD9" t="n">
        <v>266090.8741819502</v>
      </c>
      <c r="AE9" t="n">
        <v>364077.2731566101</v>
      </c>
      <c r="AF9" t="n">
        <v>3.112437569951928e-05</v>
      </c>
      <c r="AG9" t="n">
        <v>20</v>
      </c>
      <c r="AH9" t="n">
        <v>329330.2491922047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5.9841</v>
      </c>
      <c r="E10" t="n">
        <v>16.71</v>
      </c>
      <c r="F10" t="n">
        <v>13.57</v>
      </c>
      <c r="G10" t="n">
        <v>50.89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184.24</v>
      </c>
      <c r="Q10" t="n">
        <v>433.17</v>
      </c>
      <c r="R10" t="n">
        <v>70.81999999999999</v>
      </c>
      <c r="S10" t="n">
        <v>52.22</v>
      </c>
      <c r="T10" t="n">
        <v>7348.98</v>
      </c>
      <c r="U10" t="n">
        <v>0.74</v>
      </c>
      <c r="V10" t="n">
        <v>0.84</v>
      </c>
      <c r="W10" t="n">
        <v>6.82</v>
      </c>
      <c r="X10" t="n">
        <v>0.43</v>
      </c>
      <c r="Y10" t="n">
        <v>4</v>
      </c>
      <c r="Z10" t="n">
        <v>10</v>
      </c>
      <c r="AA10" t="n">
        <v>264.4064315559162</v>
      </c>
      <c r="AB10" t="n">
        <v>361.7725444433064</v>
      </c>
      <c r="AC10" t="n">
        <v>327.2454805525916</v>
      </c>
      <c r="AD10" t="n">
        <v>264406.4315559162</v>
      </c>
      <c r="AE10" t="n">
        <v>361772.5444433064</v>
      </c>
      <c r="AF10" t="n">
        <v>3.140038381918458e-05</v>
      </c>
      <c r="AG10" t="n">
        <v>20</v>
      </c>
      <c r="AH10" t="n">
        <v>327245.4805525916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6.0099</v>
      </c>
      <c r="E11" t="n">
        <v>16.64</v>
      </c>
      <c r="F11" t="n">
        <v>13.54</v>
      </c>
      <c r="G11" t="n">
        <v>54.16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182.28</v>
      </c>
      <c r="Q11" t="n">
        <v>433.04</v>
      </c>
      <c r="R11" t="n">
        <v>69.84</v>
      </c>
      <c r="S11" t="n">
        <v>52.22</v>
      </c>
      <c r="T11" t="n">
        <v>6862.71</v>
      </c>
      <c r="U11" t="n">
        <v>0.75</v>
      </c>
      <c r="V11" t="n">
        <v>0.84</v>
      </c>
      <c r="W11" t="n">
        <v>6.81</v>
      </c>
      <c r="X11" t="n">
        <v>0.4</v>
      </c>
      <c r="Y11" t="n">
        <v>4</v>
      </c>
      <c r="Z11" t="n">
        <v>10</v>
      </c>
      <c r="AA11" t="n">
        <v>263.2337072457408</v>
      </c>
      <c r="AB11" t="n">
        <v>360.1679713051794</v>
      </c>
      <c r="AC11" t="n">
        <v>325.7940456227349</v>
      </c>
      <c r="AD11" t="n">
        <v>263233.7072457409</v>
      </c>
      <c r="AE11" t="n">
        <v>360167.9713051794</v>
      </c>
      <c r="AF11" t="n">
        <v>3.153576422768962e-05</v>
      </c>
      <c r="AG11" t="n">
        <v>20</v>
      </c>
      <c r="AH11" t="n">
        <v>325794.0456227349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6.0591</v>
      </c>
      <c r="E12" t="n">
        <v>16.5</v>
      </c>
      <c r="F12" t="n">
        <v>13.48</v>
      </c>
      <c r="G12" t="n">
        <v>62.22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180.66</v>
      </c>
      <c r="Q12" t="n">
        <v>433.08</v>
      </c>
      <c r="R12" t="n">
        <v>67.86</v>
      </c>
      <c r="S12" t="n">
        <v>52.22</v>
      </c>
      <c r="T12" t="n">
        <v>5887.02</v>
      </c>
      <c r="U12" t="n">
        <v>0.77</v>
      </c>
      <c r="V12" t="n">
        <v>0.85</v>
      </c>
      <c r="W12" t="n">
        <v>6.81</v>
      </c>
      <c r="X12" t="n">
        <v>0.34</v>
      </c>
      <c r="Y12" t="n">
        <v>4</v>
      </c>
      <c r="Z12" t="n">
        <v>10</v>
      </c>
      <c r="AA12" t="n">
        <v>261.8683465305739</v>
      </c>
      <c r="AB12" t="n">
        <v>358.2998245392245</v>
      </c>
      <c r="AC12" t="n">
        <v>324.1041921621622</v>
      </c>
      <c r="AD12" t="n">
        <v>261868.3465305739</v>
      </c>
      <c r="AE12" t="n">
        <v>358299.8245392244</v>
      </c>
      <c r="AF12" t="n">
        <v>3.179393151832712e-05</v>
      </c>
      <c r="AG12" t="n">
        <v>20</v>
      </c>
      <c r="AH12" t="n">
        <v>324104.1921621622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6.0894</v>
      </c>
      <c r="E13" t="n">
        <v>16.42</v>
      </c>
      <c r="F13" t="n">
        <v>13.44</v>
      </c>
      <c r="G13" t="n">
        <v>67.19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178.8</v>
      </c>
      <c r="Q13" t="n">
        <v>433.05</v>
      </c>
      <c r="R13" t="n">
        <v>66.31</v>
      </c>
      <c r="S13" t="n">
        <v>52.22</v>
      </c>
      <c r="T13" t="n">
        <v>5116.56</v>
      </c>
      <c r="U13" t="n">
        <v>0.79</v>
      </c>
      <c r="V13" t="n">
        <v>0.85</v>
      </c>
      <c r="W13" t="n">
        <v>6.82</v>
      </c>
      <c r="X13" t="n">
        <v>0.3</v>
      </c>
      <c r="Y13" t="n">
        <v>4</v>
      </c>
      <c r="Z13" t="n">
        <v>10</v>
      </c>
      <c r="AA13" t="n">
        <v>260.6937737503605</v>
      </c>
      <c r="AB13" t="n">
        <v>356.6927222428425</v>
      </c>
      <c r="AC13" t="n">
        <v>322.6504694533647</v>
      </c>
      <c r="AD13" t="n">
        <v>260693.7737503605</v>
      </c>
      <c r="AE13" t="n">
        <v>356692.7222428425</v>
      </c>
      <c r="AF13" t="n">
        <v>3.195292478878071e-05</v>
      </c>
      <c r="AG13" t="n">
        <v>20</v>
      </c>
      <c r="AH13" t="n">
        <v>322650.4694533647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6.1125</v>
      </c>
      <c r="E14" t="n">
        <v>16.36</v>
      </c>
      <c r="F14" t="n">
        <v>13.42</v>
      </c>
      <c r="G14" t="n">
        <v>73.18000000000001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177.14</v>
      </c>
      <c r="Q14" t="n">
        <v>432.94</v>
      </c>
      <c r="R14" t="n">
        <v>65.68000000000001</v>
      </c>
      <c r="S14" t="n">
        <v>52.22</v>
      </c>
      <c r="T14" t="n">
        <v>4803.45</v>
      </c>
      <c r="U14" t="n">
        <v>0.8</v>
      </c>
      <c r="V14" t="n">
        <v>0.85</v>
      </c>
      <c r="W14" t="n">
        <v>6.81</v>
      </c>
      <c r="X14" t="n">
        <v>0.28</v>
      </c>
      <c r="Y14" t="n">
        <v>4</v>
      </c>
      <c r="Z14" t="n">
        <v>10</v>
      </c>
      <c r="AA14" t="n">
        <v>250.7590774187531</v>
      </c>
      <c r="AB14" t="n">
        <v>343.099632433906</v>
      </c>
      <c r="AC14" t="n">
        <v>310.3546850578747</v>
      </c>
      <c r="AD14" t="n">
        <v>250759.0774187531</v>
      </c>
      <c r="AE14" t="n">
        <v>343099.632433906</v>
      </c>
      <c r="AF14" t="n">
        <v>3.20741374801166e-05</v>
      </c>
      <c r="AG14" t="n">
        <v>19</v>
      </c>
      <c r="AH14" t="n">
        <v>310354.6850578748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6.1329</v>
      </c>
      <c r="E15" t="n">
        <v>16.31</v>
      </c>
      <c r="F15" t="n">
        <v>13.4</v>
      </c>
      <c r="G15" t="n">
        <v>80.40000000000001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175.38</v>
      </c>
      <c r="Q15" t="n">
        <v>432.96</v>
      </c>
      <c r="R15" t="n">
        <v>65.05</v>
      </c>
      <c r="S15" t="n">
        <v>52.22</v>
      </c>
      <c r="T15" t="n">
        <v>4492.69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  <c r="AA15" t="n">
        <v>249.7857371461486</v>
      </c>
      <c r="AB15" t="n">
        <v>341.7678653321869</v>
      </c>
      <c r="AC15" t="n">
        <v>309.1500199391965</v>
      </c>
      <c r="AD15" t="n">
        <v>249785.7371461486</v>
      </c>
      <c r="AE15" t="n">
        <v>341767.8653321869</v>
      </c>
      <c r="AF15" t="n">
        <v>3.218118245428337e-05</v>
      </c>
      <c r="AG15" t="n">
        <v>19</v>
      </c>
      <c r="AH15" t="n">
        <v>309150.0199391965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6.1307</v>
      </c>
      <c r="E16" t="n">
        <v>16.31</v>
      </c>
      <c r="F16" t="n">
        <v>13.41</v>
      </c>
      <c r="G16" t="n">
        <v>80.44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174.73</v>
      </c>
      <c r="Q16" t="n">
        <v>432.99</v>
      </c>
      <c r="R16" t="n">
        <v>65.37</v>
      </c>
      <c r="S16" t="n">
        <v>52.22</v>
      </c>
      <c r="T16" t="n">
        <v>4654.05</v>
      </c>
      <c r="U16" t="n">
        <v>0.8</v>
      </c>
      <c r="V16" t="n">
        <v>0.85</v>
      </c>
      <c r="W16" t="n">
        <v>6.81</v>
      </c>
      <c r="X16" t="n">
        <v>0.27</v>
      </c>
      <c r="Y16" t="n">
        <v>4</v>
      </c>
      <c r="Z16" t="n">
        <v>10</v>
      </c>
      <c r="AA16" t="n">
        <v>249.564661158499</v>
      </c>
      <c r="AB16" t="n">
        <v>341.4653794127007</v>
      </c>
      <c r="AC16" t="n">
        <v>308.8764028513243</v>
      </c>
      <c r="AD16" t="n">
        <v>249564.661158499</v>
      </c>
      <c r="AE16" t="n">
        <v>341465.3794127007</v>
      </c>
      <c r="AF16" t="n">
        <v>3.216963838844186e-05</v>
      </c>
      <c r="AG16" t="n">
        <v>19</v>
      </c>
      <c r="AH16" t="n">
        <v>308876.4028513243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6.1631</v>
      </c>
      <c r="E17" t="n">
        <v>16.23</v>
      </c>
      <c r="F17" t="n">
        <v>13.36</v>
      </c>
      <c r="G17" t="n">
        <v>89.06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172.84</v>
      </c>
      <c r="Q17" t="n">
        <v>432.95</v>
      </c>
      <c r="R17" t="n">
        <v>63.82</v>
      </c>
      <c r="S17" t="n">
        <v>52.22</v>
      </c>
      <c r="T17" t="n">
        <v>3882.69</v>
      </c>
      <c r="U17" t="n">
        <v>0.82</v>
      </c>
      <c r="V17" t="n">
        <v>0.85</v>
      </c>
      <c r="W17" t="n">
        <v>6.81</v>
      </c>
      <c r="X17" t="n">
        <v>0.22</v>
      </c>
      <c r="Y17" t="n">
        <v>4</v>
      </c>
      <c r="Z17" t="n">
        <v>10</v>
      </c>
      <c r="AA17" t="n">
        <v>248.3749855966011</v>
      </c>
      <c r="AB17" t="n">
        <v>339.8376128241312</v>
      </c>
      <c r="AC17" t="n">
        <v>307.4039880213826</v>
      </c>
      <c r="AD17" t="n">
        <v>248374.9855966011</v>
      </c>
      <c r="AE17" t="n">
        <v>339837.6128241312</v>
      </c>
      <c r="AF17" t="n">
        <v>3.233965099447143e-05</v>
      </c>
      <c r="AG17" t="n">
        <v>19</v>
      </c>
      <c r="AH17" t="n">
        <v>307403.9880213826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6.1602</v>
      </c>
      <c r="E18" t="n">
        <v>16.23</v>
      </c>
      <c r="F18" t="n">
        <v>13.37</v>
      </c>
      <c r="G18" t="n">
        <v>89.11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171.57</v>
      </c>
      <c r="Q18" t="n">
        <v>432.95</v>
      </c>
      <c r="R18" t="n">
        <v>64.14</v>
      </c>
      <c r="S18" t="n">
        <v>52.22</v>
      </c>
      <c r="T18" t="n">
        <v>4044.75</v>
      </c>
      <c r="U18" t="n">
        <v>0.8100000000000001</v>
      </c>
      <c r="V18" t="n">
        <v>0.85</v>
      </c>
      <c r="W18" t="n">
        <v>6.81</v>
      </c>
      <c r="X18" t="n">
        <v>0.23</v>
      </c>
      <c r="Y18" t="n">
        <v>4</v>
      </c>
      <c r="Z18" t="n">
        <v>10</v>
      </c>
      <c r="AA18" t="n">
        <v>247.9198194439685</v>
      </c>
      <c r="AB18" t="n">
        <v>339.2148344135862</v>
      </c>
      <c r="AC18" t="n">
        <v>306.8406467082648</v>
      </c>
      <c r="AD18" t="n">
        <v>247919.8194439685</v>
      </c>
      <c r="AE18" t="n">
        <v>339214.8344135862</v>
      </c>
      <c r="AF18" t="n">
        <v>3.232443381677125e-05</v>
      </c>
      <c r="AG18" t="n">
        <v>19</v>
      </c>
      <c r="AH18" t="n">
        <v>306840.6467082648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6.1859</v>
      </c>
      <c r="E19" t="n">
        <v>16.17</v>
      </c>
      <c r="F19" t="n">
        <v>13.34</v>
      </c>
      <c r="G19" t="n">
        <v>100.04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169.95</v>
      </c>
      <c r="Q19" t="n">
        <v>433.01</v>
      </c>
      <c r="R19" t="n">
        <v>63.14</v>
      </c>
      <c r="S19" t="n">
        <v>52.22</v>
      </c>
      <c r="T19" t="n">
        <v>3549.25</v>
      </c>
      <c r="U19" t="n">
        <v>0.83</v>
      </c>
      <c r="V19" t="n">
        <v>0.85</v>
      </c>
      <c r="W19" t="n">
        <v>6.81</v>
      </c>
      <c r="X19" t="n">
        <v>0.2</v>
      </c>
      <c r="Y19" t="n">
        <v>4</v>
      </c>
      <c r="Z19" t="n">
        <v>10</v>
      </c>
      <c r="AA19" t="n">
        <v>246.9460380242618</v>
      </c>
      <c r="AB19" t="n">
        <v>337.8824637149398</v>
      </c>
      <c r="AC19" t="n">
        <v>305.6354355991028</v>
      </c>
      <c r="AD19" t="n">
        <v>246946.0380242617</v>
      </c>
      <c r="AE19" t="n">
        <v>337882.4637149398</v>
      </c>
      <c r="AF19" t="n">
        <v>3.245928949501076e-05</v>
      </c>
      <c r="AG19" t="n">
        <v>19</v>
      </c>
      <c r="AH19" t="n">
        <v>305635.4355991028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6.1879</v>
      </c>
      <c r="E20" t="n">
        <v>16.16</v>
      </c>
      <c r="F20" t="n">
        <v>13.33</v>
      </c>
      <c r="G20" t="n">
        <v>100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168.54</v>
      </c>
      <c r="Q20" t="n">
        <v>432.93</v>
      </c>
      <c r="R20" t="n">
        <v>62.84</v>
      </c>
      <c r="S20" t="n">
        <v>52.22</v>
      </c>
      <c r="T20" t="n">
        <v>3399.14</v>
      </c>
      <c r="U20" t="n">
        <v>0.83</v>
      </c>
      <c r="V20" t="n">
        <v>0.85</v>
      </c>
      <c r="W20" t="n">
        <v>6.81</v>
      </c>
      <c r="X20" t="n">
        <v>0.2</v>
      </c>
      <c r="Y20" t="n">
        <v>4</v>
      </c>
      <c r="Z20" t="n">
        <v>10</v>
      </c>
      <c r="AA20" t="n">
        <v>246.3633450759509</v>
      </c>
      <c r="AB20" t="n">
        <v>337.0851975164628</v>
      </c>
      <c r="AC20" t="n">
        <v>304.914259367638</v>
      </c>
      <c r="AD20" t="n">
        <v>246363.345075951</v>
      </c>
      <c r="AE20" t="n">
        <v>337085.1975164628</v>
      </c>
      <c r="AF20" t="n">
        <v>3.246978410032123e-05</v>
      </c>
      <c r="AG20" t="n">
        <v>19</v>
      </c>
      <c r="AH20" t="n">
        <v>304914.259367638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6.2074</v>
      </c>
      <c r="E21" t="n">
        <v>16.11</v>
      </c>
      <c r="F21" t="n">
        <v>13.32</v>
      </c>
      <c r="G21" t="n">
        <v>114.18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166.38</v>
      </c>
      <c r="Q21" t="n">
        <v>433.05</v>
      </c>
      <c r="R21" t="n">
        <v>62.62</v>
      </c>
      <c r="S21" t="n">
        <v>52.22</v>
      </c>
      <c r="T21" t="n">
        <v>3296.19</v>
      </c>
      <c r="U21" t="n">
        <v>0.83</v>
      </c>
      <c r="V21" t="n">
        <v>0.86</v>
      </c>
      <c r="W21" t="n">
        <v>6.8</v>
      </c>
      <c r="X21" t="n">
        <v>0.18</v>
      </c>
      <c r="Y21" t="n">
        <v>4</v>
      </c>
      <c r="Z21" t="n">
        <v>10</v>
      </c>
      <c r="AA21" t="n">
        <v>245.2782204455614</v>
      </c>
      <c r="AB21" t="n">
        <v>335.6004821248445</v>
      </c>
      <c r="AC21" t="n">
        <v>303.5712431291842</v>
      </c>
      <c r="AD21" t="n">
        <v>245278.2204455614</v>
      </c>
      <c r="AE21" t="n">
        <v>335600.4821248445</v>
      </c>
      <c r="AF21" t="n">
        <v>3.257210650209829e-05</v>
      </c>
      <c r="AG21" t="n">
        <v>19</v>
      </c>
      <c r="AH21" t="n">
        <v>303571.2431291842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6.2121</v>
      </c>
      <c r="E22" t="n">
        <v>16.1</v>
      </c>
      <c r="F22" t="n">
        <v>13.31</v>
      </c>
      <c r="G22" t="n">
        <v>114.07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166.25</v>
      </c>
      <c r="Q22" t="n">
        <v>432.98</v>
      </c>
      <c r="R22" t="n">
        <v>62.15</v>
      </c>
      <c r="S22" t="n">
        <v>52.22</v>
      </c>
      <c r="T22" t="n">
        <v>3058.24</v>
      </c>
      <c r="U22" t="n">
        <v>0.84</v>
      </c>
      <c r="V22" t="n">
        <v>0.86</v>
      </c>
      <c r="W22" t="n">
        <v>6.81</v>
      </c>
      <c r="X22" t="n">
        <v>0.17</v>
      </c>
      <c r="Y22" t="n">
        <v>4</v>
      </c>
      <c r="Z22" t="n">
        <v>10</v>
      </c>
      <c r="AA22" t="n">
        <v>245.1644494813383</v>
      </c>
      <c r="AB22" t="n">
        <v>335.4448156723738</v>
      </c>
      <c r="AC22" t="n">
        <v>303.430433264458</v>
      </c>
      <c r="AD22" t="n">
        <v>245164.4494813383</v>
      </c>
      <c r="AE22" t="n">
        <v>335444.8156723738</v>
      </c>
      <c r="AF22" t="n">
        <v>3.259676882457789e-05</v>
      </c>
      <c r="AG22" t="n">
        <v>19</v>
      </c>
      <c r="AH22" t="n">
        <v>303430.433264458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6.2186</v>
      </c>
      <c r="E23" t="n">
        <v>16.08</v>
      </c>
      <c r="F23" t="n">
        <v>13.29</v>
      </c>
      <c r="G23" t="n">
        <v>113.93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164.68</v>
      </c>
      <c r="Q23" t="n">
        <v>432.95</v>
      </c>
      <c r="R23" t="n">
        <v>61.64</v>
      </c>
      <c r="S23" t="n">
        <v>52.22</v>
      </c>
      <c r="T23" t="n">
        <v>2805.84</v>
      </c>
      <c r="U23" t="n">
        <v>0.85</v>
      </c>
      <c r="V23" t="n">
        <v>0.86</v>
      </c>
      <c r="W23" t="n">
        <v>6.8</v>
      </c>
      <c r="X23" t="n">
        <v>0.15</v>
      </c>
      <c r="Y23" t="n">
        <v>4</v>
      </c>
      <c r="Z23" t="n">
        <v>10</v>
      </c>
      <c r="AA23" t="n">
        <v>244.4623544185147</v>
      </c>
      <c r="AB23" t="n">
        <v>334.484178233171</v>
      </c>
      <c r="AC23" t="n">
        <v>302.5614777141893</v>
      </c>
      <c r="AD23" t="n">
        <v>244462.3544185147</v>
      </c>
      <c r="AE23" t="n">
        <v>334484.1782331709</v>
      </c>
      <c r="AF23" t="n">
        <v>3.263087629183691e-05</v>
      </c>
      <c r="AG23" t="n">
        <v>19</v>
      </c>
      <c r="AH23" t="n">
        <v>302561.4777141893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6.2129</v>
      </c>
      <c r="E24" t="n">
        <v>16.1</v>
      </c>
      <c r="F24" t="n">
        <v>13.31</v>
      </c>
      <c r="G24" t="n">
        <v>114.06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162.07</v>
      </c>
      <c r="Q24" t="n">
        <v>432.95</v>
      </c>
      <c r="R24" t="n">
        <v>62.04</v>
      </c>
      <c r="S24" t="n">
        <v>52.22</v>
      </c>
      <c r="T24" t="n">
        <v>3005.55</v>
      </c>
      <c r="U24" t="n">
        <v>0.84</v>
      </c>
      <c r="V24" t="n">
        <v>0.86</v>
      </c>
      <c r="W24" t="n">
        <v>6.81</v>
      </c>
      <c r="X24" t="n">
        <v>0.17</v>
      </c>
      <c r="Y24" t="n">
        <v>4</v>
      </c>
      <c r="Z24" t="n">
        <v>10</v>
      </c>
      <c r="AA24" t="n">
        <v>243.5276596316448</v>
      </c>
      <c r="AB24" t="n">
        <v>333.2052875899524</v>
      </c>
      <c r="AC24" t="n">
        <v>301.4046425990248</v>
      </c>
      <c r="AD24" t="n">
        <v>243527.6596316448</v>
      </c>
      <c r="AE24" t="n">
        <v>333205.2875899524</v>
      </c>
      <c r="AF24" t="n">
        <v>3.260096666670208e-05</v>
      </c>
      <c r="AG24" t="n">
        <v>19</v>
      </c>
      <c r="AH24" t="n">
        <v>301404.6425990248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6.2391</v>
      </c>
      <c r="E25" t="n">
        <v>16.03</v>
      </c>
      <c r="F25" t="n">
        <v>13.28</v>
      </c>
      <c r="G25" t="n">
        <v>132.78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161.55</v>
      </c>
      <c r="Q25" t="n">
        <v>432.94</v>
      </c>
      <c r="R25" t="n">
        <v>61.17</v>
      </c>
      <c r="S25" t="n">
        <v>52.22</v>
      </c>
      <c r="T25" t="n">
        <v>2575</v>
      </c>
      <c r="U25" t="n">
        <v>0.85</v>
      </c>
      <c r="V25" t="n">
        <v>0.86</v>
      </c>
      <c r="W25" t="n">
        <v>6.8</v>
      </c>
      <c r="X25" t="n">
        <v>0.14</v>
      </c>
      <c r="Y25" t="n">
        <v>4</v>
      </c>
      <c r="Z25" t="n">
        <v>10</v>
      </c>
      <c r="AA25" t="n">
        <v>243.0008940352756</v>
      </c>
      <c r="AB25" t="n">
        <v>332.4845436617426</v>
      </c>
      <c r="AC25" t="n">
        <v>300.7526854597526</v>
      </c>
      <c r="AD25" t="n">
        <v>243000.8940352756</v>
      </c>
      <c r="AE25" t="n">
        <v>332484.5436617426</v>
      </c>
      <c r="AF25" t="n">
        <v>3.27384459962692e-05</v>
      </c>
      <c r="AG25" t="n">
        <v>19</v>
      </c>
      <c r="AH25" t="n">
        <v>300752.6854597526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6.2383</v>
      </c>
      <c r="E26" t="n">
        <v>16.03</v>
      </c>
      <c r="F26" t="n">
        <v>13.28</v>
      </c>
      <c r="G26" t="n">
        <v>132.8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160.81</v>
      </c>
      <c r="Q26" t="n">
        <v>432.96</v>
      </c>
      <c r="R26" t="n">
        <v>61.25</v>
      </c>
      <c r="S26" t="n">
        <v>52.22</v>
      </c>
      <c r="T26" t="n">
        <v>2612.62</v>
      </c>
      <c r="U26" t="n">
        <v>0.85</v>
      </c>
      <c r="V26" t="n">
        <v>0.86</v>
      </c>
      <c r="W26" t="n">
        <v>6.8</v>
      </c>
      <c r="X26" t="n">
        <v>0.14</v>
      </c>
      <c r="Y26" t="n">
        <v>4</v>
      </c>
      <c r="Z26" t="n">
        <v>10</v>
      </c>
      <c r="AA26" t="n">
        <v>242.7232112391701</v>
      </c>
      <c r="AB26" t="n">
        <v>332.1046058096108</v>
      </c>
      <c r="AC26" t="n">
        <v>300.4090083429821</v>
      </c>
      <c r="AD26" t="n">
        <v>242723.2112391701</v>
      </c>
      <c r="AE26" t="n">
        <v>332104.6058096108</v>
      </c>
      <c r="AF26" t="n">
        <v>3.273424815414501e-05</v>
      </c>
      <c r="AG26" t="n">
        <v>19</v>
      </c>
      <c r="AH26" t="n">
        <v>300409.0083429821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6.2397</v>
      </c>
      <c r="E27" t="n">
        <v>16.03</v>
      </c>
      <c r="F27" t="n">
        <v>13.28</v>
      </c>
      <c r="G27" t="n">
        <v>132.76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160.42</v>
      </c>
      <c r="Q27" t="n">
        <v>433</v>
      </c>
      <c r="R27" t="n">
        <v>61.04</v>
      </c>
      <c r="S27" t="n">
        <v>52.22</v>
      </c>
      <c r="T27" t="n">
        <v>2511.99</v>
      </c>
      <c r="U27" t="n">
        <v>0.86</v>
      </c>
      <c r="V27" t="n">
        <v>0.86</v>
      </c>
      <c r="W27" t="n">
        <v>6.81</v>
      </c>
      <c r="X27" t="n">
        <v>0.14</v>
      </c>
      <c r="Y27" t="n">
        <v>4</v>
      </c>
      <c r="Z27" t="n">
        <v>10</v>
      </c>
      <c r="AA27" t="n">
        <v>242.555965454674</v>
      </c>
      <c r="AB27" t="n">
        <v>331.8757727489</v>
      </c>
      <c r="AC27" t="n">
        <v>300.2020147884162</v>
      </c>
      <c r="AD27" t="n">
        <v>242555.965454674</v>
      </c>
      <c r="AE27" t="n">
        <v>331875.7727489</v>
      </c>
      <c r="AF27" t="n">
        <v>3.274159437786234e-05</v>
      </c>
      <c r="AG27" t="n">
        <v>19</v>
      </c>
      <c r="AH27" t="n">
        <v>300202.0147884163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6.2379</v>
      </c>
      <c r="E28" t="n">
        <v>16.03</v>
      </c>
      <c r="F28" t="n">
        <v>13.28</v>
      </c>
      <c r="G28" t="n">
        <v>132.81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160.81</v>
      </c>
      <c r="Q28" t="n">
        <v>433.02</v>
      </c>
      <c r="R28" t="n">
        <v>61.14</v>
      </c>
      <c r="S28" t="n">
        <v>52.22</v>
      </c>
      <c r="T28" t="n">
        <v>2558.86</v>
      </c>
      <c r="U28" t="n">
        <v>0.85</v>
      </c>
      <c r="V28" t="n">
        <v>0.86</v>
      </c>
      <c r="W28" t="n">
        <v>6.81</v>
      </c>
      <c r="X28" t="n">
        <v>0.14</v>
      </c>
      <c r="Y28" t="n">
        <v>4</v>
      </c>
      <c r="Z28" t="n">
        <v>10</v>
      </c>
      <c r="AA28" t="n">
        <v>242.7278048502639</v>
      </c>
      <c r="AB28" t="n">
        <v>332.1108909909652</v>
      </c>
      <c r="AC28" t="n">
        <v>300.4146936754493</v>
      </c>
      <c r="AD28" t="n">
        <v>242727.8048502639</v>
      </c>
      <c r="AE28" t="n">
        <v>332110.8909909652</v>
      </c>
      <c r="AF28" t="n">
        <v>3.273214923308292e-05</v>
      </c>
      <c r="AG28" t="n">
        <v>19</v>
      </c>
      <c r="AH28" t="n">
        <v>300414.6936754493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3.9085</v>
      </c>
      <c r="E2" t="n">
        <v>25.58</v>
      </c>
      <c r="F2" t="n">
        <v>18.01</v>
      </c>
      <c r="G2" t="n">
        <v>6.63</v>
      </c>
      <c r="H2" t="n">
        <v>0.11</v>
      </c>
      <c r="I2" t="n">
        <v>163</v>
      </c>
      <c r="J2" t="n">
        <v>159.12</v>
      </c>
      <c r="K2" t="n">
        <v>50.28</v>
      </c>
      <c r="L2" t="n">
        <v>1</v>
      </c>
      <c r="M2" t="n">
        <v>161</v>
      </c>
      <c r="N2" t="n">
        <v>27.84</v>
      </c>
      <c r="O2" t="n">
        <v>19859.16</v>
      </c>
      <c r="P2" t="n">
        <v>224.77</v>
      </c>
      <c r="Q2" t="n">
        <v>434.87</v>
      </c>
      <c r="R2" t="n">
        <v>214.59</v>
      </c>
      <c r="S2" t="n">
        <v>52.22</v>
      </c>
      <c r="T2" t="n">
        <v>78499.66</v>
      </c>
      <c r="U2" t="n">
        <v>0.24</v>
      </c>
      <c r="V2" t="n">
        <v>0.63</v>
      </c>
      <c r="W2" t="n">
        <v>7.07</v>
      </c>
      <c r="X2" t="n">
        <v>4.84</v>
      </c>
      <c r="Y2" t="n">
        <v>4</v>
      </c>
      <c r="Z2" t="n">
        <v>10</v>
      </c>
      <c r="AA2" t="n">
        <v>426.2633477807484</v>
      </c>
      <c r="AB2" t="n">
        <v>583.2323178453057</v>
      </c>
      <c r="AC2" t="n">
        <v>527.5694440018481</v>
      </c>
      <c r="AD2" t="n">
        <v>426263.3477807484</v>
      </c>
      <c r="AE2" t="n">
        <v>583232.3178453057</v>
      </c>
      <c r="AF2" t="n">
        <v>2.244087206321116e-05</v>
      </c>
      <c r="AG2" t="n">
        <v>30</v>
      </c>
      <c r="AH2" t="n">
        <v>527569.4440018481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5.0768</v>
      </c>
      <c r="E3" t="n">
        <v>19.7</v>
      </c>
      <c r="F3" t="n">
        <v>15.15</v>
      </c>
      <c r="G3" t="n">
        <v>13.17</v>
      </c>
      <c r="H3" t="n">
        <v>0.22</v>
      </c>
      <c r="I3" t="n">
        <v>69</v>
      </c>
      <c r="J3" t="n">
        <v>160.54</v>
      </c>
      <c r="K3" t="n">
        <v>50.28</v>
      </c>
      <c r="L3" t="n">
        <v>2</v>
      </c>
      <c r="M3" t="n">
        <v>67</v>
      </c>
      <c r="N3" t="n">
        <v>28.26</v>
      </c>
      <c r="O3" t="n">
        <v>20034.4</v>
      </c>
      <c r="P3" t="n">
        <v>187.97</v>
      </c>
      <c r="Q3" t="n">
        <v>433.7</v>
      </c>
      <c r="R3" t="n">
        <v>121.81</v>
      </c>
      <c r="S3" t="n">
        <v>52.22</v>
      </c>
      <c r="T3" t="n">
        <v>32580.2</v>
      </c>
      <c r="U3" t="n">
        <v>0.43</v>
      </c>
      <c r="V3" t="n">
        <v>0.75</v>
      </c>
      <c r="W3" t="n">
        <v>6.91</v>
      </c>
      <c r="X3" t="n">
        <v>2</v>
      </c>
      <c r="Y3" t="n">
        <v>4</v>
      </c>
      <c r="Z3" t="n">
        <v>10</v>
      </c>
      <c r="AA3" t="n">
        <v>307.731589020319</v>
      </c>
      <c r="AB3" t="n">
        <v>421.0519362571518</v>
      </c>
      <c r="AC3" t="n">
        <v>380.8673304108725</v>
      </c>
      <c r="AD3" t="n">
        <v>307731.589020319</v>
      </c>
      <c r="AE3" t="n">
        <v>421051.9362571518</v>
      </c>
      <c r="AF3" t="n">
        <v>2.914873206869909e-05</v>
      </c>
      <c r="AG3" t="n">
        <v>23</v>
      </c>
      <c r="AH3" t="n">
        <v>380867.3304108725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5.5101</v>
      </c>
      <c r="E4" t="n">
        <v>18.15</v>
      </c>
      <c r="F4" t="n">
        <v>14.41</v>
      </c>
      <c r="G4" t="n">
        <v>19.65</v>
      </c>
      <c r="H4" t="n">
        <v>0.33</v>
      </c>
      <c r="I4" t="n">
        <v>44</v>
      </c>
      <c r="J4" t="n">
        <v>161.97</v>
      </c>
      <c r="K4" t="n">
        <v>50.28</v>
      </c>
      <c r="L4" t="n">
        <v>3</v>
      </c>
      <c r="M4" t="n">
        <v>42</v>
      </c>
      <c r="N4" t="n">
        <v>28.69</v>
      </c>
      <c r="O4" t="n">
        <v>20210.21</v>
      </c>
      <c r="P4" t="n">
        <v>177.22</v>
      </c>
      <c r="Q4" t="n">
        <v>433.52</v>
      </c>
      <c r="R4" t="n">
        <v>97.64</v>
      </c>
      <c r="S4" t="n">
        <v>52.22</v>
      </c>
      <c r="T4" t="n">
        <v>20618.16</v>
      </c>
      <c r="U4" t="n">
        <v>0.53</v>
      </c>
      <c r="V4" t="n">
        <v>0.79</v>
      </c>
      <c r="W4" t="n">
        <v>6.87</v>
      </c>
      <c r="X4" t="n">
        <v>1.26</v>
      </c>
      <c r="Y4" t="n">
        <v>4</v>
      </c>
      <c r="Z4" t="n">
        <v>10</v>
      </c>
      <c r="AA4" t="n">
        <v>285.5685939489941</v>
      </c>
      <c r="AB4" t="n">
        <v>390.7275486382296</v>
      </c>
      <c r="AC4" t="n">
        <v>353.437059785755</v>
      </c>
      <c r="AD4" t="n">
        <v>285568.5939489941</v>
      </c>
      <c r="AE4" t="n">
        <v>390727.5486382296</v>
      </c>
      <c r="AF4" t="n">
        <v>3.163654833196873e-05</v>
      </c>
      <c r="AG4" t="n">
        <v>22</v>
      </c>
      <c r="AH4" t="n">
        <v>353437.0597857549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5.7445</v>
      </c>
      <c r="E5" t="n">
        <v>17.41</v>
      </c>
      <c r="F5" t="n">
        <v>14.05</v>
      </c>
      <c r="G5" t="n">
        <v>26.35</v>
      </c>
      <c r="H5" t="n">
        <v>0.43</v>
      </c>
      <c r="I5" t="n">
        <v>32</v>
      </c>
      <c r="J5" t="n">
        <v>163.4</v>
      </c>
      <c r="K5" t="n">
        <v>50.28</v>
      </c>
      <c r="L5" t="n">
        <v>4</v>
      </c>
      <c r="M5" t="n">
        <v>30</v>
      </c>
      <c r="N5" t="n">
        <v>29.12</v>
      </c>
      <c r="O5" t="n">
        <v>20386.62</v>
      </c>
      <c r="P5" t="n">
        <v>171.28</v>
      </c>
      <c r="Q5" t="n">
        <v>433.28</v>
      </c>
      <c r="R5" t="n">
        <v>86.2</v>
      </c>
      <c r="S5" t="n">
        <v>52.22</v>
      </c>
      <c r="T5" t="n">
        <v>14961.54</v>
      </c>
      <c r="U5" t="n">
        <v>0.61</v>
      </c>
      <c r="V5" t="n">
        <v>0.8100000000000001</v>
      </c>
      <c r="W5" t="n">
        <v>6.85</v>
      </c>
      <c r="X5" t="n">
        <v>0.91</v>
      </c>
      <c r="Y5" t="n">
        <v>4</v>
      </c>
      <c r="Z5" t="n">
        <v>10</v>
      </c>
      <c r="AA5" t="n">
        <v>270.2871207343272</v>
      </c>
      <c r="AB5" t="n">
        <v>369.8187628149047</v>
      </c>
      <c r="AC5" t="n">
        <v>334.523779135743</v>
      </c>
      <c r="AD5" t="n">
        <v>270287.1207343272</v>
      </c>
      <c r="AE5" t="n">
        <v>369818.7628149047</v>
      </c>
      <c r="AF5" t="n">
        <v>3.29823690845891e-05</v>
      </c>
      <c r="AG5" t="n">
        <v>21</v>
      </c>
      <c r="AH5" t="n">
        <v>334523.779135743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5.8925</v>
      </c>
      <c r="E6" t="n">
        <v>16.97</v>
      </c>
      <c r="F6" t="n">
        <v>13.84</v>
      </c>
      <c r="G6" t="n">
        <v>33.22</v>
      </c>
      <c r="H6" t="n">
        <v>0.54</v>
      </c>
      <c r="I6" t="n">
        <v>25</v>
      </c>
      <c r="J6" t="n">
        <v>164.83</v>
      </c>
      <c r="K6" t="n">
        <v>50.28</v>
      </c>
      <c r="L6" t="n">
        <v>5</v>
      </c>
      <c r="M6" t="n">
        <v>23</v>
      </c>
      <c r="N6" t="n">
        <v>29.55</v>
      </c>
      <c r="O6" t="n">
        <v>20563.61</v>
      </c>
      <c r="P6" t="n">
        <v>167.03</v>
      </c>
      <c r="Q6" t="n">
        <v>433.25</v>
      </c>
      <c r="R6" t="n">
        <v>79.45</v>
      </c>
      <c r="S6" t="n">
        <v>52.22</v>
      </c>
      <c r="T6" t="n">
        <v>11622.17</v>
      </c>
      <c r="U6" t="n">
        <v>0.66</v>
      </c>
      <c r="V6" t="n">
        <v>0.82</v>
      </c>
      <c r="W6" t="n">
        <v>6.83</v>
      </c>
      <c r="X6" t="n">
        <v>0.7</v>
      </c>
      <c r="Y6" t="n">
        <v>4</v>
      </c>
      <c r="Z6" t="n">
        <v>10</v>
      </c>
      <c r="AA6" t="n">
        <v>257.4133832171677</v>
      </c>
      <c r="AB6" t="n">
        <v>352.2043471945451</v>
      </c>
      <c r="AC6" t="n">
        <v>318.5904586203089</v>
      </c>
      <c r="AD6" t="n">
        <v>257413.3832171677</v>
      </c>
      <c r="AE6" t="n">
        <v>352204.3471945451</v>
      </c>
      <c r="AF6" t="n">
        <v>3.383211938914461e-05</v>
      </c>
      <c r="AG6" t="n">
        <v>20</v>
      </c>
      <c r="AH6" t="n">
        <v>318590.4586203089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5.986</v>
      </c>
      <c r="E7" t="n">
        <v>16.71</v>
      </c>
      <c r="F7" t="n">
        <v>13.7</v>
      </c>
      <c r="G7" t="n">
        <v>39.16</v>
      </c>
      <c r="H7" t="n">
        <v>0.64</v>
      </c>
      <c r="I7" t="n">
        <v>21</v>
      </c>
      <c r="J7" t="n">
        <v>166.27</v>
      </c>
      <c r="K7" t="n">
        <v>50.28</v>
      </c>
      <c r="L7" t="n">
        <v>6</v>
      </c>
      <c r="M7" t="n">
        <v>19</v>
      </c>
      <c r="N7" t="n">
        <v>29.99</v>
      </c>
      <c r="O7" t="n">
        <v>20741.2</v>
      </c>
      <c r="P7" t="n">
        <v>163.78</v>
      </c>
      <c r="Q7" t="n">
        <v>433.25</v>
      </c>
      <c r="R7" t="n">
        <v>74.93000000000001</v>
      </c>
      <c r="S7" t="n">
        <v>52.22</v>
      </c>
      <c r="T7" t="n">
        <v>9382.25</v>
      </c>
      <c r="U7" t="n">
        <v>0.7</v>
      </c>
      <c r="V7" t="n">
        <v>0.83</v>
      </c>
      <c r="W7" t="n">
        <v>6.83</v>
      </c>
      <c r="X7" t="n">
        <v>0.5600000000000001</v>
      </c>
      <c r="Y7" t="n">
        <v>4</v>
      </c>
      <c r="Z7" t="n">
        <v>10</v>
      </c>
      <c r="AA7" t="n">
        <v>254.7897707777796</v>
      </c>
      <c r="AB7" t="n">
        <v>348.6146049093642</v>
      </c>
      <c r="AC7" t="n">
        <v>315.3433163005896</v>
      </c>
      <c r="AD7" t="n">
        <v>254789.7707777796</v>
      </c>
      <c r="AE7" t="n">
        <v>348614.6049093643</v>
      </c>
      <c r="AF7" t="n">
        <v>3.436895488560368e-05</v>
      </c>
      <c r="AG7" t="n">
        <v>20</v>
      </c>
      <c r="AH7" t="n">
        <v>315343.3163005896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6.0516</v>
      </c>
      <c r="E8" t="n">
        <v>16.52</v>
      </c>
      <c r="F8" t="n">
        <v>13.62</v>
      </c>
      <c r="G8" t="n">
        <v>45.4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16</v>
      </c>
      <c r="N8" t="n">
        <v>30.44</v>
      </c>
      <c r="O8" t="n">
        <v>20919.39</v>
      </c>
      <c r="P8" t="n">
        <v>161.14</v>
      </c>
      <c r="Q8" t="n">
        <v>433.15</v>
      </c>
      <c r="R8" t="n">
        <v>72.37</v>
      </c>
      <c r="S8" t="n">
        <v>52.22</v>
      </c>
      <c r="T8" t="n">
        <v>8112.58</v>
      </c>
      <c r="U8" t="n">
        <v>0.72</v>
      </c>
      <c r="V8" t="n">
        <v>0.84</v>
      </c>
      <c r="W8" t="n">
        <v>6.82</v>
      </c>
      <c r="X8" t="n">
        <v>0.48</v>
      </c>
      <c r="Y8" t="n">
        <v>4</v>
      </c>
      <c r="Z8" t="n">
        <v>10</v>
      </c>
      <c r="AA8" t="n">
        <v>252.8656403095141</v>
      </c>
      <c r="AB8" t="n">
        <v>345.9819247160394</v>
      </c>
      <c r="AC8" t="n">
        <v>312.961895409925</v>
      </c>
      <c r="AD8" t="n">
        <v>252865.6403095141</v>
      </c>
      <c r="AE8" t="n">
        <v>345981.9247160394</v>
      </c>
      <c r="AF8" t="n">
        <v>3.47456009665418e-05</v>
      </c>
      <c r="AG8" t="n">
        <v>20</v>
      </c>
      <c r="AH8" t="n">
        <v>312961.895409925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6.091</v>
      </c>
      <c r="E9" t="n">
        <v>16.42</v>
      </c>
      <c r="F9" t="n">
        <v>13.58</v>
      </c>
      <c r="G9" t="n">
        <v>50.92</v>
      </c>
      <c r="H9" t="n">
        <v>0.84</v>
      </c>
      <c r="I9" t="n">
        <v>16</v>
      </c>
      <c r="J9" t="n">
        <v>169.17</v>
      </c>
      <c r="K9" t="n">
        <v>50.28</v>
      </c>
      <c r="L9" t="n">
        <v>8</v>
      </c>
      <c r="M9" t="n">
        <v>14</v>
      </c>
      <c r="N9" t="n">
        <v>30.89</v>
      </c>
      <c r="O9" t="n">
        <v>21098.19</v>
      </c>
      <c r="P9" t="n">
        <v>158.82</v>
      </c>
      <c r="Q9" t="n">
        <v>433.14</v>
      </c>
      <c r="R9" t="n">
        <v>70.8</v>
      </c>
      <c r="S9" t="n">
        <v>52.22</v>
      </c>
      <c r="T9" t="n">
        <v>7341.22</v>
      </c>
      <c r="U9" t="n">
        <v>0.74</v>
      </c>
      <c r="V9" t="n">
        <v>0.84</v>
      </c>
      <c r="W9" t="n">
        <v>6.82</v>
      </c>
      <c r="X9" t="n">
        <v>0.44</v>
      </c>
      <c r="Y9" t="n">
        <v>4</v>
      </c>
      <c r="Z9" t="n">
        <v>10</v>
      </c>
      <c r="AA9" t="n">
        <v>251.4435642515253</v>
      </c>
      <c r="AB9" t="n">
        <v>344.0361775159323</v>
      </c>
      <c r="AC9" t="n">
        <v>311.2018475917221</v>
      </c>
      <c r="AD9" t="n">
        <v>251443.5642515253</v>
      </c>
      <c r="AE9" t="n">
        <v>344036.1775159322</v>
      </c>
      <c r="AF9" t="n">
        <v>3.497181827734915e-05</v>
      </c>
      <c r="AG9" t="n">
        <v>20</v>
      </c>
      <c r="AH9" t="n">
        <v>311201.8475917221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6.1399</v>
      </c>
      <c r="E10" t="n">
        <v>16.29</v>
      </c>
      <c r="F10" t="n">
        <v>13.51</v>
      </c>
      <c r="G10" t="n">
        <v>57.91</v>
      </c>
      <c r="H10" t="n">
        <v>0.9399999999999999</v>
      </c>
      <c r="I10" t="n">
        <v>14</v>
      </c>
      <c r="J10" t="n">
        <v>170.62</v>
      </c>
      <c r="K10" t="n">
        <v>50.28</v>
      </c>
      <c r="L10" t="n">
        <v>9</v>
      </c>
      <c r="M10" t="n">
        <v>12</v>
      </c>
      <c r="N10" t="n">
        <v>31.34</v>
      </c>
      <c r="O10" t="n">
        <v>21277.6</v>
      </c>
      <c r="P10" t="n">
        <v>156.45</v>
      </c>
      <c r="Q10" t="n">
        <v>433.05</v>
      </c>
      <c r="R10" t="n">
        <v>68.69</v>
      </c>
      <c r="S10" t="n">
        <v>52.22</v>
      </c>
      <c r="T10" t="n">
        <v>6297.1</v>
      </c>
      <c r="U10" t="n">
        <v>0.76</v>
      </c>
      <c r="V10" t="n">
        <v>0.84</v>
      </c>
      <c r="W10" t="n">
        <v>6.82</v>
      </c>
      <c r="X10" t="n">
        <v>0.37</v>
      </c>
      <c r="Y10" t="n">
        <v>4</v>
      </c>
      <c r="Z10" t="n">
        <v>10</v>
      </c>
      <c r="AA10" t="n">
        <v>240.9605343635155</v>
      </c>
      <c r="AB10" t="n">
        <v>329.6928335445259</v>
      </c>
      <c r="AC10" t="n">
        <v>298.2274122379324</v>
      </c>
      <c r="AD10" t="n">
        <v>240960.5343635155</v>
      </c>
      <c r="AE10" t="n">
        <v>329692.8335445258</v>
      </c>
      <c r="AF10" t="n">
        <v>3.525258037121918e-05</v>
      </c>
      <c r="AG10" t="n">
        <v>19</v>
      </c>
      <c r="AH10" t="n">
        <v>298227.4122379324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6.186</v>
      </c>
      <c r="E11" t="n">
        <v>16.17</v>
      </c>
      <c r="F11" t="n">
        <v>13.45</v>
      </c>
      <c r="G11" t="n">
        <v>67.27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153.58</v>
      </c>
      <c r="Q11" t="n">
        <v>433.06</v>
      </c>
      <c r="R11" t="n">
        <v>66.87</v>
      </c>
      <c r="S11" t="n">
        <v>52.22</v>
      </c>
      <c r="T11" t="n">
        <v>5397.19</v>
      </c>
      <c r="U11" t="n">
        <v>0.78</v>
      </c>
      <c r="V11" t="n">
        <v>0.85</v>
      </c>
      <c r="W11" t="n">
        <v>6.81</v>
      </c>
      <c r="X11" t="n">
        <v>0.32</v>
      </c>
      <c r="Y11" t="n">
        <v>4</v>
      </c>
      <c r="Z11" t="n">
        <v>10</v>
      </c>
      <c r="AA11" t="n">
        <v>239.2750513898889</v>
      </c>
      <c r="AB11" t="n">
        <v>327.3866813817502</v>
      </c>
      <c r="AC11" t="n">
        <v>296.1413560008664</v>
      </c>
      <c r="AD11" t="n">
        <v>239275.0513898889</v>
      </c>
      <c r="AE11" t="n">
        <v>327386.6813817502</v>
      </c>
      <c r="AF11" t="n">
        <v>3.551726610797601e-05</v>
      </c>
      <c r="AG11" t="n">
        <v>19</v>
      </c>
      <c r="AH11" t="n">
        <v>296141.3560008664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6.2136</v>
      </c>
      <c r="E12" t="n">
        <v>16.09</v>
      </c>
      <c r="F12" t="n">
        <v>13.41</v>
      </c>
      <c r="G12" t="n">
        <v>73.17</v>
      </c>
      <c r="H12" t="n">
        <v>1.12</v>
      </c>
      <c r="I12" t="n">
        <v>11</v>
      </c>
      <c r="J12" t="n">
        <v>173.55</v>
      </c>
      <c r="K12" t="n">
        <v>50.28</v>
      </c>
      <c r="L12" t="n">
        <v>11</v>
      </c>
      <c r="M12" t="n">
        <v>9</v>
      </c>
      <c r="N12" t="n">
        <v>32.27</v>
      </c>
      <c r="O12" t="n">
        <v>21638.31</v>
      </c>
      <c r="P12" t="n">
        <v>151.57</v>
      </c>
      <c r="Q12" t="n">
        <v>433.02</v>
      </c>
      <c r="R12" t="n">
        <v>65.53</v>
      </c>
      <c r="S12" t="n">
        <v>52.22</v>
      </c>
      <c r="T12" t="n">
        <v>4727.36</v>
      </c>
      <c r="U12" t="n">
        <v>0.8</v>
      </c>
      <c r="V12" t="n">
        <v>0.85</v>
      </c>
      <c r="W12" t="n">
        <v>6.82</v>
      </c>
      <c r="X12" t="n">
        <v>0.28</v>
      </c>
      <c r="Y12" t="n">
        <v>4</v>
      </c>
      <c r="Z12" t="n">
        <v>10</v>
      </c>
      <c r="AA12" t="n">
        <v>238.1617488401527</v>
      </c>
      <c r="AB12" t="n">
        <v>325.8634117177598</v>
      </c>
      <c r="AC12" t="n">
        <v>294.7634650556845</v>
      </c>
      <c r="AD12" t="n">
        <v>238161.7488401527</v>
      </c>
      <c r="AE12" t="n">
        <v>325863.4117177599</v>
      </c>
      <c r="AF12" t="n">
        <v>3.567573305666338e-05</v>
      </c>
      <c r="AG12" t="n">
        <v>19</v>
      </c>
      <c r="AH12" t="n">
        <v>294763.4650556845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6.232</v>
      </c>
      <c r="E13" t="n">
        <v>16.05</v>
      </c>
      <c r="F13" t="n">
        <v>13.4</v>
      </c>
      <c r="G13" t="n">
        <v>80.40000000000001</v>
      </c>
      <c r="H13" t="n">
        <v>1.22</v>
      </c>
      <c r="I13" t="n">
        <v>10</v>
      </c>
      <c r="J13" t="n">
        <v>175.02</v>
      </c>
      <c r="K13" t="n">
        <v>50.28</v>
      </c>
      <c r="L13" t="n">
        <v>12</v>
      </c>
      <c r="M13" t="n">
        <v>8</v>
      </c>
      <c r="N13" t="n">
        <v>32.74</v>
      </c>
      <c r="O13" t="n">
        <v>21819.6</v>
      </c>
      <c r="P13" t="n">
        <v>149.61</v>
      </c>
      <c r="Q13" t="n">
        <v>433.09</v>
      </c>
      <c r="R13" t="n">
        <v>65.06999999999999</v>
      </c>
      <c r="S13" t="n">
        <v>52.22</v>
      </c>
      <c r="T13" t="n">
        <v>4504.06</v>
      </c>
      <c r="U13" t="n">
        <v>0.8</v>
      </c>
      <c r="V13" t="n">
        <v>0.85</v>
      </c>
      <c r="W13" t="n">
        <v>6.81</v>
      </c>
      <c r="X13" t="n">
        <v>0.26</v>
      </c>
      <c r="Y13" t="n">
        <v>4</v>
      </c>
      <c r="Z13" t="n">
        <v>10</v>
      </c>
      <c r="AA13" t="n">
        <v>237.1950673204979</v>
      </c>
      <c r="AB13" t="n">
        <v>324.5407554155901</v>
      </c>
      <c r="AC13" t="n">
        <v>293.5670412146335</v>
      </c>
      <c r="AD13" t="n">
        <v>237195.0673204979</v>
      </c>
      <c r="AE13" t="n">
        <v>324540.7554155901</v>
      </c>
      <c r="AF13" t="n">
        <v>3.578137768912164e-05</v>
      </c>
      <c r="AG13" t="n">
        <v>19</v>
      </c>
      <c r="AH13" t="n">
        <v>293567.0412146336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6.2326</v>
      </c>
      <c r="E14" t="n">
        <v>16.04</v>
      </c>
      <c r="F14" t="n">
        <v>13.4</v>
      </c>
      <c r="G14" t="n">
        <v>80.39</v>
      </c>
      <c r="H14" t="n">
        <v>1.31</v>
      </c>
      <c r="I14" t="n">
        <v>10</v>
      </c>
      <c r="J14" t="n">
        <v>176.49</v>
      </c>
      <c r="K14" t="n">
        <v>50.28</v>
      </c>
      <c r="L14" t="n">
        <v>13</v>
      </c>
      <c r="M14" t="n">
        <v>8</v>
      </c>
      <c r="N14" t="n">
        <v>33.21</v>
      </c>
      <c r="O14" t="n">
        <v>22001.54</v>
      </c>
      <c r="P14" t="n">
        <v>147.25</v>
      </c>
      <c r="Q14" t="n">
        <v>432.94</v>
      </c>
      <c r="R14" t="n">
        <v>64.97</v>
      </c>
      <c r="S14" t="n">
        <v>52.22</v>
      </c>
      <c r="T14" t="n">
        <v>4457.05</v>
      </c>
      <c r="U14" t="n">
        <v>0.8</v>
      </c>
      <c r="V14" t="n">
        <v>0.85</v>
      </c>
      <c r="W14" t="n">
        <v>6.81</v>
      </c>
      <c r="X14" t="n">
        <v>0.26</v>
      </c>
      <c r="Y14" t="n">
        <v>4</v>
      </c>
      <c r="Z14" t="n">
        <v>10</v>
      </c>
      <c r="AA14" t="n">
        <v>236.2728209321203</v>
      </c>
      <c r="AB14" t="n">
        <v>323.2788972203733</v>
      </c>
      <c r="AC14" t="n">
        <v>292.4256129945388</v>
      </c>
      <c r="AD14" t="n">
        <v>236272.8209321203</v>
      </c>
      <c r="AE14" t="n">
        <v>323278.8972203733</v>
      </c>
      <c r="AF14" t="n">
        <v>3.578482262278875e-05</v>
      </c>
      <c r="AG14" t="n">
        <v>19</v>
      </c>
      <c r="AH14" t="n">
        <v>292425.6129945388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6.2579</v>
      </c>
      <c r="E15" t="n">
        <v>15.98</v>
      </c>
      <c r="F15" t="n">
        <v>13.37</v>
      </c>
      <c r="G15" t="n">
        <v>89.09999999999999</v>
      </c>
      <c r="H15" t="n">
        <v>1.4</v>
      </c>
      <c r="I15" t="n">
        <v>9</v>
      </c>
      <c r="J15" t="n">
        <v>177.97</v>
      </c>
      <c r="K15" t="n">
        <v>50.28</v>
      </c>
      <c r="L15" t="n">
        <v>14</v>
      </c>
      <c r="M15" t="n">
        <v>7</v>
      </c>
      <c r="N15" t="n">
        <v>33.69</v>
      </c>
      <c r="O15" t="n">
        <v>22184.13</v>
      </c>
      <c r="P15" t="n">
        <v>146.11</v>
      </c>
      <c r="Q15" t="n">
        <v>433</v>
      </c>
      <c r="R15" t="n">
        <v>64.04000000000001</v>
      </c>
      <c r="S15" t="n">
        <v>52.22</v>
      </c>
      <c r="T15" t="n">
        <v>3995.38</v>
      </c>
      <c r="U15" t="n">
        <v>0.82</v>
      </c>
      <c r="V15" t="n">
        <v>0.85</v>
      </c>
      <c r="W15" t="n">
        <v>6.81</v>
      </c>
      <c r="X15" t="n">
        <v>0.23</v>
      </c>
      <c r="Y15" t="n">
        <v>4</v>
      </c>
      <c r="Z15" t="n">
        <v>10</v>
      </c>
      <c r="AA15" t="n">
        <v>235.5474167430397</v>
      </c>
      <c r="AB15" t="n">
        <v>322.2863672062994</v>
      </c>
      <c r="AC15" t="n">
        <v>291.5278086519832</v>
      </c>
      <c r="AD15" t="n">
        <v>235547.4167430396</v>
      </c>
      <c r="AE15" t="n">
        <v>322286.3672062994</v>
      </c>
      <c r="AF15" t="n">
        <v>3.593008399241885e-05</v>
      </c>
      <c r="AG15" t="n">
        <v>19</v>
      </c>
      <c r="AH15" t="n">
        <v>291527.8086519832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6.2814</v>
      </c>
      <c r="E16" t="n">
        <v>15.92</v>
      </c>
      <c r="F16" t="n">
        <v>13.34</v>
      </c>
      <c r="G16" t="n">
        <v>100.03</v>
      </c>
      <c r="H16" t="n">
        <v>1.48</v>
      </c>
      <c r="I16" t="n">
        <v>8</v>
      </c>
      <c r="J16" t="n">
        <v>179.46</v>
      </c>
      <c r="K16" t="n">
        <v>50.28</v>
      </c>
      <c r="L16" t="n">
        <v>15</v>
      </c>
      <c r="M16" t="n">
        <v>6</v>
      </c>
      <c r="N16" t="n">
        <v>34.18</v>
      </c>
      <c r="O16" t="n">
        <v>22367.38</v>
      </c>
      <c r="P16" t="n">
        <v>143.28</v>
      </c>
      <c r="Q16" t="n">
        <v>433.03</v>
      </c>
      <c r="R16" t="n">
        <v>63.09</v>
      </c>
      <c r="S16" t="n">
        <v>52.22</v>
      </c>
      <c r="T16" t="n">
        <v>3524.14</v>
      </c>
      <c r="U16" t="n">
        <v>0.83</v>
      </c>
      <c r="V16" t="n">
        <v>0.85</v>
      </c>
      <c r="W16" t="n">
        <v>6.81</v>
      </c>
      <c r="X16" t="n">
        <v>0.2</v>
      </c>
      <c r="Y16" t="n">
        <v>4</v>
      </c>
      <c r="Z16" t="n">
        <v>10</v>
      </c>
      <c r="AA16" t="n">
        <v>234.1955387271237</v>
      </c>
      <c r="AB16" t="n">
        <v>320.4366680642754</v>
      </c>
      <c r="AC16" t="n">
        <v>289.8546422000043</v>
      </c>
      <c r="AD16" t="n">
        <v>234195.5387271237</v>
      </c>
      <c r="AE16" t="n">
        <v>320436.6680642754</v>
      </c>
      <c r="AF16" t="n">
        <v>3.60650105610476e-05</v>
      </c>
      <c r="AG16" t="n">
        <v>19</v>
      </c>
      <c r="AH16" t="n">
        <v>289854.6422000043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6.2794</v>
      </c>
      <c r="E17" t="n">
        <v>15.92</v>
      </c>
      <c r="F17" t="n">
        <v>13.34</v>
      </c>
      <c r="G17" t="n">
        <v>100.07</v>
      </c>
      <c r="H17" t="n">
        <v>1.57</v>
      </c>
      <c r="I17" t="n">
        <v>8</v>
      </c>
      <c r="J17" t="n">
        <v>180.95</v>
      </c>
      <c r="K17" t="n">
        <v>50.28</v>
      </c>
      <c r="L17" t="n">
        <v>16</v>
      </c>
      <c r="M17" t="n">
        <v>6</v>
      </c>
      <c r="N17" t="n">
        <v>34.67</v>
      </c>
      <c r="O17" t="n">
        <v>22551.28</v>
      </c>
      <c r="P17" t="n">
        <v>141.34</v>
      </c>
      <c r="Q17" t="n">
        <v>432.99</v>
      </c>
      <c r="R17" t="n">
        <v>63.25</v>
      </c>
      <c r="S17" t="n">
        <v>52.22</v>
      </c>
      <c r="T17" t="n">
        <v>3605.64</v>
      </c>
      <c r="U17" t="n">
        <v>0.83</v>
      </c>
      <c r="V17" t="n">
        <v>0.85</v>
      </c>
      <c r="W17" t="n">
        <v>6.81</v>
      </c>
      <c r="X17" t="n">
        <v>0.21</v>
      </c>
      <c r="Y17" t="n">
        <v>4</v>
      </c>
      <c r="Z17" t="n">
        <v>10</v>
      </c>
      <c r="AA17" t="n">
        <v>233.4685743492728</v>
      </c>
      <c r="AB17" t="n">
        <v>319.4420033310953</v>
      </c>
      <c r="AC17" t="n">
        <v>288.9549068729379</v>
      </c>
      <c r="AD17" t="n">
        <v>233468.5743492728</v>
      </c>
      <c r="AE17" t="n">
        <v>319442.0033310953</v>
      </c>
      <c r="AF17" t="n">
        <v>3.605352744882388e-05</v>
      </c>
      <c r="AG17" t="n">
        <v>19</v>
      </c>
      <c r="AH17" t="n">
        <v>288954.9068729379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6.3056</v>
      </c>
      <c r="E18" t="n">
        <v>15.86</v>
      </c>
      <c r="F18" t="n">
        <v>13.31</v>
      </c>
      <c r="G18" t="n">
        <v>114.08</v>
      </c>
      <c r="H18" t="n">
        <v>1.65</v>
      </c>
      <c r="I18" t="n">
        <v>7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139.19</v>
      </c>
      <c r="Q18" t="n">
        <v>433.02</v>
      </c>
      <c r="R18" t="n">
        <v>62.18</v>
      </c>
      <c r="S18" t="n">
        <v>52.22</v>
      </c>
      <c r="T18" t="n">
        <v>3072.68</v>
      </c>
      <c r="U18" t="n">
        <v>0.84</v>
      </c>
      <c r="V18" t="n">
        <v>0.86</v>
      </c>
      <c r="W18" t="n">
        <v>6.81</v>
      </c>
      <c r="X18" t="n">
        <v>0.17</v>
      </c>
      <c r="Y18" t="n">
        <v>4</v>
      </c>
      <c r="Z18" t="n">
        <v>10</v>
      </c>
      <c r="AA18" t="n">
        <v>232.3635225262237</v>
      </c>
      <c r="AB18" t="n">
        <v>317.9300226753546</v>
      </c>
      <c r="AC18" t="n">
        <v>287.5872275289024</v>
      </c>
      <c r="AD18" t="n">
        <v>232363.5225262237</v>
      </c>
      <c r="AE18" t="n">
        <v>317930.0226753546</v>
      </c>
      <c r="AF18" t="n">
        <v>3.620395621895466e-05</v>
      </c>
      <c r="AG18" t="n">
        <v>19</v>
      </c>
      <c r="AH18" t="n">
        <v>287587.2275289024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6.3038</v>
      </c>
      <c r="E19" t="n">
        <v>15.86</v>
      </c>
      <c r="F19" t="n">
        <v>13.31</v>
      </c>
      <c r="G19" t="n">
        <v>114.11</v>
      </c>
      <c r="H19" t="n">
        <v>1.74</v>
      </c>
      <c r="I19" t="n">
        <v>7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138.97</v>
      </c>
      <c r="Q19" t="n">
        <v>433.02</v>
      </c>
      <c r="R19" t="n">
        <v>62.23</v>
      </c>
      <c r="S19" t="n">
        <v>52.22</v>
      </c>
      <c r="T19" t="n">
        <v>3098.8</v>
      </c>
      <c r="U19" t="n">
        <v>0.84</v>
      </c>
      <c r="V19" t="n">
        <v>0.86</v>
      </c>
      <c r="W19" t="n">
        <v>6.81</v>
      </c>
      <c r="X19" t="n">
        <v>0.18</v>
      </c>
      <c r="Y19" t="n">
        <v>4</v>
      </c>
      <c r="Z19" t="n">
        <v>10</v>
      </c>
      <c r="AA19" t="n">
        <v>232.296761128418</v>
      </c>
      <c r="AB19" t="n">
        <v>317.838676785572</v>
      </c>
      <c r="AC19" t="n">
        <v>287.5045995626358</v>
      </c>
      <c r="AD19" t="n">
        <v>232296.761128418</v>
      </c>
      <c r="AE19" t="n">
        <v>317838.676785572</v>
      </c>
      <c r="AF19" t="n">
        <v>3.61936214179533e-05</v>
      </c>
      <c r="AG19" t="n">
        <v>19</v>
      </c>
      <c r="AH19" t="n">
        <v>287504.5995626358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6.3025</v>
      </c>
      <c r="E20" t="n">
        <v>15.87</v>
      </c>
      <c r="F20" t="n">
        <v>13.32</v>
      </c>
      <c r="G20" t="n">
        <v>114.14</v>
      </c>
      <c r="H20" t="n">
        <v>1.82</v>
      </c>
      <c r="I20" t="n">
        <v>7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139.45</v>
      </c>
      <c r="Q20" t="n">
        <v>433.04</v>
      </c>
      <c r="R20" t="n">
        <v>62.27</v>
      </c>
      <c r="S20" t="n">
        <v>52.22</v>
      </c>
      <c r="T20" t="n">
        <v>3119.72</v>
      </c>
      <c r="U20" t="n">
        <v>0.84</v>
      </c>
      <c r="V20" t="n">
        <v>0.86</v>
      </c>
      <c r="W20" t="n">
        <v>6.81</v>
      </c>
      <c r="X20" t="n">
        <v>0.18</v>
      </c>
      <c r="Y20" t="n">
        <v>4</v>
      </c>
      <c r="Z20" t="n">
        <v>10</v>
      </c>
      <c r="AA20" t="n">
        <v>232.5000281751538</v>
      </c>
      <c r="AB20" t="n">
        <v>318.1167957264249</v>
      </c>
      <c r="AC20" t="n">
        <v>287.7561752221162</v>
      </c>
      <c r="AD20" t="n">
        <v>232500.0281751538</v>
      </c>
      <c r="AE20" t="n">
        <v>318116.7957264249</v>
      </c>
      <c r="AF20" t="n">
        <v>3.618615739500788e-05</v>
      </c>
      <c r="AG20" t="n">
        <v>19</v>
      </c>
      <c r="AH20" t="n">
        <v>287756.1752221162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5.1953</v>
      </c>
      <c r="E2" t="n">
        <v>19.25</v>
      </c>
      <c r="F2" t="n">
        <v>15.79</v>
      </c>
      <c r="G2" t="n">
        <v>10.41</v>
      </c>
      <c r="H2" t="n">
        <v>0.22</v>
      </c>
      <c r="I2" t="n">
        <v>91</v>
      </c>
      <c r="J2" t="n">
        <v>80.84</v>
      </c>
      <c r="K2" t="n">
        <v>35.1</v>
      </c>
      <c r="L2" t="n">
        <v>1</v>
      </c>
      <c r="M2" t="n">
        <v>89</v>
      </c>
      <c r="N2" t="n">
        <v>9.74</v>
      </c>
      <c r="O2" t="n">
        <v>10204.21</v>
      </c>
      <c r="P2" t="n">
        <v>124.32</v>
      </c>
      <c r="Q2" t="n">
        <v>434.13</v>
      </c>
      <c r="R2" t="n">
        <v>142.55</v>
      </c>
      <c r="S2" t="n">
        <v>52.22</v>
      </c>
      <c r="T2" t="n">
        <v>42839.66</v>
      </c>
      <c r="U2" t="n">
        <v>0.37</v>
      </c>
      <c r="V2" t="n">
        <v>0.72</v>
      </c>
      <c r="W2" t="n">
        <v>6.95</v>
      </c>
      <c r="X2" t="n">
        <v>2.64</v>
      </c>
      <c r="Y2" t="n">
        <v>4</v>
      </c>
      <c r="Z2" t="n">
        <v>10</v>
      </c>
      <c r="AA2" t="n">
        <v>270.9076674939934</v>
      </c>
      <c r="AB2" t="n">
        <v>370.6678222680708</v>
      </c>
      <c r="AC2" t="n">
        <v>335.2918055463613</v>
      </c>
      <c r="AD2" t="n">
        <v>270907.6674939934</v>
      </c>
      <c r="AE2" t="n">
        <v>370667.8222680708</v>
      </c>
      <c r="AF2" t="n">
        <v>4.163606673031087e-05</v>
      </c>
      <c r="AG2" t="n">
        <v>23</v>
      </c>
      <c r="AH2" t="n">
        <v>335291.8055463613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5.9324</v>
      </c>
      <c r="E3" t="n">
        <v>16.86</v>
      </c>
      <c r="F3" t="n">
        <v>14.28</v>
      </c>
      <c r="G3" t="n">
        <v>21.41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38</v>
      </c>
      <c r="N3" t="n">
        <v>9.94</v>
      </c>
      <c r="O3" t="n">
        <v>10352.53</v>
      </c>
      <c r="P3" t="n">
        <v>108.78</v>
      </c>
      <c r="Q3" t="n">
        <v>433.27</v>
      </c>
      <c r="R3" t="n">
        <v>93.55</v>
      </c>
      <c r="S3" t="n">
        <v>52.22</v>
      </c>
      <c r="T3" t="n">
        <v>18595.68</v>
      </c>
      <c r="U3" t="n">
        <v>0.5600000000000001</v>
      </c>
      <c r="V3" t="n">
        <v>0.8</v>
      </c>
      <c r="W3" t="n">
        <v>6.86</v>
      </c>
      <c r="X3" t="n">
        <v>1.13</v>
      </c>
      <c r="Y3" t="n">
        <v>4</v>
      </c>
      <c r="Z3" t="n">
        <v>10</v>
      </c>
      <c r="AA3" t="n">
        <v>229.0341460033975</v>
      </c>
      <c r="AB3" t="n">
        <v>313.3746228351005</v>
      </c>
      <c r="AC3" t="n">
        <v>283.4665886558568</v>
      </c>
      <c r="AD3" t="n">
        <v>229034.1460033975</v>
      </c>
      <c r="AE3" t="n">
        <v>313374.6228351005</v>
      </c>
      <c r="AF3" t="n">
        <v>4.75433184360665e-05</v>
      </c>
      <c r="AG3" t="n">
        <v>20</v>
      </c>
      <c r="AH3" t="n">
        <v>283466.5886558568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6.1689</v>
      </c>
      <c r="E4" t="n">
        <v>16.21</v>
      </c>
      <c r="F4" t="n">
        <v>13.87</v>
      </c>
      <c r="G4" t="n">
        <v>32.01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24</v>
      </c>
      <c r="N4" t="n">
        <v>10.15</v>
      </c>
      <c r="O4" t="n">
        <v>10501.19</v>
      </c>
      <c r="P4" t="n">
        <v>101.67</v>
      </c>
      <c r="Q4" t="n">
        <v>433.22</v>
      </c>
      <c r="R4" t="n">
        <v>80.52</v>
      </c>
      <c r="S4" t="n">
        <v>52.22</v>
      </c>
      <c r="T4" t="n">
        <v>12150.85</v>
      </c>
      <c r="U4" t="n">
        <v>0.65</v>
      </c>
      <c r="V4" t="n">
        <v>0.82</v>
      </c>
      <c r="W4" t="n">
        <v>6.83</v>
      </c>
      <c r="X4" t="n">
        <v>0.73</v>
      </c>
      <c r="Y4" t="n">
        <v>4</v>
      </c>
      <c r="Z4" t="n">
        <v>10</v>
      </c>
      <c r="AA4" t="n">
        <v>215.2458614129735</v>
      </c>
      <c r="AB4" t="n">
        <v>294.5088835623071</v>
      </c>
      <c r="AC4" t="n">
        <v>266.4013690610214</v>
      </c>
      <c r="AD4" t="n">
        <v>215245.8614129736</v>
      </c>
      <c r="AE4" t="n">
        <v>294508.883562307</v>
      </c>
      <c r="AF4" t="n">
        <v>4.943867188663114e-05</v>
      </c>
      <c r="AG4" t="n">
        <v>19</v>
      </c>
      <c r="AH4" t="n">
        <v>266401.3690610214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6.2984</v>
      </c>
      <c r="E5" t="n">
        <v>15.88</v>
      </c>
      <c r="F5" t="n">
        <v>13.66</v>
      </c>
      <c r="G5" t="n">
        <v>43.13</v>
      </c>
      <c r="H5" t="n">
        <v>0.83</v>
      </c>
      <c r="I5" t="n">
        <v>19</v>
      </c>
      <c r="J5" t="n">
        <v>84.45999999999999</v>
      </c>
      <c r="K5" t="n">
        <v>35.1</v>
      </c>
      <c r="L5" t="n">
        <v>4</v>
      </c>
      <c r="M5" t="n">
        <v>17</v>
      </c>
      <c r="N5" t="n">
        <v>10.36</v>
      </c>
      <c r="O5" t="n">
        <v>10650.22</v>
      </c>
      <c r="P5" t="n">
        <v>95.73999999999999</v>
      </c>
      <c r="Q5" t="n">
        <v>433.03</v>
      </c>
      <c r="R5" t="n">
        <v>73.42</v>
      </c>
      <c r="S5" t="n">
        <v>52.22</v>
      </c>
      <c r="T5" t="n">
        <v>8634.16</v>
      </c>
      <c r="U5" t="n">
        <v>0.71</v>
      </c>
      <c r="V5" t="n">
        <v>0.83</v>
      </c>
      <c r="W5" t="n">
        <v>6.83</v>
      </c>
      <c r="X5" t="n">
        <v>0.52</v>
      </c>
      <c r="Y5" t="n">
        <v>4</v>
      </c>
      <c r="Z5" t="n">
        <v>10</v>
      </c>
      <c r="AA5" t="n">
        <v>211.9217657500027</v>
      </c>
      <c r="AB5" t="n">
        <v>289.9607092274819</v>
      </c>
      <c r="AC5" t="n">
        <v>262.2872661013078</v>
      </c>
      <c r="AD5" t="n">
        <v>211921.7657500027</v>
      </c>
      <c r="AE5" t="n">
        <v>289960.7092274819</v>
      </c>
      <c r="AF5" t="n">
        <v>5.047650813123209e-05</v>
      </c>
      <c r="AG5" t="n">
        <v>19</v>
      </c>
      <c r="AH5" t="n">
        <v>262287.2661013078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6.3713</v>
      </c>
      <c r="E6" t="n">
        <v>15.7</v>
      </c>
      <c r="F6" t="n">
        <v>13.54</v>
      </c>
      <c r="G6" t="n">
        <v>54.18</v>
      </c>
      <c r="H6" t="n">
        <v>1.02</v>
      </c>
      <c r="I6" t="n">
        <v>15</v>
      </c>
      <c r="J6" t="n">
        <v>85.67</v>
      </c>
      <c r="K6" t="n">
        <v>35.1</v>
      </c>
      <c r="L6" t="n">
        <v>5</v>
      </c>
      <c r="M6" t="n">
        <v>10</v>
      </c>
      <c r="N6" t="n">
        <v>10.57</v>
      </c>
      <c r="O6" t="n">
        <v>10799.59</v>
      </c>
      <c r="P6" t="n">
        <v>90.59</v>
      </c>
      <c r="Q6" t="n">
        <v>432.98</v>
      </c>
      <c r="R6" t="n">
        <v>69.69</v>
      </c>
      <c r="S6" t="n">
        <v>52.22</v>
      </c>
      <c r="T6" t="n">
        <v>6791.89</v>
      </c>
      <c r="U6" t="n">
        <v>0.75</v>
      </c>
      <c r="V6" t="n">
        <v>0.84</v>
      </c>
      <c r="W6" t="n">
        <v>6.82</v>
      </c>
      <c r="X6" t="n">
        <v>0.41</v>
      </c>
      <c r="Y6" t="n">
        <v>4</v>
      </c>
      <c r="Z6" t="n">
        <v>10</v>
      </c>
      <c r="AA6" t="n">
        <v>209.4213747876816</v>
      </c>
      <c r="AB6" t="n">
        <v>286.5395640033719</v>
      </c>
      <c r="AC6" t="n">
        <v>259.1926301757783</v>
      </c>
      <c r="AD6" t="n">
        <v>209421.3747876816</v>
      </c>
      <c r="AE6" t="n">
        <v>286539.5640033719</v>
      </c>
      <c r="AF6" t="n">
        <v>5.10607418164167e-05</v>
      </c>
      <c r="AG6" t="n">
        <v>19</v>
      </c>
      <c r="AH6" t="n">
        <v>259192.6301757783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6.3839</v>
      </c>
      <c r="E7" t="n">
        <v>15.66</v>
      </c>
      <c r="F7" t="n">
        <v>13.53</v>
      </c>
      <c r="G7" t="n">
        <v>57.99</v>
      </c>
      <c r="H7" t="n">
        <v>1.21</v>
      </c>
      <c r="I7" t="n">
        <v>14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90.79000000000001</v>
      </c>
      <c r="Q7" t="n">
        <v>433.26</v>
      </c>
      <c r="R7" t="n">
        <v>68.79000000000001</v>
      </c>
      <c r="S7" t="n">
        <v>52.22</v>
      </c>
      <c r="T7" t="n">
        <v>6342.73</v>
      </c>
      <c r="U7" t="n">
        <v>0.76</v>
      </c>
      <c r="V7" t="n">
        <v>0.84</v>
      </c>
      <c r="W7" t="n">
        <v>6.84</v>
      </c>
      <c r="X7" t="n">
        <v>0.39</v>
      </c>
      <c r="Y7" t="n">
        <v>4</v>
      </c>
      <c r="Z7" t="n">
        <v>10</v>
      </c>
      <c r="AA7" t="n">
        <v>209.4128148386863</v>
      </c>
      <c r="AB7" t="n">
        <v>286.5278519035182</v>
      </c>
      <c r="AC7" t="n">
        <v>259.1820358622966</v>
      </c>
      <c r="AD7" t="n">
        <v>209412.8148386863</v>
      </c>
      <c r="AE7" t="n">
        <v>286527.8519035182</v>
      </c>
      <c r="AF7" t="n">
        <v>5.116172047805355e-05</v>
      </c>
      <c r="AG7" t="n">
        <v>19</v>
      </c>
      <c r="AH7" t="n">
        <v>259182.0358622966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4.7264</v>
      </c>
      <c r="E2" t="n">
        <v>21.16</v>
      </c>
      <c r="F2" t="n">
        <v>16.54</v>
      </c>
      <c r="G2" t="n">
        <v>8.56</v>
      </c>
      <c r="H2" t="n">
        <v>0.16</v>
      </c>
      <c r="I2" t="n">
        <v>116</v>
      </c>
      <c r="J2" t="n">
        <v>107.41</v>
      </c>
      <c r="K2" t="n">
        <v>41.65</v>
      </c>
      <c r="L2" t="n">
        <v>1</v>
      </c>
      <c r="M2" t="n">
        <v>114</v>
      </c>
      <c r="N2" t="n">
        <v>14.77</v>
      </c>
      <c r="O2" t="n">
        <v>13481.73</v>
      </c>
      <c r="P2" t="n">
        <v>159.16</v>
      </c>
      <c r="Q2" t="n">
        <v>434.4</v>
      </c>
      <c r="R2" t="n">
        <v>167.23</v>
      </c>
      <c r="S2" t="n">
        <v>52.22</v>
      </c>
      <c r="T2" t="n">
        <v>55053.13</v>
      </c>
      <c r="U2" t="n">
        <v>0.31</v>
      </c>
      <c r="V2" t="n">
        <v>0.6899999999999999</v>
      </c>
      <c r="W2" t="n">
        <v>6.98</v>
      </c>
      <c r="X2" t="n">
        <v>3.39</v>
      </c>
      <c r="Y2" t="n">
        <v>4</v>
      </c>
      <c r="Z2" t="n">
        <v>10</v>
      </c>
      <c r="AA2" t="n">
        <v>315.8550598438723</v>
      </c>
      <c r="AB2" t="n">
        <v>432.1668274201768</v>
      </c>
      <c r="AC2" t="n">
        <v>390.9214319611461</v>
      </c>
      <c r="AD2" t="n">
        <v>315855.0598438723</v>
      </c>
      <c r="AE2" t="n">
        <v>432166.8274201768</v>
      </c>
      <c r="AF2" t="n">
        <v>3.280213322460319e-05</v>
      </c>
      <c r="AG2" t="n">
        <v>25</v>
      </c>
      <c r="AH2" t="n">
        <v>390921.4319611461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5.6308</v>
      </c>
      <c r="E3" t="n">
        <v>17.76</v>
      </c>
      <c r="F3" t="n">
        <v>14.59</v>
      </c>
      <c r="G3" t="n">
        <v>17.16</v>
      </c>
      <c r="H3" t="n">
        <v>0.32</v>
      </c>
      <c r="I3" t="n">
        <v>51</v>
      </c>
      <c r="J3" t="n">
        <v>108.68</v>
      </c>
      <c r="K3" t="n">
        <v>41.65</v>
      </c>
      <c r="L3" t="n">
        <v>2</v>
      </c>
      <c r="M3" t="n">
        <v>49</v>
      </c>
      <c r="N3" t="n">
        <v>15.03</v>
      </c>
      <c r="O3" t="n">
        <v>13638.32</v>
      </c>
      <c r="P3" t="n">
        <v>138.03</v>
      </c>
      <c r="Q3" t="n">
        <v>433.48</v>
      </c>
      <c r="R3" t="n">
        <v>103.81</v>
      </c>
      <c r="S3" t="n">
        <v>52.22</v>
      </c>
      <c r="T3" t="n">
        <v>23668.22</v>
      </c>
      <c r="U3" t="n">
        <v>0.5</v>
      </c>
      <c r="V3" t="n">
        <v>0.78</v>
      </c>
      <c r="W3" t="n">
        <v>6.88</v>
      </c>
      <c r="X3" t="n">
        <v>1.45</v>
      </c>
      <c r="Y3" t="n">
        <v>4</v>
      </c>
      <c r="Z3" t="n">
        <v>10</v>
      </c>
      <c r="AA3" t="n">
        <v>255.1814479114003</v>
      </c>
      <c r="AB3" t="n">
        <v>349.1505148431595</v>
      </c>
      <c r="AC3" t="n">
        <v>315.8280797424578</v>
      </c>
      <c r="AD3" t="n">
        <v>255181.4479114003</v>
      </c>
      <c r="AE3" t="n">
        <v>349150.5148431595</v>
      </c>
      <c r="AF3" t="n">
        <v>3.907884473618306e-05</v>
      </c>
      <c r="AG3" t="n">
        <v>21</v>
      </c>
      <c r="AH3" t="n">
        <v>315828.0797424578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5.9406</v>
      </c>
      <c r="E4" t="n">
        <v>16.83</v>
      </c>
      <c r="F4" t="n">
        <v>14.06</v>
      </c>
      <c r="G4" t="n">
        <v>25.57</v>
      </c>
      <c r="H4" t="n">
        <v>0.48</v>
      </c>
      <c r="I4" t="n">
        <v>33</v>
      </c>
      <c r="J4" t="n">
        <v>109.96</v>
      </c>
      <c r="K4" t="n">
        <v>41.65</v>
      </c>
      <c r="L4" t="n">
        <v>3</v>
      </c>
      <c r="M4" t="n">
        <v>31</v>
      </c>
      <c r="N4" t="n">
        <v>15.31</v>
      </c>
      <c r="O4" t="n">
        <v>13795.21</v>
      </c>
      <c r="P4" t="n">
        <v>130.35</v>
      </c>
      <c r="Q4" t="n">
        <v>433.24</v>
      </c>
      <c r="R4" t="n">
        <v>86.61</v>
      </c>
      <c r="S4" t="n">
        <v>52.22</v>
      </c>
      <c r="T4" t="n">
        <v>15158.37</v>
      </c>
      <c r="U4" t="n">
        <v>0.6</v>
      </c>
      <c r="V4" t="n">
        <v>0.8100000000000001</v>
      </c>
      <c r="W4" t="n">
        <v>6.85</v>
      </c>
      <c r="X4" t="n">
        <v>0.92</v>
      </c>
      <c r="Y4" t="n">
        <v>4</v>
      </c>
      <c r="Z4" t="n">
        <v>10</v>
      </c>
      <c r="AA4" t="n">
        <v>239.3428782873903</v>
      </c>
      <c r="AB4" t="n">
        <v>327.4794851352232</v>
      </c>
      <c r="AC4" t="n">
        <v>296.2253026943588</v>
      </c>
      <c r="AD4" t="n">
        <v>239342.8782873903</v>
      </c>
      <c r="AE4" t="n">
        <v>327479.4851352233</v>
      </c>
      <c r="AF4" t="n">
        <v>4.122891685724392e-05</v>
      </c>
      <c r="AG4" t="n">
        <v>20</v>
      </c>
      <c r="AH4" t="n">
        <v>296225.3026943589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6.1076</v>
      </c>
      <c r="E5" t="n">
        <v>16.37</v>
      </c>
      <c r="F5" t="n">
        <v>13.8</v>
      </c>
      <c r="G5" t="n">
        <v>34.51</v>
      </c>
      <c r="H5" t="n">
        <v>0.63</v>
      </c>
      <c r="I5" t="n">
        <v>24</v>
      </c>
      <c r="J5" t="n">
        <v>111.23</v>
      </c>
      <c r="K5" t="n">
        <v>41.65</v>
      </c>
      <c r="L5" t="n">
        <v>4</v>
      </c>
      <c r="M5" t="n">
        <v>22</v>
      </c>
      <c r="N5" t="n">
        <v>15.58</v>
      </c>
      <c r="O5" t="n">
        <v>13952.52</v>
      </c>
      <c r="P5" t="n">
        <v>125.12</v>
      </c>
      <c r="Q5" t="n">
        <v>433.13</v>
      </c>
      <c r="R5" t="n">
        <v>78.28</v>
      </c>
      <c r="S5" t="n">
        <v>52.22</v>
      </c>
      <c r="T5" t="n">
        <v>11040.41</v>
      </c>
      <c r="U5" t="n">
        <v>0.67</v>
      </c>
      <c r="V5" t="n">
        <v>0.83</v>
      </c>
      <c r="W5" t="n">
        <v>6.83</v>
      </c>
      <c r="X5" t="n">
        <v>0.66</v>
      </c>
      <c r="Y5" t="n">
        <v>4</v>
      </c>
      <c r="Z5" t="n">
        <v>10</v>
      </c>
      <c r="AA5" t="n">
        <v>226.587001992915</v>
      </c>
      <c r="AB5" t="n">
        <v>310.0263324395856</v>
      </c>
      <c r="AC5" t="n">
        <v>280.4378543963338</v>
      </c>
      <c r="AD5" t="n">
        <v>226587.001992915</v>
      </c>
      <c r="AE5" t="n">
        <v>310026.3324395856</v>
      </c>
      <c r="AF5" t="n">
        <v>4.238792926595006e-05</v>
      </c>
      <c r="AG5" t="n">
        <v>19</v>
      </c>
      <c r="AH5" t="n">
        <v>280437.8543963337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6.2004</v>
      </c>
      <c r="E6" t="n">
        <v>16.13</v>
      </c>
      <c r="F6" t="n">
        <v>13.67</v>
      </c>
      <c r="G6" t="n">
        <v>43.17</v>
      </c>
      <c r="H6" t="n">
        <v>0.78</v>
      </c>
      <c r="I6" t="n">
        <v>19</v>
      </c>
      <c r="J6" t="n">
        <v>112.51</v>
      </c>
      <c r="K6" t="n">
        <v>41.65</v>
      </c>
      <c r="L6" t="n">
        <v>5</v>
      </c>
      <c r="M6" t="n">
        <v>17</v>
      </c>
      <c r="N6" t="n">
        <v>15.86</v>
      </c>
      <c r="O6" t="n">
        <v>14110.24</v>
      </c>
      <c r="P6" t="n">
        <v>121.03</v>
      </c>
      <c r="Q6" t="n">
        <v>433.13</v>
      </c>
      <c r="R6" t="n">
        <v>73.81999999999999</v>
      </c>
      <c r="S6" t="n">
        <v>52.22</v>
      </c>
      <c r="T6" t="n">
        <v>8832.59</v>
      </c>
      <c r="U6" t="n">
        <v>0.71</v>
      </c>
      <c r="V6" t="n">
        <v>0.83</v>
      </c>
      <c r="W6" t="n">
        <v>6.83</v>
      </c>
      <c r="X6" t="n">
        <v>0.53</v>
      </c>
      <c r="Y6" t="n">
        <v>4</v>
      </c>
      <c r="Z6" t="n">
        <v>10</v>
      </c>
      <c r="AA6" t="n">
        <v>224.0692667183188</v>
      </c>
      <c r="AB6" t="n">
        <v>306.5814559622436</v>
      </c>
      <c r="AC6" t="n">
        <v>277.3217520950737</v>
      </c>
      <c r="AD6" t="n">
        <v>224069.2667183188</v>
      </c>
      <c r="AE6" t="n">
        <v>306581.4559622437</v>
      </c>
      <c r="AF6" t="n">
        <v>4.303197927509935e-05</v>
      </c>
      <c r="AG6" t="n">
        <v>19</v>
      </c>
      <c r="AH6" t="n">
        <v>277321.7520950738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6.2857</v>
      </c>
      <c r="E7" t="n">
        <v>15.91</v>
      </c>
      <c r="F7" t="n">
        <v>13.54</v>
      </c>
      <c r="G7" t="n">
        <v>54.16</v>
      </c>
      <c r="H7" t="n">
        <v>0.93</v>
      </c>
      <c r="I7" t="n">
        <v>15</v>
      </c>
      <c r="J7" t="n">
        <v>113.79</v>
      </c>
      <c r="K7" t="n">
        <v>41.65</v>
      </c>
      <c r="L7" t="n">
        <v>6</v>
      </c>
      <c r="M7" t="n">
        <v>13</v>
      </c>
      <c r="N7" t="n">
        <v>16.14</v>
      </c>
      <c r="O7" t="n">
        <v>14268.39</v>
      </c>
      <c r="P7" t="n">
        <v>116.75</v>
      </c>
      <c r="Q7" t="n">
        <v>433.11</v>
      </c>
      <c r="R7" t="n">
        <v>69.73</v>
      </c>
      <c r="S7" t="n">
        <v>52.22</v>
      </c>
      <c r="T7" t="n">
        <v>6810.46</v>
      </c>
      <c r="U7" t="n">
        <v>0.75</v>
      </c>
      <c r="V7" t="n">
        <v>0.84</v>
      </c>
      <c r="W7" t="n">
        <v>6.82</v>
      </c>
      <c r="X7" t="n">
        <v>0.4</v>
      </c>
      <c r="Y7" t="n">
        <v>4</v>
      </c>
      <c r="Z7" t="n">
        <v>10</v>
      </c>
      <c r="AA7" t="n">
        <v>221.6147702831969</v>
      </c>
      <c r="AB7" t="n">
        <v>303.2231056549712</v>
      </c>
      <c r="AC7" t="n">
        <v>274.2839180276521</v>
      </c>
      <c r="AD7" t="n">
        <v>221614.7702831969</v>
      </c>
      <c r="AE7" t="n">
        <v>303223.1056549712</v>
      </c>
      <c r="AF7" t="n">
        <v>4.362397782876783e-05</v>
      </c>
      <c r="AG7" t="n">
        <v>19</v>
      </c>
      <c r="AH7" t="n">
        <v>274283.9180276521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6.3307</v>
      </c>
      <c r="E8" t="n">
        <v>15.8</v>
      </c>
      <c r="F8" t="n">
        <v>13.47</v>
      </c>
      <c r="G8" t="n">
        <v>62.17</v>
      </c>
      <c r="H8" t="n">
        <v>1.07</v>
      </c>
      <c r="I8" t="n">
        <v>13</v>
      </c>
      <c r="J8" t="n">
        <v>115.08</v>
      </c>
      <c r="K8" t="n">
        <v>41.65</v>
      </c>
      <c r="L8" t="n">
        <v>7</v>
      </c>
      <c r="M8" t="n">
        <v>11</v>
      </c>
      <c r="N8" t="n">
        <v>16.43</v>
      </c>
      <c r="O8" t="n">
        <v>14426.96</v>
      </c>
      <c r="P8" t="n">
        <v>113.6</v>
      </c>
      <c r="Q8" t="n">
        <v>433.13</v>
      </c>
      <c r="R8" t="n">
        <v>67.40000000000001</v>
      </c>
      <c r="S8" t="n">
        <v>52.22</v>
      </c>
      <c r="T8" t="n">
        <v>5656.34</v>
      </c>
      <c r="U8" t="n">
        <v>0.77</v>
      </c>
      <c r="V8" t="n">
        <v>0.85</v>
      </c>
      <c r="W8" t="n">
        <v>6.81</v>
      </c>
      <c r="X8" t="n">
        <v>0.33</v>
      </c>
      <c r="Y8" t="n">
        <v>4</v>
      </c>
      <c r="Z8" t="n">
        <v>10</v>
      </c>
      <c r="AA8" t="n">
        <v>220.0049908653993</v>
      </c>
      <c r="AB8" t="n">
        <v>301.0205344370861</v>
      </c>
      <c r="AC8" t="n">
        <v>272.291557115473</v>
      </c>
      <c r="AD8" t="n">
        <v>220004.9908653994</v>
      </c>
      <c r="AE8" t="n">
        <v>301020.5344370861</v>
      </c>
      <c r="AF8" t="n">
        <v>4.393628656165272e-05</v>
      </c>
      <c r="AG8" t="n">
        <v>19</v>
      </c>
      <c r="AH8" t="n">
        <v>272291.557115473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6.3701</v>
      </c>
      <c r="E9" t="n">
        <v>15.7</v>
      </c>
      <c r="F9" t="n">
        <v>13.42</v>
      </c>
      <c r="G9" t="n">
        <v>73.19</v>
      </c>
      <c r="H9" t="n">
        <v>1.21</v>
      </c>
      <c r="I9" t="n">
        <v>11</v>
      </c>
      <c r="J9" t="n">
        <v>116.37</v>
      </c>
      <c r="K9" t="n">
        <v>41.65</v>
      </c>
      <c r="L9" t="n">
        <v>8</v>
      </c>
      <c r="M9" t="n">
        <v>9</v>
      </c>
      <c r="N9" t="n">
        <v>16.72</v>
      </c>
      <c r="O9" t="n">
        <v>14585.96</v>
      </c>
      <c r="P9" t="n">
        <v>109.41</v>
      </c>
      <c r="Q9" t="n">
        <v>433.01</v>
      </c>
      <c r="R9" t="n">
        <v>65.67</v>
      </c>
      <c r="S9" t="n">
        <v>52.22</v>
      </c>
      <c r="T9" t="n">
        <v>4801.85</v>
      </c>
      <c r="U9" t="n">
        <v>0.8</v>
      </c>
      <c r="V9" t="n">
        <v>0.85</v>
      </c>
      <c r="W9" t="n">
        <v>6.81</v>
      </c>
      <c r="X9" t="n">
        <v>0.28</v>
      </c>
      <c r="Y9" t="n">
        <v>4</v>
      </c>
      <c r="Z9" t="n">
        <v>10</v>
      </c>
      <c r="AA9" t="n">
        <v>218.0763476551785</v>
      </c>
      <c r="AB9" t="n">
        <v>298.3816797111299</v>
      </c>
      <c r="AC9" t="n">
        <v>269.9045509809054</v>
      </c>
      <c r="AD9" t="n">
        <v>218076.3476551785</v>
      </c>
      <c r="AE9" t="n">
        <v>298381.6797111299</v>
      </c>
      <c r="AF9" t="n">
        <v>4.420973020777859e-05</v>
      </c>
      <c r="AG9" t="n">
        <v>19</v>
      </c>
      <c r="AH9" t="n">
        <v>269904.5509809054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6.3872</v>
      </c>
      <c r="E10" t="n">
        <v>15.66</v>
      </c>
      <c r="F10" t="n">
        <v>13.4</v>
      </c>
      <c r="G10" t="n">
        <v>80.39</v>
      </c>
      <c r="H10" t="n">
        <v>1.35</v>
      </c>
      <c r="I10" t="n">
        <v>10</v>
      </c>
      <c r="J10" t="n">
        <v>117.66</v>
      </c>
      <c r="K10" t="n">
        <v>41.65</v>
      </c>
      <c r="L10" t="n">
        <v>9</v>
      </c>
      <c r="M10" t="n">
        <v>2</v>
      </c>
      <c r="N10" t="n">
        <v>17.01</v>
      </c>
      <c r="O10" t="n">
        <v>14745.39</v>
      </c>
      <c r="P10" t="n">
        <v>107.48</v>
      </c>
      <c r="Q10" t="n">
        <v>433.19</v>
      </c>
      <c r="R10" t="n">
        <v>64.76000000000001</v>
      </c>
      <c r="S10" t="n">
        <v>52.22</v>
      </c>
      <c r="T10" t="n">
        <v>4349.9</v>
      </c>
      <c r="U10" t="n">
        <v>0.8100000000000001</v>
      </c>
      <c r="V10" t="n">
        <v>0.85</v>
      </c>
      <c r="W10" t="n">
        <v>6.82</v>
      </c>
      <c r="X10" t="n">
        <v>0.26</v>
      </c>
      <c r="Y10" t="n">
        <v>4</v>
      </c>
      <c r="Z10" t="n">
        <v>10</v>
      </c>
      <c r="AA10" t="n">
        <v>217.205358770175</v>
      </c>
      <c r="AB10" t="n">
        <v>297.1899542933509</v>
      </c>
      <c r="AC10" t="n">
        <v>268.8265621644018</v>
      </c>
      <c r="AD10" t="n">
        <v>217205.358770175</v>
      </c>
      <c r="AE10" t="n">
        <v>297189.9542933509</v>
      </c>
      <c r="AF10" t="n">
        <v>4.432840752627485e-05</v>
      </c>
      <c r="AG10" t="n">
        <v>19</v>
      </c>
      <c r="AH10" t="n">
        <v>268826.5621644018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6.382</v>
      </c>
      <c r="E11" t="n">
        <v>15.67</v>
      </c>
      <c r="F11" t="n">
        <v>13.41</v>
      </c>
      <c r="G11" t="n">
        <v>80.45999999999999</v>
      </c>
      <c r="H11" t="n">
        <v>1.48</v>
      </c>
      <c r="I11" t="n">
        <v>10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108.45</v>
      </c>
      <c r="Q11" t="n">
        <v>433.13</v>
      </c>
      <c r="R11" t="n">
        <v>65.08</v>
      </c>
      <c r="S11" t="n">
        <v>52.22</v>
      </c>
      <c r="T11" t="n">
        <v>4508.47</v>
      </c>
      <c r="U11" t="n">
        <v>0.8</v>
      </c>
      <c r="V11" t="n">
        <v>0.85</v>
      </c>
      <c r="W11" t="n">
        <v>6.82</v>
      </c>
      <c r="X11" t="n">
        <v>0.27</v>
      </c>
      <c r="Y11" t="n">
        <v>4</v>
      </c>
      <c r="Z11" t="n">
        <v>10</v>
      </c>
      <c r="AA11" t="n">
        <v>217.6169392931181</v>
      </c>
      <c r="AB11" t="n">
        <v>297.7530969224926</v>
      </c>
      <c r="AC11" t="n">
        <v>269.3359592513939</v>
      </c>
      <c r="AD11" t="n">
        <v>217616.9392931181</v>
      </c>
      <c r="AE11" t="n">
        <v>297753.0969224926</v>
      </c>
      <c r="AF11" t="n">
        <v>4.429231851714149e-05</v>
      </c>
      <c r="AG11" t="n">
        <v>19</v>
      </c>
      <c r="AH11" t="n">
        <v>269335.959251394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5.5684</v>
      </c>
      <c r="E2" t="n">
        <v>17.96</v>
      </c>
      <c r="F2" t="n">
        <v>15.18</v>
      </c>
      <c r="G2" t="n">
        <v>12.83</v>
      </c>
      <c r="H2" t="n">
        <v>0.28</v>
      </c>
      <c r="I2" t="n">
        <v>71</v>
      </c>
      <c r="J2" t="n">
        <v>61.76</v>
      </c>
      <c r="K2" t="n">
        <v>28.92</v>
      </c>
      <c r="L2" t="n">
        <v>1</v>
      </c>
      <c r="M2" t="n">
        <v>69</v>
      </c>
      <c r="N2" t="n">
        <v>6.84</v>
      </c>
      <c r="O2" t="n">
        <v>7851.41</v>
      </c>
      <c r="P2" t="n">
        <v>97.31</v>
      </c>
      <c r="Q2" t="n">
        <v>433.67</v>
      </c>
      <c r="R2" t="n">
        <v>122.49</v>
      </c>
      <c r="S2" t="n">
        <v>52.22</v>
      </c>
      <c r="T2" t="n">
        <v>32911.9</v>
      </c>
      <c r="U2" t="n">
        <v>0.43</v>
      </c>
      <c r="V2" t="n">
        <v>0.75</v>
      </c>
      <c r="W2" t="n">
        <v>6.92</v>
      </c>
      <c r="X2" t="n">
        <v>2.03</v>
      </c>
      <c r="Y2" t="n">
        <v>4</v>
      </c>
      <c r="Z2" t="n">
        <v>10</v>
      </c>
      <c r="AA2" t="n">
        <v>235.1551405827248</v>
      </c>
      <c r="AB2" t="n">
        <v>321.7496376577542</v>
      </c>
      <c r="AC2" t="n">
        <v>291.0423038182463</v>
      </c>
      <c r="AD2" t="n">
        <v>235155.1405827248</v>
      </c>
      <c r="AE2" t="n">
        <v>321749.6376577542</v>
      </c>
      <c r="AF2" t="n">
        <v>5.111372588336587e-05</v>
      </c>
      <c r="AG2" t="n">
        <v>21</v>
      </c>
      <c r="AH2" t="n">
        <v>291042.3038182463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6.137</v>
      </c>
      <c r="E3" t="n">
        <v>16.29</v>
      </c>
      <c r="F3" t="n">
        <v>14.05</v>
      </c>
      <c r="G3" t="n">
        <v>26.35</v>
      </c>
      <c r="H3" t="n">
        <v>0.55</v>
      </c>
      <c r="I3" t="n">
        <v>32</v>
      </c>
      <c r="J3" t="n">
        <v>62.92</v>
      </c>
      <c r="K3" t="n">
        <v>28.92</v>
      </c>
      <c r="L3" t="n">
        <v>2</v>
      </c>
      <c r="M3" t="n">
        <v>30</v>
      </c>
      <c r="N3" t="n">
        <v>7</v>
      </c>
      <c r="O3" t="n">
        <v>7994.37</v>
      </c>
      <c r="P3" t="n">
        <v>84.97</v>
      </c>
      <c r="Q3" t="n">
        <v>433.25</v>
      </c>
      <c r="R3" t="n">
        <v>86.16</v>
      </c>
      <c r="S3" t="n">
        <v>52.22</v>
      </c>
      <c r="T3" t="n">
        <v>14938.19</v>
      </c>
      <c r="U3" t="n">
        <v>0.61</v>
      </c>
      <c r="V3" t="n">
        <v>0.8100000000000001</v>
      </c>
      <c r="W3" t="n">
        <v>6.85</v>
      </c>
      <c r="X3" t="n">
        <v>0.91</v>
      </c>
      <c r="Y3" t="n">
        <v>4</v>
      </c>
      <c r="Z3" t="n">
        <v>10</v>
      </c>
      <c r="AA3" t="n">
        <v>207.6466093933269</v>
      </c>
      <c r="AB3" t="n">
        <v>284.1112516936936</v>
      </c>
      <c r="AC3" t="n">
        <v>256.9960725847772</v>
      </c>
      <c r="AD3" t="n">
        <v>207646.6093933269</v>
      </c>
      <c r="AE3" t="n">
        <v>284111.2516936936</v>
      </c>
      <c r="AF3" t="n">
        <v>5.633304643097054e-05</v>
      </c>
      <c r="AG3" t="n">
        <v>19</v>
      </c>
      <c r="AH3" t="n">
        <v>256996.0725847772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6.3413</v>
      </c>
      <c r="E4" t="n">
        <v>15.77</v>
      </c>
      <c r="F4" t="n">
        <v>13.7</v>
      </c>
      <c r="G4" t="n">
        <v>41.09</v>
      </c>
      <c r="H4" t="n">
        <v>0.8100000000000001</v>
      </c>
      <c r="I4" t="n">
        <v>20</v>
      </c>
      <c r="J4" t="n">
        <v>64.08</v>
      </c>
      <c r="K4" t="n">
        <v>28.92</v>
      </c>
      <c r="L4" t="n">
        <v>3</v>
      </c>
      <c r="M4" t="n">
        <v>13</v>
      </c>
      <c r="N4" t="n">
        <v>7.16</v>
      </c>
      <c r="O4" t="n">
        <v>8137.65</v>
      </c>
      <c r="P4" t="n">
        <v>77</v>
      </c>
      <c r="Q4" t="n">
        <v>433.24</v>
      </c>
      <c r="R4" t="n">
        <v>74.56</v>
      </c>
      <c r="S4" t="n">
        <v>52.22</v>
      </c>
      <c r="T4" t="n">
        <v>9200.620000000001</v>
      </c>
      <c r="U4" t="n">
        <v>0.7</v>
      </c>
      <c r="V4" t="n">
        <v>0.83</v>
      </c>
      <c r="W4" t="n">
        <v>6.83</v>
      </c>
      <c r="X4" t="n">
        <v>0.5600000000000001</v>
      </c>
      <c r="Y4" t="n">
        <v>4</v>
      </c>
      <c r="Z4" t="n">
        <v>10</v>
      </c>
      <c r="AA4" t="n">
        <v>203.2062318988888</v>
      </c>
      <c r="AB4" t="n">
        <v>278.0357313101771</v>
      </c>
      <c r="AC4" t="n">
        <v>251.5003913396151</v>
      </c>
      <c r="AD4" t="n">
        <v>203206.2318988888</v>
      </c>
      <c r="AE4" t="n">
        <v>278035.7313101771</v>
      </c>
      <c r="AF4" t="n">
        <v>5.820836684580635e-05</v>
      </c>
      <c r="AG4" t="n">
        <v>19</v>
      </c>
      <c r="AH4" t="n">
        <v>251500.3913396151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6.3508</v>
      </c>
      <c r="E5" t="n">
        <v>15.75</v>
      </c>
      <c r="F5" t="n">
        <v>13.69</v>
      </c>
      <c r="G5" t="n">
        <v>43.22</v>
      </c>
      <c r="H5" t="n">
        <v>1.07</v>
      </c>
      <c r="I5" t="n">
        <v>19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77.06</v>
      </c>
      <c r="Q5" t="n">
        <v>433.4</v>
      </c>
      <c r="R5" t="n">
        <v>73.63</v>
      </c>
      <c r="S5" t="n">
        <v>52.22</v>
      </c>
      <c r="T5" t="n">
        <v>8737.48</v>
      </c>
      <c r="U5" t="n">
        <v>0.71</v>
      </c>
      <c r="V5" t="n">
        <v>0.83</v>
      </c>
      <c r="W5" t="n">
        <v>6.85</v>
      </c>
      <c r="X5" t="n">
        <v>0.55</v>
      </c>
      <c r="Y5" t="n">
        <v>4</v>
      </c>
      <c r="Z5" t="n">
        <v>10</v>
      </c>
      <c r="AA5" t="n">
        <v>203.1731619421271</v>
      </c>
      <c r="AB5" t="n">
        <v>277.9904835363922</v>
      </c>
      <c r="AC5" t="n">
        <v>251.4594619498546</v>
      </c>
      <c r="AD5" t="n">
        <v>203173.161942127</v>
      </c>
      <c r="AE5" t="n">
        <v>277990.4835363922</v>
      </c>
      <c r="AF5" t="n">
        <v>5.829556970405862e-05</v>
      </c>
      <c r="AG5" t="n">
        <v>19</v>
      </c>
      <c r="AH5" t="n">
        <v>251459.4619498546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3.7737</v>
      </c>
      <c r="E2" t="n">
        <v>26.5</v>
      </c>
      <c r="F2" t="n">
        <v>18.3</v>
      </c>
      <c r="G2" t="n">
        <v>6.38</v>
      </c>
      <c r="H2" t="n">
        <v>0.11</v>
      </c>
      <c r="I2" t="n">
        <v>172</v>
      </c>
      <c r="J2" t="n">
        <v>167.88</v>
      </c>
      <c r="K2" t="n">
        <v>51.39</v>
      </c>
      <c r="L2" t="n">
        <v>1</v>
      </c>
      <c r="M2" t="n">
        <v>170</v>
      </c>
      <c r="N2" t="n">
        <v>30.49</v>
      </c>
      <c r="O2" t="n">
        <v>20939.59</v>
      </c>
      <c r="P2" t="n">
        <v>236.36</v>
      </c>
      <c r="Q2" t="n">
        <v>435.06</v>
      </c>
      <c r="R2" t="n">
        <v>224.2</v>
      </c>
      <c r="S2" t="n">
        <v>52.22</v>
      </c>
      <c r="T2" t="n">
        <v>83260.2</v>
      </c>
      <c r="U2" t="n">
        <v>0.23</v>
      </c>
      <c r="V2" t="n">
        <v>0.62</v>
      </c>
      <c r="W2" t="n">
        <v>7.08</v>
      </c>
      <c r="X2" t="n">
        <v>5.13</v>
      </c>
      <c r="Y2" t="n">
        <v>4</v>
      </c>
      <c r="Z2" t="n">
        <v>10</v>
      </c>
      <c r="AA2" t="n">
        <v>449.2599664426225</v>
      </c>
      <c r="AB2" t="n">
        <v>614.6973060376945</v>
      </c>
      <c r="AC2" t="n">
        <v>556.0314578825437</v>
      </c>
      <c r="AD2" t="n">
        <v>449259.9664426225</v>
      </c>
      <c r="AE2" t="n">
        <v>614697.3060376944</v>
      </c>
      <c r="AF2" t="n">
        <v>2.114345187017857e-05</v>
      </c>
      <c r="AG2" t="n">
        <v>31</v>
      </c>
      <c r="AH2" t="n">
        <v>556031.4578825437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5.0182</v>
      </c>
      <c r="E3" t="n">
        <v>19.93</v>
      </c>
      <c r="F3" t="n">
        <v>15.15</v>
      </c>
      <c r="G3" t="n">
        <v>12.8</v>
      </c>
      <c r="H3" t="n">
        <v>0.21</v>
      </c>
      <c r="I3" t="n">
        <v>71</v>
      </c>
      <c r="J3" t="n">
        <v>169.33</v>
      </c>
      <c r="K3" t="n">
        <v>51.39</v>
      </c>
      <c r="L3" t="n">
        <v>2</v>
      </c>
      <c r="M3" t="n">
        <v>69</v>
      </c>
      <c r="N3" t="n">
        <v>30.94</v>
      </c>
      <c r="O3" t="n">
        <v>21118.46</v>
      </c>
      <c r="P3" t="n">
        <v>194.72</v>
      </c>
      <c r="Q3" t="n">
        <v>433.98</v>
      </c>
      <c r="R3" t="n">
        <v>121.9</v>
      </c>
      <c r="S3" t="n">
        <v>52.22</v>
      </c>
      <c r="T3" t="n">
        <v>32614.34</v>
      </c>
      <c r="U3" t="n">
        <v>0.43</v>
      </c>
      <c r="V3" t="n">
        <v>0.75</v>
      </c>
      <c r="W3" t="n">
        <v>6.9</v>
      </c>
      <c r="X3" t="n">
        <v>2</v>
      </c>
      <c r="Y3" t="n">
        <v>4</v>
      </c>
      <c r="Z3" t="n">
        <v>10</v>
      </c>
      <c r="AA3" t="n">
        <v>321.5745973335364</v>
      </c>
      <c r="AB3" t="n">
        <v>439.9925509417207</v>
      </c>
      <c r="AC3" t="n">
        <v>398.0002794132659</v>
      </c>
      <c r="AD3" t="n">
        <v>321574.5973335364</v>
      </c>
      <c r="AE3" t="n">
        <v>439992.5509417207</v>
      </c>
      <c r="AF3" t="n">
        <v>2.811619105252938e-05</v>
      </c>
      <c r="AG3" t="n">
        <v>24</v>
      </c>
      <c r="AH3" t="n">
        <v>398000.2794132659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5.4614</v>
      </c>
      <c r="E4" t="n">
        <v>18.31</v>
      </c>
      <c r="F4" t="n">
        <v>14.41</v>
      </c>
      <c r="G4" t="n">
        <v>19.22</v>
      </c>
      <c r="H4" t="n">
        <v>0.31</v>
      </c>
      <c r="I4" t="n">
        <v>45</v>
      </c>
      <c r="J4" t="n">
        <v>170.79</v>
      </c>
      <c r="K4" t="n">
        <v>51.39</v>
      </c>
      <c r="L4" t="n">
        <v>3</v>
      </c>
      <c r="M4" t="n">
        <v>43</v>
      </c>
      <c r="N4" t="n">
        <v>31.4</v>
      </c>
      <c r="O4" t="n">
        <v>21297.94</v>
      </c>
      <c r="P4" t="n">
        <v>183.87</v>
      </c>
      <c r="Q4" t="n">
        <v>433.7</v>
      </c>
      <c r="R4" t="n">
        <v>98.11</v>
      </c>
      <c r="S4" t="n">
        <v>52.22</v>
      </c>
      <c r="T4" t="n">
        <v>20850.22</v>
      </c>
      <c r="U4" t="n">
        <v>0.53</v>
      </c>
      <c r="V4" t="n">
        <v>0.79</v>
      </c>
      <c r="W4" t="n">
        <v>6.86</v>
      </c>
      <c r="X4" t="n">
        <v>1.27</v>
      </c>
      <c r="Y4" t="n">
        <v>4</v>
      </c>
      <c r="Z4" t="n">
        <v>10</v>
      </c>
      <c r="AA4" t="n">
        <v>289.722144160891</v>
      </c>
      <c r="AB4" t="n">
        <v>396.4106192798497</v>
      </c>
      <c r="AC4" t="n">
        <v>358.5777461415785</v>
      </c>
      <c r="AD4" t="n">
        <v>289722.144160891</v>
      </c>
      <c r="AE4" t="n">
        <v>396410.6192798497</v>
      </c>
      <c r="AF4" t="n">
        <v>3.059937145077596e-05</v>
      </c>
      <c r="AG4" t="n">
        <v>22</v>
      </c>
      <c r="AH4" t="n">
        <v>358577.7461415785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5.6933</v>
      </c>
      <c r="E5" t="n">
        <v>17.56</v>
      </c>
      <c r="F5" t="n">
        <v>14.07</v>
      </c>
      <c r="G5" t="n">
        <v>25.59</v>
      </c>
      <c r="H5" t="n">
        <v>0.41</v>
      </c>
      <c r="I5" t="n">
        <v>33</v>
      </c>
      <c r="J5" t="n">
        <v>172.25</v>
      </c>
      <c r="K5" t="n">
        <v>51.39</v>
      </c>
      <c r="L5" t="n">
        <v>4</v>
      </c>
      <c r="M5" t="n">
        <v>31</v>
      </c>
      <c r="N5" t="n">
        <v>31.86</v>
      </c>
      <c r="O5" t="n">
        <v>21478.05</v>
      </c>
      <c r="P5" t="n">
        <v>178.06</v>
      </c>
      <c r="Q5" t="n">
        <v>433.38</v>
      </c>
      <c r="R5" t="n">
        <v>86.73999999999999</v>
      </c>
      <c r="S5" t="n">
        <v>52.22</v>
      </c>
      <c r="T5" t="n">
        <v>15224.1</v>
      </c>
      <c r="U5" t="n">
        <v>0.6</v>
      </c>
      <c r="V5" t="n">
        <v>0.8100000000000001</v>
      </c>
      <c r="W5" t="n">
        <v>6.85</v>
      </c>
      <c r="X5" t="n">
        <v>0.93</v>
      </c>
      <c r="Y5" t="n">
        <v>4</v>
      </c>
      <c r="Z5" t="n">
        <v>10</v>
      </c>
      <c r="AA5" t="n">
        <v>274.3156930573477</v>
      </c>
      <c r="AB5" t="n">
        <v>375.3308331953288</v>
      </c>
      <c r="AC5" t="n">
        <v>339.5097852552987</v>
      </c>
      <c r="AD5" t="n">
        <v>274315.6930573477</v>
      </c>
      <c r="AE5" t="n">
        <v>375330.8331953288</v>
      </c>
      <c r="AF5" t="n">
        <v>3.189867094164551e-05</v>
      </c>
      <c r="AG5" t="n">
        <v>21</v>
      </c>
      <c r="AH5" t="n">
        <v>339509.7852552987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5.8391</v>
      </c>
      <c r="E6" t="n">
        <v>17.13</v>
      </c>
      <c r="F6" t="n">
        <v>13.87</v>
      </c>
      <c r="G6" t="n">
        <v>32.01</v>
      </c>
      <c r="H6" t="n">
        <v>0.51</v>
      </c>
      <c r="I6" t="n">
        <v>26</v>
      </c>
      <c r="J6" t="n">
        <v>173.71</v>
      </c>
      <c r="K6" t="n">
        <v>51.39</v>
      </c>
      <c r="L6" t="n">
        <v>5</v>
      </c>
      <c r="M6" t="n">
        <v>24</v>
      </c>
      <c r="N6" t="n">
        <v>32.32</v>
      </c>
      <c r="O6" t="n">
        <v>21658.78</v>
      </c>
      <c r="P6" t="n">
        <v>173.95</v>
      </c>
      <c r="Q6" t="n">
        <v>433.27</v>
      </c>
      <c r="R6" t="n">
        <v>80.40000000000001</v>
      </c>
      <c r="S6" t="n">
        <v>52.22</v>
      </c>
      <c r="T6" t="n">
        <v>12088.46</v>
      </c>
      <c r="U6" t="n">
        <v>0.65</v>
      </c>
      <c r="V6" t="n">
        <v>0.82</v>
      </c>
      <c r="W6" t="n">
        <v>6.84</v>
      </c>
      <c r="X6" t="n">
        <v>0.73</v>
      </c>
      <c r="Y6" t="n">
        <v>4</v>
      </c>
      <c r="Z6" t="n">
        <v>10</v>
      </c>
      <c r="AA6" t="n">
        <v>261.3941004273768</v>
      </c>
      <c r="AB6" t="n">
        <v>357.6509400985686</v>
      </c>
      <c r="AC6" t="n">
        <v>323.5172363418075</v>
      </c>
      <c r="AD6" t="n">
        <v>261394.1004273768</v>
      </c>
      <c r="AE6" t="n">
        <v>357650.9400985686</v>
      </c>
      <c r="AF6" t="n">
        <v>3.271556557626724e-05</v>
      </c>
      <c r="AG6" t="n">
        <v>20</v>
      </c>
      <c r="AH6" t="n">
        <v>323517.2363418075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5.9312</v>
      </c>
      <c r="E7" t="n">
        <v>16.86</v>
      </c>
      <c r="F7" t="n">
        <v>13.74</v>
      </c>
      <c r="G7" t="n">
        <v>37.48</v>
      </c>
      <c r="H7" t="n">
        <v>0.61</v>
      </c>
      <c r="I7" t="n">
        <v>22</v>
      </c>
      <c r="J7" t="n">
        <v>175.18</v>
      </c>
      <c r="K7" t="n">
        <v>51.39</v>
      </c>
      <c r="L7" t="n">
        <v>6</v>
      </c>
      <c r="M7" t="n">
        <v>20</v>
      </c>
      <c r="N7" t="n">
        <v>32.79</v>
      </c>
      <c r="O7" t="n">
        <v>21840.16</v>
      </c>
      <c r="P7" t="n">
        <v>170.89</v>
      </c>
      <c r="Q7" t="n">
        <v>433.19</v>
      </c>
      <c r="R7" t="n">
        <v>76.45999999999999</v>
      </c>
      <c r="S7" t="n">
        <v>52.22</v>
      </c>
      <c r="T7" t="n">
        <v>10138.14</v>
      </c>
      <c r="U7" t="n">
        <v>0.68</v>
      </c>
      <c r="V7" t="n">
        <v>0.83</v>
      </c>
      <c r="W7" t="n">
        <v>6.82</v>
      </c>
      <c r="X7" t="n">
        <v>0.6</v>
      </c>
      <c r="Y7" t="n">
        <v>4</v>
      </c>
      <c r="Z7" t="n">
        <v>10</v>
      </c>
      <c r="AA7" t="n">
        <v>258.7871447559576</v>
      </c>
      <c r="AB7" t="n">
        <v>354.0839883381658</v>
      </c>
      <c r="AC7" t="n">
        <v>320.2907094511693</v>
      </c>
      <c r="AD7" t="n">
        <v>258787.1447559576</v>
      </c>
      <c r="AE7" t="n">
        <v>354083.9883381658</v>
      </c>
      <c r="AF7" t="n">
        <v>3.323158749566821e-05</v>
      </c>
      <c r="AG7" t="n">
        <v>20</v>
      </c>
      <c r="AH7" t="n">
        <v>320290.7094511694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5.9938</v>
      </c>
      <c r="E8" t="n">
        <v>16.68</v>
      </c>
      <c r="F8" t="n">
        <v>13.67</v>
      </c>
      <c r="G8" t="n">
        <v>43.16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17</v>
      </c>
      <c r="N8" t="n">
        <v>33.27</v>
      </c>
      <c r="O8" t="n">
        <v>22022.17</v>
      </c>
      <c r="P8" t="n">
        <v>168.29</v>
      </c>
      <c r="Q8" t="n">
        <v>433.13</v>
      </c>
      <c r="R8" t="n">
        <v>73.56999999999999</v>
      </c>
      <c r="S8" t="n">
        <v>52.22</v>
      </c>
      <c r="T8" t="n">
        <v>8712.27</v>
      </c>
      <c r="U8" t="n">
        <v>0.71</v>
      </c>
      <c r="V8" t="n">
        <v>0.83</v>
      </c>
      <c r="W8" t="n">
        <v>6.83</v>
      </c>
      <c r="X8" t="n">
        <v>0.53</v>
      </c>
      <c r="Y8" t="n">
        <v>4</v>
      </c>
      <c r="Z8" t="n">
        <v>10</v>
      </c>
      <c r="AA8" t="n">
        <v>256.8635734417823</v>
      </c>
      <c r="AB8" t="n">
        <v>351.4520732039679</v>
      </c>
      <c r="AC8" t="n">
        <v>317.9099806035689</v>
      </c>
      <c r="AD8" t="n">
        <v>256863.5734417823</v>
      </c>
      <c r="AE8" t="n">
        <v>351452.0732039679</v>
      </c>
      <c r="AF8" t="n">
        <v>3.358232552123283e-05</v>
      </c>
      <c r="AG8" t="n">
        <v>20</v>
      </c>
      <c r="AH8" t="n">
        <v>317909.9806035689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6.0672</v>
      </c>
      <c r="E9" t="n">
        <v>16.48</v>
      </c>
      <c r="F9" t="n">
        <v>13.57</v>
      </c>
      <c r="G9" t="n">
        <v>50.88</v>
      </c>
      <c r="H9" t="n">
        <v>0.8</v>
      </c>
      <c r="I9" t="n">
        <v>16</v>
      </c>
      <c r="J9" t="n">
        <v>178.14</v>
      </c>
      <c r="K9" t="n">
        <v>51.39</v>
      </c>
      <c r="L9" t="n">
        <v>8</v>
      </c>
      <c r="M9" t="n">
        <v>14</v>
      </c>
      <c r="N9" t="n">
        <v>33.75</v>
      </c>
      <c r="O9" t="n">
        <v>22204.83</v>
      </c>
      <c r="P9" t="n">
        <v>165.67</v>
      </c>
      <c r="Q9" t="n">
        <v>433.12</v>
      </c>
      <c r="R9" t="n">
        <v>70.48</v>
      </c>
      <c r="S9" t="n">
        <v>52.22</v>
      </c>
      <c r="T9" t="n">
        <v>7182.32</v>
      </c>
      <c r="U9" t="n">
        <v>0.74</v>
      </c>
      <c r="V9" t="n">
        <v>0.84</v>
      </c>
      <c r="W9" t="n">
        <v>6.82</v>
      </c>
      <c r="X9" t="n">
        <v>0.43</v>
      </c>
      <c r="Y9" t="n">
        <v>4</v>
      </c>
      <c r="Z9" t="n">
        <v>10</v>
      </c>
      <c r="AA9" t="n">
        <v>254.817468385705</v>
      </c>
      <c r="AB9" t="n">
        <v>348.65250199846</v>
      </c>
      <c r="AC9" t="n">
        <v>315.3775965446909</v>
      </c>
      <c r="AD9" t="n">
        <v>254817.468385705</v>
      </c>
      <c r="AE9" t="n">
        <v>348652.50199846</v>
      </c>
      <c r="AF9" t="n">
        <v>3.399357426047312e-05</v>
      </c>
      <c r="AG9" t="n">
        <v>20</v>
      </c>
      <c r="AH9" t="n">
        <v>315377.5965446909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6.1141</v>
      </c>
      <c r="E10" t="n">
        <v>16.36</v>
      </c>
      <c r="F10" t="n">
        <v>13.51</v>
      </c>
      <c r="G10" t="n">
        <v>57.89</v>
      </c>
      <c r="H10" t="n">
        <v>0.89</v>
      </c>
      <c r="I10" t="n">
        <v>14</v>
      </c>
      <c r="J10" t="n">
        <v>179.63</v>
      </c>
      <c r="K10" t="n">
        <v>51.39</v>
      </c>
      <c r="L10" t="n">
        <v>9</v>
      </c>
      <c r="M10" t="n">
        <v>12</v>
      </c>
      <c r="N10" t="n">
        <v>34.24</v>
      </c>
      <c r="O10" t="n">
        <v>22388.15</v>
      </c>
      <c r="P10" t="n">
        <v>163.11</v>
      </c>
      <c r="Q10" t="n">
        <v>433.02</v>
      </c>
      <c r="R10" t="n">
        <v>68.75</v>
      </c>
      <c r="S10" t="n">
        <v>52.22</v>
      </c>
      <c r="T10" t="n">
        <v>6322.35</v>
      </c>
      <c r="U10" t="n">
        <v>0.76</v>
      </c>
      <c r="V10" t="n">
        <v>0.84</v>
      </c>
      <c r="W10" t="n">
        <v>6.81</v>
      </c>
      <c r="X10" t="n">
        <v>0.37</v>
      </c>
      <c r="Y10" t="n">
        <v>4</v>
      </c>
      <c r="Z10" t="n">
        <v>10</v>
      </c>
      <c r="AA10" t="n">
        <v>244.2497287426743</v>
      </c>
      <c r="AB10" t="n">
        <v>334.1932544031034</v>
      </c>
      <c r="AC10" t="n">
        <v>302.2983192461492</v>
      </c>
      <c r="AD10" t="n">
        <v>244249.7287426743</v>
      </c>
      <c r="AE10" t="n">
        <v>334193.2544031034</v>
      </c>
      <c r="AF10" t="n">
        <v>3.425634763745363e-05</v>
      </c>
      <c r="AG10" t="n">
        <v>19</v>
      </c>
      <c r="AH10" t="n">
        <v>302298.3192461492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6.14</v>
      </c>
      <c r="E11" t="n">
        <v>16.29</v>
      </c>
      <c r="F11" t="n">
        <v>13.47</v>
      </c>
      <c r="G11" t="n">
        <v>62.19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11</v>
      </c>
      <c r="N11" t="n">
        <v>34.73</v>
      </c>
      <c r="O11" t="n">
        <v>22572.13</v>
      </c>
      <c r="P11" t="n">
        <v>161.7</v>
      </c>
      <c r="Q11" t="n">
        <v>433.04</v>
      </c>
      <c r="R11" t="n">
        <v>67.55</v>
      </c>
      <c r="S11" t="n">
        <v>52.22</v>
      </c>
      <c r="T11" t="n">
        <v>5728.58</v>
      </c>
      <c r="U11" t="n">
        <v>0.77</v>
      </c>
      <c r="V11" t="n">
        <v>0.85</v>
      </c>
      <c r="W11" t="n">
        <v>6.82</v>
      </c>
      <c r="X11" t="n">
        <v>0.34</v>
      </c>
      <c r="Y11" t="n">
        <v>4</v>
      </c>
      <c r="Z11" t="n">
        <v>10</v>
      </c>
      <c r="AA11" t="n">
        <v>243.3574175808392</v>
      </c>
      <c r="AB11" t="n">
        <v>332.9723549054912</v>
      </c>
      <c r="AC11" t="n">
        <v>301.1939406830454</v>
      </c>
      <c r="AD11" t="n">
        <v>243357.4175808392</v>
      </c>
      <c r="AE11" t="n">
        <v>332972.3549054912</v>
      </c>
      <c r="AF11" t="n">
        <v>3.44014612933981e-05</v>
      </c>
      <c r="AG11" t="n">
        <v>19</v>
      </c>
      <c r="AH11" t="n">
        <v>301193.9406830454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6.1611</v>
      </c>
      <c r="E12" t="n">
        <v>16.23</v>
      </c>
      <c r="F12" t="n">
        <v>13.45</v>
      </c>
      <c r="G12" t="n">
        <v>67.26000000000001</v>
      </c>
      <c r="H12" t="n">
        <v>1.07</v>
      </c>
      <c r="I12" t="n">
        <v>12</v>
      </c>
      <c r="J12" t="n">
        <v>182.62</v>
      </c>
      <c r="K12" t="n">
        <v>51.39</v>
      </c>
      <c r="L12" t="n">
        <v>11</v>
      </c>
      <c r="M12" t="n">
        <v>10</v>
      </c>
      <c r="N12" t="n">
        <v>35.22</v>
      </c>
      <c r="O12" t="n">
        <v>22756.91</v>
      </c>
      <c r="P12" t="n">
        <v>159.71</v>
      </c>
      <c r="Q12" t="n">
        <v>433.08</v>
      </c>
      <c r="R12" t="n">
        <v>66.83</v>
      </c>
      <c r="S12" t="n">
        <v>52.22</v>
      </c>
      <c r="T12" t="n">
        <v>5375.42</v>
      </c>
      <c r="U12" t="n">
        <v>0.78</v>
      </c>
      <c r="V12" t="n">
        <v>0.85</v>
      </c>
      <c r="W12" t="n">
        <v>6.81</v>
      </c>
      <c r="X12" t="n">
        <v>0.31</v>
      </c>
      <c r="Y12" t="n">
        <v>4</v>
      </c>
      <c r="Z12" t="n">
        <v>10</v>
      </c>
      <c r="AA12" t="n">
        <v>242.3140986656782</v>
      </c>
      <c r="AB12" t="n">
        <v>331.5448399377865</v>
      </c>
      <c r="AC12" t="n">
        <v>299.9026657403282</v>
      </c>
      <c r="AD12" t="n">
        <v>242314.0986656782</v>
      </c>
      <c r="AE12" t="n">
        <v>331544.8399377865</v>
      </c>
      <c r="AF12" t="n">
        <v>3.451968129882004e-05</v>
      </c>
      <c r="AG12" t="n">
        <v>19</v>
      </c>
      <c r="AH12" t="n">
        <v>299902.6657403282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6.1829</v>
      </c>
      <c r="E13" t="n">
        <v>16.17</v>
      </c>
      <c r="F13" t="n">
        <v>13.43</v>
      </c>
      <c r="G13" t="n">
        <v>73.25</v>
      </c>
      <c r="H13" t="n">
        <v>1.16</v>
      </c>
      <c r="I13" t="n">
        <v>11</v>
      </c>
      <c r="J13" t="n">
        <v>184.12</v>
      </c>
      <c r="K13" t="n">
        <v>51.39</v>
      </c>
      <c r="L13" t="n">
        <v>12</v>
      </c>
      <c r="M13" t="n">
        <v>9</v>
      </c>
      <c r="N13" t="n">
        <v>35.73</v>
      </c>
      <c r="O13" t="n">
        <v>22942.24</v>
      </c>
      <c r="P13" t="n">
        <v>157.69</v>
      </c>
      <c r="Q13" t="n">
        <v>433.02</v>
      </c>
      <c r="R13" t="n">
        <v>66.09999999999999</v>
      </c>
      <c r="S13" t="n">
        <v>52.22</v>
      </c>
      <c r="T13" t="n">
        <v>5016.89</v>
      </c>
      <c r="U13" t="n">
        <v>0.79</v>
      </c>
      <c r="V13" t="n">
        <v>0.85</v>
      </c>
      <c r="W13" t="n">
        <v>6.81</v>
      </c>
      <c r="X13" t="n">
        <v>0.29</v>
      </c>
      <c r="Y13" t="n">
        <v>4</v>
      </c>
      <c r="Z13" t="n">
        <v>10</v>
      </c>
      <c r="AA13" t="n">
        <v>241.2581750456295</v>
      </c>
      <c r="AB13" t="n">
        <v>330.1000786567743</v>
      </c>
      <c r="AC13" t="n">
        <v>298.5957904482401</v>
      </c>
      <c r="AD13" t="n">
        <v>241258.1750456295</v>
      </c>
      <c r="AE13" t="n">
        <v>330100.0786567742</v>
      </c>
      <c r="AF13" t="n">
        <v>3.464182329494318e-05</v>
      </c>
      <c r="AG13" t="n">
        <v>19</v>
      </c>
      <c r="AH13" t="n">
        <v>298595.7904482401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6.21</v>
      </c>
      <c r="E14" t="n">
        <v>16.1</v>
      </c>
      <c r="F14" t="n">
        <v>13.39</v>
      </c>
      <c r="G14" t="n">
        <v>80.34999999999999</v>
      </c>
      <c r="H14" t="n">
        <v>1.24</v>
      </c>
      <c r="I14" t="n">
        <v>10</v>
      </c>
      <c r="J14" t="n">
        <v>185.63</v>
      </c>
      <c r="K14" t="n">
        <v>51.39</v>
      </c>
      <c r="L14" t="n">
        <v>13</v>
      </c>
      <c r="M14" t="n">
        <v>8</v>
      </c>
      <c r="N14" t="n">
        <v>36.24</v>
      </c>
      <c r="O14" t="n">
        <v>23128.27</v>
      </c>
      <c r="P14" t="n">
        <v>155.64</v>
      </c>
      <c r="Q14" t="n">
        <v>432.97</v>
      </c>
      <c r="R14" t="n">
        <v>64.83</v>
      </c>
      <c r="S14" t="n">
        <v>52.22</v>
      </c>
      <c r="T14" t="n">
        <v>4386.32</v>
      </c>
      <c r="U14" t="n">
        <v>0.8100000000000001</v>
      </c>
      <c r="V14" t="n">
        <v>0.85</v>
      </c>
      <c r="W14" t="n">
        <v>6.81</v>
      </c>
      <c r="X14" t="n">
        <v>0.25</v>
      </c>
      <c r="Y14" t="n">
        <v>4</v>
      </c>
      <c r="Z14" t="n">
        <v>10</v>
      </c>
      <c r="AA14" t="n">
        <v>240.1254989419747</v>
      </c>
      <c r="AB14" t="n">
        <v>328.5503012416115</v>
      </c>
      <c r="AC14" t="n">
        <v>297.1939216144537</v>
      </c>
      <c r="AD14" t="n">
        <v>240125.4989419747</v>
      </c>
      <c r="AE14" t="n">
        <v>328550.3012416115</v>
      </c>
      <c r="AF14" t="n">
        <v>3.479366036351828e-05</v>
      </c>
      <c r="AG14" t="n">
        <v>19</v>
      </c>
      <c r="AH14" t="n">
        <v>297193.9216144537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6.2333</v>
      </c>
      <c r="E15" t="n">
        <v>16.04</v>
      </c>
      <c r="F15" t="n">
        <v>13.37</v>
      </c>
      <c r="G15" t="n">
        <v>89.09999999999999</v>
      </c>
      <c r="H15" t="n">
        <v>1.33</v>
      </c>
      <c r="I15" t="n">
        <v>9</v>
      </c>
      <c r="J15" t="n">
        <v>187.14</v>
      </c>
      <c r="K15" t="n">
        <v>51.39</v>
      </c>
      <c r="L15" t="n">
        <v>14</v>
      </c>
      <c r="M15" t="n">
        <v>7</v>
      </c>
      <c r="N15" t="n">
        <v>36.75</v>
      </c>
      <c r="O15" t="n">
        <v>23314.98</v>
      </c>
      <c r="P15" t="n">
        <v>153.17</v>
      </c>
      <c r="Q15" t="n">
        <v>433.05</v>
      </c>
      <c r="R15" t="n">
        <v>63.94</v>
      </c>
      <c r="S15" t="n">
        <v>52.22</v>
      </c>
      <c r="T15" t="n">
        <v>3942.5</v>
      </c>
      <c r="U15" t="n">
        <v>0.82</v>
      </c>
      <c r="V15" t="n">
        <v>0.85</v>
      </c>
      <c r="W15" t="n">
        <v>6.81</v>
      </c>
      <c r="X15" t="n">
        <v>0.23</v>
      </c>
      <c r="Y15" t="n">
        <v>4</v>
      </c>
      <c r="Z15" t="n">
        <v>10</v>
      </c>
      <c r="AA15" t="n">
        <v>238.8944504744613</v>
      </c>
      <c r="AB15" t="n">
        <v>326.8659264183351</v>
      </c>
      <c r="AC15" t="n">
        <v>295.6703011602754</v>
      </c>
      <c r="AD15" t="n">
        <v>238894.4504744612</v>
      </c>
      <c r="AE15" t="n">
        <v>326865.9264183351</v>
      </c>
      <c r="AF15" t="n">
        <v>3.492420662542971e-05</v>
      </c>
      <c r="AG15" t="n">
        <v>19</v>
      </c>
      <c r="AH15" t="n">
        <v>295670.3011602754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6.2326</v>
      </c>
      <c r="E16" t="n">
        <v>16.04</v>
      </c>
      <c r="F16" t="n">
        <v>13.37</v>
      </c>
      <c r="G16" t="n">
        <v>89.11</v>
      </c>
      <c r="H16" t="n">
        <v>1.41</v>
      </c>
      <c r="I16" t="n">
        <v>9</v>
      </c>
      <c r="J16" t="n">
        <v>188.66</v>
      </c>
      <c r="K16" t="n">
        <v>51.39</v>
      </c>
      <c r="L16" t="n">
        <v>15</v>
      </c>
      <c r="M16" t="n">
        <v>7</v>
      </c>
      <c r="N16" t="n">
        <v>37.27</v>
      </c>
      <c r="O16" t="n">
        <v>23502.4</v>
      </c>
      <c r="P16" t="n">
        <v>151.79</v>
      </c>
      <c r="Q16" t="n">
        <v>433</v>
      </c>
      <c r="R16" t="n">
        <v>64.09</v>
      </c>
      <c r="S16" t="n">
        <v>52.22</v>
      </c>
      <c r="T16" t="n">
        <v>4019.69</v>
      </c>
      <c r="U16" t="n">
        <v>0.8100000000000001</v>
      </c>
      <c r="V16" t="n">
        <v>0.85</v>
      </c>
      <c r="W16" t="n">
        <v>6.81</v>
      </c>
      <c r="X16" t="n">
        <v>0.23</v>
      </c>
      <c r="Y16" t="n">
        <v>4</v>
      </c>
      <c r="Z16" t="n">
        <v>10</v>
      </c>
      <c r="AA16" t="n">
        <v>238.3665815629768</v>
      </c>
      <c r="AB16" t="n">
        <v>326.1436728857097</v>
      </c>
      <c r="AC16" t="n">
        <v>295.0169784911143</v>
      </c>
      <c r="AD16" t="n">
        <v>238366.5815629768</v>
      </c>
      <c r="AE16" t="n">
        <v>326143.6728857097</v>
      </c>
      <c r="AF16" t="n">
        <v>3.49202846347285e-05</v>
      </c>
      <c r="AG16" t="n">
        <v>19</v>
      </c>
      <c r="AH16" t="n">
        <v>295016.9784911143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6.2571</v>
      </c>
      <c r="E17" t="n">
        <v>15.98</v>
      </c>
      <c r="F17" t="n">
        <v>13.34</v>
      </c>
      <c r="G17" t="n">
        <v>100.04</v>
      </c>
      <c r="H17" t="n">
        <v>1.49</v>
      </c>
      <c r="I17" t="n">
        <v>8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149.96</v>
      </c>
      <c r="Q17" t="n">
        <v>432.97</v>
      </c>
      <c r="R17" t="n">
        <v>63</v>
      </c>
      <c r="S17" t="n">
        <v>52.22</v>
      </c>
      <c r="T17" t="n">
        <v>3481</v>
      </c>
      <c r="U17" t="n">
        <v>0.83</v>
      </c>
      <c r="V17" t="n">
        <v>0.85</v>
      </c>
      <c r="W17" t="n">
        <v>6.81</v>
      </c>
      <c r="X17" t="n">
        <v>0.2</v>
      </c>
      <c r="Y17" t="n">
        <v>4</v>
      </c>
      <c r="Z17" t="n">
        <v>10</v>
      </c>
      <c r="AA17" t="n">
        <v>237.3746450462458</v>
      </c>
      <c r="AB17" t="n">
        <v>324.7864615823684</v>
      </c>
      <c r="AC17" t="n">
        <v>293.7892975297054</v>
      </c>
      <c r="AD17" t="n">
        <v>237374.6450462458</v>
      </c>
      <c r="AE17" t="n">
        <v>324786.4615823684</v>
      </c>
      <c r="AF17" t="n">
        <v>3.505755430927057e-05</v>
      </c>
      <c r="AG17" t="n">
        <v>19</v>
      </c>
      <c r="AH17" t="n">
        <v>293789.2975297054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6.2572</v>
      </c>
      <c r="E18" t="n">
        <v>15.98</v>
      </c>
      <c r="F18" t="n">
        <v>13.34</v>
      </c>
      <c r="G18" t="n">
        <v>100.04</v>
      </c>
      <c r="H18" t="n">
        <v>1.57</v>
      </c>
      <c r="I18" t="n">
        <v>8</v>
      </c>
      <c r="J18" t="n">
        <v>191.72</v>
      </c>
      <c r="K18" t="n">
        <v>51.39</v>
      </c>
      <c r="L18" t="n">
        <v>17</v>
      </c>
      <c r="M18" t="n">
        <v>6</v>
      </c>
      <c r="N18" t="n">
        <v>38.33</v>
      </c>
      <c r="O18" t="n">
        <v>23879.37</v>
      </c>
      <c r="P18" t="n">
        <v>147.39</v>
      </c>
      <c r="Q18" t="n">
        <v>433.07</v>
      </c>
      <c r="R18" t="n">
        <v>63.12</v>
      </c>
      <c r="S18" t="n">
        <v>52.22</v>
      </c>
      <c r="T18" t="n">
        <v>3537.98</v>
      </c>
      <c r="U18" t="n">
        <v>0.83</v>
      </c>
      <c r="V18" t="n">
        <v>0.85</v>
      </c>
      <c r="W18" t="n">
        <v>6.81</v>
      </c>
      <c r="X18" t="n">
        <v>0.2</v>
      </c>
      <c r="Y18" t="n">
        <v>4</v>
      </c>
      <c r="Z18" t="n">
        <v>10</v>
      </c>
      <c r="AA18" t="n">
        <v>236.3801756578529</v>
      </c>
      <c r="AB18" t="n">
        <v>323.4257846922769</v>
      </c>
      <c r="AC18" t="n">
        <v>292.5584817322817</v>
      </c>
      <c r="AD18" t="n">
        <v>236380.1756578529</v>
      </c>
      <c r="AE18" t="n">
        <v>323425.7846922769</v>
      </c>
      <c r="AF18" t="n">
        <v>3.505811459365645e-05</v>
      </c>
      <c r="AG18" t="n">
        <v>19</v>
      </c>
      <c r="AH18" t="n">
        <v>292558.4817322817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6.2795</v>
      </c>
      <c r="E19" t="n">
        <v>15.92</v>
      </c>
      <c r="F19" t="n">
        <v>13.31</v>
      </c>
      <c r="G19" t="n">
        <v>114.13</v>
      </c>
      <c r="H19" t="n">
        <v>1.65</v>
      </c>
      <c r="I19" t="n">
        <v>7</v>
      </c>
      <c r="J19" t="n">
        <v>193.26</v>
      </c>
      <c r="K19" t="n">
        <v>51.39</v>
      </c>
      <c r="L19" t="n">
        <v>18</v>
      </c>
      <c r="M19" t="n">
        <v>5</v>
      </c>
      <c r="N19" t="n">
        <v>38.86</v>
      </c>
      <c r="O19" t="n">
        <v>24068.93</v>
      </c>
      <c r="P19" t="n">
        <v>146.16</v>
      </c>
      <c r="Q19" t="n">
        <v>433.04</v>
      </c>
      <c r="R19" t="n">
        <v>62.29</v>
      </c>
      <c r="S19" t="n">
        <v>52.22</v>
      </c>
      <c r="T19" t="n">
        <v>3130.42</v>
      </c>
      <c r="U19" t="n">
        <v>0.84</v>
      </c>
      <c r="V19" t="n">
        <v>0.86</v>
      </c>
      <c r="W19" t="n">
        <v>6.81</v>
      </c>
      <c r="X19" t="n">
        <v>0.18</v>
      </c>
      <c r="Y19" t="n">
        <v>4</v>
      </c>
      <c r="Z19" t="n">
        <v>10</v>
      </c>
      <c r="AA19" t="n">
        <v>235.6536392731859</v>
      </c>
      <c r="AB19" t="n">
        <v>322.4317055582528</v>
      </c>
      <c r="AC19" t="n">
        <v>291.6592761156098</v>
      </c>
      <c r="AD19" t="n">
        <v>235653.6392731859</v>
      </c>
      <c r="AE19" t="n">
        <v>322431.7055582528</v>
      </c>
      <c r="AF19" t="n">
        <v>3.518305801170902e-05</v>
      </c>
      <c r="AG19" t="n">
        <v>19</v>
      </c>
      <c r="AH19" t="n">
        <v>291659.2761156098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6.282</v>
      </c>
      <c r="E20" t="n">
        <v>15.92</v>
      </c>
      <c r="F20" t="n">
        <v>13.31</v>
      </c>
      <c r="G20" t="n">
        <v>114.08</v>
      </c>
      <c r="H20" t="n">
        <v>1.73</v>
      </c>
      <c r="I20" t="n">
        <v>7</v>
      </c>
      <c r="J20" t="n">
        <v>194.8</v>
      </c>
      <c r="K20" t="n">
        <v>51.39</v>
      </c>
      <c r="L20" t="n">
        <v>19</v>
      </c>
      <c r="M20" t="n">
        <v>4</v>
      </c>
      <c r="N20" t="n">
        <v>39.41</v>
      </c>
      <c r="O20" t="n">
        <v>24259.23</v>
      </c>
      <c r="P20" t="n">
        <v>145.31</v>
      </c>
      <c r="Q20" t="n">
        <v>433.03</v>
      </c>
      <c r="R20" t="n">
        <v>62.08</v>
      </c>
      <c r="S20" t="n">
        <v>52.22</v>
      </c>
      <c r="T20" t="n">
        <v>3025.67</v>
      </c>
      <c r="U20" t="n">
        <v>0.84</v>
      </c>
      <c r="V20" t="n">
        <v>0.86</v>
      </c>
      <c r="W20" t="n">
        <v>6.81</v>
      </c>
      <c r="X20" t="n">
        <v>0.17</v>
      </c>
      <c r="Y20" t="n">
        <v>4</v>
      </c>
      <c r="Z20" t="n">
        <v>10</v>
      </c>
      <c r="AA20" t="n">
        <v>235.3005280448762</v>
      </c>
      <c r="AB20" t="n">
        <v>321.9485631975116</v>
      </c>
      <c r="AC20" t="n">
        <v>291.2222441836831</v>
      </c>
      <c r="AD20" t="n">
        <v>235300.5280448761</v>
      </c>
      <c r="AE20" t="n">
        <v>321948.5631975117</v>
      </c>
      <c r="AF20" t="n">
        <v>3.519706512135617e-05</v>
      </c>
      <c r="AG20" t="n">
        <v>19</v>
      </c>
      <c r="AH20" t="n">
        <v>291222.2441836831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6.2861</v>
      </c>
      <c r="E21" t="n">
        <v>15.91</v>
      </c>
      <c r="F21" t="n">
        <v>13.3</v>
      </c>
      <c r="G21" t="n">
        <v>113.99</v>
      </c>
      <c r="H21" t="n">
        <v>1.81</v>
      </c>
      <c r="I21" t="n">
        <v>7</v>
      </c>
      <c r="J21" t="n">
        <v>196.35</v>
      </c>
      <c r="K21" t="n">
        <v>51.39</v>
      </c>
      <c r="L21" t="n">
        <v>20</v>
      </c>
      <c r="M21" t="n">
        <v>3</v>
      </c>
      <c r="N21" t="n">
        <v>39.96</v>
      </c>
      <c r="O21" t="n">
        <v>24450.27</v>
      </c>
      <c r="P21" t="n">
        <v>142.86</v>
      </c>
      <c r="Q21" t="n">
        <v>433.01</v>
      </c>
      <c r="R21" t="n">
        <v>61.73</v>
      </c>
      <c r="S21" t="n">
        <v>52.22</v>
      </c>
      <c r="T21" t="n">
        <v>2847.56</v>
      </c>
      <c r="U21" t="n">
        <v>0.85</v>
      </c>
      <c r="V21" t="n">
        <v>0.86</v>
      </c>
      <c r="W21" t="n">
        <v>6.81</v>
      </c>
      <c r="X21" t="n">
        <v>0.16</v>
      </c>
      <c r="Y21" t="n">
        <v>4</v>
      </c>
      <c r="Z21" t="n">
        <v>10</v>
      </c>
      <c r="AA21" t="n">
        <v>234.3092248726959</v>
      </c>
      <c r="AB21" t="n">
        <v>320.5922184641259</v>
      </c>
      <c r="AC21" t="n">
        <v>289.9953470880095</v>
      </c>
      <c r="AD21" t="n">
        <v>234309.2248726959</v>
      </c>
      <c r="AE21" t="n">
        <v>320592.2184641259</v>
      </c>
      <c r="AF21" t="n">
        <v>3.522003678117749e-05</v>
      </c>
      <c r="AG21" t="n">
        <v>19</v>
      </c>
      <c r="AH21" t="n">
        <v>289995.3470880095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6.2822</v>
      </c>
      <c r="E22" t="n">
        <v>15.92</v>
      </c>
      <c r="F22" t="n">
        <v>13.31</v>
      </c>
      <c r="G22" t="n">
        <v>114.07</v>
      </c>
      <c r="H22" t="n">
        <v>1.88</v>
      </c>
      <c r="I22" t="n">
        <v>7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143.4</v>
      </c>
      <c r="Q22" t="n">
        <v>433.09</v>
      </c>
      <c r="R22" t="n">
        <v>61.88</v>
      </c>
      <c r="S22" t="n">
        <v>52.22</v>
      </c>
      <c r="T22" t="n">
        <v>2924.55</v>
      </c>
      <c r="U22" t="n">
        <v>0.84</v>
      </c>
      <c r="V22" t="n">
        <v>0.86</v>
      </c>
      <c r="W22" t="n">
        <v>6.81</v>
      </c>
      <c r="X22" t="n">
        <v>0.17</v>
      </c>
      <c r="Y22" t="n">
        <v>4</v>
      </c>
      <c r="Z22" t="n">
        <v>10</v>
      </c>
      <c r="AA22" t="n">
        <v>234.5631209204924</v>
      </c>
      <c r="AB22" t="n">
        <v>320.939610237824</v>
      </c>
      <c r="AC22" t="n">
        <v>290.3095842783933</v>
      </c>
      <c r="AD22" t="n">
        <v>234563.1209204924</v>
      </c>
      <c r="AE22" t="n">
        <v>320939.610237824</v>
      </c>
      <c r="AF22" t="n">
        <v>3.519818569012794e-05</v>
      </c>
      <c r="AG22" t="n">
        <v>19</v>
      </c>
      <c r="AH22" t="n">
        <v>290309.5842783934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5.7684</v>
      </c>
      <c r="E2" t="n">
        <v>17.34</v>
      </c>
      <c r="F2" t="n">
        <v>14.85</v>
      </c>
      <c r="G2" t="n">
        <v>14.85</v>
      </c>
      <c r="H2" t="n">
        <v>0.34</v>
      </c>
      <c r="I2" t="n">
        <v>60</v>
      </c>
      <c r="J2" t="n">
        <v>51.33</v>
      </c>
      <c r="K2" t="n">
        <v>24.83</v>
      </c>
      <c r="L2" t="n">
        <v>1</v>
      </c>
      <c r="M2" t="n">
        <v>58</v>
      </c>
      <c r="N2" t="n">
        <v>5.51</v>
      </c>
      <c r="O2" t="n">
        <v>6564.78</v>
      </c>
      <c r="P2" t="n">
        <v>81.61</v>
      </c>
      <c r="Q2" t="n">
        <v>433.87</v>
      </c>
      <c r="R2" t="n">
        <v>112.08</v>
      </c>
      <c r="S2" t="n">
        <v>52.22</v>
      </c>
      <c r="T2" t="n">
        <v>27760.97</v>
      </c>
      <c r="U2" t="n">
        <v>0.47</v>
      </c>
      <c r="V2" t="n">
        <v>0.77</v>
      </c>
      <c r="W2" t="n">
        <v>6.9</v>
      </c>
      <c r="X2" t="n">
        <v>1.71</v>
      </c>
      <c r="Y2" t="n">
        <v>4</v>
      </c>
      <c r="Z2" t="n">
        <v>10</v>
      </c>
      <c r="AA2" t="n">
        <v>225.8405710881723</v>
      </c>
      <c r="AB2" t="n">
        <v>309.0050327455098</v>
      </c>
      <c r="AC2" t="n">
        <v>279.5140261116571</v>
      </c>
      <c r="AD2" t="n">
        <v>225840.5710881723</v>
      </c>
      <c r="AE2" t="n">
        <v>309005.0327455098</v>
      </c>
      <c r="AF2" t="n">
        <v>5.793699715529286e-05</v>
      </c>
      <c r="AG2" t="n">
        <v>21</v>
      </c>
      <c r="AH2" t="n">
        <v>279514.0261116571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6.2775</v>
      </c>
      <c r="E3" t="n">
        <v>15.93</v>
      </c>
      <c r="F3" t="n">
        <v>13.86</v>
      </c>
      <c r="G3" t="n">
        <v>31.99</v>
      </c>
      <c r="H3" t="n">
        <v>0.66</v>
      </c>
      <c r="I3" t="n">
        <v>26</v>
      </c>
      <c r="J3" t="n">
        <v>52.47</v>
      </c>
      <c r="K3" t="n">
        <v>24.83</v>
      </c>
      <c r="L3" t="n">
        <v>2</v>
      </c>
      <c r="M3" t="n">
        <v>23</v>
      </c>
      <c r="N3" t="n">
        <v>5.64</v>
      </c>
      <c r="O3" t="n">
        <v>6705.1</v>
      </c>
      <c r="P3" t="n">
        <v>69.16</v>
      </c>
      <c r="Q3" t="n">
        <v>433.16</v>
      </c>
      <c r="R3" t="n">
        <v>80.14</v>
      </c>
      <c r="S3" t="n">
        <v>52.22</v>
      </c>
      <c r="T3" t="n">
        <v>11959.02</v>
      </c>
      <c r="U3" t="n">
        <v>0.65</v>
      </c>
      <c r="V3" t="n">
        <v>0.82</v>
      </c>
      <c r="W3" t="n">
        <v>6.84</v>
      </c>
      <c r="X3" t="n">
        <v>0.72</v>
      </c>
      <c r="Y3" t="n">
        <v>4</v>
      </c>
      <c r="Z3" t="n">
        <v>10</v>
      </c>
      <c r="AA3" t="n">
        <v>199.8252314148641</v>
      </c>
      <c r="AB3" t="n">
        <v>273.4096972887227</v>
      </c>
      <c r="AC3" t="n">
        <v>247.3158595124873</v>
      </c>
      <c r="AD3" t="n">
        <v>199825.2314148641</v>
      </c>
      <c r="AE3" t="n">
        <v>273409.6972887227</v>
      </c>
      <c r="AF3" t="n">
        <v>6.305032585159679e-05</v>
      </c>
      <c r="AG3" t="n">
        <v>19</v>
      </c>
      <c r="AH3" t="n">
        <v>247315.8595124873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6.3137</v>
      </c>
      <c r="E4" t="n">
        <v>15.84</v>
      </c>
      <c r="F4" t="n">
        <v>13.81</v>
      </c>
      <c r="G4" t="n">
        <v>36.03</v>
      </c>
      <c r="H4" t="n">
        <v>0.97</v>
      </c>
      <c r="I4" t="n">
        <v>23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68.48999999999999</v>
      </c>
      <c r="Q4" t="n">
        <v>433.44</v>
      </c>
      <c r="R4" t="n">
        <v>77.36</v>
      </c>
      <c r="S4" t="n">
        <v>52.22</v>
      </c>
      <c r="T4" t="n">
        <v>10584.01</v>
      </c>
      <c r="U4" t="n">
        <v>0.67</v>
      </c>
      <c r="V4" t="n">
        <v>0.83</v>
      </c>
      <c r="W4" t="n">
        <v>6.86</v>
      </c>
      <c r="X4" t="n">
        <v>0.67</v>
      </c>
      <c r="Y4" t="n">
        <v>4</v>
      </c>
      <c r="Z4" t="n">
        <v>10</v>
      </c>
      <c r="AA4" t="n">
        <v>199.3688784291672</v>
      </c>
      <c r="AB4" t="n">
        <v>272.7852950008195</v>
      </c>
      <c r="AC4" t="n">
        <v>246.7510493025873</v>
      </c>
      <c r="AD4" t="n">
        <v>199368.8784291671</v>
      </c>
      <c r="AE4" t="n">
        <v>272785.2950008195</v>
      </c>
      <c r="AF4" t="n">
        <v>6.341391355304288e-05</v>
      </c>
      <c r="AG4" t="n">
        <v>19</v>
      </c>
      <c r="AH4" t="n">
        <v>246751.0493025873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4.2947</v>
      </c>
      <c r="E2" t="n">
        <v>23.28</v>
      </c>
      <c r="F2" t="n">
        <v>17.29</v>
      </c>
      <c r="G2" t="n">
        <v>7.41</v>
      </c>
      <c r="H2" t="n">
        <v>0.13</v>
      </c>
      <c r="I2" t="n">
        <v>140</v>
      </c>
      <c r="J2" t="n">
        <v>133.21</v>
      </c>
      <c r="K2" t="n">
        <v>46.47</v>
      </c>
      <c r="L2" t="n">
        <v>1</v>
      </c>
      <c r="M2" t="n">
        <v>138</v>
      </c>
      <c r="N2" t="n">
        <v>20.75</v>
      </c>
      <c r="O2" t="n">
        <v>16663.42</v>
      </c>
      <c r="P2" t="n">
        <v>192.24</v>
      </c>
      <c r="Q2" t="n">
        <v>435.01</v>
      </c>
      <c r="R2" t="n">
        <v>191.19</v>
      </c>
      <c r="S2" t="n">
        <v>52.22</v>
      </c>
      <c r="T2" t="n">
        <v>66917.12</v>
      </c>
      <c r="U2" t="n">
        <v>0.27</v>
      </c>
      <c r="V2" t="n">
        <v>0.66</v>
      </c>
      <c r="W2" t="n">
        <v>7.03</v>
      </c>
      <c r="X2" t="n">
        <v>4.13</v>
      </c>
      <c r="Y2" t="n">
        <v>4</v>
      </c>
      <c r="Z2" t="n">
        <v>10</v>
      </c>
      <c r="AA2" t="n">
        <v>364.3893630523591</v>
      </c>
      <c r="AB2" t="n">
        <v>498.5736022523688</v>
      </c>
      <c r="AC2" t="n">
        <v>450.9904374058477</v>
      </c>
      <c r="AD2" t="n">
        <v>364389.3630523591</v>
      </c>
      <c r="AE2" t="n">
        <v>498573.6022523688</v>
      </c>
      <c r="AF2" t="n">
        <v>2.681264748569448e-05</v>
      </c>
      <c r="AG2" t="n">
        <v>27</v>
      </c>
      <c r="AH2" t="n">
        <v>450990.4374058477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5.3556</v>
      </c>
      <c r="E3" t="n">
        <v>18.67</v>
      </c>
      <c r="F3" t="n">
        <v>14.86</v>
      </c>
      <c r="G3" t="n">
        <v>14.86</v>
      </c>
      <c r="H3" t="n">
        <v>0.26</v>
      </c>
      <c r="I3" t="n">
        <v>60</v>
      </c>
      <c r="J3" t="n">
        <v>134.55</v>
      </c>
      <c r="K3" t="n">
        <v>46.47</v>
      </c>
      <c r="L3" t="n">
        <v>2</v>
      </c>
      <c r="M3" t="n">
        <v>58</v>
      </c>
      <c r="N3" t="n">
        <v>21.09</v>
      </c>
      <c r="O3" t="n">
        <v>16828.84</v>
      </c>
      <c r="P3" t="n">
        <v>163.53</v>
      </c>
      <c r="Q3" t="n">
        <v>433.84</v>
      </c>
      <c r="R3" t="n">
        <v>112.17</v>
      </c>
      <c r="S3" t="n">
        <v>52.22</v>
      </c>
      <c r="T3" t="n">
        <v>27804.23</v>
      </c>
      <c r="U3" t="n">
        <v>0.47</v>
      </c>
      <c r="V3" t="n">
        <v>0.77</v>
      </c>
      <c r="W3" t="n">
        <v>6.9</v>
      </c>
      <c r="X3" t="n">
        <v>1.71</v>
      </c>
      <c r="Y3" t="n">
        <v>4</v>
      </c>
      <c r="Z3" t="n">
        <v>10</v>
      </c>
      <c r="AA3" t="n">
        <v>280.8533379549979</v>
      </c>
      <c r="AB3" t="n">
        <v>384.275927364831</v>
      </c>
      <c r="AC3" t="n">
        <v>347.6011721917821</v>
      </c>
      <c r="AD3" t="n">
        <v>280853.3379549978</v>
      </c>
      <c r="AE3" t="n">
        <v>384275.927364831</v>
      </c>
      <c r="AF3" t="n">
        <v>3.343605254718265e-05</v>
      </c>
      <c r="AG3" t="n">
        <v>22</v>
      </c>
      <c r="AH3" t="n">
        <v>347601.1721917821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5.7451</v>
      </c>
      <c r="E4" t="n">
        <v>17.41</v>
      </c>
      <c r="F4" t="n">
        <v>14.19</v>
      </c>
      <c r="G4" t="n">
        <v>22.41</v>
      </c>
      <c r="H4" t="n">
        <v>0.39</v>
      </c>
      <c r="I4" t="n">
        <v>38</v>
      </c>
      <c r="J4" t="n">
        <v>135.9</v>
      </c>
      <c r="K4" t="n">
        <v>46.47</v>
      </c>
      <c r="L4" t="n">
        <v>3</v>
      </c>
      <c r="M4" t="n">
        <v>36</v>
      </c>
      <c r="N4" t="n">
        <v>21.43</v>
      </c>
      <c r="O4" t="n">
        <v>16994.64</v>
      </c>
      <c r="P4" t="n">
        <v>154.15</v>
      </c>
      <c r="Q4" t="n">
        <v>433.41</v>
      </c>
      <c r="R4" t="n">
        <v>90.65000000000001</v>
      </c>
      <c r="S4" t="n">
        <v>52.22</v>
      </c>
      <c r="T4" t="n">
        <v>17157.08</v>
      </c>
      <c r="U4" t="n">
        <v>0.58</v>
      </c>
      <c r="V4" t="n">
        <v>0.8</v>
      </c>
      <c r="W4" t="n">
        <v>6.86</v>
      </c>
      <c r="X4" t="n">
        <v>1.05</v>
      </c>
      <c r="Y4" t="n">
        <v>4</v>
      </c>
      <c r="Z4" t="n">
        <v>10</v>
      </c>
      <c r="AA4" t="n">
        <v>261.8728378080553</v>
      </c>
      <c r="AB4" t="n">
        <v>358.3059697032156</v>
      </c>
      <c r="AC4" t="n">
        <v>324.1097508403269</v>
      </c>
      <c r="AD4" t="n">
        <v>261872.8378080553</v>
      </c>
      <c r="AE4" t="n">
        <v>358305.9697032156</v>
      </c>
      <c r="AF4" t="n">
        <v>3.586777681096778e-05</v>
      </c>
      <c r="AG4" t="n">
        <v>21</v>
      </c>
      <c r="AH4" t="n">
        <v>324109.7508403268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5.9368</v>
      </c>
      <c r="E5" t="n">
        <v>16.84</v>
      </c>
      <c r="F5" t="n">
        <v>13.9</v>
      </c>
      <c r="G5" t="n">
        <v>29.79</v>
      </c>
      <c r="H5" t="n">
        <v>0.52</v>
      </c>
      <c r="I5" t="n">
        <v>28</v>
      </c>
      <c r="J5" t="n">
        <v>137.25</v>
      </c>
      <c r="K5" t="n">
        <v>46.47</v>
      </c>
      <c r="L5" t="n">
        <v>4</v>
      </c>
      <c r="M5" t="n">
        <v>26</v>
      </c>
      <c r="N5" t="n">
        <v>21.78</v>
      </c>
      <c r="O5" t="n">
        <v>17160.92</v>
      </c>
      <c r="P5" t="n">
        <v>148.96</v>
      </c>
      <c r="Q5" t="n">
        <v>433.28</v>
      </c>
      <c r="R5" t="n">
        <v>81.34</v>
      </c>
      <c r="S5" t="n">
        <v>52.22</v>
      </c>
      <c r="T5" t="n">
        <v>12550.79</v>
      </c>
      <c r="U5" t="n">
        <v>0.64</v>
      </c>
      <c r="V5" t="n">
        <v>0.82</v>
      </c>
      <c r="W5" t="n">
        <v>6.84</v>
      </c>
      <c r="X5" t="n">
        <v>0.76</v>
      </c>
      <c r="Y5" t="n">
        <v>4</v>
      </c>
      <c r="Z5" t="n">
        <v>10</v>
      </c>
      <c r="AA5" t="n">
        <v>248.2842192926865</v>
      </c>
      <c r="AB5" t="n">
        <v>339.7134223627887</v>
      </c>
      <c r="AC5" t="n">
        <v>307.2916501233681</v>
      </c>
      <c r="AD5" t="n">
        <v>248284.2192926865</v>
      </c>
      <c r="AE5" t="n">
        <v>339713.4223627886</v>
      </c>
      <c r="AF5" t="n">
        <v>3.706459719958809e-05</v>
      </c>
      <c r="AG5" t="n">
        <v>20</v>
      </c>
      <c r="AH5" t="n">
        <v>307291.6501233681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6.054</v>
      </c>
      <c r="E6" t="n">
        <v>16.52</v>
      </c>
      <c r="F6" t="n">
        <v>13.74</v>
      </c>
      <c r="G6" t="n">
        <v>37.47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20</v>
      </c>
      <c r="N6" t="n">
        <v>22.13</v>
      </c>
      <c r="O6" t="n">
        <v>17327.69</v>
      </c>
      <c r="P6" t="n">
        <v>145.11</v>
      </c>
      <c r="Q6" t="n">
        <v>433.08</v>
      </c>
      <c r="R6" t="n">
        <v>76.05</v>
      </c>
      <c r="S6" t="n">
        <v>52.22</v>
      </c>
      <c r="T6" t="n">
        <v>9933.030000000001</v>
      </c>
      <c r="U6" t="n">
        <v>0.6899999999999999</v>
      </c>
      <c r="V6" t="n">
        <v>0.83</v>
      </c>
      <c r="W6" t="n">
        <v>6.83</v>
      </c>
      <c r="X6" t="n">
        <v>0.6</v>
      </c>
      <c r="Y6" t="n">
        <v>4</v>
      </c>
      <c r="Z6" t="n">
        <v>10</v>
      </c>
      <c r="AA6" t="n">
        <v>245.3081174517431</v>
      </c>
      <c r="AB6" t="n">
        <v>335.6413885276651</v>
      </c>
      <c r="AC6" t="n">
        <v>303.6082454823321</v>
      </c>
      <c r="AD6" t="n">
        <v>245308.1174517431</v>
      </c>
      <c r="AE6" t="n">
        <v>335641.3885276651</v>
      </c>
      <c r="AF6" t="n">
        <v>3.779629959680405e-05</v>
      </c>
      <c r="AG6" t="n">
        <v>20</v>
      </c>
      <c r="AH6" t="n">
        <v>303608.2454823321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6.1411</v>
      </c>
      <c r="E7" t="n">
        <v>16.28</v>
      </c>
      <c r="F7" t="n">
        <v>13.61</v>
      </c>
      <c r="G7" t="n">
        <v>45.38</v>
      </c>
      <c r="H7" t="n">
        <v>0.76</v>
      </c>
      <c r="I7" t="n">
        <v>18</v>
      </c>
      <c r="J7" t="n">
        <v>139.95</v>
      </c>
      <c r="K7" t="n">
        <v>46.47</v>
      </c>
      <c r="L7" t="n">
        <v>6</v>
      </c>
      <c r="M7" t="n">
        <v>16</v>
      </c>
      <c r="N7" t="n">
        <v>22.49</v>
      </c>
      <c r="O7" t="n">
        <v>17494.97</v>
      </c>
      <c r="P7" t="n">
        <v>141.58</v>
      </c>
      <c r="Q7" t="n">
        <v>433.07</v>
      </c>
      <c r="R7" t="n">
        <v>72.14</v>
      </c>
      <c r="S7" t="n">
        <v>52.22</v>
      </c>
      <c r="T7" t="n">
        <v>7998.7</v>
      </c>
      <c r="U7" t="n">
        <v>0.72</v>
      </c>
      <c r="V7" t="n">
        <v>0.84</v>
      </c>
      <c r="W7" t="n">
        <v>6.82</v>
      </c>
      <c r="X7" t="n">
        <v>0.47</v>
      </c>
      <c r="Y7" t="n">
        <v>4</v>
      </c>
      <c r="Z7" t="n">
        <v>10</v>
      </c>
      <c r="AA7" t="n">
        <v>233.9928296334348</v>
      </c>
      <c r="AB7" t="n">
        <v>320.1593125393964</v>
      </c>
      <c r="AC7" t="n">
        <v>289.6037570971487</v>
      </c>
      <c r="AD7" t="n">
        <v>233992.8296334348</v>
      </c>
      <c r="AE7" t="n">
        <v>320159.3125393963</v>
      </c>
      <c r="AF7" t="n">
        <v>3.834008183910362e-05</v>
      </c>
      <c r="AG7" t="n">
        <v>19</v>
      </c>
      <c r="AH7" t="n">
        <v>289603.7570971487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6.1763</v>
      </c>
      <c r="E8" t="n">
        <v>16.19</v>
      </c>
      <c r="F8" t="n">
        <v>13.57</v>
      </c>
      <c r="G8" t="n">
        <v>50.91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138.99</v>
      </c>
      <c r="Q8" t="n">
        <v>433.1</v>
      </c>
      <c r="R8" t="n">
        <v>70.8</v>
      </c>
      <c r="S8" t="n">
        <v>52.22</v>
      </c>
      <c r="T8" t="n">
        <v>7341.98</v>
      </c>
      <c r="U8" t="n">
        <v>0.74</v>
      </c>
      <c r="V8" t="n">
        <v>0.84</v>
      </c>
      <c r="W8" t="n">
        <v>6.82</v>
      </c>
      <c r="X8" t="n">
        <v>0.44</v>
      </c>
      <c r="Y8" t="n">
        <v>4</v>
      </c>
      <c r="Z8" t="n">
        <v>10</v>
      </c>
      <c r="AA8" t="n">
        <v>232.5907181465191</v>
      </c>
      <c r="AB8" t="n">
        <v>318.240881746206</v>
      </c>
      <c r="AC8" t="n">
        <v>287.8684186463253</v>
      </c>
      <c r="AD8" t="n">
        <v>232590.7181465191</v>
      </c>
      <c r="AE8" t="n">
        <v>318240.881746206</v>
      </c>
      <c r="AF8" t="n">
        <v>3.855984228604903e-05</v>
      </c>
      <c r="AG8" t="n">
        <v>19</v>
      </c>
      <c r="AH8" t="n">
        <v>287868.4186463253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6.2192</v>
      </c>
      <c r="E9" t="n">
        <v>16.08</v>
      </c>
      <c r="F9" t="n">
        <v>13.52</v>
      </c>
      <c r="G9" t="n">
        <v>57.93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12</v>
      </c>
      <c r="N9" t="n">
        <v>23.21</v>
      </c>
      <c r="O9" t="n">
        <v>17831.04</v>
      </c>
      <c r="P9" t="n">
        <v>135.9</v>
      </c>
      <c r="Q9" t="n">
        <v>433.17</v>
      </c>
      <c r="R9" t="n">
        <v>68.95999999999999</v>
      </c>
      <c r="S9" t="n">
        <v>52.22</v>
      </c>
      <c r="T9" t="n">
        <v>6430.03</v>
      </c>
      <c r="U9" t="n">
        <v>0.76</v>
      </c>
      <c r="V9" t="n">
        <v>0.84</v>
      </c>
      <c r="W9" t="n">
        <v>6.82</v>
      </c>
      <c r="X9" t="n">
        <v>0.38</v>
      </c>
      <c r="Y9" t="n">
        <v>4</v>
      </c>
      <c r="Z9" t="n">
        <v>10</v>
      </c>
      <c r="AA9" t="n">
        <v>230.9285030521655</v>
      </c>
      <c r="AB9" t="n">
        <v>315.9665657223581</v>
      </c>
      <c r="AC9" t="n">
        <v>285.8111601517701</v>
      </c>
      <c r="AD9" t="n">
        <v>230928.5030521655</v>
      </c>
      <c r="AE9" t="n">
        <v>315966.5657223581</v>
      </c>
      <c r="AF9" t="n">
        <v>3.882767533076376e-05</v>
      </c>
      <c r="AG9" t="n">
        <v>19</v>
      </c>
      <c r="AH9" t="n">
        <v>285811.1601517701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6.2668</v>
      </c>
      <c r="E10" t="n">
        <v>15.96</v>
      </c>
      <c r="F10" t="n">
        <v>13.45</v>
      </c>
      <c r="G10" t="n">
        <v>67.25</v>
      </c>
      <c r="H10" t="n">
        <v>1.11</v>
      </c>
      <c r="I10" t="n">
        <v>12</v>
      </c>
      <c r="J10" t="n">
        <v>144.05</v>
      </c>
      <c r="K10" t="n">
        <v>46.47</v>
      </c>
      <c r="L10" t="n">
        <v>9</v>
      </c>
      <c r="M10" t="n">
        <v>10</v>
      </c>
      <c r="N10" t="n">
        <v>23.58</v>
      </c>
      <c r="O10" t="n">
        <v>17999.83</v>
      </c>
      <c r="P10" t="n">
        <v>133.28</v>
      </c>
      <c r="Q10" t="n">
        <v>433.05</v>
      </c>
      <c r="R10" t="n">
        <v>66.73999999999999</v>
      </c>
      <c r="S10" t="n">
        <v>52.22</v>
      </c>
      <c r="T10" t="n">
        <v>5328.22</v>
      </c>
      <c r="U10" t="n">
        <v>0.78</v>
      </c>
      <c r="V10" t="n">
        <v>0.85</v>
      </c>
      <c r="W10" t="n">
        <v>6.81</v>
      </c>
      <c r="X10" t="n">
        <v>0.31</v>
      </c>
      <c r="Y10" t="n">
        <v>4</v>
      </c>
      <c r="Z10" t="n">
        <v>10</v>
      </c>
      <c r="AA10" t="n">
        <v>229.414366044355</v>
      </c>
      <c r="AB10" t="n">
        <v>313.8948566692625</v>
      </c>
      <c r="AC10" t="n">
        <v>283.9371721030394</v>
      </c>
      <c r="AD10" t="n">
        <v>229414.366044355</v>
      </c>
      <c r="AE10" t="n">
        <v>313894.8566692625</v>
      </c>
      <c r="AF10" t="n">
        <v>3.912485138970129e-05</v>
      </c>
      <c r="AG10" t="n">
        <v>19</v>
      </c>
      <c r="AH10" t="n">
        <v>283937.1721030393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6.2921</v>
      </c>
      <c r="E11" t="n">
        <v>15.89</v>
      </c>
      <c r="F11" t="n">
        <v>13.41</v>
      </c>
      <c r="G11" t="n">
        <v>73.16</v>
      </c>
      <c r="H11" t="n">
        <v>1.22</v>
      </c>
      <c r="I11" t="n">
        <v>11</v>
      </c>
      <c r="J11" t="n">
        <v>145.42</v>
      </c>
      <c r="K11" t="n">
        <v>46.47</v>
      </c>
      <c r="L11" t="n">
        <v>10</v>
      </c>
      <c r="M11" t="n">
        <v>9</v>
      </c>
      <c r="N11" t="n">
        <v>23.95</v>
      </c>
      <c r="O11" t="n">
        <v>18169.15</v>
      </c>
      <c r="P11" t="n">
        <v>130.55</v>
      </c>
      <c r="Q11" t="n">
        <v>433</v>
      </c>
      <c r="R11" t="n">
        <v>65.70999999999999</v>
      </c>
      <c r="S11" t="n">
        <v>52.22</v>
      </c>
      <c r="T11" t="n">
        <v>4817.67</v>
      </c>
      <c r="U11" t="n">
        <v>0.79</v>
      </c>
      <c r="V11" t="n">
        <v>0.85</v>
      </c>
      <c r="W11" t="n">
        <v>6.81</v>
      </c>
      <c r="X11" t="n">
        <v>0.28</v>
      </c>
      <c r="Y11" t="n">
        <v>4</v>
      </c>
      <c r="Z11" t="n">
        <v>10</v>
      </c>
      <c r="AA11" t="n">
        <v>228.1031754404589</v>
      </c>
      <c r="AB11" t="n">
        <v>312.1008278393659</v>
      </c>
      <c r="AC11" t="n">
        <v>282.3143628667322</v>
      </c>
      <c r="AD11" t="n">
        <v>228103.1754404589</v>
      </c>
      <c r="AE11" t="n">
        <v>312100.8278393659</v>
      </c>
      <c r="AF11" t="n">
        <v>3.92828042109433e-05</v>
      </c>
      <c r="AG11" t="n">
        <v>19</v>
      </c>
      <c r="AH11" t="n">
        <v>282314.3628667322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6.3124</v>
      </c>
      <c r="E12" t="n">
        <v>15.84</v>
      </c>
      <c r="F12" t="n">
        <v>13.39</v>
      </c>
      <c r="G12" t="n">
        <v>80.34</v>
      </c>
      <c r="H12" t="n">
        <v>1.33</v>
      </c>
      <c r="I12" t="n">
        <v>10</v>
      </c>
      <c r="J12" t="n">
        <v>146.8</v>
      </c>
      <c r="K12" t="n">
        <v>46.47</v>
      </c>
      <c r="L12" t="n">
        <v>11</v>
      </c>
      <c r="M12" t="n">
        <v>8</v>
      </c>
      <c r="N12" t="n">
        <v>24.33</v>
      </c>
      <c r="O12" t="n">
        <v>18338.99</v>
      </c>
      <c r="P12" t="n">
        <v>127.69</v>
      </c>
      <c r="Q12" t="n">
        <v>432.99</v>
      </c>
      <c r="R12" t="n">
        <v>64.86</v>
      </c>
      <c r="S12" t="n">
        <v>52.22</v>
      </c>
      <c r="T12" t="n">
        <v>4397.97</v>
      </c>
      <c r="U12" t="n">
        <v>0.8100000000000001</v>
      </c>
      <c r="V12" t="n">
        <v>0.85</v>
      </c>
      <c r="W12" t="n">
        <v>6.81</v>
      </c>
      <c r="X12" t="n">
        <v>0.25</v>
      </c>
      <c r="Y12" t="n">
        <v>4</v>
      </c>
      <c r="Z12" t="n">
        <v>10</v>
      </c>
      <c r="AA12" t="n">
        <v>226.8092058573427</v>
      </c>
      <c r="AB12" t="n">
        <v>310.3303615698381</v>
      </c>
      <c r="AC12" t="n">
        <v>280.7128674131026</v>
      </c>
      <c r="AD12" t="n">
        <v>226809.2058573427</v>
      </c>
      <c r="AE12" t="n">
        <v>310330.3615698381</v>
      </c>
      <c r="AF12" t="n">
        <v>3.940954105960784e-05</v>
      </c>
      <c r="AG12" t="n">
        <v>19</v>
      </c>
      <c r="AH12" t="n">
        <v>280712.8674131026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6.3309</v>
      </c>
      <c r="E13" t="n">
        <v>15.8</v>
      </c>
      <c r="F13" t="n">
        <v>13.37</v>
      </c>
      <c r="G13" t="n">
        <v>89.14</v>
      </c>
      <c r="H13" t="n">
        <v>1.43</v>
      </c>
      <c r="I13" t="n">
        <v>9</v>
      </c>
      <c r="J13" t="n">
        <v>148.18</v>
      </c>
      <c r="K13" t="n">
        <v>46.47</v>
      </c>
      <c r="L13" t="n">
        <v>12</v>
      </c>
      <c r="M13" t="n">
        <v>7</v>
      </c>
      <c r="N13" t="n">
        <v>24.71</v>
      </c>
      <c r="O13" t="n">
        <v>18509.36</v>
      </c>
      <c r="P13" t="n">
        <v>125.46</v>
      </c>
      <c r="Q13" t="n">
        <v>433.03</v>
      </c>
      <c r="R13" t="n">
        <v>64.16</v>
      </c>
      <c r="S13" t="n">
        <v>52.22</v>
      </c>
      <c r="T13" t="n">
        <v>4053.36</v>
      </c>
      <c r="U13" t="n">
        <v>0.8100000000000001</v>
      </c>
      <c r="V13" t="n">
        <v>0.85</v>
      </c>
      <c r="W13" t="n">
        <v>6.81</v>
      </c>
      <c r="X13" t="n">
        <v>0.23</v>
      </c>
      <c r="Y13" t="n">
        <v>4</v>
      </c>
      <c r="Z13" t="n">
        <v>10</v>
      </c>
      <c r="AA13" t="n">
        <v>225.7799731802561</v>
      </c>
      <c r="AB13" t="n">
        <v>308.9221200145079</v>
      </c>
      <c r="AC13" t="n">
        <v>279.4390264553332</v>
      </c>
      <c r="AD13" t="n">
        <v>225779.9731802561</v>
      </c>
      <c r="AE13" t="n">
        <v>308922.1200145078</v>
      </c>
      <c r="AF13" t="n">
        <v>3.952504015814449e-05</v>
      </c>
      <c r="AG13" t="n">
        <v>19</v>
      </c>
      <c r="AH13" t="n">
        <v>279439.0264553332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6.358</v>
      </c>
      <c r="E14" t="n">
        <v>15.73</v>
      </c>
      <c r="F14" t="n">
        <v>13.33</v>
      </c>
      <c r="G14" t="n">
        <v>99.98</v>
      </c>
      <c r="H14" t="n">
        <v>1.54</v>
      </c>
      <c r="I14" t="n">
        <v>8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122.73</v>
      </c>
      <c r="Q14" t="n">
        <v>433.04</v>
      </c>
      <c r="R14" t="n">
        <v>62.87</v>
      </c>
      <c r="S14" t="n">
        <v>52.22</v>
      </c>
      <c r="T14" t="n">
        <v>3413.17</v>
      </c>
      <c r="U14" t="n">
        <v>0.83</v>
      </c>
      <c r="V14" t="n">
        <v>0.85</v>
      </c>
      <c r="W14" t="n">
        <v>6.81</v>
      </c>
      <c r="X14" t="n">
        <v>0.19</v>
      </c>
      <c r="Y14" t="n">
        <v>4</v>
      </c>
      <c r="Z14" t="n">
        <v>10</v>
      </c>
      <c r="AA14" t="n">
        <v>224.4810728813723</v>
      </c>
      <c r="AB14" t="n">
        <v>307.144907322139</v>
      </c>
      <c r="AC14" t="n">
        <v>277.8314284479898</v>
      </c>
      <c r="AD14" t="n">
        <v>224481.0728813723</v>
      </c>
      <c r="AE14" t="n">
        <v>307144.907322139</v>
      </c>
      <c r="AF14" t="n">
        <v>3.96942307295144e-05</v>
      </c>
      <c r="AG14" t="n">
        <v>19</v>
      </c>
      <c r="AH14" t="n">
        <v>277831.4284479897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6.3521</v>
      </c>
      <c r="E15" t="n">
        <v>15.74</v>
      </c>
      <c r="F15" t="n">
        <v>13.34</v>
      </c>
      <c r="G15" t="n">
        <v>100.09</v>
      </c>
      <c r="H15" t="n">
        <v>1.64</v>
      </c>
      <c r="I15" t="n">
        <v>8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123.25</v>
      </c>
      <c r="Q15" t="n">
        <v>433.05</v>
      </c>
      <c r="R15" t="n">
        <v>63.02</v>
      </c>
      <c r="S15" t="n">
        <v>52.22</v>
      </c>
      <c r="T15" t="n">
        <v>3488.41</v>
      </c>
      <c r="U15" t="n">
        <v>0.83</v>
      </c>
      <c r="V15" t="n">
        <v>0.85</v>
      </c>
      <c r="W15" t="n">
        <v>6.82</v>
      </c>
      <c r="X15" t="n">
        <v>0.21</v>
      </c>
      <c r="Y15" t="n">
        <v>4</v>
      </c>
      <c r="Z15" t="n">
        <v>10</v>
      </c>
      <c r="AA15" t="n">
        <v>224.7353497565081</v>
      </c>
      <c r="AB15" t="n">
        <v>307.4928201606036</v>
      </c>
      <c r="AC15" t="n">
        <v>278.1461369734502</v>
      </c>
      <c r="AD15" t="n">
        <v>224735.3497565081</v>
      </c>
      <c r="AE15" t="n">
        <v>307492.8201606036</v>
      </c>
      <c r="AF15" t="n">
        <v>3.965739588187298e-05</v>
      </c>
      <c r="AG15" t="n">
        <v>19</v>
      </c>
      <c r="AH15" t="n">
        <v>278146.1369734502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4.0247</v>
      </c>
      <c r="E2" t="n">
        <v>24.85</v>
      </c>
      <c r="F2" t="n">
        <v>17.8</v>
      </c>
      <c r="G2" t="n">
        <v>6.85</v>
      </c>
      <c r="H2" t="n">
        <v>0.12</v>
      </c>
      <c r="I2" t="n">
        <v>156</v>
      </c>
      <c r="J2" t="n">
        <v>150.44</v>
      </c>
      <c r="K2" t="n">
        <v>49.1</v>
      </c>
      <c r="L2" t="n">
        <v>1</v>
      </c>
      <c r="M2" t="n">
        <v>154</v>
      </c>
      <c r="N2" t="n">
        <v>25.34</v>
      </c>
      <c r="O2" t="n">
        <v>18787.76</v>
      </c>
      <c r="P2" t="n">
        <v>214.29</v>
      </c>
      <c r="Q2" t="n">
        <v>435.07</v>
      </c>
      <c r="R2" t="n">
        <v>207.9</v>
      </c>
      <c r="S2" t="n">
        <v>52.22</v>
      </c>
      <c r="T2" t="n">
        <v>75190.63</v>
      </c>
      <c r="U2" t="n">
        <v>0.25</v>
      </c>
      <c r="V2" t="n">
        <v>0.64</v>
      </c>
      <c r="W2" t="n">
        <v>7.06</v>
      </c>
      <c r="X2" t="n">
        <v>4.64</v>
      </c>
      <c r="Y2" t="n">
        <v>4</v>
      </c>
      <c r="Z2" t="n">
        <v>10</v>
      </c>
      <c r="AA2" t="n">
        <v>405.606048272648</v>
      </c>
      <c r="AB2" t="n">
        <v>554.9680893225873</v>
      </c>
      <c r="AC2" t="n">
        <v>502.0027137802441</v>
      </c>
      <c r="AD2" t="n">
        <v>405606.048272648</v>
      </c>
      <c r="AE2" t="n">
        <v>554968.0893225872</v>
      </c>
      <c r="AF2" t="n">
        <v>2.371755488926744e-05</v>
      </c>
      <c r="AG2" t="n">
        <v>29</v>
      </c>
      <c r="AH2" t="n">
        <v>502002.7137802441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5.1698</v>
      </c>
      <c r="E3" t="n">
        <v>19.34</v>
      </c>
      <c r="F3" t="n">
        <v>15.05</v>
      </c>
      <c r="G3" t="n">
        <v>13.68</v>
      </c>
      <c r="H3" t="n">
        <v>0.23</v>
      </c>
      <c r="I3" t="n">
        <v>66</v>
      </c>
      <c r="J3" t="n">
        <v>151.83</v>
      </c>
      <c r="K3" t="n">
        <v>49.1</v>
      </c>
      <c r="L3" t="n">
        <v>2</v>
      </c>
      <c r="M3" t="n">
        <v>64</v>
      </c>
      <c r="N3" t="n">
        <v>25.73</v>
      </c>
      <c r="O3" t="n">
        <v>18959.54</v>
      </c>
      <c r="P3" t="n">
        <v>179.88</v>
      </c>
      <c r="Q3" t="n">
        <v>433.54</v>
      </c>
      <c r="R3" t="n">
        <v>118.8</v>
      </c>
      <c r="S3" t="n">
        <v>52.22</v>
      </c>
      <c r="T3" t="n">
        <v>31088.87</v>
      </c>
      <c r="U3" t="n">
        <v>0.44</v>
      </c>
      <c r="V3" t="n">
        <v>0.76</v>
      </c>
      <c r="W3" t="n">
        <v>6.9</v>
      </c>
      <c r="X3" t="n">
        <v>1.9</v>
      </c>
      <c r="Y3" t="n">
        <v>4</v>
      </c>
      <c r="Z3" t="n">
        <v>10</v>
      </c>
      <c r="AA3" t="n">
        <v>301.5711514148036</v>
      </c>
      <c r="AB3" t="n">
        <v>412.6229537459596</v>
      </c>
      <c r="AC3" t="n">
        <v>373.2427981603973</v>
      </c>
      <c r="AD3" t="n">
        <v>301571.1514148036</v>
      </c>
      <c r="AE3" t="n">
        <v>412622.9537459597</v>
      </c>
      <c r="AF3" t="n">
        <v>3.046562856027401e-05</v>
      </c>
      <c r="AG3" t="n">
        <v>23</v>
      </c>
      <c r="AH3" t="n">
        <v>373242.7981603973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5.5901</v>
      </c>
      <c r="E4" t="n">
        <v>17.89</v>
      </c>
      <c r="F4" t="n">
        <v>14.33</v>
      </c>
      <c r="G4" t="n">
        <v>20.47</v>
      </c>
      <c r="H4" t="n">
        <v>0.35</v>
      </c>
      <c r="I4" t="n">
        <v>42</v>
      </c>
      <c r="J4" t="n">
        <v>153.23</v>
      </c>
      <c r="K4" t="n">
        <v>49.1</v>
      </c>
      <c r="L4" t="n">
        <v>3</v>
      </c>
      <c r="M4" t="n">
        <v>40</v>
      </c>
      <c r="N4" t="n">
        <v>26.13</v>
      </c>
      <c r="O4" t="n">
        <v>19131.85</v>
      </c>
      <c r="P4" t="n">
        <v>169.62</v>
      </c>
      <c r="Q4" t="n">
        <v>433.39</v>
      </c>
      <c r="R4" t="n">
        <v>94.89</v>
      </c>
      <c r="S4" t="n">
        <v>52.22</v>
      </c>
      <c r="T4" t="n">
        <v>19257.1</v>
      </c>
      <c r="U4" t="n">
        <v>0.55</v>
      </c>
      <c r="V4" t="n">
        <v>0.8</v>
      </c>
      <c r="W4" t="n">
        <v>6.87</v>
      </c>
      <c r="X4" t="n">
        <v>1.18</v>
      </c>
      <c r="Y4" t="n">
        <v>4</v>
      </c>
      <c r="Z4" t="n">
        <v>10</v>
      </c>
      <c r="AA4" t="n">
        <v>271.6072754796014</v>
      </c>
      <c r="AB4" t="n">
        <v>371.6250567785057</v>
      </c>
      <c r="AC4" t="n">
        <v>336.1576829386074</v>
      </c>
      <c r="AD4" t="n">
        <v>271607.2754796013</v>
      </c>
      <c r="AE4" t="n">
        <v>371625.0567785057</v>
      </c>
      <c r="AF4" t="n">
        <v>3.294245622940688e-05</v>
      </c>
      <c r="AG4" t="n">
        <v>21</v>
      </c>
      <c r="AH4" t="n">
        <v>336157.6829386074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5.8108</v>
      </c>
      <c r="E5" t="n">
        <v>17.21</v>
      </c>
      <c r="F5" t="n">
        <v>13.99</v>
      </c>
      <c r="G5" t="n">
        <v>27.07</v>
      </c>
      <c r="H5" t="n">
        <v>0.46</v>
      </c>
      <c r="I5" t="n">
        <v>31</v>
      </c>
      <c r="J5" t="n">
        <v>154.63</v>
      </c>
      <c r="K5" t="n">
        <v>49.1</v>
      </c>
      <c r="L5" t="n">
        <v>4</v>
      </c>
      <c r="M5" t="n">
        <v>29</v>
      </c>
      <c r="N5" t="n">
        <v>26.53</v>
      </c>
      <c r="O5" t="n">
        <v>19304.72</v>
      </c>
      <c r="P5" t="n">
        <v>163.8</v>
      </c>
      <c r="Q5" t="n">
        <v>433.17</v>
      </c>
      <c r="R5" t="n">
        <v>84.15000000000001</v>
      </c>
      <c r="S5" t="n">
        <v>52.22</v>
      </c>
      <c r="T5" t="n">
        <v>13939.75</v>
      </c>
      <c r="U5" t="n">
        <v>0.62</v>
      </c>
      <c r="V5" t="n">
        <v>0.8100000000000001</v>
      </c>
      <c r="W5" t="n">
        <v>6.84</v>
      </c>
      <c r="X5" t="n">
        <v>0.85</v>
      </c>
      <c r="Y5" t="n">
        <v>4</v>
      </c>
      <c r="Z5" t="n">
        <v>10</v>
      </c>
      <c r="AA5" t="n">
        <v>256.868524706591</v>
      </c>
      <c r="AB5" t="n">
        <v>351.4588477429135</v>
      </c>
      <c r="AC5" t="n">
        <v>317.9161085900257</v>
      </c>
      <c r="AD5" t="n">
        <v>256868.524706591</v>
      </c>
      <c r="AE5" t="n">
        <v>351458.8477429135</v>
      </c>
      <c r="AF5" t="n">
        <v>3.42430412081783e-05</v>
      </c>
      <c r="AG5" t="n">
        <v>20</v>
      </c>
      <c r="AH5" t="n">
        <v>317916.1085900257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5.9559</v>
      </c>
      <c r="E6" t="n">
        <v>16.79</v>
      </c>
      <c r="F6" t="n">
        <v>13.78</v>
      </c>
      <c r="G6" t="n">
        <v>34.45</v>
      </c>
      <c r="H6" t="n">
        <v>0.57</v>
      </c>
      <c r="I6" t="n">
        <v>24</v>
      </c>
      <c r="J6" t="n">
        <v>156.03</v>
      </c>
      <c r="K6" t="n">
        <v>49.1</v>
      </c>
      <c r="L6" t="n">
        <v>5</v>
      </c>
      <c r="M6" t="n">
        <v>22</v>
      </c>
      <c r="N6" t="n">
        <v>26.94</v>
      </c>
      <c r="O6" t="n">
        <v>19478.15</v>
      </c>
      <c r="P6" t="n">
        <v>159.57</v>
      </c>
      <c r="Q6" t="n">
        <v>433.23</v>
      </c>
      <c r="R6" t="n">
        <v>77.56999999999999</v>
      </c>
      <c r="S6" t="n">
        <v>52.22</v>
      </c>
      <c r="T6" t="n">
        <v>10687.14</v>
      </c>
      <c r="U6" t="n">
        <v>0.67</v>
      </c>
      <c r="V6" t="n">
        <v>0.83</v>
      </c>
      <c r="W6" t="n">
        <v>6.83</v>
      </c>
      <c r="X6" t="n">
        <v>0.64</v>
      </c>
      <c r="Y6" t="n">
        <v>4</v>
      </c>
      <c r="Z6" t="n">
        <v>10</v>
      </c>
      <c r="AA6" t="n">
        <v>253.1248684387889</v>
      </c>
      <c r="AB6" t="n">
        <v>346.3366120788509</v>
      </c>
      <c r="AC6" t="n">
        <v>313.2827319086368</v>
      </c>
      <c r="AD6" t="n">
        <v>253124.8684387889</v>
      </c>
      <c r="AE6" t="n">
        <v>346336.6120788509</v>
      </c>
      <c r="AF6" t="n">
        <v>3.509811542847613e-05</v>
      </c>
      <c r="AG6" t="n">
        <v>20</v>
      </c>
      <c r="AH6" t="n">
        <v>313282.7319086367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6.0341</v>
      </c>
      <c r="E7" t="n">
        <v>16.57</v>
      </c>
      <c r="F7" t="n">
        <v>13.69</v>
      </c>
      <c r="G7" t="n">
        <v>41.05</v>
      </c>
      <c r="H7" t="n">
        <v>0.67</v>
      </c>
      <c r="I7" t="n">
        <v>20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156.7</v>
      </c>
      <c r="Q7" t="n">
        <v>433.24</v>
      </c>
      <c r="R7" t="n">
        <v>74.55</v>
      </c>
      <c r="S7" t="n">
        <v>52.22</v>
      </c>
      <c r="T7" t="n">
        <v>9192.84</v>
      </c>
      <c r="U7" t="n">
        <v>0.7</v>
      </c>
      <c r="V7" t="n">
        <v>0.83</v>
      </c>
      <c r="W7" t="n">
        <v>6.82</v>
      </c>
      <c r="X7" t="n">
        <v>0.55</v>
      </c>
      <c r="Y7" t="n">
        <v>4</v>
      </c>
      <c r="Z7" t="n">
        <v>10</v>
      </c>
      <c r="AA7" t="n">
        <v>250.9602490530563</v>
      </c>
      <c r="AB7" t="n">
        <v>343.3748843390257</v>
      </c>
      <c r="AC7" t="n">
        <v>310.6036673074885</v>
      </c>
      <c r="AD7" t="n">
        <v>250960.2490530564</v>
      </c>
      <c r="AE7" t="n">
        <v>343374.8843390257</v>
      </c>
      <c r="AF7" t="n">
        <v>3.555894798552156e-05</v>
      </c>
      <c r="AG7" t="n">
        <v>20</v>
      </c>
      <c r="AH7" t="n">
        <v>310603.6673074885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6.1041</v>
      </c>
      <c r="E8" t="n">
        <v>16.38</v>
      </c>
      <c r="F8" t="n">
        <v>13.59</v>
      </c>
      <c r="G8" t="n">
        <v>47.95</v>
      </c>
      <c r="H8" t="n">
        <v>0.78</v>
      </c>
      <c r="I8" t="n">
        <v>17</v>
      </c>
      <c r="J8" t="n">
        <v>158.86</v>
      </c>
      <c r="K8" t="n">
        <v>49.1</v>
      </c>
      <c r="L8" t="n">
        <v>7</v>
      </c>
      <c r="M8" t="n">
        <v>15</v>
      </c>
      <c r="N8" t="n">
        <v>27.77</v>
      </c>
      <c r="O8" t="n">
        <v>19826.68</v>
      </c>
      <c r="P8" t="n">
        <v>153.67</v>
      </c>
      <c r="Q8" t="n">
        <v>433.06</v>
      </c>
      <c r="R8" t="n">
        <v>71.23</v>
      </c>
      <c r="S8" t="n">
        <v>52.22</v>
      </c>
      <c r="T8" t="n">
        <v>7548.47</v>
      </c>
      <c r="U8" t="n">
        <v>0.73</v>
      </c>
      <c r="V8" t="n">
        <v>0.84</v>
      </c>
      <c r="W8" t="n">
        <v>6.82</v>
      </c>
      <c r="X8" t="n">
        <v>0.45</v>
      </c>
      <c r="Y8" t="n">
        <v>4</v>
      </c>
      <c r="Z8" t="n">
        <v>10</v>
      </c>
      <c r="AA8" t="n">
        <v>239.9513626541507</v>
      </c>
      <c r="AB8" t="n">
        <v>328.31204029026</v>
      </c>
      <c r="AC8" t="n">
        <v>296.9783999538977</v>
      </c>
      <c r="AD8" t="n">
        <v>239951.3626541507</v>
      </c>
      <c r="AE8" t="n">
        <v>328312.04029026</v>
      </c>
      <c r="AF8" t="n">
        <v>3.597145794707117e-05</v>
      </c>
      <c r="AG8" t="n">
        <v>19</v>
      </c>
      <c r="AH8" t="n">
        <v>296978.3999538978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6.1452</v>
      </c>
      <c r="E9" t="n">
        <v>16.27</v>
      </c>
      <c r="F9" t="n">
        <v>13.54</v>
      </c>
      <c r="G9" t="n">
        <v>54.15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13</v>
      </c>
      <c r="N9" t="n">
        <v>28.19</v>
      </c>
      <c r="O9" t="n">
        <v>20001.93</v>
      </c>
      <c r="P9" t="n">
        <v>151.4</v>
      </c>
      <c r="Q9" t="n">
        <v>433.15</v>
      </c>
      <c r="R9" t="n">
        <v>69.56</v>
      </c>
      <c r="S9" t="n">
        <v>52.22</v>
      </c>
      <c r="T9" t="n">
        <v>6724.97</v>
      </c>
      <c r="U9" t="n">
        <v>0.75</v>
      </c>
      <c r="V9" t="n">
        <v>0.84</v>
      </c>
      <c r="W9" t="n">
        <v>6.82</v>
      </c>
      <c r="X9" t="n">
        <v>0.4</v>
      </c>
      <c r="Y9" t="n">
        <v>4</v>
      </c>
      <c r="Z9" t="n">
        <v>10</v>
      </c>
      <c r="AA9" t="n">
        <v>238.5612277467399</v>
      </c>
      <c r="AB9" t="n">
        <v>326.4099963815178</v>
      </c>
      <c r="AC9" t="n">
        <v>295.2578844462699</v>
      </c>
      <c r="AD9" t="n">
        <v>238561.2277467399</v>
      </c>
      <c r="AE9" t="n">
        <v>326409.9963815178</v>
      </c>
      <c r="AF9" t="n">
        <v>3.62136602244953e-05</v>
      </c>
      <c r="AG9" t="n">
        <v>19</v>
      </c>
      <c r="AH9" t="n">
        <v>295257.8844462699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6.1861</v>
      </c>
      <c r="E10" t="n">
        <v>16.17</v>
      </c>
      <c r="F10" t="n">
        <v>13.49</v>
      </c>
      <c r="G10" t="n">
        <v>62.27</v>
      </c>
      <c r="H10" t="n">
        <v>0.99</v>
      </c>
      <c r="I10" t="n">
        <v>13</v>
      </c>
      <c r="J10" t="n">
        <v>161.71</v>
      </c>
      <c r="K10" t="n">
        <v>49.1</v>
      </c>
      <c r="L10" t="n">
        <v>9</v>
      </c>
      <c r="M10" t="n">
        <v>11</v>
      </c>
      <c r="N10" t="n">
        <v>28.61</v>
      </c>
      <c r="O10" t="n">
        <v>20177.64</v>
      </c>
      <c r="P10" t="n">
        <v>149.02</v>
      </c>
      <c r="Q10" t="n">
        <v>433</v>
      </c>
      <c r="R10" t="n">
        <v>68.18000000000001</v>
      </c>
      <c r="S10" t="n">
        <v>52.22</v>
      </c>
      <c r="T10" t="n">
        <v>6042.74</v>
      </c>
      <c r="U10" t="n">
        <v>0.77</v>
      </c>
      <c r="V10" t="n">
        <v>0.84</v>
      </c>
      <c r="W10" t="n">
        <v>6.81</v>
      </c>
      <c r="X10" t="n">
        <v>0.35</v>
      </c>
      <c r="Y10" t="n">
        <v>4</v>
      </c>
      <c r="Z10" t="n">
        <v>10</v>
      </c>
      <c r="AA10" t="n">
        <v>237.1487151819285</v>
      </c>
      <c r="AB10" t="n">
        <v>324.4773343746875</v>
      </c>
      <c r="AC10" t="n">
        <v>293.5096729888627</v>
      </c>
      <c r="AD10" t="n">
        <v>237148.7151819285</v>
      </c>
      <c r="AE10" t="n">
        <v>324477.3343746875</v>
      </c>
      <c r="AF10" t="n">
        <v>3.645468390202929e-05</v>
      </c>
      <c r="AG10" t="n">
        <v>19</v>
      </c>
      <c r="AH10" t="n">
        <v>293509.6729888627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6.2162</v>
      </c>
      <c r="E11" t="n">
        <v>16.09</v>
      </c>
      <c r="F11" t="n">
        <v>13.44</v>
      </c>
      <c r="G11" t="n">
        <v>67.22</v>
      </c>
      <c r="H11" t="n">
        <v>1.09</v>
      </c>
      <c r="I11" t="n">
        <v>12</v>
      </c>
      <c r="J11" t="n">
        <v>163.13</v>
      </c>
      <c r="K11" t="n">
        <v>49.1</v>
      </c>
      <c r="L11" t="n">
        <v>10</v>
      </c>
      <c r="M11" t="n">
        <v>10</v>
      </c>
      <c r="N11" t="n">
        <v>29.04</v>
      </c>
      <c r="O11" t="n">
        <v>20353.94</v>
      </c>
      <c r="P11" t="n">
        <v>146.59</v>
      </c>
      <c r="Q11" t="n">
        <v>433.04</v>
      </c>
      <c r="R11" t="n">
        <v>66.51000000000001</v>
      </c>
      <c r="S11" t="n">
        <v>52.22</v>
      </c>
      <c r="T11" t="n">
        <v>5214.46</v>
      </c>
      <c r="U11" t="n">
        <v>0.79</v>
      </c>
      <c r="V11" t="n">
        <v>0.85</v>
      </c>
      <c r="W11" t="n">
        <v>6.81</v>
      </c>
      <c r="X11" t="n">
        <v>0.31</v>
      </c>
      <c r="Y11" t="n">
        <v>4</v>
      </c>
      <c r="Z11" t="n">
        <v>10</v>
      </c>
      <c r="AA11" t="n">
        <v>235.8488294731497</v>
      </c>
      <c r="AB11" t="n">
        <v>322.698773401027</v>
      </c>
      <c r="AC11" t="n">
        <v>291.9008553783018</v>
      </c>
      <c r="AD11" t="n">
        <v>235848.8294731497</v>
      </c>
      <c r="AE11" t="n">
        <v>322698.773401027</v>
      </c>
      <c r="AF11" t="n">
        <v>3.663206318549562e-05</v>
      </c>
      <c r="AG11" t="n">
        <v>19</v>
      </c>
      <c r="AH11" t="n">
        <v>291900.8553783018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6.2331</v>
      </c>
      <c r="E12" t="n">
        <v>16.04</v>
      </c>
      <c r="F12" t="n">
        <v>13.43</v>
      </c>
      <c r="G12" t="n">
        <v>73.26000000000001</v>
      </c>
      <c r="H12" t="n">
        <v>1.18</v>
      </c>
      <c r="I12" t="n">
        <v>11</v>
      </c>
      <c r="J12" t="n">
        <v>164.57</v>
      </c>
      <c r="K12" t="n">
        <v>49.1</v>
      </c>
      <c r="L12" t="n">
        <v>11</v>
      </c>
      <c r="M12" t="n">
        <v>9</v>
      </c>
      <c r="N12" t="n">
        <v>29.47</v>
      </c>
      <c r="O12" t="n">
        <v>20530.82</v>
      </c>
      <c r="P12" t="n">
        <v>144.55</v>
      </c>
      <c r="Q12" t="n">
        <v>433.15</v>
      </c>
      <c r="R12" t="n">
        <v>66.11</v>
      </c>
      <c r="S12" t="n">
        <v>52.22</v>
      </c>
      <c r="T12" t="n">
        <v>5022.34</v>
      </c>
      <c r="U12" t="n">
        <v>0.79</v>
      </c>
      <c r="V12" t="n">
        <v>0.85</v>
      </c>
      <c r="W12" t="n">
        <v>6.81</v>
      </c>
      <c r="X12" t="n">
        <v>0.29</v>
      </c>
      <c r="Y12" t="n">
        <v>4</v>
      </c>
      <c r="Z12" t="n">
        <v>10</v>
      </c>
      <c r="AA12" t="n">
        <v>234.8735883839339</v>
      </c>
      <c r="AB12" t="n">
        <v>321.3644055181623</v>
      </c>
      <c r="AC12" t="n">
        <v>290.6938376933802</v>
      </c>
      <c r="AD12" t="n">
        <v>234873.5883839339</v>
      </c>
      <c r="AE12" t="n">
        <v>321364.4055181623</v>
      </c>
      <c r="AF12" t="n">
        <v>3.67316548762126e-05</v>
      </c>
      <c r="AG12" t="n">
        <v>19</v>
      </c>
      <c r="AH12" t="n">
        <v>290693.8376933802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6.2595</v>
      </c>
      <c r="E13" t="n">
        <v>15.98</v>
      </c>
      <c r="F13" t="n">
        <v>13.39</v>
      </c>
      <c r="G13" t="n">
        <v>80.36</v>
      </c>
      <c r="H13" t="n">
        <v>1.28</v>
      </c>
      <c r="I13" t="n">
        <v>10</v>
      </c>
      <c r="J13" t="n">
        <v>166.01</v>
      </c>
      <c r="K13" t="n">
        <v>49.1</v>
      </c>
      <c r="L13" t="n">
        <v>12</v>
      </c>
      <c r="M13" t="n">
        <v>8</v>
      </c>
      <c r="N13" t="n">
        <v>29.91</v>
      </c>
      <c r="O13" t="n">
        <v>20708.3</v>
      </c>
      <c r="P13" t="n">
        <v>142.28</v>
      </c>
      <c r="Q13" t="n">
        <v>432.98</v>
      </c>
      <c r="R13" t="n">
        <v>64.89</v>
      </c>
      <c r="S13" t="n">
        <v>52.22</v>
      </c>
      <c r="T13" t="n">
        <v>4412.92</v>
      </c>
      <c r="U13" t="n">
        <v>0.8</v>
      </c>
      <c r="V13" t="n">
        <v>0.85</v>
      </c>
      <c r="W13" t="n">
        <v>6.81</v>
      </c>
      <c r="X13" t="n">
        <v>0.26</v>
      </c>
      <c r="Y13" t="n">
        <v>4</v>
      </c>
      <c r="Z13" t="n">
        <v>10</v>
      </c>
      <c r="AA13" t="n">
        <v>233.6997686720269</v>
      </c>
      <c r="AB13" t="n">
        <v>319.758333603061</v>
      </c>
      <c r="AC13" t="n">
        <v>289.2410470277196</v>
      </c>
      <c r="AD13" t="n">
        <v>233699.7686720269</v>
      </c>
      <c r="AE13" t="n">
        <v>319758.333603061</v>
      </c>
      <c r="AF13" t="n">
        <v>3.688723006171131e-05</v>
      </c>
      <c r="AG13" t="n">
        <v>19</v>
      </c>
      <c r="AH13" t="n">
        <v>289241.0470277196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6.2865</v>
      </c>
      <c r="E14" t="n">
        <v>15.91</v>
      </c>
      <c r="F14" t="n">
        <v>13.36</v>
      </c>
      <c r="G14" t="n">
        <v>89.04000000000001</v>
      </c>
      <c r="H14" t="n">
        <v>1.38</v>
      </c>
      <c r="I14" t="n">
        <v>9</v>
      </c>
      <c r="J14" t="n">
        <v>167.45</v>
      </c>
      <c r="K14" t="n">
        <v>49.1</v>
      </c>
      <c r="L14" t="n">
        <v>13</v>
      </c>
      <c r="M14" t="n">
        <v>7</v>
      </c>
      <c r="N14" t="n">
        <v>30.36</v>
      </c>
      <c r="O14" t="n">
        <v>20886.38</v>
      </c>
      <c r="P14" t="n">
        <v>139.81</v>
      </c>
      <c r="Q14" t="n">
        <v>433.03</v>
      </c>
      <c r="R14" t="n">
        <v>63.76</v>
      </c>
      <c r="S14" t="n">
        <v>52.22</v>
      </c>
      <c r="T14" t="n">
        <v>3854.16</v>
      </c>
      <c r="U14" t="n">
        <v>0.82</v>
      </c>
      <c r="V14" t="n">
        <v>0.85</v>
      </c>
      <c r="W14" t="n">
        <v>6.81</v>
      </c>
      <c r="X14" t="n">
        <v>0.22</v>
      </c>
      <c r="Y14" t="n">
        <v>4</v>
      </c>
      <c r="Z14" t="n">
        <v>10</v>
      </c>
      <c r="AA14" t="n">
        <v>232.4591124655709</v>
      </c>
      <c r="AB14" t="n">
        <v>318.0608130475</v>
      </c>
      <c r="AC14" t="n">
        <v>287.7055354514957</v>
      </c>
      <c r="AD14" t="n">
        <v>232459.1124655709</v>
      </c>
      <c r="AE14" t="n">
        <v>318060.8130475</v>
      </c>
      <c r="AF14" t="n">
        <v>3.704634104688044e-05</v>
      </c>
      <c r="AG14" t="n">
        <v>19</v>
      </c>
      <c r="AH14" t="n">
        <v>287705.5354514957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6.3076</v>
      </c>
      <c r="E15" t="n">
        <v>15.85</v>
      </c>
      <c r="F15" t="n">
        <v>13.33</v>
      </c>
      <c r="G15" t="n">
        <v>100</v>
      </c>
      <c r="H15" t="n">
        <v>1.47</v>
      </c>
      <c r="I15" t="n">
        <v>8</v>
      </c>
      <c r="J15" t="n">
        <v>168.9</v>
      </c>
      <c r="K15" t="n">
        <v>49.1</v>
      </c>
      <c r="L15" t="n">
        <v>14</v>
      </c>
      <c r="M15" t="n">
        <v>6</v>
      </c>
      <c r="N15" t="n">
        <v>30.81</v>
      </c>
      <c r="O15" t="n">
        <v>21065.06</v>
      </c>
      <c r="P15" t="n">
        <v>136.44</v>
      </c>
      <c r="Q15" t="n">
        <v>433.06</v>
      </c>
      <c r="R15" t="n">
        <v>62.9</v>
      </c>
      <c r="S15" t="n">
        <v>52.22</v>
      </c>
      <c r="T15" t="n">
        <v>3430.9</v>
      </c>
      <c r="U15" t="n">
        <v>0.83</v>
      </c>
      <c r="V15" t="n">
        <v>0.85</v>
      </c>
      <c r="W15" t="n">
        <v>6.81</v>
      </c>
      <c r="X15" t="n">
        <v>0.2</v>
      </c>
      <c r="Y15" t="n">
        <v>4</v>
      </c>
      <c r="Z15" t="n">
        <v>10</v>
      </c>
      <c r="AA15" t="n">
        <v>230.9408497706063</v>
      </c>
      <c r="AB15" t="n">
        <v>315.9834590472275</v>
      </c>
      <c r="AC15" t="n">
        <v>285.826441201424</v>
      </c>
      <c r="AD15" t="n">
        <v>230940.8497706063</v>
      </c>
      <c r="AE15" t="n">
        <v>315983.4590472275</v>
      </c>
      <c r="AF15" t="n">
        <v>3.71706833352904e-05</v>
      </c>
      <c r="AG15" t="n">
        <v>19</v>
      </c>
      <c r="AH15" t="n">
        <v>285826.4412014239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6.3046</v>
      </c>
      <c r="E16" t="n">
        <v>15.86</v>
      </c>
      <c r="F16" t="n">
        <v>13.34</v>
      </c>
      <c r="G16" t="n">
        <v>100.05</v>
      </c>
      <c r="H16" t="n">
        <v>1.56</v>
      </c>
      <c r="I16" t="n">
        <v>8</v>
      </c>
      <c r="J16" t="n">
        <v>170.35</v>
      </c>
      <c r="K16" t="n">
        <v>49.1</v>
      </c>
      <c r="L16" t="n">
        <v>15</v>
      </c>
      <c r="M16" t="n">
        <v>6</v>
      </c>
      <c r="N16" t="n">
        <v>31.26</v>
      </c>
      <c r="O16" t="n">
        <v>21244.37</v>
      </c>
      <c r="P16" t="n">
        <v>135.33</v>
      </c>
      <c r="Q16" t="n">
        <v>433.05</v>
      </c>
      <c r="R16" t="n">
        <v>63.18</v>
      </c>
      <c r="S16" t="n">
        <v>52.22</v>
      </c>
      <c r="T16" t="n">
        <v>3571.59</v>
      </c>
      <c r="U16" t="n">
        <v>0.83</v>
      </c>
      <c r="V16" t="n">
        <v>0.85</v>
      </c>
      <c r="W16" t="n">
        <v>6.81</v>
      </c>
      <c r="X16" t="n">
        <v>0.2</v>
      </c>
      <c r="Y16" t="n">
        <v>4</v>
      </c>
      <c r="Z16" t="n">
        <v>10</v>
      </c>
      <c r="AA16" t="n">
        <v>230.5499826617147</v>
      </c>
      <c r="AB16" t="n">
        <v>315.4486574250024</v>
      </c>
      <c r="AC16" t="n">
        <v>285.3426802954251</v>
      </c>
      <c r="AD16" t="n">
        <v>230549.9826617147</v>
      </c>
      <c r="AE16" t="n">
        <v>315448.6574250024</v>
      </c>
      <c r="AF16" t="n">
        <v>3.715300433693827e-05</v>
      </c>
      <c r="AG16" t="n">
        <v>19</v>
      </c>
      <c r="AH16" t="n">
        <v>285342.6802954251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6.3236</v>
      </c>
      <c r="E17" t="n">
        <v>15.81</v>
      </c>
      <c r="F17" t="n">
        <v>13.32</v>
      </c>
      <c r="G17" t="n">
        <v>114.2</v>
      </c>
      <c r="H17" t="n">
        <v>1.65</v>
      </c>
      <c r="I17" t="n">
        <v>7</v>
      </c>
      <c r="J17" t="n">
        <v>171.81</v>
      </c>
      <c r="K17" t="n">
        <v>49.1</v>
      </c>
      <c r="L17" t="n">
        <v>16</v>
      </c>
      <c r="M17" t="n">
        <v>4</v>
      </c>
      <c r="N17" t="n">
        <v>31.72</v>
      </c>
      <c r="O17" t="n">
        <v>21424.29</v>
      </c>
      <c r="P17" t="n">
        <v>132.22</v>
      </c>
      <c r="Q17" t="n">
        <v>433.07</v>
      </c>
      <c r="R17" t="n">
        <v>62.67</v>
      </c>
      <c r="S17" t="n">
        <v>52.22</v>
      </c>
      <c r="T17" t="n">
        <v>3318.71</v>
      </c>
      <c r="U17" t="n">
        <v>0.83</v>
      </c>
      <c r="V17" t="n">
        <v>0.86</v>
      </c>
      <c r="W17" t="n">
        <v>6.81</v>
      </c>
      <c r="X17" t="n">
        <v>0.19</v>
      </c>
      <c r="Y17" t="n">
        <v>4</v>
      </c>
      <c r="Z17" t="n">
        <v>10</v>
      </c>
      <c r="AA17" t="n">
        <v>229.1674916010782</v>
      </c>
      <c r="AB17" t="n">
        <v>313.5570721646396</v>
      </c>
      <c r="AC17" t="n">
        <v>283.6316252774541</v>
      </c>
      <c r="AD17" t="n">
        <v>229167.4916010782</v>
      </c>
      <c r="AE17" t="n">
        <v>313557.0721646397</v>
      </c>
      <c r="AF17" t="n">
        <v>3.726497132650174e-05</v>
      </c>
      <c r="AG17" t="n">
        <v>19</v>
      </c>
      <c r="AH17" t="n">
        <v>283631.6252774541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6.3229</v>
      </c>
      <c r="E18" t="n">
        <v>15.82</v>
      </c>
      <c r="F18" t="n">
        <v>13.33</v>
      </c>
      <c r="G18" t="n">
        <v>114.22</v>
      </c>
      <c r="H18" t="n">
        <v>1.74</v>
      </c>
      <c r="I18" t="n">
        <v>7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133.19</v>
      </c>
      <c r="Q18" t="n">
        <v>433.06</v>
      </c>
      <c r="R18" t="n">
        <v>62.43</v>
      </c>
      <c r="S18" t="n">
        <v>52.22</v>
      </c>
      <c r="T18" t="n">
        <v>3197.56</v>
      </c>
      <c r="U18" t="n">
        <v>0.84</v>
      </c>
      <c r="V18" t="n">
        <v>0.86</v>
      </c>
      <c r="W18" t="n">
        <v>6.82</v>
      </c>
      <c r="X18" t="n">
        <v>0.19</v>
      </c>
      <c r="Y18" t="n">
        <v>4</v>
      </c>
      <c r="Z18" t="n">
        <v>10</v>
      </c>
      <c r="AA18" t="n">
        <v>229.5511874038098</v>
      </c>
      <c r="AB18" t="n">
        <v>314.0820616894009</v>
      </c>
      <c r="AC18" t="n">
        <v>284.1065105387997</v>
      </c>
      <c r="AD18" t="n">
        <v>229551.1874038098</v>
      </c>
      <c r="AE18" t="n">
        <v>314082.0616894009</v>
      </c>
      <c r="AF18" t="n">
        <v>3.726084622688624e-05</v>
      </c>
      <c r="AG18" t="n">
        <v>19</v>
      </c>
      <c r="AH18" t="n">
        <v>284106.5105387997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3.5408</v>
      </c>
      <c r="E2" t="n">
        <v>28.24</v>
      </c>
      <c r="F2" t="n">
        <v>18.78</v>
      </c>
      <c r="G2" t="n">
        <v>5.99</v>
      </c>
      <c r="H2" t="n">
        <v>0.1</v>
      </c>
      <c r="I2" t="n">
        <v>188</v>
      </c>
      <c r="J2" t="n">
        <v>185.69</v>
      </c>
      <c r="K2" t="n">
        <v>53.44</v>
      </c>
      <c r="L2" t="n">
        <v>1</v>
      </c>
      <c r="M2" t="n">
        <v>186</v>
      </c>
      <c r="N2" t="n">
        <v>36.26</v>
      </c>
      <c r="O2" t="n">
        <v>23136.14</v>
      </c>
      <c r="P2" t="n">
        <v>258.62</v>
      </c>
      <c r="Q2" t="n">
        <v>435.78</v>
      </c>
      <c r="R2" t="n">
        <v>239.63</v>
      </c>
      <c r="S2" t="n">
        <v>52.22</v>
      </c>
      <c r="T2" t="n">
        <v>90896.07000000001</v>
      </c>
      <c r="U2" t="n">
        <v>0.22</v>
      </c>
      <c r="V2" t="n">
        <v>0.61</v>
      </c>
      <c r="W2" t="n">
        <v>7.11</v>
      </c>
      <c r="X2" t="n">
        <v>5.61</v>
      </c>
      <c r="Y2" t="n">
        <v>4</v>
      </c>
      <c r="Z2" t="n">
        <v>10</v>
      </c>
      <c r="AA2" t="n">
        <v>495.6179148617018</v>
      </c>
      <c r="AB2" t="n">
        <v>678.1262962330223</v>
      </c>
      <c r="AC2" t="n">
        <v>613.4068742767763</v>
      </c>
      <c r="AD2" t="n">
        <v>495617.9148617018</v>
      </c>
      <c r="AE2" t="n">
        <v>678126.2962330224</v>
      </c>
      <c r="AF2" t="n">
        <v>1.896809903456515e-05</v>
      </c>
      <c r="AG2" t="n">
        <v>33</v>
      </c>
      <c r="AH2" t="n">
        <v>613406.8742767763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4.827</v>
      </c>
      <c r="E3" t="n">
        <v>20.72</v>
      </c>
      <c r="F3" t="n">
        <v>15.38</v>
      </c>
      <c r="G3" t="n">
        <v>11.99</v>
      </c>
      <c r="H3" t="n">
        <v>0.19</v>
      </c>
      <c r="I3" t="n">
        <v>77</v>
      </c>
      <c r="J3" t="n">
        <v>187.21</v>
      </c>
      <c r="K3" t="n">
        <v>53.44</v>
      </c>
      <c r="L3" t="n">
        <v>2</v>
      </c>
      <c r="M3" t="n">
        <v>75</v>
      </c>
      <c r="N3" t="n">
        <v>36.77</v>
      </c>
      <c r="O3" t="n">
        <v>23322.88</v>
      </c>
      <c r="P3" t="n">
        <v>211.18</v>
      </c>
      <c r="Q3" t="n">
        <v>433.94</v>
      </c>
      <c r="R3" t="n">
        <v>129.29</v>
      </c>
      <c r="S3" t="n">
        <v>52.22</v>
      </c>
      <c r="T3" t="n">
        <v>36281.22</v>
      </c>
      <c r="U3" t="n">
        <v>0.4</v>
      </c>
      <c r="V3" t="n">
        <v>0.74</v>
      </c>
      <c r="W3" t="n">
        <v>6.92</v>
      </c>
      <c r="X3" t="n">
        <v>2.23</v>
      </c>
      <c r="Y3" t="n">
        <v>4</v>
      </c>
      <c r="Z3" t="n">
        <v>10</v>
      </c>
      <c r="AA3" t="n">
        <v>335.1548868018297</v>
      </c>
      <c r="AB3" t="n">
        <v>458.5737021123272</v>
      </c>
      <c r="AC3" t="n">
        <v>414.8080715949591</v>
      </c>
      <c r="AD3" t="n">
        <v>335154.8868018297</v>
      </c>
      <c r="AE3" t="n">
        <v>458573.7021123272</v>
      </c>
      <c r="AF3" t="n">
        <v>2.585828457971249e-05</v>
      </c>
      <c r="AG3" t="n">
        <v>24</v>
      </c>
      <c r="AH3" t="n">
        <v>414808.0715949591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5.3133</v>
      </c>
      <c r="E4" t="n">
        <v>18.82</v>
      </c>
      <c r="F4" t="n">
        <v>14.53</v>
      </c>
      <c r="G4" t="n">
        <v>17.79</v>
      </c>
      <c r="H4" t="n">
        <v>0.28</v>
      </c>
      <c r="I4" t="n">
        <v>49</v>
      </c>
      <c r="J4" t="n">
        <v>188.73</v>
      </c>
      <c r="K4" t="n">
        <v>53.44</v>
      </c>
      <c r="L4" t="n">
        <v>3</v>
      </c>
      <c r="M4" t="n">
        <v>47</v>
      </c>
      <c r="N4" t="n">
        <v>37.29</v>
      </c>
      <c r="O4" t="n">
        <v>23510.33</v>
      </c>
      <c r="P4" t="n">
        <v>198.25</v>
      </c>
      <c r="Q4" t="n">
        <v>433.61</v>
      </c>
      <c r="R4" t="n">
        <v>101.75</v>
      </c>
      <c r="S4" t="n">
        <v>52.22</v>
      </c>
      <c r="T4" t="n">
        <v>22649.51</v>
      </c>
      <c r="U4" t="n">
        <v>0.51</v>
      </c>
      <c r="V4" t="n">
        <v>0.78</v>
      </c>
      <c r="W4" t="n">
        <v>6.87</v>
      </c>
      <c r="X4" t="n">
        <v>1.38</v>
      </c>
      <c r="Y4" t="n">
        <v>4</v>
      </c>
      <c r="Z4" t="n">
        <v>10</v>
      </c>
      <c r="AA4" t="n">
        <v>299.749884228272</v>
      </c>
      <c r="AB4" t="n">
        <v>410.1310156327096</v>
      </c>
      <c r="AC4" t="n">
        <v>370.9886871232187</v>
      </c>
      <c r="AD4" t="n">
        <v>299749.884228272</v>
      </c>
      <c r="AE4" t="n">
        <v>410131.0156327096</v>
      </c>
      <c r="AF4" t="n">
        <v>2.846339827167731e-05</v>
      </c>
      <c r="AG4" t="n">
        <v>22</v>
      </c>
      <c r="AH4" t="n">
        <v>370988.6871232187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5.5679</v>
      </c>
      <c r="E5" t="n">
        <v>17.96</v>
      </c>
      <c r="F5" t="n">
        <v>14.15</v>
      </c>
      <c r="G5" t="n">
        <v>23.59</v>
      </c>
      <c r="H5" t="n">
        <v>0.37</v>
      </c>
      <c r="I5" t="n">
        <v>36</v>
      </c>
      <c r="J5" t="n">
        <v>190.25</v>
      </c>
      <c r="K5" t="n">
        <v>53.44</v>
      </c>
      <c r="L5" t="n">
        <v>4</v>
      </c>
      <c r="M5" t="n">
        <v>34</v>
      </c>
      <c r="N5" t="n">
        <v>37.82</v>
      </c>
      <c r="O5" t="n">
        <v>23698.48</v>
      </c>
      <c r="P5" t="n">
        <v>191.92</v>
      </c>
      <c r="Q5" t="n">
        <v>433.46</v>
      </c>
      <c r="R5" t="n">
        <v>89.56999999999999</v>
      </c>
      <c r="S5" t="n">
        <v>52.22</v>
      </c>
      <c r="T5" t="n">
        <v>16623.58</v>
      </c>
      <c r="U5" t="n">
        <v>0.58</v>
      </c>
      <c r="V5" t="n">
        <v>0.8100000000000001</v>
      </c>
      <c r="W5" t="n">
        <v>6.85</v>
      </c>
      <c r="X5" t="n">
        <v>1.01</v>
      </c>
      <c r="Y5" t="n">
        <v>4</v>
      </c>
      <c r="Z5" t="n">
        <v>10</v>
      </c>
      <c r="AA5" t="n">
        <v>283.0953273551953</v>
      </c>
      <c r="AB5" t="n">
        <v>387.3435161717729</v>
      </c>
      <c r="AC5" t="n">
        <v>350.3759946283774</v>
      </c>
      <c r="AD5" t="n">
        <v>283095.3273551953</v>
      </c>
      <c r="AE5" t="n">
        <v>387343.5161717728</v>
      </c>
      <c r="AF5" t="n">
        <v>2.982729287577816e-05</v>
      </c>
      <c r="AG5" t="n">
        <v>21</v>
      </c>
      <c r="AH5" t="n">
        <v>350375.9946283774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5.7364</v>
      </c>
      <c r="E6" t="n">
        <v>17.43</v>
      </c>
      <c r="F6" t="n">
        <v>13.92</v>
      </c>
      <c r="G6" t="n">
        <v>29.83</v>
      </c>
      <c r="H6" t="n">
        <v>0.46</v>
      </c>
      <c r="I6" t="n">
        <v>28</v>
      </c>
      <c r="J6" t="n">
        <v>191.78</v>
      </c>
      <c r="K6" t="n">
        <v>53.44</v>
      </c>
      <c r="L6" t="n">
        <v>5</v>
      </c>
      <c r="M6" t="n">
        <v>26</v>
      </c>
      <c r="N6" t="n">
        <v>38.35</v>
      </c>
      <c r="O6" t="n">
        <v>23887.36</v>
      </c>
      <c r="P6" t="n">
        <v>187.52</v>
      </c>
      <c r="Q6" t="n">
        <v>433.1</v>
      </c>
      <c r="R6" t="n">
        <v>81.97</v>
      </c>
      <c r="S6" t="n">
        <v>52.22</v>
      </c>
      <c r="T6" t="n">
        <v>12864.81</v>
      </c>
      <c r="U6" t="n">
        <v>0.64</v>
      </c>
      <c r="V6" t="n">
        <v>0.82</v>
      </c>
      <c r="W6" t="n">
        <v>6.84</v>
      </c>
      <c r="X6" t="n">
        <v>0.78</v>
      </c>
      <c r="Y6" t="n">
        <v>4</v>
      </c>
      <c r="Z6" t="n">
        <v>10</v>
      </c>
      <c r="AA6" t="n">
        <v>278.300882592354</v>
      </c>
      <c r="AB6" t="n">
        <v>380.7835453312784</v>
      </c>
      <c r="AC6" t="n">
        <v>344.4420981979228</v>
      </c>
      <c r="AD6" t="n">
        <v>278300.882592354</v>
      </c>
      <c r="AE6" t="n">
        <v>380783.5453312785</v>
      </c>
      <c r="AF6" t="n">
        <v>3.072994896686611e-05</v>
      </c>
      <c r="AG6" t="n">
        <v>21</v>
      </c>
      <c r="AH6" t="n">
        <v>344442.0981979228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5.8507</v>
      </c>
      <c r="E7" t="n">
        <v>17.09</v>
      </c>
      <c r="F7" t="n">
        <v>13.77</v>
      </c>
      <c r="G7" t="n">
        <v>35.91</v>
      </c>
      <c r="H7" t="n">
        <v>0.55</v>
      </c>
      <c r="I7" t="n">
        <v>23</v>
      </c>
      <c r="J7" t="n">
        <v>193.32</v>
      </c>
      <c r="K7" t="n">
        <v>53.44</v>
      </c>
      <c r="L7" t="n">
        <v>6</v>
      </c>
      <c r="M7" t="n">
        <v>21</v>
      </c>
      <c r="N7" t="n">
        <v>38.89</v>
      </c>
      <c r="O7" t="n">
        <v>24076.95</v>
      </c>
      <c r="P7" t="n">
        <v>184.08</v>
      </c>
      <c r="Q7" t="n">
        <v>433.11</v>
      </c>
      <c r="R7" t="n">
        <v>77.16</v>
      </c>
      <c r="S7" t="n">
        <v>52.22</v>
      </c>
      <c r="T7" t="n">
        <v>10483.04</v>
      </c>
      <c r="U7" t="n">
        <v>0.68</v>
      </c>
      <c r="V7" t="n">
        <v>0.83</v>
      </c>
      <c r="W7" t="n">
        <v>6.83</v>
      </c>
      <c r="X7" t="n">
        <v>0.63</v>
      </c>
      <c r="Y7" t="n">
        <v>4</v>
      </c>
      <c r="Z7" t="n">
        <v>10</v>
      </c>
      <c r="AA7" t="n">
        <v>266.0698439973642</v>
      </c>
      <c r="AB7" t="n">
        <v>364.0484987302731</v>
      </c>
      <c r="AC7" t="n">
        <v>329.3042209567321</v>
      </c>
      <c r="AD7" t="n">
        <v>266069.8439973642</v>
      </c>
      <c r="AE7" t="n">
        <v>364048.4987302731</v>
      </c>
      <c r="AF7" t="n">
        <v>3.134225514616198e-05</v>
      </c>
      <c r="AG7" t="n">
        <v>20</v>
      </c>
      <c r="AH7" t="n">
        <v>329304.2209567321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5.9177</v>
      </c>
      <c r="E8" t="n">
        <v>16.9</v>
      </c>
      <c r="F8" t="n">
        <v>13.69</v>
      </c>
      <c r="G8" t="n">
        <v>41.06</v>
      </c>
      <c r="H8" t="n">
        <v>0.64</v>
      </c>
      <c r="I8" t="n">
        <v>20</v>
      </c>
      <c r="J8" t="n">
        <v>194.86</v>
      </c>
      <c r="K8" t="n">
        <v>53.44</v>
      </c>
      <c r="L8" t="n">
        <v>7</v>
      </c>
      <c r="M8" t="n">
        <v>18</v>
      </c>
      <c r="N8" t="n">
        <v>39.43</v>
      </c>
      <c r="O8" t="n">
        <v>24267.28</v>
      </c>
      <c r="P8" t="n">
        <v>181.81</v>
      </c>
      <c r="Q8" t="n">
        <v>433.27</v>
      </c>
      <c r="R8" t="n">
        <v>74.39</v>
      </c>
      <c r="S8" t="n">
        <v>52.22</v>
      </c>
      <c r="T8" t="n">
        <v>9113.16</v>
      </c>
      <c r="U8" t="n">
        <v>0.7</v>
      </c>
      <c r="V8" t="n">
        <v>0.83</v>
      </c>
      <c r="W8" t="n">
        <v>6.83</v>
      </c>
      <c r="X8" t="n">
        <v>0.55</v>
      </c>
      <c r="Y8" t="n">
        <v>4</v>
      </c>
      <c r="Z8" t="n">
        <v>10</v>
      </c>
      <c r="AA8" t="n">
        <v>264.1088187890689</v>
      </c>
      <c r="AB8" t="n">
        <v>361.3653375259573</v>
      </c>
      <c r="AC8" t="n">
        <v>326.8771368919158</v>
      </c>
      <c r="AD8" t="n">
        <v>264108.8187890689</v>
      </c>
      <c r="AE8" t="n">
        <v>361365.3375259573</v>
      </c>
      <c r="AF8" t="n">
        <v>3.170117477882009e-05</v>
      </c>
      <c r="AG8" t="n">
        <v>20</v>
      </c>
      <c r="AH8" t="n">
        <v>326877.1368919158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5.994</v>
      </c>
      <c r="E9" t="n">
        <v>16.68</v>
      </c>
      <c r="F9" t="n">
        <v>13.58</v>
      </c>
      <c r="G9" t="n">
        <v>47.94</v>
      </c>
      <c r="H9" t="n">
        <v>0.72</v>
      </c>
      <c r="I9" t="n">
        <v>17</v>
      </c>
      <c r="J9" t="n">
        <v>196.41</v>
      </c>
      <c r="K9" t="n">
        <v>53.44</v>
      </c>
      <c r="L9" t="n">
        <v>8</v>
      </c>
      <c r="M9" t="n">
        <v>15</v>
      </c>
      <c r="N9" t="n">
        <v>39.98</v>
      </c>
      <c r="O9" t="n">
        <v>24458.36</v>
      </c>
      <c r="P9" t="n">
        <v>178.81</v>
      </c>
      <c r="Q9" t="n">
        <v>433.06</v>
      </c>
      <c r="R9" t="n">
        <v>71.09</v>
      </c>
      <c r="S9" t="n">
        <v>52.22</v>
      </c>
      <c r="T9" t="n">
        <v>7478.43</v>
      </c>
      <c r="U9" t="n">
        <v>0.73</v>
      </c>
      <c r="V9" t="n">
        <v>0.84</v>
      </c>
      <c r="W9" t="n">
        <v>6.82</v>
      </c>
      <c r="X9" t="n">
        <v>0.44</v>
      </c>
      <c r="Y9" t="n">
        <v>4</v>
      </c>
      <c r="Z9" t="n">
        <v>10</v>
      </c>
      <c r="AA9" t="n">
        <v>261.7480873325907</v>
      </c>
      <c r="AB9" t="n">
        <v>358.1352805990823</v>
      </c>
      <c r="AC9" t="n">
        <v>323.9553520647283</v>
      </c>
      <c r="AD9" t="n">
        <v>261748.0873325907</v>
      </c>
      <c r="AE9" t="n">
        <v>358135.2805990823</v>
      </c>
      <c r="AF9" t="n">
        <v>3.210991459929493e-05</v>
      </c>
      <c r="AG9" t="n">
        <v>20</v>
      </c>
      <c r="AH9" t="n">
        <v>323955.3520647283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6.0075</v>
      </c>
      <c r="E10" t="n">
        <v>16.65</v>
      </c>
      <c r="F10" t="n">
        <v>13.58</v>
      </c>
      <c r="G10" t="n">
        <v>50.93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177.66</v>
      </c>
      <c r="Q10" t="n">
        <v>433.03</v>
      </c>
      <c r="R10" t="n">
        <v>70.94</v>
      </c>
      <c r="S10" t="n">
        <v>52.22</v>
      </c>
      <c r="T10" t="n">
        <v>7409.07</v>
      </c>
      <c r="U10" t="n">
        <v>0.74</v>
      </c>
      <c r="V10" t="n">
        <v>0.84</v>
      </c>
      <c r="W10" t="n">
        <v>6.82</v>
      </c>
      <c r="X10" t="n">
        <v>0.44</v>
      </c>
      <c r="Y10" t="n">
        <v>4</v>
      </c>
      <c r="Z10" t="n">
        <v>10</v>
      </c>
      <c r="AA10" t="n">
        <v>261.1011927953559</v>
      </c>
      <c r="AB10" t="n">
        <v>357.2501709542649</v>
      </c>
      <c r="AC10" t="n">
        <v>323.1547160421532</v>
      </c>
      <c r="AD10" t="n">
        <v>261101.1927953559</v>
      </c>
      <c r="AE10" t="n">
        <v>357250.1709542649</v>
      </c>
      <c r="AF10" t="n">
        <v>3.218223422677083e-05</v>
      </c>
      <c r="AG10" t="n">
        <v>20</v>
      </c>
      <c r="AH10" t="n">
        <v>323154.7160421532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6.0622</v>
      </c>
      <c r="E11" t="n">
        <v>16.5</v>
      </c>
      <c r="F11" t="n">
        <v>13.51</v>
      </c>
      <c r="G11" t="n">
        <v>57.88</v>
      </c>
      <c r="H11" t="n">
        <v>0.89</v>
      </c>
      <c r="I11" t="n">
        <v>14</v>
      </c>
      <c r="J11" t="n">
        <v>199.53</v>
      </c>
      <c r="K11" t="n">
        <v>53.44</v>
      </c>
      <c r="L11" t="n">
        <v>10</v>
      </c>
      <c r="M11" t="n">
        <v>12</v>
      </c>
      <c r="N11" t="n">
        <v>41.1</v>
      </c>
      <c r="O11" t="n">
        <v>24842.77</v>
      </c>
      <c r="P11" t="n">
        <v>175.5</v>
      </c>
      <c r="Q11" t="n">
        <v>433.06</v>
      </c>
      <c r="R11" t="n">
        <v>68.69</v>
      </c>
      <c r="S11" t="n">
        <v>52.22</v>
      </c>
      <c r="T11" t="n">
        <v>6295.33</v>
      </c>
      <c r="U11" t="n">
        <v>0.76</v>
      </c>
      <c r="V11" t="n">
        <v>0.84</v>
      </c>
      <c r="W11" t="n">
        <v>6.81</v>
      </c>
      <c r="X11" t="n">
        <v>0.37</v>
      </c>
      <c r="Y11" t="n">
        <v>4</v>
      </c>
      <c r="Z11" t="n">
        <v>10</v>
      </c>
      <c r="AA11" t="n">
        <v>259.4574902806268</v>
      </c>
      <c r="AB11" t="n">
        <v>355.0011846585754</v>
      </c>
      <c r="AC11" t="n">
        <v>321.1203698420522</v>
      </c>
      <c r="AD11" t="n">
        <v>259457.4902806268</v>
      </c>
      <c r="AE11" t="n">
        <v>355001.1846585755</v>
      </c>
      <c r="AF11" t="n">
        <v>3.247526264328424e-05</v>
      </c>
      <c r="AG11" t="n">
        <v>20</v>
      </c>
      <c r="AH11" t="n">
        <v>321120.3698420522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6.0888</v>
      </c>
      <c r="E12" t="n">
        <v>16.42</v>
      </c>
      <c r="F12" t="n">
        <v>13.47</v>
      </c>
      <c r="G12" t="n">
        <v>62.17</v>
      </c>
      <c r="H12" t="n">
        <v>0.97</v>
      </c>
      <c r="I12" t="n">
        <v>13</v>
      </c>
      <c r="J12" t="n">
        <v>201.1</v>
      </c>
      <c r="K12" t="n">
        <v>53.44</v>
      </c>
      <c r="L12" t="n">
        <v>11</v>
      </c>
      <c r="M12" t="n">
        <v>11</v>
      </c>
      <c r="N12" t="n">
        <v>41.66</v>
      </c>
      <c r="O12" t="n">
        <v>25036.12</v>
      </c>
      <c r="P12" t="n">
        <v>173.79</v>
      </c>
      <c r="Q12" t="n">
        <v>432.97</v>
      </c>
      <c r="R12" t="n">
        <v>67.41</v>
      </c>
      <c r="S12" t="n">
        <v>52.22</v>
      </c>
      <c r="T12" t="n">
        <v>5659.5</v>
      </c>
      <c r="U12" t="n">
        <v>0.77</v>
      </c>
      <c r="V12" t="n">
        <v>0.85</v>
      </c>
      <c r="W12" t="n">
        <v>6.82</v>
      </c>
      <c r="X12" t="n">
        <v>0.33</v>
      </c>
      <c r="Y12" t="n">
        <v>4</v>
      </c>
      <c r="Z12" t="n">
        <v>10</v>
      </c>
      <c r="AA12" t="n">
        <v>258.4026467201882</v>
      </c>
      <c r="AB12" t="n">
        <v>353.5579011627699</v>
      </c>
      <c r="AC12" t="n">
        <v>319.8148312974252</v>
      </c>
      <c r="AD12" t="n">
        <v>258402.6467201882</v>
      </c>
      <c r="AE12" t="n">
        <v>353557.9011627699</v>
      </c>
      <c r="AF12" t="n">
        <v>3.261775909445896e-05</v>
      </c>
      <c r="AG12" t="n">
        <v>20</v>
      </c>
      <c r="AH12" t="n">
        <v>319814.8312974252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6.1093</v>
      </c>
      <c r="E13" t="n">
        <v>16.37</v>
      </c>
      <c r="F13" t="n">
        <v>13.45</v>
      </c>
      <c r="G13" t="n">
        <v>67.27</v>
      </c>
      <c r="H13" t="n">
        <v>1.05</v>
      </c>
      <c r="I13" t="n">
        <v>12</v>
      </c>
      <c r="J13" t="n">
        <v>202.67</v>
      </c>
      <c r="K13" t="n">
        <v>53.44</v>
      </c>
      <c r="L13" t="n">
        <v>12</v>
      </c>
      <c r="M13" t="n">
        <v>10</v>
      </c>
      <c r="N13" t="n">
        <v>42.24</v>
      </c>
      <c r="O13" t="n">
        <v>25230.25</v>
      </c>
      <c r="P13" t="n">
        <v>172.08</v>
      </c>
      <c r="Q13" t="n">
        <v>433.07</v>
      </c>
      <c r="R13" t="n">
        <v>67.01000000000001</v>
      </c>
      <c r="S13" t="n">
        <v>52.22</v>
      </c>
      <c r="T13" t="n">
        <v>5464.16</v>
      </c>
      <c r="U13" t="n">
        <v>0.78</v>
      </c>
      <c r="V13" t="n">
        <v>0.85</v>
      </c>
      <c r="W13" t="n">
        <v>6.81</v>
      </c>
      <c r="X13" t="n">
        <v>0.32</v>
      </c>
      <c r="Y13" t="n">
        <v>4</v>
      </c>
      <c r="Z13" t="n">
        <v>10</v>
      </c>
      <c r="AA13" t="n">
        <v>248.4961402586628</v>
      </c>
      <c r="AB13" t="n">
        <v>340.0033819777304</v>
      </c>
      <c r="AC13" t="n">
        <v>307.5539363996209</v>
      </c>
      <c r="AD13" t="n">
        <v>248496.1402586628</v>
      </c>
      <c r="AE13" t="n">
        <v>340003.3819777304</v>
      </c>
      <c r="AF13" t="n">
        <v>3.272757778803346e-05</v>
      </c>
      <c r="AG13" t="n">
        <v>19</v>
      </c>
      <c r="AH13" t="n">
        <v>307553.9363996208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6.1329</v>
      </c>
      <c r="E14" t="n">
        <v>16.31</v>
      </c>
      <c r="F14" t="n">
        <v>13.43</v>
      </c>
      <c r="G14" t="n">
        <v>73.23999999999999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9</v>
      </c>
      <c r="N14" t="n">
        <v>42.82</v>
      </c>
      <c r="O14" t="n">
        <v>25425.3</v>
      </c>
      <c r="P14" t="n">
        <v>170.55</v>
      </c>
      <c r="Q14" t="n">
        <v>433.07</v>
      </c>
      <c r="R14" t="n">
        <v>66.06</v>
      </c>
      <c r="S14" t="n">
        <v>52.22</v>
      </c>
      <c r="T14" t="n">
        <v>4994.08</v>
      </c>
      <c r="U14" t="n">
        <v>0.79</v>
      </c>
      <c r="V14" t="n">
        <v>0.85</v>
      </c>
      <c r="W14" t="n">
        <v>6.81</v>
      </c>
      <c r="X14" t="n">
        <v>0.29</v>
      </c>
      <c r="Y14" t="n">
        <v>4</v>
      </c>
      <c r="Z14" t="n">
        <v>10</v>
      </c>
      <c r="AA14" t="n">
        <v>247.5804487547043</v>
      </c>
      <c r="AB14" t="n">
        <v>338.7504924645569</v>
      </c>
      <c r="AC14" t="n">
        <v>306.4206209031427</v>
      </c>
      <c r="AD14" t="n">
        <v>247580.4487547043</v>
      </c>
      <c r="AE14" t="n">
        <v>338750.4924645569</v>
      </c>
      <c r="AF14" t="n">
        <v>3.28540032108802e-05</v>
      </c>
      <c r="AG14" t="n">
        <v>19</v>
      </c>
      <c r="AH14" t="n">
        <v>306420.6209031427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6.157</v>
      </c>
      <c r="E15" t="n">
        <v>16.24</v>
      </c>
      <c r="F15" t="n">
        <v>13.4</v>
      </c>
      <c r="G15" t="n">
        <v>80.41</v>
      </c>
      <c r="H15" t="n">
        <v>1.21</v>
      </c>
      <c r="I15" t="n">
        <v>10</v>
      </c>
      <c r="J15" t="n">
        <v>205.84</v>
      </c>
      <c r="K15" t="n">
        <v>53.44</v>
      </c>
      <c r="L15" t="n">
        <v>14</v>
      </c>
      <c r="M15" t="n">
        <v>8</v>
      </c>
      <c r="N15" t="n">
        <v>43.4</v>
      </c>
      <c r="O15" t="n">
        <v>25621.03</v>
      </c>
      <c r="P15" t="n">
        <v>169</v>
      </c>
      <c r="Q15" t="n">
        <v>432.95</v>
      </c>
      <c r="R15" t="n">
        <v>65.04000000000001</v>
      </c>
      <c r="S15" t="n">
        <v>52.22</v>
      </c>
      <c r="T15" t="n">
        <v>4490.48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  <c r="AA15" t="n">
        <v>246.6508309440128</v>
      </c>
      <c r="AB15" t="n">
        <v>337.478548364126</v>
      </c>
      <c r="AC15" t="n">
        <v>305.2700693624718</v>
      </c>
      <c r="AD15" t="n">
        <v>246650.8309440128</v>
      </c>
      <c r="AE15" t="n">
        <v>337478.548364126</v>
      </c>
      <c r="AF15" t="n">
        <v>3.298310713844827e-05</v>
      </c>
      <c r="AG15" t="n">
        <v>19</v>
      </c>
      <c r="AH15" t="n">
        <v>305270.0693624718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6.1837</v>
      </c>
      <c r="E16" t="n">
        <v>16.17</v>
      </c>
      <c r="F16" t="n">
        <v>13.37</v>
      </c>
      <c r="G16" t="n">
        <v>89.12</v>
      </c>
      <c r="H16" t="n">
        <v>1.28</v>
      </c>
      <c r="I16" t="n">
        <v>9</v>
      </c>
      <c r="J16" t="n">
        <v>207.43</v>
      </c>
      <c r="K16" t="n">
        <v>53.44</v>
      </c>
      <c r="L16" t="n">
        <v>15</v>
      </c>
      <c r="M16" t="n">
        <v>7</v>
      </c>
      <c r="N16" t="n">
        <v>44</v>
      </c>
      <c r="O16" t="n">
        <v>25817.56</v>
      </c>
      <c r="P16" t="n">
        <v>166.31</v>
      </c>
      <c r="Q16" t="n">
        <v>432.98</v>
      </c>
      <c r="R16" t="n">
        <v>64.06</v>
      </c>
      <c r="S16" t="n">
        <v>52.22</v>
      </c>
      <c r="T16" t="n">
        <v>4007.23</v>
      </c>
      <c r="U16" t="n">
        <v>0.82</v>
      </c>
      <c r="V16" t="n">
        <v>0.85</v>
      </c>
      <c r="W16" t="n">
        <v>6.81</v>
      </c>
      <c r="X16" t="n">
        <v>0.23</v>
      </c>
      <c r="Y16" t="n">
        <v>4</v>
      </c>
      <c r="Z16" t="n">
        <v>10</v>
      </c>
      <c r="AA16" t="n">
        <v>245.2511339984744</v>
      </c>
      <c r="AB16" t="n">
        <v>335.5634212529703</v>
      </c>
      <c r="AC16" t="n">
        <v>303.5377192949064</v>
      </c>
      <c r="AD16" t="n">
        <v>245251.1339984744</v>
      </c>
      <c r="AE16" t="n">
        <v>335563.4212529703</v>
      </c>
      <c r="AF16" t="n">
        <v>3.312613929056725e-05</v>
      </c>
      <c r="AG16" t="n">
        <v>19</v>
      </c>
      <c r="AH16" t="n">
        <v>303537.7192949064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6.1837</v>
      </c>
      <c r="E17" t="n">
        <v>16.17</v>
      </c>
      <c r="F17" t="n">
        <v>13.37</v>
      </c>
      <c r="G17" t="n">
        <v>89.12</v>
      </c>
      <c r="H17" t="n">
        <v>1.36</v>
      </c>
      <c r="I17" t="n">
        <v>9</v>
      </c>
      <c r="J17" t="n">
        <v>209.03</v>
      </c>
      <c r="K17" t="n">
        <v>53.44</v>
      </c>
      <c r="L17" t="n">
        <v>16</v>
      </c>
      <c r="M17" t="n">
        <v>7</v>
      </c>
      <c r="N17" t="n">
        <v>44.6</v>
      </c>
      <c r="O17" t="n">
        <v>26014.91</v>
      </c>
      <c r="P17" t="n">
        <v>165.94</v>
      </c>
      <c r="Q17" t="n">
        <v>432.96</v>
      </c>
      <c r="R17" t="n">
        <v>64.08</v>
      </c>
      <c r="S17" t="n">
        <v>52.22</v>
      </c>
      <c r="T17" t="n">
        <v>4013.44</v>
      </c>
      <c r="U17" t="n">
        <v>0.8100000000000001</v>
      </c>
      <c r="V17" t="n">
        <v>0.85</v>
      </c>
      <c r="W17" t="n">
        <v>6.81</v>
      </c>
      <c r="X17" t="n">
        <v>0.23</v>
      </c>
      <c r="Y17" t="n">
        <v>4</v>
      </c>
      <c r="Z17" t="n">
        <v>10</v>
      </c>
      <c r="AA17" t="n">
        <v>245.1064148411361</v>
      </c>
      <c r="AB17" t="n">
        <v>335.3654101173414</v>
      </c>
      <c r="AC17" t="n">
        <v>303.3586060641515</v>
      </c>
      <c r="AD17" t="n">
        <v>245106.4148411361</v>
      </c>
      <c r="AE17" t="n">
        <v>335365.4101173414</v>
      </c>
      <c r="AF17" t="n">
        <v>3.312613929056725e-05</v>
      </c>
      <c r="AG17" t="n">
        <v>19</v>
      </c>
      <c r="AH17" t="n">
        <v>303358.6060641515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6.21</v>
      </c>
      <c r="E18" t="n">
        <v>16.1</v>
      </c>
      <c r="F18" t="n">
        <v>13.34</v>
      </c>
      <c r="G18" t="n">
        <v>100.03</v>
      </c>
      <c r="H18" t="n">
        <v>1.43</v>
      </c>
      <c r="I18" t="n">
        <v>8</v>
      </c>
      <c r="J18" t="n">
        <v>210.64</v>
      </c>
      <c r="K18" t="n">
        <v>53.44</v>
      </c>
      <c r="L18" t="n">
        <v>17</v>
      </c>
      <c r="M18" t="n">
        <v>6</v>
      </c>
      <c r="N18" t="n">
        <v>45.21</v>
      </c>
      <c r="O18" t="n">
        <v>26213.09</v>
      </c>
      <c r="P18" t="n">
        <v>163.39</v>
      </c>
      <c r="Q18" t="n">
        <v>432.99</v>
      </c>
      <c r="R18" t="n">
        <v>63.06</v>
      </c>
      <c r="S18" t="n">
        <v>52.22</v>
      </c>
      <c r="T18" t="n">
        <v>3512.3</v>
      </c>
      <c r="U18" t="n">
        <v>0.83</v>
      </c>
      <c r="V18" t="n">
        <v>0.85</v>
      </c>
      <c r="W18" t="n">
        <v>6.81</v>
      </c>
      <c r="X18" t="n">
        <v>0.2</v>
      </c>
      <c r="Y18" t="n">
        <v>4</v>
      </c>
      <c r="Z18" t="n">
        <v>10</v>
      </c>
      <c r="AA18" t="n">
        <v>243.7785885746168</v>
      </c>
      <c r="AB18" t="n">
        <v>333.5486196399302</v>
      </c>
      <c r="AC18" t="n">
        <v>301.7152075200224</v>
      </c>
      <c r="AD18" t="n">
        <v>243778.5885746168</v>
      </c>
      <c r="AE18" t="n">
        <v>333548.6196399302</v>
      </c>
      <c r="AF18" t="n">
        <v>3.326702863890917e-05</v>
      </c>
      <c r="AG18" t="n">
        <v>19</v>
      </c>
      <c r="AH18" t="n">
        <v>301715.2075200224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6.2099</v>
      </c>
      <c r="E19" t="n">
        <v>16.1</v>
      </c>
      <c r="F19" t="n">
        <v>13.34</v>
      </c>
      <c r="G19" t="n">
        <v>100.03</v>
      </c>
      <c r="H19" t="n">
        <v>1.51</v>
      </c>
      <c r="I19" t="n">
        <v>8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162.58</v>
      </c>
      <c r="Q19" t="n">
        <v>432.94</v>
      </c>
      <c r="R19" t="n">
        <v>63.02</v>
      </c>
      <c r="S19" t="n">
        <v>52.22</v>
      </c>
      <c r="T19" t="n">
        <v>3488.5</v>
      </c>
      <c r="U19" t="n">
        <v>0.83</v>
      </c>
      <c r="V19" t="n">
        <v>0.85</v>
      </c>
      <c r="W19" t="n">
        <v>6.81</v>
      </c>
      <c r="X19" t="n">
        <v>0.2</v>
      </c>
      <c r="Y19" t="n">
        <v>4</v>
      </c>
      <c r="Z19" t="n">
        <v>10</v>
      </c>
      <c r="AA19" t="n">
        <v>243.4642802425539</v>
      </c>
      <c r="AB19" t="n">
        <v>333.1185691136969</v>
      </c>
      <c r="AC19" t="n">
        <v>301.326200412433</v>
      </c>
      <c r="AD19" t="n">
        <v>243464.2802425539</v>
      </c>
      <c r="AE19" t="n">
        <v>333118.5691136969</v>
      </c>
      <c r="AF19" t="n">
        <v>3.32664929379649e-05</v>
      </c>
      <c r="AG19" t="n">
        <v>19</v>
      </c>
      <c r="AH19" t="n">
        <v>301326.200412433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6.2309</v>
      </c>
      <c r="E20" t="n">
        <v>16.05</v>
      </c>
      <c r="F20" t="n">
        <v>13.32</v>
      </c>
      <c r="G20" t="n">
        <v>114.17</v>
      </c>
      <c r="H20" t="n">
        <v>1.58</v>
      </c>
      <c r="I20" t="n">
        <v>7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159.29</v>
      </c>
      <c r="Q20" t="n">
        <v>432.94</v>
      </c>
      <c r="R20" t="n">
        <v>62.66</v>
      </c>
      <c r="S20" t="n">
        <v>52.22</v>
      </c>
      <c r="T20" t="n">
        <v>3313.94</v>
      </c>
      <c r="U20" t="n">
        <v>0.83</v>
      </c>
      <c r="V20" t="n">
        <v>0.86</v>
      </c>
      <c r="W20" t="n">
        <v>6.8</v>
      </c>
      <c r="X20" t="n">
        <v>0.18</v>
      </c>
      <c r="Y20" t="n">
        <v>4</v>
      </c>
      <c r="Z20" t="n">
        <v>10</v>
      </c>
      <c r="AA20" t="n">
        <v>241.9291240757269</v>
      </c>
      <c r="AB20" t="n">
        <v>331.0181007199351</v>
      </c>
      <c r="AC20" t="n">
        <v>299.4261977741452</v>
      </c>
      <c r="AD20" t="n">
        <v>241929.1240757269</v>
      </c>
      <c r="AE20" t="n">
        <v>331018.1007199351</v>
      </c>
      <c r="AF20" t="n">
        <v>3.337899013626073e-05</v>
      </c>
      <c r="AG20" t="n">
        <v>19</v>
      </c>
      <c r="AH20" t="n">
        <v>299426.1977741452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6.2353</v>
      </c>
      <c r="E21" t="n">
        <v>16.04</v>
      </c>
      <c r="F21" t="n">
        <v>13.31</v>
      </c>
      <c r="G21" t="n">
        <v>114.07</v>
      </c>
      <c r="H21" t="n">
        <v>1.65</v>
      </c>
      <c r="I21" t="n">
        <v>7</v>
      </c>
      <c r="J21" t="n">
        <v>215.5</v>
      </c>
      <c r="K21" t="n">
        <v>53.44</v>
      </c>
      <c r="L21" t="n">
        <v>20</v>
      </c>
      <c r="M21" t="n">
        <v>5</v>
      </c>
      <c r="N21" t="n">
        <v>47.07</v>
      </c>
      <c r="O21" t="n">
        <v>26812.71</v>
      </c>
      <c r="P21" t="n">
        <v>159.67</v>
      </c>
      <c r="Q21" t="n">
        <v>432.94</v>
      </c>
      <c r="R21" t="n">
        <v>62.22</v>
      </c>
      <c r="S21" t="n">
        <v>52.22</v>
      </c>
      <c r="T21" t="n">
        <v>3093.59</v>
      </c>
      <c r="U21" t="n">
        <v>0.84</v>
      </c>
      <c r="V21" t="n">
        <v>0.86</v>
      </c>
      <c r="W21" t="n">
        <v>6.8</v>
      </c>
      <c r="X21" t="n">
        <v>0.17</v>
      </c>
      <c r="Y21" t="n">
        <v>4</v>
      </c>
      <c r="Z21" t="n">
        <v>10</v>
      </c>
      <c r="AA21" t="n">
        <v>242.0195906096723</v>
      </c>
      <c r="AB21" t="n">
        <v>331.141881022781</v>
      </c>
      <c r="AC21" t="n">
        <v>299.5381646586143</v>
      </c>
      <c r="AD21" t="n">
        <v>242019.5906096724</v>
      </c>
      <c r="AE21" t="n">
        <v>331141.881022781</v>
      </c>
      <c r="AF21" t="n">
        <v>3.340256097780843e-05</v>
      </c>
      <c r="AG21" t="n">
        <v>19</v>
      </c>
      <c r="AH21" t="n">
        <v>299538.1646586143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6.2387</v>
      </c>
      <c r="E22" t="n">
        <v>16.03</v>
      </c>
      <c r="F22" t="n">
        <v>13.3</v>
      </c>
      <c r="G22" t="n">
        <v>114</v>
      </c>
      <c r="H22" t="n">
        <v>1.72</v>
      </c>
      <c r="I22" t="n">
        <v>7</v>
      </c>
      <c r="J22" t="n">
        <v>217.14</v>
      </c>
      <c r="K22" t="n">
        <v>53.44</v>
      </c>
      <c r="L22" t="n">
        <v>21</v>
      </c>
      <c r="M22" t="n">
        <v>5</v>
      </c>
      <c r="N22" t="n">
        <v>47.7</v>
      </c>
      <c r="O22" t="n">
        <v>27014.3</v>
      </c>
      <c r="P22" t="n">
        <v>158.03</v>
      </c>
      <c r="Q22" t="n">
        <v>433.05</v>
      </c>
      <c r="R22" t="n">
        <v>61.67</v>
      </c>
      <c r="S22" t="n">
        <v>52.22</v>
      </c>
      <c r="T22" t="n">
        <v>2821.69</v>
      </c>
      <c r="U22" t="n">
        <v>0.85</v>
      </c>
      <c r="V22" t="n">
        <v>0.86</v>
      </c>
      <c r="W22" t="n">
        <v>6.81</v>
      </c>
      <c r="X22" t="n">
        <v>0.16</v>
      </c>
      <c r="Y22" t="n">
        <v>4</v>
      </c>
      <c r="Z22" t="n">
        <v>10</v>
      </c>
      <c r="AA22" t="n">
        <v>241.338211025411</v>
      </c>
      <c r="AB22" t="n">
        <v>330.2095874152494</v>
      </c>
      <c r="AC22" t="n">
        <v>298.6948478445029</v>
      </c>
      <c r="AD22" t="n">
        <v>241338.211025411</v>
      </c>
      <c r="AE22" t="n">
        <v>330209.5874152494</v>
      </c>
      <c r="AF22" t="n">
        <v>3.342077480991346e-05</v>
      </c>
      <c r="AG22" t="n">
        <v>19</v>
      </c>
      <c r="AH22" t="n">
        <v>298694.8478445029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6.2365</v>
      </c>
      <c r="E23" t="n">
        <v>16.03</v>
      </c>
      <c r="F23" t="n">
        <v>13.31</v>
      </c>
      <c r="G23" t="n">
        <v>114.05</v>
      </c>
      <c r="H23" t="n">
        <v>1.79</v>
      </c>
      <c r="I23" t="n">
        <v>7</v>
      </c>
      <c r="J23" t="n">
        <v>218.78</v>
      </c>
      <c r="K23" t="n">
        <v>53.44</v>
      </c>
      <c r="L23" t="n">
        <v>22</v>
      </c>
      <c r="M23" t="n">
        <v>5</v>
      </c>
      <c r="N23" t="n">
        <v>48.34</v>
      </c>
      <c r="O23" t="n">
        <v>27216.79</v>
      </c>
      <c r="P23" t="n">
        <v>155.11</v>
      </c>
      <c r="Q23" t="n">
        <v>433.01</v>
      </c>
      <c r="R23" t="n">
        <v>62.05</v>
      </c>
      <c r="S23" t="n">
        <v>52.22</v>
      </c>
      <c r="T23" t="n">
        <v>3009.23</v>
      </c>
      <c r="U23" t="n">
        <v>0.84</v>
      </c>
      <c r="V23" t="n">
        <v>0.86</v>
      </c>
      <c r="W23" t="n">
        <v>6.81</v>
      </c>
      <c r="X23" t="n">
        <v>0.17</v>
      </c>
      <c r="Y23" t="n">
        <v>4</v>
      </c>
      <c r="Z23" t="n">
        <v>10</v>
      </c>
      <c r="AA23" t="n">
        <v>240.2374521497335</v>
      </c>
      <c r="AB23" t="n">
        <v>328.703480559494</v>
      </c>
      <c r="AC23" t="n">
        <v>297.3324817132261</v>
      </c>
      <c r="AD23" t="n">
        <v>240237.4521497336</v>
      </c>
      <c r="AE23" t="n">
        <v>328703.480559494</v>
      </c>
      <c r="AF23" t="n">
        <v>3.340898938913962e-05</v>
      </c>
      <c r="AG23" t="n">
        <v>19</v>
      </c>
      <c r="AH23" t="n">
        <v>297332.4817132261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6.2614</v>
      </c>
      <c r="E24" t="n">
        <v>15.97</v>
      </c>
      <c r="F24" t="n">
        <v>13.28</v>
      </c>
      <c r="G24" t="n">
        <v>132.79</v>
      </c>
      <c r="H24" t="n">
        <v>1.85</v>
      </c>
      <c r="I24" t="n">
        <v>6</v>
      </c>
      <c r="J24" t="n">
        <v>220.43</v>
      </c>
      <c r="K24" t="n">
        <v>53.44</v>
      </c>
      <c r="L24" t="n">
        <v>23</v>
      </c>
      <c r="M24" t="n">
        <v>3</v>
      </c>
      <c r="N24" t="n">
        <v>48.99</v>
      </c>
      <c r="O24" t="n">
        <v>27420.16</v>
      </c>
      <c r="P24" t="n">
        <v>154.86</v>
      </c>
      <c r="Q24" t="n">
        <v>432.99</v>
      </c>
      <c r="R24" t="n">
        <v>61.2</v>
      </c>
      <c r="S24" t="n">
        <v>52.22</v>
      </c>
      <c r="T24" t="n">
        <v>2589.95</v>
      </c>
      <c r="U24" t="n">
        <v>0.85</v>
      </c>
      <c r="V24" t="n">
        <v>0.86</v>
      </c>
      <c r="W24" t="n">
        <v>6.8</v>
      </c>
      <c r="X24" t="n">
        <v>0.14</v>
      </c>
      <c r="Y24" t="n">
        <v>4</v>
      </c>
      <c r="Z24" t="n">
        <v>10</v>
      </c>
      <c r="AA24" t="n">
        <v>239.8449090781917</v>
      </c>
      <c r="AB24" t="n">
        <v>328.1663858112326</v>
      </c>
      <c r="AC24" t="n">
        <v>296.8466465339214</v>
      </c>
      <c r="AD24" t="n">
        <v>239844.9090781917</v>
      </c>
      <c r="AE24" t="n">
        <v>328166.3858112326</v>
      </c>
      <c r="AF24" t="n">
        <v>3.354237892426181e-05</v>
      </c>
      <c r="AG24" t="n">
        <v>19</v>
      </c>
      <c r="AH24" t="n">
        <v>296846.6465339214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6.2586</v>
      </c>
      <c r="E25" t="n">
        <v>15.98</v>
      </c>
      <c r="F25" t="n">
        <v>13.29</v>
      </c>
      <c r="G25" t="n">
        <v>132.86</v>
      </c>
      <c r="H25" t="n">
        <v>1.92</v>
      </c>
      <c r="I25" t="n">
        <v>6</v>
      </c>
      <c r="J25" t="n">
        <v>222.08</v>
      </c>
      <c r="K25" t="n">
        <v>53.44</v>
      </c>
      <c r="L25" t="n">
        <v>24</v>
      </c>
      <c r="M25" t="n">
        <v>1</v>
      </c>
      <c r="N25" t="n">
        <v>49.65</v>
      </c>
      <c r="O25" t="n">
        <v>27624.44</v>
      </c>
      <c r="P25" t="n">
        <v>154.9</v>
      </c>
      <c r="Q25" t="n">
        <v>433.06</v>
      </c>
      <c r="R25" t="n">
        <v>61.28</v>
      </c>
      <c r="S25" t="n">
        <v>52.22</v>
      </c>
      <c r="T25" t="n">
        <v>2630.8</v>
      </c>
      <c r="U25" t="n">
        <v>0.85</v>
      </c>
      <c r="V25" t="n">
        <v>0.86</v>
      </c>
      <c r="W25" t="n">
        <v>6.81</v>
      </c>
      <c r="X25" t="n">
        <v>0.15</v>
      </c>
      <c r="Y25" t="n">
        <v>4</v>
      </c>
      <c r="Z25" t="n">
        <v>10</v>
      </c>
      <c r="AA25" t="n">
        <v>239.8980138081131</v>
      </c>
      <c r="AB25" t="n">
        <v>328.2390460455264</v>
      </c>
      <c r="AC25" t="n">
        <v>296.9123721774335</v>
      </c>
      <c r="AD25" t="n">
        <v>239898.0138081131</v>
      </c>
      <c r="AE25" t="n">
        <v>328239.0460455265</v>
      </c>
      <c r="AF25" t="n">
        <v>3.352737929782238e-05</v>
      </c>
      <c r="AG25" t="n">
        <v>19</v>
      </c>
      <c r="AH25" t="n">
        <v>296912.3721774335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6.2601</v>
      </c>
      <c r="E26" t="n">
        <v>15.97</v>
      </c>
      <c r="F26" t="n">
        <v>13.28</v>
      </c>
      <c r="G26" t="n">
        <v>132.82</v>
      </c>
      <c r="H26" t="n">
        <v>1.99</v>
      </c>
      <c r="I26" t="n">
        <v>6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155.7</v>
      </c>
      <c r="Q26" t="n">
        <v>433.04</v>
      </c>
      <c r="R26" t="n">
        <v>61.13</v>
      </c>
      <c r="S26" t="n">
        <v>52.22</v>
      </c>
      <c r="T26" t="n">
        <v>2553.04</v>
      </c>
      <c r="U26" t="n">
        <v>0.85</v>
      </c>
      <c r="V26" t="n">
        <v>0.86</v>
      </c>
      <c r="W26" t="n">
        <v>6.81</v>
      </c>
      <c r="X26" t="n">
        <v>0.15</v>
      </c>
      <c r="Y26" t="n">
        <v>4</v>
      </c>
      <c r="Z26" t="n">
        <v>10</v>
      </c>
      <c r="AA26" t="n">
        <v>240.1837557092482</v>
      </c>
      <c r="AB26" t="n">
        <v>328.6300107207022</v>
      </c>
      <c r="AC26" t="n">
        <v>297.266023732733</v>
      </c>
      <c r="AD26" t="n">
        <v>240183.7557092482</v>
      </c>
      <c r="AE26" t="n">
        <v>328630.0107207022</v>
      </c>
      <c r="AF26" t="n">
        <v>3.353541481198637e-05</v>
      </c>
      <c r="AG26" t="n">
        <v>19</v>
      </c>
      <c r="AH26" t="n">
        <v>297266.023732733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4.5767</v>
      </c>
      <c r="E2" t="n">
        <v>21.85</v>
      </c>
      <c r="F2" t="n">
        <v>16.8</v>
      </c>
      <c r="G2" t="n">
        <v>8.130000000000001</v>
      </c>
      <c r="H2" t="n">
        <v>0.15</v>
      </c>
      <c r="I2" t="n">
        <v>124</v>
      </c>
      <c r="J2" t="n">
        <v>116.05</v>
      </c>
      <c r="K2" t="n">
        <v>43.4</v>
      </c>
      <c r="L2" t="n">
        <v>1</v>
      </c>
      <c r="M2" t="n">
        <v>122</v>
      </c>
      <c r="N2" t="n">
        <v>16.65</v>
      </c>
      <c r="O2" t="n">
        <v>14546.17</v>
      </c>
      <c r="P2" t="n">
        <v>170.38</v>
      </c>
      <c r="Q2" t="n">
        <v>434.59</v>
      </c>
      <c r="R2" t="n">
        <v>175.1</v>
      </c>
      <c r="S2" t="n">
        <v>52.22</v>
      </c>
      <c r="T2" t="n">
        <v>58949.7</v>
      </c>
      <c r="U2" t="n">
        <v>0.3</v>
      </c>
      <c r="V2" t="n">
        <v>0.68</v>
      </c>
      <c r="W2" t="n">
        <v>7.01</v>
      </c>
      <c r="X2" t="n">
        <v>3.64</v>
      </c>
      <c r="Y2" t="n">
        <v>4</v>
      </c>
      <c r="Z2" t="n">
        <v>10</v>
      </c>
      <c r="AA2" t="n">
        <v>334.6177757755102</v>
      </c>
      <c r="AB2" t="n">
        <v>457.8388031104508</v>
      </c>
      <c r="AC2" t="n">
        <v>414.1433103223847</v>
      </c>
      <c r="AD2" t="n">
        <v>334617.7757755102</v>
      </c>
      <c r="AE2" t="n">
        <v>457838.8031104509</v>
      </c>
      <c r="AF2" t="n">
        <v>3.056513025756364e-05</v>
      </c>
      <c r="AG2" t="n">
        <v>26</v>
      </c>
      <c r="AH2" t="n">
        <v>414143.3103223846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5.5328</v>
      </c>
      <c r="E3" t="n">
        <v>18.07</v>
      </c>
      <c r="F3" t="n">
        <v>14.7</v>
      </c>
      <c r="G3" t="n">
        <v>16.33</v>
      </c>
      <c r="H3" t="n">
        <v>0.3</v>
      </c>
      <c r="I3" t="n">
        <v>54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146.99</v>
      </c>
      <c r="Q3" t="n">
        <v>433.61</v>
      </c>
      <c r="R3" t="n">
        <v>107.04</v>
      </c>
      <c r="S3" t="n">
        <v>52.22</v>
      </c>
      <c r="T3" t="n">
        <v>25271.38</v>
      </c>
      <c r="U3" t="n">
        <v>0.49</v>
      </c>
      <c r="V3" t="n">
        <v>0.78</v>
      </c>
      <c r="W3" t="n">
        <v>6.89</v>
      </c>
      <c r="X3" t="n">
        <v>1.55</v>
      </c>
      <c r="Y3" t="n">
        <v>4</v>
      </c>
      <c r="Z3" t="n">
        <v>10</v>
      </c>
      <c r="AA3" t="n">
        <v>260.9107595046623</v>
      </c>
      <c r="AB3" t="n">
        <v>356.9896117246142</v>
      </c>
      <c r="AC3" t="n">
        <v>322.9190242196831</v>
      </c>
      <c r="AD3" t="n">
        <v>260910.7595046624</v>
      </c>
      <c r="AE3" t="n">
        <v>356989.6117246142</v>
      </c>
      <c r="AF3" t="n">
        <v>3.695036875675663e-05</v>
      </c>
      <c r="AG3" t="n">
        <v>21</v>
      </c>
      <c r="AH3" t="n">
        <v>322919.0242196831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5.8641</v>
      </c>
      <c r="E4" t="n">
        <v>17.05</v>
      </c>
      <c r="F4" t="n">
        <v>14.13</v>
      </c>
      <c r="G4" t="n">
        <v>24.23</v>
      </c>
      <c r="H4" t="n">
        <v>0.45</v>
      </c>
      <c r="I4" t="n">
        <v>35</v>
      </c>
      <c r="J4" t="n">
        <v>118.63</v>
      </c>
      <c r="K4" t="n">
        <v>43.4</v>
      </c>
      <c r="L4" t="n">
        <v>3</v>
      </c>
      <c r="M4" t="n">
        <v>33</v>
      </c>
      <c r="N4" t="n">
        <v>17.23</v>
      </c>
      <c r="O4" t="n">
        <v>14865.24</v>
      </c>
      <c r="P4" t="n">
        <v>138.88</v>
      </c>
      <c r="Q4" t="n">
        <v>433.35</v>
      </c>
      <c r="R4" t="n">
        <v>88.78</v>
      </c>
      <c r="S4" t="n">
        <v>52.22</v>
      </c>
      <c r="T4" t="n">
        <v>16235.17</v>
      </c>
      <c r="U4" t="n">
        <v>0.59</v>
      </c>
      <c r="V4" t="n">
        <v>0.8100000000000001</v>
      </c>
      <c r="W4" t="n">
        <v>6.85</v>
      </c>
      <c r="X4" t="n">
        <v>0.99</v>
      </c>
      <c r="Y4" t="n">
        <v>4</v>
      </c>
      <c r="Z4" t="n">
        <v>10</v>
      </c>
      <c r="AA4" t="n">
        <v>244.1983710104612</v>
      </c>
      <c r="AB4" t="n">
        <v>334.1229844881462</v>
      </c>
      <c r="AC4" t="n">
        <v>302.2347557932511</v>
      </c>
      <c r="AD4" t="n">
        <v>244198.3710104612</v>
      </c>
      <c r="AE4" t="n">
        <v>334122.9844881463</v>
      </c>
      <c r="AF4" t="n">
        <v>3.91629296968075e-05</v>
      </c>
      <c r="AG4" t="n">
        <v>20</v>
      </c>
      <c r="AH4" t="n">
        <v>302234.755793251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6.0515</v>
      </c>
      <c r="E5" t="n">
        <v>16.52</v>
      </c>
      <c r="F5" t="n">
        <v>13.84</v>
      </c>
      <c r="G5" t="n">
        <v>33.22</v>
      </c>
      <c r="H5" t="n">
        <v>0.59</v>
      </c>
      <c r="I5" t="n">
        <v>25</v>
      </c>
      <c r="J5" t="n">
        <v>119.93</v>
      </c>
      <c r="K5" t="n">
        <v>43.4</v>
      </c>
      <c r="L5" t="n">
        <v>4</v>
      </c>
      <c r="M5" t="n">
        <v>23</v>
      </c>
      <c r="N5" t="n">
        <v>17.53</v>
      </c>
      <c r="O5" t="n">
        <v>15025.44</v>
      </c>
      <c r="P5" t="n">
        <v>133.54</v>
      </c>
      <c r="Q5" t="n">
        <v>433.31</v>
      </c>
      <c r="R5" t="n">
        <v>79.56999999999999</v>
      </c>
      <c r="S5" t="n">
        <v>52.22</v>
      </c>
      <c r="T5" t="n">
        <v>11679.35</v>
      </c>
      <c r="U5" t="n">
        <v>0.66</v>
      </c>
      <c r="V5" t="n">
        <v>0.82</v>
      </c>
      <c r="W5" t="n">
        <v>6.83</v>
      </c>
      <c r="X5" t="n">
        <v>0.7</v>
      </c>
      <c r="Y5" t="n">
        <v>4</v>
      </c>
      <c r="Z5" t="n">
        <v>10</v>
      </c>
      <c r="AA5" t="n">
        <v>239.8701301653713</v>
      </c>
      <c r="AB5" t="n">
        <v>328.2008944153877</v>
      </c>
      <c r="AC5" t="n">
        <v>296.877861685329</v>
      </c>
      <c r="AD5" t="n">
        <v>239870.1301653713</v>
      </c>
      <c r="AE5" t="n">
        <v>328200.8944153877</v>
      </c>
      <c r="AF5" t="n">
        <v>4.041446582770257e-05</v>
      </c>
      <c r="AG5" t="n">
        <v>20</v>
      </c>
      <c r="AH5" t="n">
        <v>296877.861685329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6.1555</v>
      </c>
      <c r="E6" t="n">
        <v>16.25</v>
      </c>
      <c r="F6" t="n">
        <v>13.68</v>
      </c>
      <c r="G6" t="n">
        <v>41.05</v>
      </c>
      <c r="H6" t="n">
        <v>0.73</v>
      </c>
      <c r="I6" t="n">
        <v>20</v>
      </c>
      <c r="J6" t="n">
        <v>121.23</v>
      </c>
      <c r="K6" t="n">
        <v>43.4</v>
      </c>
      <c r="L6" t="n">
        <v>5</v>
      </c>
      <c r="M6" t="n">
        <v>18</v>
      </c>
      <c r="N6" t="n">
        <v>17.83</v>
      </c>
      <c r="O6" t="n">
        <v>15186.08</v>
      </c>
      <c r="P6" t="n">
        <v>129.4</v>
      </c>
      <c r="Q6" t="n">
        <v>433.11</v>
      </c>
      <c r="R6" t="n">
        <v>74.28</v>
      </c>
      <c r="S6" t="n">
        <v>52.22</v>
      </c>
      <c r="T6" t="n">
        <v>9061.91</v>
      </c>
      <c r="U6" t="n">
        <v>0.7</v>
      </c>
      <c r="V6" t="n">
        <v>0.83</v>
      </c>
      <c r="W6" t="n">
        <v>6.83</v>
      </c>
      <c r="X6" t="n">
        <v>0.54</v>
      </c>
      <c r="Y6" t="n">
        <v>4</v>
      </c>
      <c r="Z6" t="n">
        <v>10</v>
      </c>
      <c r="AA6" t="n">
        <v>228.230746054227</v>
      </c>
      <c r="AB6" t="n">
        <v>312.2753755811414</v>
      </c>
      <c r="AC6" t="n">
        <v>282.4722520170121</v>
      </c>
      <c r="AD6" t="n">
        <v>228230.746054227</v>
      </c>
      <c r="AE6" t="n">
        <v>312275.3755811414</v>
      </c>
      <c r="AF6" t="n">
        <v>4.1109021631401e-05</v>
      </c>
      <c r="AG6" t="n">
        <v>19</v>
      </c>
      <c r="AH6" t="n">
        <v>282472.2520170121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6.2337</v>
      </c>
      <c r="E7" t="n">
        <v>16.04</v>
      </c>
      <c r="F7" t="n">
        <v>13.58</v>
      </c>
      <c r="G7" t="n">
        <v>50.91</v>
      </c>
      <c r="H7" t="n">
        <v>0.86</v>
      </c>
      <c r="I7" t="n">
        <v>16</v>
      </c>
      <c r="J7" t="n">
        <v>122.54</v>
      </c>
      <c r="K7" t="n">
        <v>43.4</v>
      </c>
      <c r="L7" t="n">
        <v>6</v>
      </c>
      <c r="M7" t="n">
        <v>14</v>
      </c>
      <c r="N7" t="n">
        <v>18.14</v>
      </c>
      <c r="O7" t="n">
        <v>15347.16</v>
      </c>
      <c r="P7" t="n">
        <v>125.73</v>
      </c>
      <c r="Q7" t="n">
        <v>433.04</v>
      </c>
      <c r="R7" t="n">
        <v>70.81999999999999</v>
      </c>
      <c r="S7" t="n">
        <v>52.22</v>
      </c>
      <c r="T7" t="n">
        <v>7352.31</v>
      </c>
      <c r="U7" t="n">
        <v>0.74</v>
      </c>
      <c r="V7" t="n">
        <v>0.84</v>
      </c>
      <c r="W7" t="n">
        <v>6.82</v>
      </c>
      <c r="X7" t="n">
        <v>0.44</v>
      </c>
      <c r="Y7" t="n">
        <v>4</v>
      </c>
      <c r="Z7" t="n">
        <v>10</v>
      </c>
      <c r="AA7" t="n">
        <v>226.0183960928451</v>
      </c>
      <c r="AB7" t="n">
        <v>309.2483407619884</v>
      </c>
      <c r="AC7" t="n">
        <v>279.734113152528</v>
      </c>
      <c r="AD7" t="n">
        <v>226018.3960928451</v>
      </c>
      <c r="AE7" t="n">
        <v>309248.3407619884</v>
      </c>
      <c r="AF7" t="n">
        <v>4.163127416841271e-05</v>
      </c>
      <c r="AG7" t="n">
        <v>19</v>
      </c>
      <c r="AH7" t="n">
        <v>279734.113152528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6.274</v>
      </c>
      <c r="E8" t="n">
        <v>15.94</v>
      </c>
      <c r="F8" t="n">
        <v>13.52</v>
      </c>
      <c r="G8" t="n">
        <v>57.94</v>
      </c>
      <c r="H8" t="n">
        <v>1</v>
      </c>
      <c r="I8" t="n">
        <v>14</v>
      </c>
      <c r="J8" t="n">
        <v>123.85</v>
      </c>
      <c r="K8" t="n">
        <v>43.4</v>
      </c>
      <c r="L8" t="n">
        <v>7</v>
      </c>
      <c r="M8" t="n">
        <v>12</v>
      </c>
      <c r="N8" t="n">
        <v>18.45</v>
      </c>
      <c r="O8" t="n">
        <v>15508.69</v>
      </c>
      <c r="P8" t="n">
        <v>122.51</v>
      </c>
      <c r="Q8" t="n">
        <v>433.03</v>
      </c>
      <c r="R8" t="n">
        <v>69.03</v>
      </c>
      <c r="S8" t="n">
        <v>52.22</v>
      </c>
      <c r="T8" t="n">
        <v>6462.83</v>
      </c>
      <c r="U8" t="n">
        <v>0.76</v>
      </c>
      <c r="V8" t="n">
        <v>0.84</v>
      </c>
      <c r="W8" t="n">
        <v>6.82</v>
      </c>
      <c r="X8" t="n">
        <v>0.38</v>
      </c>
      <c r="Y8" t="n">
        <v>4</v>
      </c>
      <c r="Z8" t="n">
        <v>10</v>
      </c>
      <c r="AA8" t="n">
        <v>224.382968493368</v>
      </c>
      <c r="AB8" t="n">
        <v>307.0106765704114</v>
      </c>
      <c r="AC8" t="n">
        <v>277.710008490813</v>
      </c>
      <c r="AD8" t="n">
        <v>224382.968493368</v>
      </c>
      <c r="AE8" t="n">
        <v>307010.6765704114</v>
      </c>
      <c r="AF8" t="n">
        <v>4.190041454234585e-05</v>
      </c>
      <c r="AG8" t="n">
        <v>19</v>
      </c>
      <c r="AH8" t="n">
        <v>277710.008490813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6.3217</v>
      </c>
      <c r="E9" t="n">
        <v>15.82</v>
      </c>
      <c r="F9" t="n">
        <v>13.45</v>
      </c>
      <c r="G9" t="n">
        <v>67.23999999999999</v>
      </c>
      <c r="H9" t="n">
        <v>1.13</v>
      </c>
      <c r="I9" t="n">
        <v>12</v>
      </c>
      <c r="J9" t="n">
        <v>125.16</v>
      </c>
      <c r="K9" t="n">
        <v>43.4</v>
      </c>
      <c r="L9" t="n">
        <v>8</v>
      </c>
      <c r="M9" t="n">
        <v>10</v>
      </c>
      <c r="N9" t="n">
        <v>18.76</v>
      </c>
      <c r="O9" t="n">
        <v>15670.68</v>
      </c>
      <c r="P9" t="n">
        <v>119.02</v>
      </c>
      <c r="Q9" t="n">
        <v>433.03</v>
      </c>
      <c r="R9" t="n">
        <v>66.65000000000001</v>
      </c>
      <c r="S9" t="n">
        <v>52.22</v>
      </c>
      <c r="T9" t="n">
        <v>5282.68</v>
      </c>
      <c r="U9" t="n">
        <v>0.78</v>
      </c>
      <c r="V9" t="n">
        <v>0.85</v>
      </c>
      <c r="W9" t="n">
        <v>6.81</v>
      </c>
      <c r="X9" t="n">
        <v>0.31</v>
      </c>
      <c r="Y9" t="n">
        <v>4</v>
      </c>
      <c r="Z9" t="n">
        <v>10</v>
      </c>
      <c r="AA9" t="n">
        <v>222.5976511774579</v>
      </c>
      <c r="AB9" t="n">
        <v>304.5679266561433</v>
      </c>
      <c r="AC9" t="n">
        <v>275.5003911999408</v>
      </c>
      <c r="AD9" t="n">
        <v>222597.6511774579</v>
      </c>
      <c r="AE9" t="n">
        <v>304567.9266561433</v>
      </c>
      <c r="AF9" t="n">
        <v>4.221897523308061e-05</v>
      </c>
      <c r="AG9" t="n">
        <v>19</v>
      </c>
      <c r="AH9" t="n">
        <v>275500.3911999408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6.3472</v>
      </c>
      <c r="E10" t="n">
        <v>15.76</v>
      </c>
      <c r="F10" t="n">
        <v>13.41</v>
      </c>
      <c r="G10" t="n">
        <v>73.13</v>
      </c>
      <c r="H10" t="n">
        <v>1.26</v>
      </c>
      <c r="I10" t="n">
        <v>11</v>
      </c>
      <c r="J10" t="n">
        <v>126.48</v>
      </c>
      <c r="K10" t="n">
        <v>43.4</v>
      </c>
      <c r="L10" t="n">
        <v>9</v>
      </c>
      <c r="M10" t="n">
        <v>9</v>
      </c>
      <c r="N10" t="n">
        <v>19.08</v>
      </c>
      <c r="O10" t="n">
        <v>15833.12</v>
      </c>
      <c r="P10" t="n">
        <v>115.57</v>
      </c>
      <c r="Q10" t="n">
        <v>433.04</v>
      </c>
      <c r="R10" t="n">
        <v>65.43000000000001</v>
      </c>
      <c r="S10" t="n">
        <v>52.22</v>
      </c>
      <c r="T10" t="n">
        <v>4681.87</v>
      </c>
      <c r="U10" t="n">
        <v>0.8</v>
      </c>
      <c r="V10" t="n">
        <v>0.85</v>
      </c>
      <c r="W10" t="n">
        <v>6.81</v>
      </c>
      <c r="X10" t="n">
        <v>0.27</v>
      </c>
      <c r="Y10" t="n">
        <v>4</v>
      </c>
      <c r="Z10" t="n">
        <v>10</v>
      </c>
      <c r="AA10" t="n">
        <v>221.0491498396911</v>
      </c>
      <c r="AB10" t="n">
        <v>302.4491988107542</v>
      </c>
      <c r="AC10" t="n">
        <v>273.5838717664617</v>
      </c>
      <c r="AD10" t="n">
        <v>221049.1498396911</v>
      </c>
      <c r="AE10" t="n">
        <v>302449.1988107542</v>
      </c>
      <c r="AF10" t="n">
        <v>4.238927497341052e-05</v>
      </c>
      <c r="AG10" t="n">
        <v>19</v>
      </c>
      <c r="AH10" t="n">
        <v>273583.8717664617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6.3622</v>
      </c>
      <c r="E11" t="n">
        <v>15.72</v>
      </c>
      <c r="F11" t="n">
        <v>13.39</v>
      </c>
      <c r="G11" t="n">
        <v>80.37</v>
      </c>
      <c r="H11" t="n">
        <v>1.38</v>
      </c>
      <c r="I11" t="n">
        <v>10</v>
      </c>
      <c r="J11" t="n">
        <v>127.8</v>
      </c>
      <c r="K11" t="n">
        <v>43.4</v>
      </c>
      <c r="L11" t="n">
        <v>10</v>
      </c>
      <c r="M11" t="n">
        <v>7</v>
      </c>
      <c r="N11" t="n">
        <v>19.4</v>
      </c>
      <c r="O11" t="n">
        <v>15996.02</v>
      </c>
      <c r="P11" t="n">
        <v>112.02</v>
      </c>
      <c r="Q11" t="n">
        <v>432.97</v>
      </c>
      <c r="R11" t="n">
        <v>65.02</v>
      </c>
      <c r="S11" t="n">
        <v>52.22</v>
      </c>
      <c r="T11" t="n">
        <v>4478.12</v>
      </c>
      <c r="U11" t="n">
        <v>0.8</v>
      </c>
      <c r="V11" t="n">
        <v>0.85</v>
      </c>
      <c r="W11" t="n">
        <v>6.81</v>
      </c>
      <c r="X11" t="n">
        <v>0.26</v>
      </c>
      <c r="Y11" t="n">
        <v>4</v>
      </c>
      <c r="Z11" t="n">
        <v>10</v>
      </c>
      <c r="AA11" t="n">
        <v>219.567901526001</v>
      </c>
      <c r="AB11" t="n">
        <v>300.4224895199009</v>
      </c>
      <c r="AC11" t="n">
        <v>271.7505887658224</v>
      </c>
      <c r="AD11" t="n">
        <v>219567.901526001</v>
      </c>
      <c r="AE11" t="n">
        <v>300422.4895199009</v>
      </c>
      <c r="AF11" t="n">
        <v>4.248945129125163e-05</v>
      </c>
      <c r="AG11" t="n">
        <v>19</v>
      </c>
      <c r="AH11" t="n">
        <v>271750.5887658225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6.3814</v>
      </c>
      <c r="E12" t="n">
        <v>15.67</v>
      </c>
      <c r="F12" t="n">
        <v>13.37</v>
      </c>
      <c r="G12" t="n">
        <v>89.14</v>
      </c>
      <c r="H12" t="n">
        <v>1.5</v>
      </c>
      <c r="I12" t="n">
        <v>9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112.33</v>
      </c>
      <c r="Q12" t="n">
        <v>433.02</v>
      </c>
      <c r="R12" t="n">
        <v>63.98</v>
      </c>
      <c r="S12" t="n">
        <v>52.22</v>
      </c>
      <c r="T12" t="n">
        <v>3963.06</v>
      </c>
      <c r="U12" t="n">
        <v>0.82</v>
      </c>
      <c r="V12" t="n">
        <v>0.85</v>
      </c>
      <c r="W12" t="n">
        <v>6.82</v>
      </c>
      <c r="X12" t="n">
        <v>0.23</v>
      </c>
      <c r="Y12" t="n">
        <v>4</v>
      </c>
      <c r="Z12" t="n">
        <v>10</v>
      </c>
      <c r="AA12" t="n">
        <v>219.5248137684489</v>
      </c>
      <c r="AB12" t="n">
        <v>300.3635349491203</v>
      </c>
      <c r="AC12" t="n">
        <v>271.6972607365339</v>
      </c>
      <c r="AD12" t="n">
        <v>219524.8137684489</v>
      </c>
      <c r="AE12" t="n">
        <v>300363.5349491203</v>
      </c>
      <c r="AF12" t="n">
        <v>4.261767697808827e-05</v>
      </c>
      <c r="AG12" t="n">
        <v>19</v>
      </c>
      <c r="AH12" t="n">
        <v>271697.2607365339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5.0388</v>
      </c>
      <c r="E2" t="n">
        <v>19.85</v>
      </c>
      <c r="F2" t="n">
        <v>16.04</v>
      </c>
      <c r="G2" t="n">
        <v>9.720000000000001</v>
      </c>
      <c r="H2" t="n">
        <v>0.2</v>
      </c>
      <c r="I2" t="n">
        <v>99</v>
      </c>
      <c r="J2" t="n">
        <v>89.87</v>
      </c>
      <c r="K2" t="n">
        <v>37.55</v>
      </c>
      <c r="L2" t="n">
        <v>1</v>
      </c>
      <c r="M2" t="n">
        <v>97</v>
      </c>
      <c r="N2" t="n">
        <v>11.32</v>
      </c>
      <c r="O2" t="n">
        <v>11317.98</v>
      </c>
      <c r="P2" t="n">
        <v>136.27</v>
      </c>
      <c r="Q2" t="n">
        <v>434.13</v>
      </c>
      <c r="R2" t="n">
        <v>150.51</v>
      </c>
      <c r="S2" t="n">
        <v>52.22</v>
      </c>
      <c r="T2" t="n">
        <v>46779.4</v>
      </c>
      <c r="U2" t="n">
        <v>0.35</v>
      </c>
      <c r="V2" t="n">
        <v>0.71</v>
      </c>
      <c r="W2" t="n">
        <v>6.96</v>
      </c>
      <c r="X2" t="n">
        <v>2.88</v>
      </c>
      <c r="Y2" t="n">
        <v>4</v>
      </c>
      <c r="Z2" t="n">
        <v>10</v>
      </c>
      <c r="AA2" t="n">
        <v>279.6262371991838</v>
      </c>
      <c r="AB2" t="n">
        <v>382.5969539748614</v>
      </c>
      <c r="AC2" t="n">
        <v>346.0824376656973</v>
      </c>
      <c r="AD2" t="n">
        <v>279626.2371991838</v>
      </c>
      <c r="AE2" t="n">
        <v>382596.9539748614</v>
      </c>
      <c r="AF2" t="n">
        <v>3.826416445802937e-05</v>
      </c>
      <c r="AG2" t="n">
        <v>23</v>
      </c>
      <c r="AH2" t="n">
        <v>346082.4376656974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5.8269</v>
      </c>
      <c r="E3" t="n">
        <v>17.16</v>
      </c>
      <c r="F3" t="n">
        <v>14.39</v>
      </c>
      <c r="G3" t="n">
        <v>19.62</v>
      </c>
      <c r="H3" t="n">
        <v>0.39</v>
      </c>
      <c r="I3" t="n">
        <v>44</v>
      </c>
      <c r="J3" t="n">
        <v>91.09999999999999</v>
      </c>
      <c r="K3" t="n">
        <v>37.55</v>
      </c>
      <c r="L3" t="n">
        <v>2</v>
      </c>
      <c r="M3" t="n">
        <v>42</v>
      </c>
      <c r="N3" t="n">
        <v>11.54</v>
      </c>
      <c r="O3" t="n">
        <v>11468.97</v>
      </c>
      <c r="P3" t="n">
        <v>119.18</v>
      </c>
      <c r="Q3" t="n">
        <v>433.4</v>
      </c>
      <c r="R3" t="n">
        <v>97.51000000000001</v>
      </c>
      <c r="S3" t="n">
        <v>52.22</v>
      </c>
      <c r="T3" t="n">
        <v>20556.76</v>
      </c>
      <c r="U3" t="n">
        <v>0.54</v>
      </c>
      <c r="V3" t="n">
        <v>0.79</v>
      </c>
      <c r="W3" t="n">
        <v>6.86</v>
      </c>
      <c r="X3" t="n">
        <v>1.25</v>
      </c>
      <c r="Y3" t="n">
        <v>4</v>
      </c>
      <c r="Z3" t="n">
        <v>10</v>
      </c>
      <c r="AA3" t="n">
        <v>234.9578437206813</v>
      </c>
      <c r="AB3" t="n">
        <v>321.4796873869832</v>
      </c>
      <c r="AC3" t="n">
        <v>290.79811722244</v>
      </c>
      <c r="AD3" t="n">
        <v>234957.8437206813</v>
      </c>
      <c r="AE3" t="n">
        <v>321479.6873869832</v>
      </c>
      <c r="AF3" t="n">
        <v>4.424892035415006e-05</v>
      </c>
      <c r="AG3" t="n">
        <v>20</v>
      </c>
      <c r="AH3" t="n">
        <v>290798.11722244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6.1079</v>
      </c>
      <c r="E4" t="n">
        <v>16.37</v>
      </c>
      <c r="F4" t="n">
        <v>13.9</v>
      </c>
      <c r="G4" t="n">
        <v>29.79</v>
      </c>
      <c r="H4" t="n">
        <v>0.57</v>
      </c>
      <c r="I4" t="n">
        <v>28</v>
      </c>
      <c r="J4" t="n">
        <v>92.31999999999999</v>
      </c>
      <c r="K4" t="n">
        <v>37.55</v>
      </c>
      <c r="L4" t="n">
        <v>3</v>
      </c>
      <c r="M4" t="n">
        <v>26</v>
      </c>
      <c r="N4" t="n">
        <v>11.77</v>
      </c>
      <c r="O4" t="n">
        <v>11620.34</v>
      </c>
      <c r="P4" t="n">
        <v>111.7</v>
      </c>
      <c r="Q4" t="n">
        <v>433.19</v>
      </c>
      <c r="R4" t="n">
        <v>81.34999999999999</v>
      </c>
      <c r="S4" t="n">
        <v>52.22</v>
      </c>
      <c r="T4" t="n">
        <v>12553.69</v>
      </c>
      <c r="U4" t="n">
        <v>0.64</v>
      </c>
      <c r="V4" t="n">
        <v>0.82</v>
      </c>
      <c r="W4" t="n">
        <v>6.84</v>
      </c>
      <c r="X4" t="n">
        <v>0.76</v>
      </c>
      <c r="Y4" t="n">
        <v>4</v>
      </c>
      <c r="Z4" t="n">
        <v>10</v>
      </c>
      <c r="AA4" t="n">
        <v>220.276906453804</v>
      </c>
      <c r="AB4" t="n">
        <v>301.3925813412103</v>
      </c>
      <c r="AC4" t="n">
        <v>272.6280963852388</v>
      </c>
      <c r="AD4" t="n">
        <v>220276.906453804</v>
      </c>
      <c r="AE4" t="n">
        <v>301392.5813412103</v>
      </c>
      <c r="AF4" t="n">
        <v>4.638280743295974e-05</v>
      </c>
      <c r="AG4" t="n">
        <v>19</v>
      </c>
      <c r="AH4" t="n">
        <v>272628.0963852388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6.2497</v>
      </c>
      <c r="E5" t="n">
        <v>16</v>
      </c>
      <c r="F5" t="n">
        <v>13.68</v>
      </c>
      <c r="G5" t="n">
        <v>41.05</v>
      </c>
      <c r="H5" t="n">
        <v>0.75</v>
      </c>
      <c r="I5" t="n">
        <v>20</v>
      </c>
      <c r="J5" t="n">
        <v>93.55</v>
      </c>
      <c r="K5" t="n">
        <v>37.55</v>
      </c>
      <c r="L5" t="n">
        <v>4</v>
      </c>
      <c r="M5" t="n">
        <v>18</v>
      </c>
      <c r="N5" t="n">
        <v>12</v>
      </c>
      <c r="O5" t="n">
        <v>11772.07</v>
      </c>
      <c r="P5" t="n">
        <v>106.14</v>
      </c>
      <c r="Q5" t="n">
        <v>433.17</v>
      </c>
      <c r="R5" t="n">
        <v>74.31999999999999</v>
      </c>
      <c r="S5" t="n">
        <v>52.22</v>
      </c>
      <c r="T5" t="n">
        <v>9082.07</v>
      </c>
      <c r="U5" t="n">
        <v>0.7</v>
      </c>
      <c r="V5" t="n">
        <v>0.83</v>
      </c>
      <c r="W5" t="n">
        <v>6.83</v>
      </c>
      <c r="X5" t="n">
        <v>0.54</v>
      </c>
      <c r="Y5" t="n">
        <v>4</v>
      </c>
      <c r="Z5" t="n">
        <v>10</v>
      </c>
      <c r="AA5" t="n">
        <v>216.8597821388251</v>
      </c>
      <c r="AB5" t="n">
        <v>296.7171211005733</v>
      </c>
      <c r="AC5" t="n">
        <v>268.3988555079171</v>
      </c>
      <c r="AD5" t="n">
        <v>216859.7821388251</v>
      </c>
      <c r="AE5" t="n">
        <v>296717.1211005733</v>
      </c>
      <c r="AF5" t="n">
        <v>4.745962304781815e-05</v>
      </c>
      <c r="AG5" t="n">
        <v>19</v>
      </c>
      <c r="AH5" t="n">
        <v>268398.8555079171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6.3221</v>
      </c>
      <c r="E6" t="n">
        <v>15.82</v>
      </c>
      <c r="F6" t="n">
        <v>13.58</v>
      </c>
      <c r="G6" t="n">
        <v>50.91</v>
      </c>
      <c r="H6" t="n">
        <v>0.93</v>
      </c>
      <c r="I6" t="n">
        <v>16</v>
      </c>
      <c r="J6" t="n">
        <v>94.79000000000001</v>
      </c>
      <c r="K6" t="n">
        <v>37.55</v>
      </c>
      <c r="L6" t="n">
        <v>5</v>
      </c>
      <c r="M6" t="n">
        <v>14</v>
      </c>
      <c r="N6" t="n">
        <v>12.23</v>
      </c>
      <c r="O6" t="n">
        <v>11924.18</v>
      </c>
      <c r="P6" t="n">
        <v>101.93</v>
      </c>
      <c r="Q6" t="n">
        <v>433</v>
      </c>
      <c r="R6" t="n">
        <v>70.77</v>
      </c>
      <c r="S6" t="n">
        <v>52.22</v>
      </c>
      <c r="T6" t="n">
        <v>7324.17</v>
      </c>
      <c r="U6" t="n">
        <v>0.74</v>
      </c>
      <c r="V6" t="n">
        <v>0.84</v>
      </c>
      <c r="W6" t="n">
        <v>6.82</v>
      </c>
      <c r="X6" t="n">
        <v>0.44</v>
      </c>
      <c r="Y6" t="n">
        <v>4</v>
      </c>
      <c r="Z6" t="n">
        <v>10</v>
      </c>
      <c r="AA6" t="n">
        <v>214.6554896485258</v>
      </c>
      <c r="AB6" t="n">
        <v>293.701110868826</v>
      </c>
      <c r="AC6" t="n">
        <v>265.6706890596898</v>
      </c>
      <c r="AD6" t="n">
        <v>214655.4896485258</v>
      </c>
      <c r="AE6" t="n">
        <v>293701.110868826</v>
      </c>
      <c r="AF6" t="n">
        <v>4.800942171153994e-05</v>
      </c>
      <c r="AG6" t="n">
        <v>19</v>
      </c>
      <c r="AH6" t="n">
        <v>265670.6890596898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6.3842</v>
      </c>
      <c r="E7" t="n">
        <v>15.66</v>
      </c>
      <c r="F7" t="n">
        <v>13.48</v>
      </c>
      <c r="G7" t="n">
        <v>62.21</v>
      </c>
      <c r="H7" t="n">
        <v>1.1</v>
      </c>
      <c r="I7" t="n">
        <v>13</v>
      </c>
      <c r="J7" t="n">
        <v>96.02</v>
      </c>
      <c r="K7" t="n">
        <v>37.55</v>
      </c>
      <c r="L7" t="n">
        <v>6</v>
      </c>
      <c r="M7" t="n">
        <v>9</v>
      </c>
      <c r="N7" t="n">
        <v>12.47</v>
      </c>
      <c r="O7" t="n">
        <v>12076.67</v>
      </c>
      <c r="P7" t="n">
        <v>97.45</v>
      </c>
      <c r="Q7" t="n">
        <v>433.08</v>
      </c>
      <c r="R7" t="n">
        <v>67.52</v>
      </c>
      <c r="S7" t="n">
        <v>52.22</v>
      </c>
      <c r="T7" t="n">
        <v>5716.32</v>
      </c>
      <c r="U7" t="n">
        <v>0.77</v>
      </c>
      <c r="V7" t="n">
        <v>0.85</v>
      </c>
      <c r="W7" t="n">
        <v>6.82</v>
      </c>
      <c r="X7" t="n">
        <v>0.34</v>
      </c>
      <c r="Y7" t="n">
        <v>4</v>
      </c>
      <c r="Z7" t="n">
        <v>10</v>
      </c>
      <c r="AA7" t="n">
        <v>212.4687093467804</v>
      </c>
      <c r="AB7" t="n">
        <v>290.7090615860412</v>
      </c>
      <c r="AC7" t="n">
        <v>262.9641967610856</v>
      </c>
      <c r="AD7" t="n">
        <v>212468.7093467804</v>
      </c>
      <c r="AE7" t="n">
        <v>290709.0615860412</v>
      </c>
      <c r="AF7" t="n">
        <v>4.848100316205268e-05</v>
      </c>
      <c r="AG7" t="n">
        <v>19</v>
      </c>
      <c r="AH7" t="n">
        <v>262964.1967610856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6.3955</v>
      </c>
      <c r="E8" t="n">
        <v>15.64</v>
      </c>
      <c r="F8" t="n">
        <v>13.47</v>
      </c>
      <c r="G8" t="n">
        <v>67.34999999999999</v>
      </c>
      <c r="H8" t="n">
        <v>1.27</v>
      </c>
      <c r="I8" t="n">
        <v>12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96.5</v>
      </c>
      <c r="Q8" t="n">
        <v>433.18</v>
      </c>
      <c r="R8" t="n">
        <v>66.97</v>
      </c>
      <c r="S8" t="n">
        <v>52.22</v>
      </c>
      <c r="T8" t="n">
        <v>5447.1</v>
      </c>
      <c r="U8" t="n">
        <v>0.78</v>
      </c>
      <c r="V8" t="n">
        <v>0.85</v>
      </c>
      <c r="W8" t="n">
        <v>6.83</v>
      </c>
      <c r="X8" t="n">
        <v>0.33</v>
      </c>
      <c r="Y8" t="n">
        <v>4</v>
      </c>
      <c r="Z8" t="n">
        <v>10</v>
      </c>
      <c r="AA8" t="n">
        <v>212.0282455391679</v>
      </c>
      <c r="AB8" t="n">
        <v>290.1063995725744</v>
      </c>
      <c r="AC8" t="n">
        <v>262.4190519643424</v>
      </c>
      <c r="AD8" t="n">
        <v>212028.2455391679</v>
      </c>
      <c r="AE8" t="n">
        <v>290106.3995725744</v>
      </c>
      <c r="AF8" t="n">
        <v>4.856681427945677e-05</v>
      </c>
      <c r="AG8" t="n">
        <v>19</v>
      </c>
      <c r="AH8" t="n">
        <v>262419.0519643424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3.4289</v>
      </c>
      <c r="E2" t="n">
        <v>29.16</v>
      </c>
      <c r="F2" t="n">
        <v>19.02</v>
      </c>
      <c r="G2" t="n">
        <v>5.82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270.08</v>
      </c>
      <c r="Q2" t="n">
        <v>435.8</v>
      </c>
      <c r="R2" t="n">
        <v>248.23</v>
      </c>
      <c r="S2" t="n">
        <v>52.22</v>
      </c>
      <c r="T2" t="n">
        <v>95157.11</v>
      </c>
      <c r="U2" t="n">
        <v>0.21</v>
      </c>
      <c r="V2" t="n">
        <v>0.6</v>
      </c>
      <c r="W2" t="n">
        <v>7.11</v>
      </c>
      <c r="X2" t="n">
        <v>5.85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4.7382</v>
      </c>
      <c r="E3" t="n">
        <v>21.1</v>
      </c>
      <c r="F3" t="n">
        <v>15.48</v>
      </c>
      <c r="G3" t="n">
        <v>11.61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219.18</v>
      </c>
      <c r="Q3" t="n">
        <v>433.83</v>
      </c>
      <c r="R3" t="n">
        <v>132.88</v>
      </c>
      <c r="S3" t="n">
        <v>52.22</v>
      </c>
      <c r="T3" t="n">
        <v>38060.39</v>
      </c>
      <c r="U3" t="n">
        <v>0.39</v>
      </c>
      <c r="V3" t="n">
        <v>0.74</v>
      </c>
      <c r="W3" t="n">
        <v>6.92</v>
      </c>
      <c r="X3" t="n">
        <v>2.33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5.2337</v>
      </c>
      <c r="E4" t="n">
        <v>19.11</v>
      </c>
      <c r="F4" t="n">
        <v>14.61</v>
      </c>
      <c r="G4" t="n">
        <v>17.18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49</v>
      </c>
      <c r="N4" t="n">
        <v>40.5</v>
      </c>
      <c r="O4" t="n">
        <v>24639</v>
      </c>
      <c r="P4" t="n">
        <v>205.76</v>
      </c>
      <c r="Q4" t="n">
        <v>433.71</v>
      </c>
      <c r="R4" t="n">
        <v>104.14</v>
      </c>
      <c r="S4" t="n">
        <v>52.22</v>
      </c>
      <c r="T4" t="n">
        <v>23836.79</v>
      </c>
      <c r="U4" t="n">
        <v>0.5</v>
      </c>
      <c r="V4" t="n">
        <v>0.78</v>
      </c>
      <c r="W4" t="n">
        <v>6.88</v>
      </c>
      <c r="X4" t="n">
        <v>1.46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5.5156</v>
      </c>
      <c r="E5" t="n">
        <v>18.13</v>
      </c>
      <c r="F5" t="n">
        <v>14.17</v>
      </c>
      <c r="G5" t="n">
        <v>22.99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198.6</v>
      </c>
      <c r="Q5" t="n">
        <v>433.57</v>
      </c>
      <c r="R5" t="n">
        <v>90.23999999999999</v>
      </c>
      <c r="S5" t="n">
        <v>52.22</v>
      </c>
      <c r="T5" t="n">
        <v>16955.75</v>
      </c>
      <c r="U5" t="n">
        <v>0.58</v>
      </c>
      <c r="V5" t="n">
        <v>0.8</v>
      </c>
      <c r="W5" t="n">
        <v>6.85</v>
      </c>
      <c r="X5" t="n">
        <v>1.03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5.6826</v>
      </c>
      <c r="E6" t="n">
        <v>17.6</v>
      </c>
      <c r="F6" t="n">
        <v>13.95</v>
      </c>
      <c r="G6" t="n">
        <v>28.87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194.24</v>
      </c>
      <c r="Q6" t="n">
        <v>433.37</v>
      </c>
      <c r="R6" t="n">
        <v>83.12</v>
      </c>
      <c r="S6" t="n">
        <v>52.22</v>
      </c>
      <c r="T6" t="n">
        <v>13435.87</v>
      </c>
      <c r="U6" t="n">
        <v>0.63</v>
      </c>
      <c r="V6" t="n">
        <v>0.82</v>
      </c>
      <c r="W6" t="n">
        <v>6.84</v>
      </c>
      <c r="X6" t="n">
        <v>0.8100000000000001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5.7993</v>
      </c>
      <c r="E7" t="n">
        <v>17.24</v>
      </c>
      <c r="F7" t="n">
        <v>13.79</v>
      </c>
      <c r="G7" t="n">
        <v>34.48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190.88</v>
      </c>
      <c r="Q7" t="n">
        <v>433.2</v>
      </c>
      <c r="R7" t="n">
        <v>78.02</v>
      </c>
      <c r="S7" t="n">
        <v>52.22</v>
      </c>
      <c r="T7" t="n">
        <v>10910.89</v>
      </c>
      <c r="U7" t="n">
        <v>0.67</v>
      </c>
      <c r="V7" t="n">
        <v>0.83</v>
      </c>
      <c r="W7" t="n">
        <v>6.83</v>
      </c>
      <c r="X7" t="n">
        <v>0.65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5.8653</v>
      </c>
      <c r="E8" t="n">
        <v>17.05</v>
      </c>
      <c r="F8" t="n">
        <v>13.72</v>
      </c>
      <c r="G8" t="n">
        <v>39.19</v>
      </c>
      <c r="H8" t="n">
        <v>0.61</v>
      </c>
      <c r="I8" t="n">
        <v>21</v>
      </c>
      <c r="J8" t="n">
        <v>204.16</v>
      </c>
      <c r="K8" t="n">
        <v>54.38</v>
      </c>
      <c r="L8" t="n">
        <v>7</v>
      </c>
      <c r="M8" t="n">
        <v>19</v>
      </c>
      <c r="N8" t="n">
        <v>42.78</v>
      </c>
      <c r="O8" t="n">
        <v>25413.94</v>
      </c>
      <c r="P8" t="n">
        <v>188.64</v>
      </c>
      <c r="Q8" t="n">
        <v>433.15</v>
      </c>
      <c r="R8" t="n">
        <v>75.43000000000001</v>
      </c>
      <c r="S8" t="n">
        <v>52.22</v>
      </c>
      <c r="T8" t="n">
        <v>9632.059999999999</v>
      </c>
      <c r="U8" t="n">
        <v>0.6899999999999999</v>
      </c>
      <c r="V8" t="n">
        <v>0.83</v>
      </c>
      <c r="W8" t="n">
        <v>6.83</v>
      </c>
      <c r="X8" t="n">
        <v>0.58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5.9315</v>
      </c>
      <c r="E9" t="n">
        <v>16.86</v>
      </c>
      <c r="F9" t="n">
        <v>13.64</v>
      </c>
      <c r="G9" t="n">
        <v>45.48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16</v>
      </c>
      <c r="N9" t="n">
        <v>43.37</v>
      </c>
      <c r="O9" t="n">
        <v>25609.61</v>
      </c>
      <c r="P9" t="n">
        <v>186.41</v>
      </c>
      <c r="Q9" t="n">
        <v>433.2</v>
      </c>
      <c r="R9" t="n">
        <v>73.09</v>
      </c>
      <c r="S9" t="n">
        <v>52.22</v>
      </c>
      <c r="T9" t="n">
        <v>8476.469999999999</v>
      </c>
      <c r="U9" t="n">
        <v>0.71</v>
      </c>
      <c r="V9" t="n">
        <v>0.84</v>
      </c>
      <c r="W9" t="n">
        <v>6.82</v>
      </c>
      <c r="X9" t="n">
        <v>0.5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5.9841</v>
      </c>
      <c r="E10" t="n">
        <v>16.71</v>
      </c>
      <c r="F10" t="n">
        <v>13.57</v>
      </c>
      <c r="G10" t="n">
        <v>50.89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184.24</v>
      </c>
      <c r="Q10" t="n">
        <v>433.17</v>
      </c>
      <c r="R10" t="n">
        <v>70.81999999999999</v>
      </c>
      <c r="S10" t="n">
        <v>52.22</v>
      </c>
      <c r="T10" t="n">
        <v>7348.98</v>
      </c>
      <c r="U10" t="n">
        <v>0.74</v>
      </c>
      <c r="V10" t="n">
        <v>0.84</v>
      </c>
      <c r="W10" t="n">
        <v>6.82</v>
      </c>
      <c r="X10" t="n">
        <v>0.43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6.0099</v>
      </c>
      <c r="E11" t="n">
        <v>16.64</v>
      </c>
      <c r="F11" t="n">
        <v>13.54</v>
      </c>
      <c r="G11" t="n">
        <v>54.16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182.28</v>
      </c>
      <c r="Q11" t="n">
        <v>433.04</v>
      </c>
      <c r="R11" t="n">
        <v>69.84</v>
      </c>
      <c r="S11" t="n">
        <v>52.22</v>
      </c>
      <c r="T11" t="n">
        <v>6862.71</v>
      </c>
      <c r="U11" t="n">
        <v>0.75</v>
      </c>
      <c r="V11" t="n">
        <v>0.84</v>
      </c>
      <c r="W11" t="n">
        <v>6.81</v>
      </c>
      <c r="X11" t="n">
        <v>0.4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6.0591</v>
      </c>
      <c r="E12" t="n">
        <v>16.5</v>
      </c>
      <c r="F12" t="n">
        <v>13.48</v>
      </c>
      <c r="G12" t="n">
        <v>62.22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180.66</v>
      </c>
      <c r="Q12" t="n">
        <v>433.08</v>
      </c>
      <c r="R12" t="n">
        <v>67.86</v>
      </c>
      <c r="S12" t="n">
        <v>52.22</v>
      </c>
      <c r="T12" t="n">
        <v>5887.02</v>
      </c>
      <c r="U12" t="n">
        <v>0.77</v>
      </c>
      <c r="V12" t="n">
        <v>0.85</v>
      </c>
      <c r="W12" t="n">
        <v>6.81</v>
      </c>
      <c r="X12" t="n">
        <v>0.34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6.0894</v>
      </c>
      <c r="E13" t="n">
        <v>16.42</v>
      </c>
      <c r="F13" t="n">
        <v>13.44</v>
      </c>
      <c r="G13" t="n">
        <v>67.19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178.8</v>
      </c>
      <c r="Q13" t="n">
        <v>433.05</v>
      </c>
      <c r="R13" t="n">
        <v>66.31</v>
      </c>
      <c r="S13" t="n">
        <v>52.22</v>
      </c>
      <c r="T13" t="n">
        <v>5116.56</v>
      </c>
      <c r="U13" t="n">
        <v>0.79</v>
      </c>
      <c r="V13" t="n">
        <v>0.85</v>
      </c>
      <c r="W13" t="n">
        <v>6.82</v>
      </c>
      <c r="X13" t="n">
        <v>0.3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6.1125</v>
      </c>
      <c r="E14" t="n">
        <v>16.36</v>
      </c>
      <c r="F14" t="n">
        <v>13.42</v>
      </c>
      <c r="G14" t="n">
        <v>73.18000000000001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177.14</v>
      </c>
      <c r="Q14" t="n">
        <v>432.94</v>
      </c>
      <c r="R14" t="n">
        <v>65.68000000000001</v>
      </c>
      <c r="S14" t="n">
        <v>52.22</v>
      </c>
      <c r="T14" t="n">
        <v>4803.45</v>
      </c>
      <c r="U14" t="n">
        <v>0.8</v>
      </c>
      <c r="V14" t="n">
        <v>0.85</v>
      </c>
      <c r="W14" t="n">
        <v>6.81</v>
      </c>
      <c r="X14" t="n">
        <v>0.28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6.1329</v>
      </c>
      <c r="E15" t="n">
        <v>16.31</v>
      </c>
      <c r="F15" t="n">
        <v>13.4</v>
      </c>
      <c r="G15" t="n">
        <v>80.40000000000001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175.38</v>
      </c>
      <c r="Q15" t="n">
        <v>432.96</v>
      </c>
      <c r="R15" t="n">
        <v>65.05</v>
      </c>
      <c r="S15" t="n">
        <v>52.22</v>
      </c>
      <c r="T15" t="n">
        <v>4492.69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6.1307</v>
      </c>
      <c r="E16" t="n">
        <v>16.31</v>
      </c>
      <c r="F16" t="n">
        <v>13.41</v>
      </c>
      <c r="G16" t="n">
        <v>80.44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174.73</v>
      </c>
      <c r="Q16" t="n">
        <v>432.99</v>
      </c>
      <c r="R16" t="n">
        <v>65.37</v>
      </c>
      <c r="S16" t="n">
        <v>52.22</v>
      </c>
      <c r="T16" t="n">
        <v>4654.05</v>
      </c>
      <c r="U16" t="n">
        <v>0.8</v>
      </c>
      <c r="V16" t="n">
        <v>0.85</v>
      </c>
      <c r="W16" t="n">
        <v>6.81</v>
      </c>
      <c r="X16" t="n">
        <v>0.27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6.1631</v>
      </c>
      <c r="E17" t="n">
        <v>16.23</v>
      </c>
      <c r="F17" t="n">
        <v>13.36</v>
      </c>
      <c r="G17" t="n">
        <v>89.06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172.84</v>
      </c>
      <c r="Q17" t="n">
        <v>432.95</v>
      </c>
      <c r="R17" t="n">
        <v>63.82</v>
      </c>
      <c r="S17" t="n">
        <v>52.22</v>
      </c>
      <c r="T17" t="n">
        <v>3882.69</v>
      </c>
      <c r="U17" t="n">
        <v>0.82</v>
      </c>
      <c r="V17" t="n">
        <v>0.85</v>
      </c>
      <c r="W17" t="n">
        <v>6.81</v>
      </c>
      <c r="X17" t="n">
        <v>0.22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6.1602</v>
      </c>
      <c r="E18" t="n">
        <v>16.23</v>
      </c>
      <c r="F18" t="n">
        <v>13.37</v>
      </c>
      <c r="G18" t="n">
        <v>89.11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171.57</v>
      </c>
      <c r="Q18" t="n">
        <v>432.95</v>
      </c>
      <c r="R18" t="n">
        <v>64.14</v>
      </c>
      <c r="S18" t="n">
        <v>52.22</v>
      </c>
      <c r="T18" t="n">
        <v>4044.75</v>
      </c>
      <c r="U18" t="n">
        <v>0.8100000000000001</v>
      </c>
      <c r="V18" t="n">
        <v>0.85</v>
      </c>
      <c r="W18" t="n">
        <v>6.81</v>
      </c>
      <c r="X18" t="n">
        <v>0.23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6.1859</v>
      </c>
      <c r="E19" t="n">
        <v>16.17</v>
      </c>
      <c r="F19" t="n">
        <v>13.34</v>
      </c>
      <c r="G19" t="n">
        <v>100.04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169.95</v>
      </c>
      <c r="Q19" t="n">
        <v>433.01</v>
      </c>
      <c r="R19" t="n">
        <v>63.14</v>
      </c>
      <c r="S19" t="n">
        <v>52.22</v>
      </c>
      <c r="T19" t="n">
        <v>3549.25</v>
      </c>
      <c r="U19" t="n">
        <v>0.83</v>
      </c>
      <c r="V19" t="n">
        <v>0.85</v>
      </c>
      <c r="W19" t="n">
        <v>6.81</v>
      </c>
      <c r="X19" t="n">
        <v>0.2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6.1879</v>
      </c>
      <c r="E20" t="n">
        <v>16.16</v>
      </c>
      <c r="F20" t="n">
        <v>13.33</v>
      </c>
      <c r="G20" t="n">
        <v>100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168.54</v>
      </c>
      <c r="Q20" t="n">
        <v>432.93</v>
      </c>
      <c r="R20" t="n">
        <v>62.84</v>
      </c>
      <c r="S20" t="n">
        <v>52.22</v>
      </c>
      <c r="T20" t="n">
        <v>3399.14</v>
      </c>
      <c r="U20" t="n">
        <v>0.83</v>
      </c>
      <c r="V20" t="n">
        <v>0.85</v>
      </c>
      <c r="W20" t="n">
        <v>6.81</v>
      </c>
      <c r="X20" t="n">
        <v>0.2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6.2074</v>
      </c>
      <c r="E21" t="n">
        <v>16.11</v>
      </c>
      <c r="F21" t="n">
        <v>13.32</v>
      </c>
      <c r="G21" t="n">
        <v>114.18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166.38</v>
      </c>
      <c r="Q21" t="n">
        <v>433.05</v>
      </c>
      <c r="R21" t="n">
        <v>62.62</v>
      </c>
      <c r="S21" t="n">
        <v>52.22</v>
      </c>
      <c r="T21" t="n">
        <v>3296.19</v>
      </c>
      <c r="U21" t="n">
        <v>0.83</v>
      </c>
      <c r="V21" t="n">
        <v>0.86</v>
      </c>
      <c r="W21" t="n">
        <v>6.8</v>
      </c>
      <c r="X21" t="n">
        <v>0.18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6.2121</v>
      </c>
      <c r="E22" t="n">
        <v>16.1</v>
      </c>
      <c r="F22" t="n">
        <v>13.31</v>
      </c>
      <c r="G22" t="n">
        <v>114.07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166.25</v>
      </c>
      <c r="Q22" t="n">
        <v>432.98</v>
      </c>
      <c r="R22" t="n">
        <v>62.15</v>
      </c>
      <c r="S22" t="n">
        <v>52.22</v>
      </c>
      <c r="T22" t="n">
        <v>3058.24</v>
      </c>
      <c r="U22" t="n">
        <v>0.84</v>
      </c>
      <c r="V22" t="n">
        <v>0.86</v>
      </c>
      <c r="W22" t="n">
        <v>6.81</v>
      </c>
      <c r="X22" t="n">
        <v>0.17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6.2186</v>
      </c>
      <c r="E23" t="n">
        <v>16.08</v>
      </c>
      <c r="F23" t="n">
        <v>13.29</v>
      </c>
      <c r="G23" t="n">
        <v>113.93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164.68</v>
      </c>
      <c r="Q23" t="n">
        <v>432.95</v>
      </c>
      <c r="R23" t="n">
        <v>61.64</v>
      </c>
      <c r="S23" t="n">
        <v>52.22</v>
      </c>
      <c r="T23" t="n">
        <v>2805.84</v>
      </c>
      <c r="U23" t="n">
        <v>0.85</v>
      </c>
      <c r="V23" t="n">
        <v>0.86</v>
      </c>
      <c r="W23" t="n">
        <v>6.8</v>
      </c>
      <c r="X23" t="n">
        <v>0.15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6.2129</v>
      </c>
      <c r="E24" t="n">
        <v>16.1</v>
      </c>
      <c r="F24" t="n">
        <v>13.31</v>
      </c>
      <c r="G24" t="n">
        <v>114.06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162.07</v>
      </c>
      <c r="Q24" t="n">
        <v>432.95</v>
      </c>
      <c r="R24" t="n">
        <v>62.04</v>
      </c>
      <c r="S24" t="n">
        <v>52.22</v>
      </c>
      <c r="T24" t="n">
        <v>3005.55</v>
      </c>
      <c r="U24" t="n">
        <v>0.84</v>
      </c>
      <c r="V24" t="n">
        <v>0.86</v>
      </c>
      <c r="W24" t="n">
        <v>6.81</v>
      </c>
      <c r="X24" t="n">
        <v>0.17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6.2391</v>
      </c>
      <c r="E25" t="n">
        <v>16.03</v>
      </c>
      <c r="F25" t="n">
        <v>13.28</v>
      </c>
      <c r="G25" t="n">
        <v>132.78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161.55</v>
      </c>
      <c r="Q25" t="n">
        <v>432.94</v>
      </c>
      <c r="R25" t="n">
        <v>61.17</v>
      </c>
      <c r="S25" t="n">
        <v>52.22</v>
      </c>
      <c r="T25" t="n">
        <v>2575</v>
      </c>
      <c r="U25" t="n">
        <v>0.85</v>
      </c>
      <c r="V25" t="n">
        <v>0.86</v>
      </c>
      <c r="W25" t="n">
        <v>6.8</v>
      </c>
      <c r="X25" t="n">
        <v>0.14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6.2383</v>
      </c>
      <c r="E26" t="n">
        <v>16.03</v>
      </c>
      <c r="F26" t="n">
        <v>13.28</v>
      </c>
      <c r="G26" t="n">
        <v>132.8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160.81</v>
      </c>
      <c r="Q26" t="n">
        <v>432.96</v>
      </c>
      <c r="R26" t="n">
        <v>61.25</v>
      </c>
      <c r="S26" t="n">
        <v>52.22</v>
      </c>
      <c r="T26" t="n">
        <v>2612.62</v>
      </c>
      <c r="U26" t="n">
        <v>0.85</v>
      </c>
      <c r="V26" t="n">
        <v>0.86</v>
      </c>
      <c r="W26" t="n">
        <v>6.8</v>
      </c>
      <c r="X26" t="n">
        <v>0.14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6.2397</v>
      </c>
      <c r="E27" t="n">
        <v>16.03</v>
      </c>
      <c r="F27" t="n">
        <v>13.28</v>
      </c>
      <c r="G27" t="n">
        <v>132.76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160.42</v>
      </c>
      <c r="Q27" t="n">
        <v>433</v>
      </c>
      <c r="R27" t="n">
        <v>61.04</v>
      </c>
      <c r="S27" t="n">
        <v>52.22</v>
      </c>
      <c r="T27" t="n">
        <v>2511.99</v>
      </c>
      <c r="U27" t="n">
        <v>0.86</v>
      </c>
      <c r="V27" t="n">
        <v>0.86</v>
      </c>
      <c r="W27" t="n">
        <v>6.81</v>
      </c>
      <c r="X27" t="n">
        <v>0.14</v>
      </c>
      <c r="Y27" t="n">
        <v>4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6.2379</v>
      </c>
      <c r="E28" t="n">
        <v>16.03</v>
      </c>
      <c r="F28" t="n">
        <v>13.28</v>
      </c>
      <c r="G28" t="n">
        <v>132.81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160.81</v>
      </c>
      <c r="Q28" t="n">
        <v>433.02</v>
      </c>
      <c r="R28" t="n">
        <v>61.14</v>
      </c>
      <c r="S28" t="n">
        <v>52.22</v>
      </c>
      <c r="T28" t="n">
        <v>2558.86</v>
      </c>
      <c r="U28" t="n">
        <v>0.85</v>
      </c>
      <c r="V28" t="n">
        <v>0.86</v>
      </c>
      <c r="W28" t="n">
        <v>6.81</v>
      </c>
      <c r="X28" t="n">
        <v>0.14</v>
      </c>
      <c r="Y28" t="n">
        <v>4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5.0388</v>
      </c>
      <c r="E29" t="n">
        <v>19.85</v>
      </c>
      <c r="F29" t="n">
        <v>16.04</v>
      </c>
      <c r="G29" t="n">
        <v>9.720000000000001</v>
      </c>
      <c r="H29" t="n">
        <v>0.2</v>
      </c>
      <c r="I29" t="n">
        <v>99</v>
      </c>
      <c r="J29" t="n">
        <v>89.87</v>
      </c>
      <c r="K29" t="n">
        <v>37.55</v>
      </c>
      <c r="L29" t="n">
        <v>1</v>
      </c>
      <c r="M29" t="n">
        <v>97</v>
      </c>
      <c r="N29" t="n">
        <v>11.32</v>
      </c>
      <c r="O29" t="n">
        <v>11317.98</v>
      </c>
      <c r="P29" t="n">
        <v>136.27</v>
      </c>
      <c r="Q29" t="n">
        <v>434.13</v>
      </c>
      <c r="R29" t="n">
        <v>150.51</v>
      </c>
      <c r="S29" t="n">
        <v>52.22</v>
      </c>
      <c r="T29" t="n">
        <v>46779.4</v>
      </c>
      <c r="U29" t="n">
        <v>0.35</v>
      </c>
      <c r="V29" t="n">
        <v>0.71</v>
      </c>
      <c r="W29" t="n">
        <v>6.96</v>
      </c>
      <c r="X29" t="n">
        <v>2.88</v>
      </c>
      <c r="Y29" t="n">
        <v>4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5.8269</v>
      </c>
      <c r="E30" t="n">
        <v>17.16</v>
      </c>
      <c r="F30" t="n">
        <v>14.39</v>
      </c>
      <c r="G30" t="n">
        <v>19.62</v>
      </c>
      <c r="H30" t="n">
        <v>0.39</v>
      </c>
      <c r="I30" t="n">
        <v>44</v>
      </c>
      <c r="J30" t="n">
        <v>91.09999999999999</v>
      </c>
      <c r="K30" t="n">
        <v>37.55</v>
      </c>
      <c r="L30" t="n">
        <v>2</v>
      </c>
      <c r="M30" t="n">
        <v>42</v>
      </c>
      <c r="N30" t="n">
        <v>11.54</v>
      </c>
      <c r="O30" t="n">
        <v>11468.97</v>
      </c>
      <c r="P30" t="n">
        <v>119.18</v>
      </c>
      <c r="Q30" t="n">
        <v>433.4</v>
      </c>
      <c r="R30" t="n">
        <v>97.51000000000001</v>
      </c>
      <c r="S30" t="n">
        <v>52.22</v>
      </c>
      <c r="T30" t="n">
        <v>20556.76</v>
      </c>
      <c r="U30" t="n">
        <v>0.54</v>
      </c>
      <c r="V30" t="n">
        <v>0.79</v>
      </c>
      <c r="W30" t="n">
        <v>6.86</v>
      </c>
      <c r="X30" t="n">
        <v>1.25</v>
      </c>
      <c r="Y30" t="n">
        <v>4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6.1079</v>
      </c>
      <c r="E31" t="n">
        <v>16.37</v>
      </c>
      <c r="F31" t="n">
        <v>13.9</v>
      </c>
      <c r="G31" t="n">
        <v>29.79</v>
      </c>
      <c r="H31" t="n">
        <v>0.57</v>
      </c>
      <c r="I31" t="n">
        <v>28</v>
      </c>
      <c r="J31" t="n">
        <v>92.31999999999999</v>
      </c>
      <c r="K31" t="n">
        <v>37.55</v>
      </c>
      <c r="L31" t="n">
        <v>3</v>
      </c>
      <c r="M31" t="n">
        <v>26</v>
      </c>
      <c r="N31" t="n">
        <v>11.77</v>
      </c>
      <c r="O31" t="n">
        <v>11620.34</v>
      </c>
      <c r="P31" t="n">
        <v>111.7</v>
      </c>
      <c r="Q31" t="n">
        <v>433.19</v>
      </c>
      <c r="R31" t="n">
        <v>81.34999999999999</v>
      </c>
      <c r="S31" t="n">
        <v>52.22</v>
      </c>
      <c r="T31" t="n">
        <v>12553.69</v>
      </c>
      <c r="U31" t="n">
        <v>0.64</v>
      </c>
      <c r="V31" t="n">
        <v>0.82</v>
      </c>
      <c r="W31" t="n">
        <v>6.84</v>
      </c>
      <c r="X31" t="n">
        <v>0.76</v>
      </c>
      <c r="Y31" t="n">
        <v>4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6.2497</v>
      </c>
      <c r="E32" t="n">
        <v>16</v>
      </c>
      <c r="F32" t="n">
        <v>13.68</v>
      </c>
      <c r="G32" t="n">
        <v>41.05</v>
      </c>
      <c r="H32" t="n">
        <v>0.75</v>
      </c>
      <c r="I32" t="n">
        <v>20</v>
      </c>
      <c r="J32" t="n">
        <v>93.55</v>
      </c>
      <c r="K32" t="n">
        <v>37.55</v>
      </c>
      <c r="L32" t="n">
        <v>4</v>
      </c>
      <c r="M32" t="n">
        <v>18</v>
      </c>
      <c r="N32" t="n">
        <v>12</v>
      </c>
      <c r="O32" t="n">
        <v>11772.07</v>
      </c>
      <c r="P32" t="n">
        <v>106.14</v>
      </c>
      <c r="Q32" t="n">
        <v>433.17</v>
      </c>
      <c r="R32" t="n">
        <v>74.31999999999999</v>
      </c>
      <c r="S32" t="n">
        <v>52.22</v>
      </c>
      <c r="T32" t="n">
        <v>9082.07</v>
      </c>
      <c r="U32" t="n">
        <v>0.7</v>
      </c>
      <c r="V32" t="n">
        <v>0.83</v>
      </c>
      <c r="W32" t="n">
        <v>6.83</v>
      </c>
      <c r="X32" t="n">
        <v>0.54</v>
      </c>
      <c r="Y32" t="n">
        <v>4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6.3221</v>
      </c>
      <c r="E33" t="n">
        <v>15.82</v>
      </c>
      <c r="F33" t="n">
        <v>13.58</v>
      </c>
      <c r="G33" t="n">
        <v>50.91</v>
      </c>
      <c r="H33" t="n">
        <v>0.93</v>
      </c>
      <c r="I33" t="n">
        <v>16</v>
      </c>
      <c r="J33" t="n">
        <v>94.79000000000001</v>
      </c>
      <c r="K33" t="n">
        <v>37.55</v>
      </c>
      <c r="L33" t="n">
        <v>5</v>
      </c>
      <c r="M33" t="n">
        <v>14</v>
      </c>
      <c r="N33" t="n">
        <v>12.23</v>
      </c>
      <c r="O33" t="n">
        <v>11924.18</v>
      </c>
      <c r="P33" t="n">
        <v>101.93</v>
      </c>
      <c r="Q33" t="n">
        <v>433</v>
      </c>
      <c r="R33" t="n">
        <v>70.77</v>
      </c>
      <c r="S33" t="n">
        <v>52.22</v>
      </c>
      <c r="T33" t="n">
        <v>7324.17</v>
      </c>
      <c r="U33" t="n">
        <v>0.74</v>
      </c>
      <c r="V33" t="n">
        <v>0.84</v>
      </c>
      <c r="W33" t="n">
        <v>6.82</v>
      </c>
      <c r="X33" t="n">
        <v>0.44</v>
      </c>
      <c r="Y33" t="n">
        <v>4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6.3842</v>
      </c>
      <c r="E34" t="n">
        <v>15.66</v>
      </c>
      <c r="F34" t="n">
        <v>13.48</v>
      </c>
      <c r="G34" t="n">
        <v>62.21</v>
      </c>
      <c r="H34" t="n">
        <v>1.1</v>
      </c>
      <c r="I34" t="n">
        <v>13</v>
      </c>
      <c r="J34" t="n">
        <v>96.02</v>
      </c>
      <c r="K34" t="n">
        <v>37.55</v>
      </c>
      <c r="L34" t="n">
        <v>6</v>
      </c>
      <c r="M34" t="n">
        <v>9</v>
      </c>
      <c r="N34" t="n">
        <v>12.47</v>
      </c>
      <c r="O34" t="n">
        <v>12076.67</v>
      </c>
      <c r="P34" t="n">
        <v>97.45</v>
      </c>
      <c r="Q34" t="n">
        <v>433.08</v>
      </c>
      <c r="R34" t="n">
        <v>67.52</v>
      </c>
      <c r="S34" t="n">
        <v>52.22</v>
      </c>
      <c r="T34" t="n">
        <v>5716.32</v>
      </c>
      <c r="U34" t="n">
        <v>0.77</v>
      </c>
      <c r="V34" t="n">
        <v>0.85</v>
      </c>
      <c r="W34" t="n">
        <v>6.82</v>
      </c>
      <c r="X34" t="n">
        <v>0.34</v>
      </c>
      <c r="Y34" t="n">
        <v>4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6.3955</v>
      </c>
      <c r="E35" t="n">
        <v>15.64</v>
      </c>
      <c r="F35" t="n">
        <v>13.47</v>
      </c>
      <c r="G35" t="n">
        <v>67.34999999999999</v>
      </c>
      <c r="H35" t="n">
        <v>1.27</v>
      </c>
      <c r="I35" t="n">
        <v>12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96.5</v>
      </c>
      <c r="Q35" t="n">
        <v>433.18</v>
      </c>
      <c r="R35" t="n">
        <v>66.97</v>
      </c>
      <c r="S35" t="n">
        <v>52.22</v>
      </c>
      <c r="T35" t="n">
        <v>5447.1</v>
      </c>
      <c r="U35" t="n">
        <v>0.78</v>
      </c>
      <c r="V35" t="n">
        <v>0.85</v>
      </c>
      <c r="W35" t="n">
        <v>6.83</v>
      </c>
      <c r="X35" t="n">
        <v>0.33</v>
      </c>
      <c r="Y35" t="n">
        <v>4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5.3828</v>
      </c>
      <c r="E36" t="n">
        <v>18.58</v>
      </c>
      <c r="F36" t="n">
        <v>15.47</v>
      </c>
      <c r="G36" t="n">
        <v>11.46</v>
      </c>
      <c r="H36" t="n">
        <v>0.24</v>
      </c>
      <c r="I36" t="n">
        <v>81</v>
      </c>
      <c r="J36" t="n">
        <v>71.52</v>
      </c>
      <c r="K36" t="n">
        <v>32.27</v>
      </c>
      <c r="L36" t="n">
        <v>1</v>
      </c>
      <c r="M36" t="n">
        <v>79</v>
      </c>
      <c r="N36" t="n">
        <v>8.25</v>
      </c>
      <c r="O36" t="n">
        <v>9054.6</v>
      </c>
      <c r="P36" t="n">
        <v>111.17</v>
      </c>
      <c r="Q36" t="n">
        <v>433.98</v>
      </c>
      <c r="R36" t="n">
        <v>132.6</v>
      </c>
      <c r="S36" t="n">
        <v>52.22</v>
      </c>
      <c r="T36" t="n">
        <v>37915.98</v>
      </c>
      <c r="U36" t="n">
        <v>0.39</v>
      </c>
      <c r="V36" t="n">
        <v>0.74</v>
      </c>
      <c r="W36" t="n">
        <v>6.92</v>
      </c>
      <c r="X36" t="n">
        <v>2.32</v>
      </c>
      <c r="Y36" t="n">
        <v>4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6.0409</v>
      </c>
      <c r="E37" t="n">
        <v>16.55</v>
      </c>
      <c r="F37" t="n">
        <v>14.15</v>
      </c>
      <c r="G37" t="n">
        <v>23.58</v>
      </c>
      <c r="H37" t="n">
        <v>0.48</v>
      </c>
      <c r="I37" t="n">
        <v>36</v>
      </c>
      <c r="J37" t="n">
        <v>72.7</v>
      </c>
      <c r="K37" t="n">
        <v>32.27</v>
      </c>
      <c r="L37" t="n">
        <v>2</v>
      </c>
      <c r="M37" t="n">
        <v>34</v>
      </c>
      <c r="N37" t="n">
        <v>8.43</v>
      </c>
      <c r="O37" t="n">
        <v>9200.25</v>
      </c>
      <c r="P37" t="n">
        <v>97.3</v>
      </c>
      <c r="Q37" t="n">
        <v>433.48</v>
      </c>
      <c r="R37" t="n">
        <v>89.36</v>
      </c>
      <c r="S37" t="n">
        <v>52.22</v>
      </c>
      <c r="T37" t="n">
        <v>16522.13</v>
      </c>
      <c r="U37" t="n">
        <v>0.58</v>
      </c>
      <c r="V37" t="n">
        <v>0.8100000000000001</v>
      </c>
      <c r="W37" t="n">
        <v>6.85</v>
      </c>
      <c r="X37" t="n">
        <v>1.01</v>
      </c>
      <c r="Y37" t="n">
        <v>4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6.2699</v>
      </c>
      <c r="E38" t="n">
        <v>15.95</v>
      </c>
      <c r="F38" t="n">
        <v>13.75</v>
      </c>
      <c r="G38" t="n">
        <v>35.86</v>
      </c>
      <c r="H38" t="n">
        <v>0.71</v>
      </c>
      <c r="I38" t="n">
        <v>23</v>
      </c>
      <c r="J38" t="n">
        <v>73.88</v>
      </c>
      <c r="K38" t="n">
        <v>32.27</v>
      </c>
      <c r="L38" t="n">
        <v>3</v>
      </c>
      <c r="M38" t="n">
        <v>21</v>
      </c>
      <c r="N38" t="n">
        <v>8.609999999999999</v>
      </c>
      <c r="O38" t="n">
        <v>9346.23</v>
      </c>
      <c r="P38" t="n">
        <v>90.04000000000001</v>
      </c>
      <c r="Q38" t="n">
        <v>433.21</v>
      </c>
      <c r="R38" t="n">
        <v>76.41</v>
      </c>
      <c r="S38" t="n">
        <v>52.22</v>
      </c>
      <c r="T38" t="n">
        <v>10108.57</v>
      </c>
      <c r="U38" t="n">
        <v>0.68</v>
      </c>
      <c r="V38" t="n">
        <v>0.83</v>
      </c>
      <c r="W38" t="n">
        <v>6.83</v>
      </c>
      <c r="X38" t="n">
        <v>0.61</v>
      </c>
      <c r="Y38" t="n">
        <v>4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6.3612</v>
      </c>
      <c r="E39" t="n">
        <v>15.72</v>
      </c>
      <c r="F39" t="n">
        <v>13.61</v>
      </c>
      <c r="G39" t="n">
        <v>48.04</v>
      </c>
      <c r="H39" t="n">
        <v>0.93</v>
      </c>
      <c r="I39" t="n">
        <v>17</v>
      </c>
      <c r="J39" t="n">
        <v>75.06999999999999</v>
      </c>
      <c r="K39" t="n">
        <v>32.27</v>
      </c>
      <c r="L39" t="n">
        <v>4</v>
      </c>
      <c r="M39" t="n">
        <v>12</v>
      </c>
      <c r="N39" t="n">
        <v>8.800000000000001</v>
      </c>
      <c r="O39" t="n">
        <v>9492.549999999999</v>
      </c>
      <c r="P39" t="n">
        <v>84.23</v>
      </c>
      <c r="Q39" t="n">
        <v>433.32</v>
      </c>
      <c r="R39" t="n">
        <v>71.87</v>
      </c>
      <c r="S39" t="n">
        <v>52.22</v>
      </c>
      <c r="T39" t="n">
        <v>7871.76</v>
      </c>
      <c r="U39" t="n">
        <v>0.73</v>
      </c>
      <c r="V39" t="n">
        <v>0.84</v>
      </c>
      <c r="W39" t="n">
        <v>6.83</v>
      </c>
      <c r="X39" t="n">
        <v>0.47</v>
      </c>
      <c r="Y39" t="n">
        <v>4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6.3747</v>
      </c>
      <c r="E40" t="n">
        <v>15.69</v>
      </c>
      <c r="F40" t="n">
        <v>13.59</v>
      </c>
      <c r="G40" t="n">
        <v>50.98</v>
      </c>
      <c r="H40" t="n">
        <v>1.15</v>
      </c>
      <c r="I40" t="n">
        <v>16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84.53</v>
      </c>
      <c r="Q40" t="n">
        <v>433.29</v>
      </c>
      <c r="R40" t="n">
        <v>70.73</v>
      </c>
      <c r="S40" t="n">
        <v>52.22</v>
      </c>
      <c r="T40" t="n">
        <v>7302.93</v>
      </c>
      <c r="U40" t="n">
        <v>0.74</v>
      </c>
      <c r="V40" t="n">
        <v>0.84</v>
      </c>
      <c r="W40" t="n">
        <v>6.84</v>
      </c>
      <c r="X40" t="n">
        <v>0.45</v>
      </c>
      <c r="Y40" t="n">
        <v>4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5.9967</v>
      </c>
      <c r="E41" t="n">
        <v>16.68</v>
      </c>
      <c r="F41" t="n">
        <v>14.47</v>
      </c>
      <c r="G41" t="n">
        <v>18.87</v>
      </c>
      <c r="H41" t="n">
        <v>0.43</v>
      </c>
      <c r="I41" t="n">
        <v>46</v>
      </c>
      <c r="J41" t="n">
        <v>39.78</v>
      </c>
      <c r="K41" t="n">
        <v>19.54</v>
      </c>
      <c r="L41" t="n">
        <v>1</v>
      </c>
      <c r="M41" t="n">
        <v>44</v>
      </c>
      <c r="N41" t="n">
        <v>4.24</v>
      </c>
      <c r="O41" t="n">
        <v>5140</v>
      </c>
      <c r="P41" t="n">
        <v>62.51</v>
      </c>
      <c r="Q41" t="n">
        <v>433.54</v>
      </c>
      <c r="R41" t="n">
        <v>99.5</v>
      </c>
      <c r="S41" t="n">
        <v>52.22</v>
      </c>
      <c r="T41" t="n">
        <v>21542.27</v>
      </c>
      <c r="U41" t="n">
        <v>0.52</v>
      </c>
      <c r="V41" t="n">
        <v>0.79</v>
      </c>
      <c r="W41" t="n">
        <v>6.87</v>
      </c>
      <c r="X41" t="n">
        <v>1.32</v>
      </c>
      <c r="Y41" t="n">
        <v>4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6.2347</v>
      </c>
      <c r="E42" t="n">
        <v>16.04</v>
      </c>
      <c r="F42" t="n">
        <v>14.01</v>
      </c>
      <c r="G42" t="n">
        <v>28.01</v>
      </c>
      <c r="H42" t="n">
        <v>0.84</v>
      </c>
      <c r="I42" t="n">
        <v>30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57.48</v>
      </c>
      <c r="Q42" t="n">
        <v>433.67</v>
      </c>
      <c r="R42" t="n">
        <v>83.52</v>
      </c>
      <c r="S42" t="n">
        <v>52.22</v>
      </c>
      <c r="T42" t="n">
        <v>13628.06</v>
      </c>
      <c r="U42" t="n">
        <v>0.63</v>
      </c>
      <c r="V42" t="n">
        <v>0.8100000000000001</v>
      </c>
      <c r="W42" t="n">
        <v>6.88</v>
      </c>
      <c r="X42" t="n">
        <v>0.87</v>
      </c>
      <c r="Y42" t="n">
        <v>4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4.1736</v>
      </c>
      <c r="E43" t="n">
        <v>23.96</v>
      </c>
      <c r="F43" t="n">
        <v>17.49</v>
      </c>
      <c r="G43" t="n">
        <v>7.14</v>
      </c>
      <c r="H43" t="n">
        <v>0.12</v>
      </c>
      <c r="I43" t="n">
        <v>147</v>
      </c>
      <c r="J43" t="n">
        <v>141.81</v>
      </c>
      <c r="K43" t="n">
        <v>47.83</v>
      </c>
      <c r="L43" t="n">
        <v>1</v>
      </c>
      <c r="M43" t="n">
        <v>145</v>
      </c>
      <c r="N43" t="n">
        <v>22.98</v>
      </c>
      <c r="O43" t="n">
        <v>17723.39</v>
      </c>
      <c r="P43" t="n">
        <v>202.53</v>
      </c>
      <c r="Q43" t="n">
        <v>434.71</v>
      </c>
      <c r="R43" t="n">
        <v>197.87</v>
      </c>
      <c r="S43" t="n">
        <v>52.22</v>
      </c>
      <c r="T43" t="n">
        <v>70218.12</v>
      </c>
      <c r="U43" t="n">
        <v>0.26</v>
      </c>
      <c r="V43" t="n">
        <v>0.65</v>
      </c>
      <c r="W43" t="n">
        <v>7.03</v>
      </c>
      <c r="X43" t="n">
        <v>4.33</v>
      </c>
      <c r="Y43" t="n">
        <v>4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5.2599</v>
      </c>
      <c r="E44" t="n">
        <v>19.01</v>
      </c>
      <c r="F44" t="n">
        <v>14.96</v>
      </c>
      <c r="G44" t="n">
        <v>14.25</v>
      </c>
      <c r="H44" t="n">
        <v>0.25</v>
      </c>
      <c r="I44" t="n">
        <v>63</v>
      </c>
      <c r="J44" t="n">
        <v>143.17</v>
      </c>
      <c r="K44" t="n">
        <v>47.83</v>
      </c>
      <c r="L44" t="n">
        <v>2</v>
      </c>
      <c r="M44" t="n">
        <v>61</v>
      </c>
      <c r="N44" t="n">
        <v>23.34</v>
      </c>
      <c r="O44" t="n">
        <v>17891.86</v>
      </c>
      <c r="P44" t="n">
        <v>171.87</v>
      </c>
      <c r="Q44" t="n">
        <v>433.85</v>
      </c>
      <c r="R44" t="n">
        <v>116.08</v>
      </c>
      <c r="S44" t="n">
        <v>52.22</v>
      </c>
      <c r="T44" t="n">
        <v>29743.04</v>
      </c>
      <c r="U44" t="n">
        <v>0.45</v>
      </c>
      <c r="V44" t="n">
        <v>0.76</v>
      </c>
      <c r="W44" t="n">
        <v>6.89</v>
      </c>
      <c r="X44" t="n">
        <v>1.82</v>
      </c>
      <c r="Y44" t="n">
        <v>4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5.6566</v>
      </c>
      <c r="E45" t="n">
        <v>17.68</v>
      </c>
      <c r="F45" t="n">
        <v>14.29</v>
      </c>
      <c r="G45" t="n">
        <v>21.44</v>
      </c>
      <c r="H45" t="n">
        <v>0.37</v>
      </c>
      <c r="I45" t="n">
        <v>40</v>
      </c>
      <c r="J45" t="n">
        <v>144.54</v>
      </c>
      <c r="K45" t="n">
        <v>47.83</v>
      </c>
      <c r="L45" t="n">
        <v>3</v>
      </c>
      <c r="M45" t="n">
        <v>38</v>
      </c>
      <c r="N45" t="n">
        <v>23.71</v>
      </c>
      <c r="O45" t="n">
        <v>18060.85</v>
      </c>
      <c r="P45" t="n">
        <v>162.36</v>
      </c>
      <c r="Q45" t="n">
        <v>433.49</v>
      </c>
      <c r="R45" t="n">
        <v>94.12</v>
      </c>
      <c r="S45" t="n">
        <v>52.22</v>
      </c>
      <c r="T45" t="n">
        <v>18881.28</v>
      </c>
      <c r="U45" t="n">
        <v>0.55</v>
      </c>
      <c r="V45" t="n">
        <v>0.8</v>
      </c>
      <c r="W45" t="n">
        <v>6.86</v>
      </c>
      <c r="X45" t="n">
        <v>1.15</v>
      </c>
      <c r="Y45" t="n">
        <v>4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5.8549</v>
      </c>
      <c r="E46" t="n">
        <v>17.08</v>
      </c>
      <c r="F46" t="n">
        <v>13.98</v>
      </c>
      <c r="G46" t="n">
        <v>27.97</v>
      </c>
      <c r="H46" t="n">
        <v>0.49</v>
      </c>
      <c r="I46" t="n">
        <v>30</v>
      </c>
      <c r="J46" t="n">
        <v>145.92</v>
      </c>
      <c r="K46" t="n">
        <v>47.83</v>
      </c>
      <c r="L46" t="n">
        <v>4</v>
      </c>
      <c r="M46" t="n">
        <v>28</v>
      </c>
      <c r="N46" t="n">
        <v>24.09</v>
      </c>
      <c r="O46" t="n">
        <v>18230.35</v>
      </c>
      <c r="P46" t="n">
        <v>156.84</v>
      </c>
      <c r="Q46" t="n">
        <v>433.23</v>
      </c>
      <c r="R46" t="n">
        <v>84.15000000000001</v>
      </c>
      <c r="S46" t="n">
        <v>52.22</v>
      </c>
      <c r="T46" t="n">
        <v>13945.16</v>
      </c>
      <c r="U46" t="n">
        <v>0.62</v>
      </c>
      <c r="V46" t="n">
        <v>0.8100000000000001</v>
      </c>
      <c r="W46" t="n">
        <v>6.84</v>
      </c>
      <c r="X46" t="n">
        <v>0.84</v>
      </c>
      <c r="Y46" t="n">
        <v>4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6.0023</v>
      </c>
      <c r="E47" t="n">
        <v>16.66</v>
      </c>
      <c r="F47" t="n">
        <v>13.77</v>
      </c>
      <c r="G47" t="n">
        <v>35.92</v>
      </c>
      <c r="H47" t="n">
        <v>0.6</v>
      </c>
      <c r="I47" t="n">
        <v>23</v>
      </c>
      <c r="J47" t="n">
        <v>147.3</v>
      </c>
      <c r="K47" t="n">
        <v>47.83</v>
      </c>
      <c r="L47" t="n">
        <v>5</v>
      </c>
      <c r="M47" t="n">
        <v>21</v>
      </c>
      <c r="N47" t="n">
        <v>24.47</v>
      </c>
      <c r="O47" t="n">
        <v>18400.38</v>
      </c>
      <c r="P47" t="n">
        <v>152.58</v>
      </c>
      <c r="Q47" t="n">
        <v>433.25</v>
      </c>
      <c r="R47" t="n">
        <v>77.02</v>
      </c>
      <c r="S47" t="n">
        <v>52.22</v>
      </c>
      <c r="T47" t="n">
        <v>10416.95</v>
      </c>
      <c r="U47" t="n">
        <v>0.68</v>
      </c>
      <c r="V47" t="n">
        <v>0.83</v>
      </c>
      <c r="W47" t="n">
        <v>6.83</v>
      </c>
      <c r="X47" t="n">
        <v>0.63</v>
      </c>
      <c r="Y47" t="n">
        <v>4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6.0829</v>
      </c>
      <c r="E48" t="n">
        <v>16.44</v>
      </c>
      <c r="F48" t="n">
        <v>13.66</v>
      </c>
      <c r="G48" t="n">
        <v>43.14</v>
      </c>
      <c r="H48" t="n">
        <v>0.71</v>
      </c>
      <c r="I48" t="n">
        <v>19</v>
      </c>
      <c r="J48" t="n">
        <v>148.68</v>
      </c>
      <c r="K48" t="n">
        <v>47.83</v>
      </c>
      <c r="L48" t="n">
        <v>6</v>
      </c>
      <c r="M48" t="n">
        <v>17</v>
      </c>
      <c r="N48" t="n">
        <v>24.85</v>
      </c>
      <c r="O48" t="n">
        <v>18570.94</v>
      </c>
      <c r="P48" t="n">
        <v>149.42</v>
      </c>
      <c r="Q48" t="n">
        <v>433.15</v>
      </c>
      <c r="R48" t="n">
        <v>73.59999999999999</v>
      </c>
      <c r="S48" t="n">
        <v>52.22</v>
      </c>
      <c r="T48" t="n">
        <v>8726.370000000001</v>
      </c>
      <c r="U48" t="n">
        <v>0.71</v>
      </c>
      <c r="V48" t="n">
        <v>0.83</v>
      </c>
      <c r="W48" t="n">
        <v>6.83</v>
      </c>
      <c r="X48" t="n">
        <v>0.52</v>
      </c>
      <c r="Y48" t="n">
        <v>4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6.1487</v>
      </c>
      <c r="E49" t="n">
        <v>16.26</v>
      </c>
      <c r="F49" t="n">
        <v>13.57</v>
      </c>
      <c r="G49" t="n">
        <v>50.9</v>
      </c>
      <c r="H49" t="n">
        <v>0.83</v>
      </c>
      <c r="I49" t="n">
        <v>16</v>
      </c>
      <c r="J49" t="n">
        <v>150.07</v>
      </c>
      <c r="K49" t="n">
        <v>47.83</v>
      </c>
      <c r="L49" t="n">
        <v>7</v>
      </c>
      <c r="M49" t="n">
        <v>14</v>
      </c>
      <c r="N49" t="n">
        <v>25.24</v>
      </c>
      <c r="O49" t="n">
        <v>18742.03</v>
      </c>
      <c r="P49" t="n">
        <v>146.48</v>
      </c>
      <c r="Q49" t="n">
        <v>433.1</v>
      </c>
      <c r="R49" t="n">
        <v>70.78</v>
      </c>
      <c r="S49" t="n">
        <v>52.22</v>
      </c>
      <c r="T49" t="n">
        <v>7330.74</v>
      </c>
      <c r="U49" t="n">
        <v>0.74</v>
      </c>
      <c r="V49" t="n">
        <v>0.84</v>
      </c>
      <c r="W49" t="n">
        <v>6.82</v>
      </c>
      <c r="X49" t="n">
        <v>0.43</v>
      </c>
      <c r="Y49" t="n">
        <v>4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6.1894</v>
      </c>
      <c r="E50" t="n">
        <v>16.16</v>
      </c>
      <c r="F50" t="n">
        <v>13.52</v>
      </c>
      <c r="G50" t="n">
        <v>57.96</v>
      </c>
      <c r="H50" t="n">
        <v>0.9399999999999999</v>
      </c>
      <c r="I50" t="n">
        <v>14</v>
      </c>
      <c r="J50" t="n">
        <v>151.46</v>
      </c>
      <c r="K50" t="n">
        <v>47.83</v>
      </c>
      <c r="L50" t="n">
        <v>8</v>
      </c>
      <c r="M50" t="n">
        <v>12</v>
      </c>
      <c r="N50" t="n">
        <v>25.63</v>
      </c>
      <c r="O50" t="n">
        <v>18913.66</v>
      </c>
      <c r="P50" t="n">
        <v>143.93</v>
      </c>
      <c r="Q50" t="n">
        <v>432.98</v>
      </c>
      <c r="R50" t="n">
        <v>69.16</v>
      </c>
      <c r="S50" t="n">
        <v>52.22</v>
      </c>
      <c r="T50" t="n">
        <v>6531.62</v>
      </c>
      <c r="U50" t="n">
        <v>0.75</v>
      </c>
      <c r="V50" t="n">
        <v>0.84</v>
      </c>
      <c r="W50" t="n">
        <v>6.82</v>
      </c>
      <c r="X50" t="n">
        <v>0.39</v>
      </c>
      <c r="Y50" t="n">
        <v>4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6.2156</v>
      </c>
      <c r="E51" t="n">
        <v>16.09</v>
      </c>
      <c r="F51" t="n">
        <v>13.48</v>
      </c>
      <c r="G51" t="n">
        <v>62.24</v>
      </c>
      <c r="H51" t="n">
        <v>1.04</v>
      </c>
      <c r="I51" t="n">
        <v>13</v>
      </c>
      <c r="J51" t="n">
        <v>152.85</v>
      </c>
      <c r="K51" t="n">
        <v>47.83</v>
      </c>
      <c r="L51" t="n">
        <v>9</v>
      </c>
      <c r="M51" t="n">
        <v>11</v>
      </c>
      <c r="N51" t="n">
        <v>26.03</v>
      </c>
      <c r="O51" t="n">
        <v>19085.83</v>
      </c>
      <c r="P51" t="n">
        <v>141.32</v>
      </c>
      <c r="Q51" t="n">
        <v>432.98</v>
      </c>
      <c r="R51" t="n">
        <v>67.83</v>
      </c>
      <c r="S51" t="n">
        <v>52.22</v>
      </c>
      <c r="T51" t="n">
        <v>5869.9</v>
      </c>
      <c r="U51" t="n">
        <v>0.77</v>
      </c>
      <c r="V51" t="n">
        <v>0.84</v>
      </c>
      <c r="W51" t="n">
        <v>6.82</v>
      </c>
      <c r="X51" t="n">
        <v>0.35</v>
      </c>
      <c r="Y51" t="n">
        <v>4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6.2637</v>
      </c>
      <c r="E52" t="n">
        <v>15.96</v>
      </c>
      <c r="F52" t="n">
        <v>13.42</v>
      </c>
      <c r="G52" t="n">
        <v>73.19</v>
      </c>
      <c r="H52" t="n">
        <v>1.15</v>
      </c>
      <c r="I52" t="n">
        <v>11</v>
      </c>
      <c r="J52" t="n">
        <v>154.25</v>
      </c>
      <c r="K52" t="n">
        <v>47.83</v>
      </c>
      <c r="L52" t="n">
        <v>10</v>
      </c>
      <c r="M52" t="n">
        <v>9</v>
      </c>
      <c r="N52" t="n">
        <v>26.43</v>
      </c>
      <c r="O52" t="n">
        <v>19258.55</v>
      </c>
      <c r="P52" t="n">
        <v>138.27</v>
      </c>
      <c r="Q52" t="n">
        <v>432.93</v>
      </c>
      <c r="R52" t="n">
        <v>65.56</v>
      </c>
      <c r="S52" t="n">
        <v>52.22</v>
      </c>
      <c r="T52" t="n">
        <v>4746.12</v>
      </c>
      <c r="U52" t="n">
        <v>0.8</v>
      </c>
      <c r="V52" t="n">
        <v>0.85</v>
      </c>
      <c r="W52" t="n">
        <v>6.82</v>
      </c>
      <c r="X52" t="n">
        <v>0.28</v>
      </c>
      <c r="Y52" t="n">
        <v>4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6.2866</v>
      </c>
      <c r="E53" t="n">
        <v>15.91</v>
      </c>
      <c r="F53" t="n">
        <v>13.39</v>
      </c>
      <c r="G53" t="n">
        <v>80.34</v>
      </c>
      <c r="H53" t="n">
        <v>1.25</v>
      </c>
      <c r="I53" t="n">
        <v>10</v>
      </c>
      <c r="J53" t="n">
        <v>155.66</v>
      </c>
      <c r="K53" t="n">
        <v>47.83</v>
      </c>
      <c r="L53" t="n">
        <v>11</v>
      </c>
      <c r="M53" t="n">
        <v>8</v>
      </c>
      <c r="N53" t="n">
        <v>26.83</v>
      </c>
      <c r="O53" t="n">
        <v>19431.82</v>
      </c>
      <c r="P53" t="n">
        <v>136.04</v>
      </c>
      <c r="Q53" t="n">
        <v>432.97</v>
      </c>
      <c r="R53" t="n">
        <v>64.73999999999999</v>
      </c>
      <c r="S53" t="n">
        <v>52.22</v>
      </c>
      <c r="T53" t="n">
        <v>4341.84</v>
      </c>
      <c r="U53" t="n">
        <v>0.8100000000000001</v>
      </c>
      <c r="V53" t="n">
        <v>0.85</v>
      </c>
      <c r="W53" t="n">
        <v>6.81</v>
      </c>
      <c r="X53" t="n">
        <v>0.25</v>
      </c>
      <c r="Y53" t="n">
        <v>4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6.3052</v>
      </c>
      <c r="E54" t="n">
        <v>15.86</v>
      </c>
      <c r="F54" t="n">
        <v>13.37</v>
      </c>
      <c r="G54" t="n">
        <v>89.14</v>
      </c>
      <c r="H54" t="n">
        <v>1.35</v>
      </c>
      <c r="I54" t="n">
        <v>9</v>
      </c>
      <c r="J54" t="n">
        <v>157.07</v>
      </c>
      <c r="K54" t="n">
        <v>47.83</v>
      </c>
      <c r="L54" t="n">
        <v>12</v>
      </c>
      <c r="M54" t="n">
        <v>7</v>
      </c>
      <c r="N54" t="n">
        <v>27.24</v>
      </c>
      <c r="O54" t="n">
        <v>19605.66</v>
      </c>
      <c r="P54" t="n">
        <v>133.05</v>
      </c>
      <c r="Q54" t="n">
        <v>432.97</v>
      </c>
      <c r="R54" t="n">
        <v>64.16</v>
      </c>
      <c r="S54" t="n">
        <v>52.22</v>
      </c>
      <c r="T54" t="n">
        <v>4056.64</v>
      </c>
      <c r="U54" t="n">
        <v>0.8100000000000001</v>
      </c>
      <c r="V54" t="n">
        <v>0.85</v>
      </c>
      <c r="W54" t="n">
        <v>6.81</v>
      </c>
      <c r="X54" t="n">
        <v>0.23</v>
      </c>
      <c r="Y54" t="n">
        <v>4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6.3069</v>
      </c>
      <c r="E55" t="n">
        <v>15.86</v>
      </c>
      <c r="F55" t="n">
        <v>13.37</v>
      </c>
      <c r="G55" t="n">
        <v>89.11</v>
      </c>
      <c r="H55" t="n">
        <v>1.45</v>
      </c>
      <c r="I55" t="n">
        <v>9</v>
      </c>
      <c r="J55" t="n">
        <v>158.48</v>
      </c>
      <c r="K55" t="n">
        <v>47.83</v>
      </c>
      <c r="L55" t="n">
        <v>13</v>
      </c>
      <c r="M55" t="n">
        <v>7</v>
      </c>
      <c r="N55" t="n">
        <v>27.65</v>
      </c>
      <c r="O55" t="n">
        <v>19780.06</v>
      </c>
      <c r="P55" t="n">
        <v>131.34</v>
      </c>
      <c r="Q55" t="n">
        <v>433</v>
      </c>
      <c r="R55" t="n">
        <v>64.2</v>
      </c>
      <c r="S55" t="n">
        <v>52.22</v>
      </c>
      <c r="T55" t="n">
        <v>4075.55</v>
      </c>
      <c r="U55" t="n">
        <v>0.8100000000000001</v>
      </c>
      <c r="V55" t="n">
        <v>0.85</v>
      </c>
      <c r="W55" t="n">
        <v>6.81</v>
      </c>
      <c r="X55" t="n">
        <v>0.23</v>
      </c>
      <c r="Y55" t="n">
        <v>4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6.3331</v>
      </c>
      <c r="E56" t="n">
        <v>15.79</v>
      </c>
      <c r="F56" t="n">
        <v>13.33</v>
      </c>
      <c r="G56" t="n">
        <v>99.98</v>
      </c>
      <c r="H56" t="n">
        <v>1.55</v>
      </c>
      <c r="I56" t="n">
        <v>8</v>
      </c>
      <c r="J56" t="n">
        <v>159.9</v>
      </c>
      <c r="K56" t="n">
        <v>47.83</v>
      </c>
      <c r="L56" t="n">
        <v>14</v>
      </c>
      <c r="M56" t="n">
        <v>4</v>
      </c>
      <c r="N56" t="n">
        <v>28.07</v>
      </c>
      <c r="O56" t="n">
        <v>19955.16</v>
      </c>
      <c r="P56" t="n">
        <v>129.03</v>
      </c>
      <c r="Q56" t="n">
        <v>432.91</v>
      </c>
      <c r="R56" t="n">
        <v>62.78</v>
      </c>
      <c r="S56" t="n">
        <v>52.22</v>
      </c>
      <c r="T56" t="n">
        <v>3370.36</v>
      </c>
      <c r="U56" t="n">
        <v>0.83</v>
      </c>
      <c r="V56" t="n">
        <v>0.85</v>
      </c>
      <c r="W56" t="n">
        <v>6.81</v>
      </c>
      <c r="X56" t="n">
        <v>0.19</v>
      </c>
      <c r="Y56" t="n">
        <v>4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6.3254</v>
      </c>
      <c r="E57" t="n">
        <v>15.81</v>
      </c>
      <c r="F57" t="n">
        <v>13.35</v>
      </c>
      <c r="G57" t="n">
        <v>100.12</v>
      </c>
      <c r="H57" t="n">
        <v>1.65</v>
      </c>
      <c r="I57" t="n">
        <v>8</v>
      </c>
      <c r="J57" t="n">
        <v>161.32</v>
      </c>
      <c r="K57" t="n">
        <v>47.83</v>
      </c>
      <c r="L57" t="n">
        <v>15</v>
      </c>
      <c r="M57" t="n">
        <v>1</v>
      </c>
      <c r="N57" t="n">
        <v>28.5</v>
      </c>
      <c r="O57" t="n">
        <v>20130.71</v>
      </c>
      <c r="P57" t="n">
        <v>127.55</v>
      </c>
      <c r="Q57" t="n">
        <v>433</v>
      </c>
      <c r="R57" t="n">
        <v>63.3</v>
      </c>
      <c r="S57" t="n">
        <v>52.22</v>
      </c>
      <c r="T57" t="n">
        <v>3628.57</v>
      </c>
      <c r="U57" t="n">
        <v>0.82</v>
      </c>
      <c r="V57" t="n">
        <v>0.85</v>
      </c>
      <c r="W57" t="n">
        <v>6.81</v>
      </c>
      <c r="X57" t="n">
        <v>0.21</v>
      </c>
      <c r="Y57" t="n">
        <v>4</v>
      </c>
      <c r="Z57" t="n">
        <v>10</v>
      </c>
    </row>
    <row r="58">
      <c r="A58" t="n">
        <v>15</v>
      </c>
      <c r="B58" t="n">
        <v>70</v>
      </c>
      <c r="C58" t="inlineStr">
        <is>
          <t xml:space="preserve">CONCLUIDO	</t>
        </is>
      </c>
      <c r="D58" t="n">
        <v>6.3244</v>
      </c>
      <c r="E58" t="n">
        <v>15.81</v>
      </c>
      <c r="F58" t="n">
        <v>13.35</v>
      </c>
      <c r="G58" t="n">
        <v>100.14</v>
      </c>
      <c r="H58" t="n">
        <v>1.74</v>
      </c>
      <c r="I58" t="n">
        <v>8</v>
      </c>
      <c r="J58" t="n">
        <v>162.75</v>
      </c>
      <c r="K58" t="n">
        <v>47.83</v>
      </c>
      <c r="L58" t="n">
        <v>16</v>
      </c>
      <c r="M58" t="n">
        <v>0</v>
      </c>
      <c r="N58" t="n">
        <v>28.92</v>
      </c>
      <c r="O58" t="n">
        <v>20306.85</v>
      </c>
      <c r="P58" t="n">
        <v>128.52</v>
      </c>
      <c r="Q58" t="n">
        <v>432.97</v>
      </c>
      <c r="R58" t="n">
        <v>63.32</v>
      </c>
      <c r="S58" t="n">
        <v>52.22</v>
      </c>
      <c r="T58" t="n">
        <v>3640.72</v>
      </c>
      <c r="U58" t="n">
        <v>0.82</v>
      </c>
      <c r="V58" t="n">
        <v>0.85</v>
      </c>
      <c r="W58" t="n">
        <v>6.82</v>
      </c>
      <c r="X58" t="n">
        <v>0.21</v>
      </c>
      <c r="Y58" t="n">
        <v>4</v>
      </c>
      <c r="Z58" t="n">
        <v>10</v>
      </c>
    </row>
    <row r="59">
      <c r="A59" t="n">
        <v>0</v>
      </c>
      <c r="B59" t="n">
        <v>90</v>
      </c>
      <c r="C59" t="inlineStr">
        <is>
          <t xml:space="preserve">CONCLUIDO	</t>
        </is>
      </c>
      <c r="D59" t="n">
        <v>3.6549</v>
      </c>
      <c r="E59" t="n">
        <v>27.36</v>
      </c>
      <c r="F59" t="n">
        <v>18.54</v>
      </c>
      <c r="G59" t="n">
        <v>6.18</v>
      </c>
      <c r="H59" t="n">
        <v>0.1</v>
      </c>
      <c r="I59" t="n">
        <v>180</v>
      </c>
      <c r="J59" t="n">
        <v>176.73</v>
      </c>
      <c r="K59" t="n">
        <v>52.44</v>
      </c>
      <c r="L59" t="n">
        <v>1</v>
      </c>
      <c r="M59" t="n">
        <v>178</v>
      </c>
      <c r="N59" t="n">
        <v>33.29</v>
      </c>
      <c r="O59" t="n">
        <v>22031.19</v>
      </c>
      <c r="P59" t="n">
        <v>247.49</v>
      </c>
      <c r="Q59" t="n">
        <v>435.31</v>
      </c>
      <c r="R59" t="n">
        <v>231.98</v>
      </c>
      <c r="S59" t="n">
        <v>52.22</v>
      </c>
      <c r="T59" t="n">
        <v>87108.02</v>
      </c>
      <c r="U59" t="n">
        <v>0.23</v>
      </c>
      <c r="V59" t="n">
        <v>0.62</v>
      </c>
      <c r="W59" t="n">
        <v>7.1</v>
      </c>
      <c r="X59" t="n">
        <v>5.37</v>
      </c>
      <c r="Y59" t="n">
        <v>4</v>
      </c>
      <c r="Z59" t="n">
        <v>10</v>
      </c>
    </row>
    <row r="60">
      <c r="A60" t="n">
        <v>1</v>
      </c>
      <c r="B60" t="n">
        <v>90</v>
      </c>
      <c r="C60" t="inlineStr">
        <is>
          <t xml:space="preserve">CONCLUIDO	</t>
        </is>
      </c>
      <c r="D60" t="n">
        <v>4.9151</v>
      </c>
      <c r="E60" t="n">
        <v>20.35</v>
      </c>
      <c r="F60" t="n">
        <v>15.29</v>
      </c>
      <c r="G60" t="n">
        <v>12.4</v>
      </c>
      <c r="H60" t="n">
        <v>0.2</v>
      </c>
      <c r="I60" t="n">
        <v>74</v>
      </c>
      <c r="J60" t="n">
        <v>178.21</v>
      </c>
      <c r="K60" t="n">
        <v>52.44</v>
      </c>
      <c r="L60" t="n">
        <v>2</v>
      </c>
      <c r="M60" t="n">
        <v>72</v>
      </c>
      <c r="N60" t="n">
        <v>33.77</v>
      </c>
      <c r="O60" t="n">
        <v>22213.89</v>
      </c>
      <c r="P60" t="n">
        <v>203.32</v>
      </c>
      <c r="Q60" t="n">
        <v>434.19</v>
      </c>
      <c r="R60" t="n">
        <v>126.05</v>
      </c>
      <c r="S60" t="n">
        <v>52.22</v>
      </c>
      <c r="T60" t="n">
        <v>34675.87</v>
      </c>
      <c r="U60" t="n">
        <v>0.41</v>
      </c>
      <c r="V60" t="n">
        <v>0.75</v>
      </c>
      <c r="W60" t="n">
        <v>6.92</v>
      </c>
      <c r="X60" t="n">
        <v>2.14</v>
      </c>
      <c r="Y60" t="n">
        <v>4</v>
      </c>
      <c r="Z60" t="n">
        <v>10</v>
      </c>
    </row>
    <row r="61">
      <c r="A61" t="n">
        <v>2</v>
      </c>
      <c r="B61" t="n">
        <v>90</v>
      </c>
      <c r="C61" t="inlineStr">
        <is>
          <t xml:space="preserve">CONCLUIDO	</t>
        </is>
      </c>
      <c r="D61" t="n">
        <v>5.3823</v>
      </c>
      <c r="E61" t="n">
        <v>18.58</v>
      </c>
      <c r="F61" t="n">
        <v>14.49</v>
      </c>
      <c r="G61" t="n">
        <v>18.5</v>
      </c>
      <c r="H61" t="n">
        <v>0.3</v>
      </c>
      <c r="I61" t="n">
        <v>47</v>
      </c>
      <c r="J61" t="n">
        <v>179.7</v>
      </c>
      <c r="K61" t="n">
        <v>52.44</v>
      </c>
      <c r="L61" t="n">
        <v>3</v>
      </c>
      <c r="M61" t="n">
        <v>45</v>
      </c>
      <c r="N61" t="n">
        <v>34.26</v>
      </c>
      <c r="O61" t="n">
        <v>22397.24</v>
      </c>
      <c r="P61" t="n">
        <v>191.4</v>
      </c>
      <c r="Q61" t="n">
        <v>433.41</v>
      </c>
      <c r="R61" t="n">
        <v>100.73</v>
      </c>
      <c r="S61" t="n">
        <v>52.22</v>
      </c>
      <c r="T61" t="n">
        <v>22151.86</v>
      </c>
      <c r="U61" t="n">
        <v>0.52</v>
      </c>
      <c r="V61" t="n">
        <v>0.79</v>
      </c>
      <c r="W61" t="n">
        <v>6.86</v>
      </c>
      <c r="X61" t="n">
        <v>1.34</v>
      </c>
      <c r="Y61" t="n">
        <v>4</v>
      </c>
      <c r="Z61" t="n">
        <v>10</v>
      </c>
    </row>
    <row r="62">
      <c r="A62" t="n">
        <v>3</v>
      </c>
      <c r="B62" t="n">
        <v>90</v>
      </c>
      <c r="C62" t="inlineStr">
        <is>
          <t xml:space="preserve">CONCLUIDO	</t>
        </is>
      </c>
      <c r="D62" t="n">
        <v>5.6177</v>
      </c>
      <c r="E62" t="n">
        <v>17.8</v>
      </c>
      <c r="F62" t="n">
        <v>14.14</v>
      </c>
      <c r="G62" t="n">
        <v>24.23</v>
      </c>
      <c r="H62" t="n">
        <v>0.39</v>
      </c>
      <c r="I62" t="n">
        <v>35</v>
      </c>
      <c r="J62" t="n">
        <v>181.19</v>
      </c>
      <c r="K62" t="n">
        <v>52.44</v>
      </c>
      <c r="L62" t="n">
        <v>4</v>
      </c>
      <c r="M62" t="n">
        <v>33</v>
      </c>
      <c r="N62" t="n">
        <v>34.75</v>
      </c>
      <c r="O62" t="n">
        <v>22581.25</v>
      </c>
      <c r="P62" t="n">
        <v>185.37</v>
      </c>
      <c r="Q62" t="n">
        <v>433.24</v>
      </c>
      <c r="R62" t="n">
        <v>88.95</v>
      </c>
      <c r="S62" t="n">
        <v>52.22</v>
      </c>
      <c r="T62" t="n">
        <v>16319.85</v>
      </c>
      <c r="U62" t="n">
        <v>0.59</v>
      </c>
      <c r="V62" t="n">
        <v>0.8100000000000001</v>
      </c>
      <c r="W62" t="n">
        <v>6.85</v>
      </c>
      <c r="X62" t="n">
        <v>0.99</v>
      </c>
      <c r="Y62" t="n">
        <v>4</v>
      </c>
      <c r="Z62" t="n">
        <v>10</v>
      </c>
    </row>
    <row r="63">
      <c r="A63" t="n">
        <v>4</v>
      </c>
      <c r="B63" t="n">
        <v>90</v>
      </c>
      <c r="C63" t="inlineStr">
        <is>
          <t xml:space="preserve">CONCLUIDO	</t>
        </is>
      </c>
      <c r="D63" t="n">
        <v>5.7873</v>
      </c>
      <c r="E63" t="n">
        <v>17.28</v>
      </c>
      <c r="F63" t="n">
        <v>13.9</v>
      </c>
      <c r="G63" t="n">
        <v>30.89</v>
      </c>
      <c r="H63" t="n">
        <v>0.49</v>
      </c>
      <c r="I63" t="n">
        <v>27</v>
      </c>
      <c r="J63" t="n">
        <v>182.69</v>
      </c>
      <c r="K63" t="n">
        <v>52.44</v>
      </c>
      <c r="L63" t="n">
        <v>5</v>
      </c>
      <c r="M63" t="n">
        <v>25</v>
      </c>
      <c r="N63" t="n">
        <v>35.25</v>
      </c>
      <c r="O63" t="n">
        <v>22766.06</v>
      </c>
      <c r="P63" t="n">
        <v>180.81</v>
      </c>
      <c r="Q63" t="n">
        <v>433.29</v>
      </c>
      <c r="R63" t="n">
        <v>81.23</v>
      </c>
      <c r="S63" t="n">
        <v>52.22</v>
      </c>
      <c r="T63" t="n">
        <v>12497.35</v>
      </c>
      <c r="U63" t="n">
        <v>0.64</v>
      </c>
      <c r="V63" t="n">
        <v>0.82</v>
      </c>
      <c r="W63" t="n">
        <v>6.84</v>
      </c>
      <c r="X63" t="n">
        <v>0.76</v>
      </c>
      <c r="Y63" t="n">
        <v>4</v>
      </c>
      <c r="Z63" t="n">
        <v>10</v>
      </c>
    </row>
    <row r="64">
      <c r="A64" t="n">
        <v>5</v>
      </c>
      <c r="B64" t="n">
        <v>90</v>
      </c>
      <c r="C64" t="inlineStr">
        <is>
          <t xml:space="preserve">CONCLUIDO	</t>
        </is>
      </c>
      <c r="D64" t="n">
        <v>5.8777</v>
      </c>
      <c r="E64" t="n">
        <v>17.01</v>
      </c>
      <c r="F64" t="n">
        <v>13.78</v>
      </c>
      <c r="G64" t="n">
        <v>35.93</v>
      </c>
      <c r="H64" t="n">
        <v>0.58</v>
      </c>
      <c r="I64" t="n">
        <v>23</v>
      </c>
      <c r="J64" t="n">
        <v>184.19</v>
      </c>
      <c r="K64" t="n">
        <v>52.44</v>
      </c>
      <c r="L64" t="n">
        <v>6</v>
      </c>
      <c r="M64" t="n">
        <v>21</v>
      </c>
      <c r="N64" t="n">
        <v>35.75</v>
      </c>
      <c r="O64" t="n">
        <v>22951.43</v>
      </c>
      <c r="P64" t="n">
        <v>177.72</v>
      </c>
      <c r="Q64" t="n">
        <v>433.12</v>
      </c>
      <c r="R64" t="n">
        <v>77.28</v>
      </c>
      <c r="S64" t="n">
        <v>52.22</v>
      </c>
      <c r="T64" t="n">
        <v>10546.49</v>
      </c>
      <c r="U64" t="n">
        <v>0.68</v>
      </c>
      <c r="V64" t="n">
        <v>0.83</v>
      </c>
      <c r="W64" t="n">
        <v>6.83</v>
      </c>
      <c r="X64" t="n">
        <v>0.64</v>
      </c>
      <c r="Y64" t="n">
        <v>4</v>
      </c>
      <c r="Z64" t="n">
        <v>10</v>
      </c>
    </row>
    <row r="65">
      <c r="A65" t="n">
        <v>6</v>
      </c>
      <c r="B65" t="n">
        <v>90</v>
      </c>
      <c r="C65" t="inlineStr">
        <is>
          <t xml:space="preserve">CONCLUIDO	</t>
        </is>
      </c>
      <c r="D65" t="n">
        <v>5.9666</v>
      </c>
      <c r="E65" t="n">
        <v>16.76</v>
      </c>
      <c r="F65" t="n">
        <v>13.66</v>
      </c>
      <c r="G65" t="n">
        <v>43.15</v>
      </c>
      <c r="H65" t="n">
        <v>0.67</v>
      </c>
      <c r="I65" t="n">
        <v>19</v>
      </c>
      <c r="J65" t="n">
        <v>185.7</v>
      </c>
      <c r="K65" t="n">
        <v>52.44</v>
      </c>
      <c r="L65" t="n">
        <v>7</v>
      </c>
      <c r="M65" t="n">
        <v>17</v>
      </c>
      <c r="N65" t="n">
        <v>36.26</v>
      </c>
      <c r="O65" t="n">
        <v>23137.49</v>
      </c>
      <c r="P65" t="n">
        <v>174.9</v>
      </c>
      <c r="Q65" t="n">
        <v>433.06</v>
      </c>
      <c r="R65" t="n">
        <v>73.64</v>
      </c>
      <c r="S65" t="n">
        <v>52.22</v>
      </c>
      <c r="T65" t="n">
        <v>8745</v>
      </c>
      <c r="U65" t="n">
        <v>0.71</v>
      </c>
      <c r="V65" t="n">
        <v>0.83</v>
      </c>
      <c r="W65" t="n">
        <v>6.83</v>
      </c>
      <c r="X65" t="n">
        <v>0.53</v>
      </c>
      <c r="Y65" t="n">
        <v>4</v>
      </c>
      <c r="Z65" t="n">
        <v>10</v>
      </c>
    </row>
    <row r="66">
      <c r="A66" t="n">
        <v>7</v>
      </c>
      <c r="B66" t="n">
        <v>90</v>
      </c>
      <c r="C66" t="inlineStr">
        <is>
          <t xml:space="preserve">CONCLUIDO	</t>
        </is>
      </c>
      <c r="D66" t="n">
        <v>6.0217</v>
      </c>
      <c r="E66" t="n">
        <v>16.61</v>
      </c>
      <c r="F66" t="n">
        <v>13.58</v>
      </c>
      <c r="G66" t="n">
        <v>47.94</v>
      </c>
      <c r="H66" t="n">
        <v>0.76</v>
      </c>
      <c r="I66" t="n">
        <v>17</v>
      </c>
      <c r="J66" t="n">
        <v>187.22</v>
      </c>
      <c r="K66" t="n">
        <v>52.44</v>
      </c>
      <c r="L66" t="n">
        <v>8</v>
      </c>
      <c r="M66" t="n">
        <v>15</v>
      </c>
      <c r="N66" t="n">
        <v>36.78</v>
      </c>
      <c r="O66" t="n">
        <v>23324.24</v>
      </c>
      <c r="P66" t="n">
        <v>172.62</v>
      </c>
      <c r="Q66" t="n">
        <v>433.12</v>
      </c>
      <c r="R66" t="n">
        <v>71.16</v>
      </c>
      <c r="S66" t="n">
        <v>52.22</v>
      </c>
      <c r="T66" t="n">
        <v>7514.47</v>
      </c>
      <c r="U66" t="n">
        <v>0.73</v>
      </c>
      <c r="V66" t="n">
        <v>0.84</v>
      </c>
      <c r="W66" t="n">
        <v>6.82</v>
      </c>
      <c r="X66" t="n">
        <v>0.44</v>
      </c>
      <c r="Y66" t="n">
        <v>4</v>
      </c>
      <c r="Z66" t="n">
        <v>10</v>
      </c>
    </row>
    <row r="67">
      <c r="A67" t="n">
        <v>8</v>
      </c>
      <c r="B67" t="n">
        <v>90</v>
      </c>
      <c r="C67" t="inlineStr">
        <is>
          <t xml:space="preserve">CONCLUIDO	</t>
        </is>
      </c>
      <c r="D67" t="n">
        <v>6.0615</v>
      </c>
      <c r="E67" t="n">
        <v>16.5</v>
      </c>
      <c r="F67" t="n">
        <v>13.54</v>
      </c>
      <c r="G67" t="n">
        <v>54.17</v>
      </c>
      <c r="H67" t="n">
        <v>0.85</v>
      </c>
      <c r="I67" t="n">
        <v>15</v>
      </c>
      <c r="J67" t="n">
        <v>188.74</v>
      </c>
      <c r="K67" t="n">
        <v>52.44</v>
      </c>
      <c r="L67" t="n">
        <v>9</v>
      </c>
      <c r="M67" t="n">
        <v>13</v>
      </c>
      <c r="N67" t="n">
        <v>37.3</v>
      </c>
      <c r="O67" t="n">
        <v>23511.69</v>
      </c>
      <c r="P67" t="n">
        <v>170.64</v>
      </c>
      <c r="Q67" t="n">
        <v>433.11</v>
      </c>
      <c r="R67" t="n">
        <v>69.67</v>
      </c>
      <c r="S67" t="n">
        <v>52.22</v>
      </c>
      <c r="T67" t="n">
        <v>6781.98</v>
      </c>
      <c r="U67" t="n">
        <v>0.75</v>
      </c>
      <c r="V67" t="n">
        <v>0.84</v>
      </c>
      <c r="W67" t="n">
        <v>6.82</v>
      </c>
      <c r="X67" t="n">
        <v>0.4</v>
      </c>
      <c r="Y67" t="n">
        <v>4</v>
      </c>
      <c r="Z67" t="n">
        <v>10</v>
      </c>
    </row>
    <row r="68">
      <c r="A68" t="n">
        <v>9</v>
      </c>
      <c r="B68" t="n">
        <v>90</v>
      </c>
      <c r="C68" t="inlineStr">
        <is>
          <t xml:space="preserve">CONCLUIDO	</t>
        </is>
      </c>
      <c r="D68" t="n">
        <v>6.0834</v>
      </c>
      <c r="E68" t="n">
        <v>16.44</v>
      </c>
      <c r="F68" t="n">
        <v>13.52</v>
      </c>
      <c r="G68" t="n">
        <v>57.94</v>
      </c>
      <c r="H68" t="n">
        <v>0.93</v>
      </c>
      <c r="I68" t="n">
        <v>14</v>
      </c>
      <c r="J68" t="n">
        <v>190.26</v>
      </c>
      <c r="K68" t="n">
        <v>52.44</v>
      </c>
      <c r="L68" t="n">
        <v>10</v>
      </c>
      <c r="M68" t="n">
        <v>12</v>
      </c>
      <c r="N68" t="n">
        <v>37.82</v>
      </c>
      <c r="O68" t="n">
        <v>23699.85</v>
      </c>
      <c r="P68" t="n">
        <v>168.5</v>
      </c>
      <c r="Q68" t="n">
        <v>433.07</v>
      </c>
      <c r="R68" t="n">
        <v>69.12</v>
      </c>
      <c r="S68" t="n">
        <v>52.22</v>
      </c>
      <c r="T68" t="n">
        <v>6508.64</v>
      </c>
      <c r="U68" t="n">
        <v>0.76</v>
      </c>
      <c r="V68" t="n">
        <v>0.84</v>
      </c>
      <c r="W68" t="n">
        <v>6.82</v>
      </c>
      <c r="X68" t="n">
        <v>0.38</v>
      </c>
      <c r="Y68" t="n">
        <v>4</v>
      </c>
      <c r="Z68" t="n">
        <v>10</v>
      </c>
    </row>
    <row r="69">
      <c r="A69" t="n">
        <v>10</v>
      </c>
      <c r="B69" t="n">
        <v>90</v>
      </c>
      <c r="C69" t="inlineStr">
        <is>
          <t xml:space="preserve">CONCLUIDO	</t>
        </is>
      </c>
      <c r="D69" t="n">
        <v>6.1409</v>
      </c>
      <c r="E69" t="n">
        <v>16.28</v>
      </c>
      <c r="F69" t="n">
        <v>13.44</v>
      </c>
      <c r="G69" t="n">
        <v>67.18000000000001</v>
      </c>
      <c r="H69" t="n">
        <v>1.02</v>
      </c>
      <c r="I69" t="n">
        <v>12</v>
      </c>
      <c r="J69" t="n">
        <v>191.79</v>
      </c>
      <c r="K69" t="n">
        <v>52.44</v>
      </c>
      <c r="L69" t="n">
        <v>11</v>
      </c>
      <c r="M69" t="n">
        <v>10</v>
      </c>
      <c r="N69" t="n">
        <v>38.35</v>
      </c>
      <c r="O69" t="n">
        <v>23888.73</v>
      </c>
      <c r="P69" t="n">
        <v>166.35</v>
      </c>
      <c r="Q69" t="n">
        <v>433.02</v>
      </c>
      <c r="R69" t="n">
        <v>66.29000000000001</v>
      </c>
      <c r="S69" t="n">
        <v>52.22</v>
      </c>
      <c r="T69" t="n">
        <v>5105.18</v>
      </c>
      <c r="U69" t="n">
        <v>0.79</v>
      </c>
      <c r="V69" t="n">
        <v>0.85</v>
      </c>
      <c r="W69" t="n">
        <v>6.81</v>
      </c>
      <c r="X69" t="n">
        <v>0.3</v>
      </c>
      <c r="Y69" t="n">
        <v>4</v>
      </c>
      <c r="Z69" t="n">
        <v>10</v>
      </c>
    </row>
    <row r="70">
      <c r="A70" t="n">
        <v>11</v>
      </c>
      <c r="B70" t="n">
        <v>90</v>
      </c>
      <c r="C70" t="inlineStr">
        <is>
          <t xml:space="preserve">CONCLUIDO	</t>
        </is>
      </c>
      <c r="D70" t="n">
        <v>6.1622</v>
      </c>
      <c r="E70" t="n">
        <v>16.23</v>
      </c>
      <c r="F70" t="n">
        <v>13.42</v>
      </c>
      <c r="G70" t="n">
        <v>73.18000000000001</v>
      </c>
      <c r="H70" t="n">
        <v>1.1</v>
      </c>
      <c r="I70" t="n">
        <v>11</v>
      </c>
      <c r="J70" t="n">
        <v>193.33</v>
      </c>
      <c r="K70" t="n">
        <v>52.44</v>
      </c>
      <c r="L70" t="n">
        <v>12</v>
      </c>
      <c r="M70" t="n">
        <v>9</v>
      </c>
      <c r="N70" t="n">
        <v>38.89</v>
      </c>
      <c r="O70" t="n">
        <v>24078.33</v>
      </c>
      <c r="P70" t="n">
        <v>164.39</v>
      </c>
      <c r="Q70" t="n">
        <v>433.03</v>
      </c>
      <c r="R70" t="n">
        <v>65.66</v>
      </c>
      <c r="S70" t="n">
        <v>52.22</v>
      </c>
      <c r="T70" t="n">
        <v>4793.86</v>
      </c>
      <c r="U70" t="n">
        <v>0.8</v>
      </c>
      <c r="V70" t="n">
        <v>0.85</v>
      </c>
      <c r="W70" t="n">
        <v>6.81</v>
      </c>
      <c r="X70" t="n">
        <v>0.28</v>
      </c>
      <c r="Y70" t="n">
        <v>4</v>
      </c>
      <c r="Z70" t="n">
        <v>10</v>
      </c>
    </row>
    <row r="71">
      <c r="A71" t="n">
        <v>12</v>
      </c>
      <c r="B71" t="n">
        <v>90</v>
      </c>
      <c r="C71" t="inlineStr">
        <is>
          <t xml:space="preserve">CONCLUIDO	</t>
        </is>
      </c>
      <c r="D71" t="n">
        <v>6.1829</v>
      </c>
      <c r="E71" t="n">
        <v>16.17</v>
      </c>
      <c r="F71" t="n">
        <v>13.4</v>
      </c>
      <c r="G71" t="n">
        <v>80.39</v>
      </c>
      <c r="H71" t="n">
        <v>1.18</v>
      </c>
      <c r="I71" t="n">
        <v>10</v>
      </c>
      <c r="J71" t="n">
        <v>194.88</v>
      </c>
      <c r="K71" t="n">
        <v>52.44</v>
      </c>
      <c r="L71" t="n">
        <v>13</v>
      </c>
      <c r="M71" t="n">
        <v>8</v>
      </c>
      <c r="N71" t="n">
        <v>39.43</v>
      </c>
      <c r="O71" t="n">
        <v>24268.67</v>
      </c>
      <c r="P71" t="n">
        <v>162.54</v>
      </c>
      <c r="Q71" t="n">
        <v>433.05</v>
      </c>
      <c r="R71" t="n">
        <v>65.23</v>
      </c>
      <c r="S71" t="n">
        <v>52.22</v>
      </c>
      <c r="T71" t="n">
        <v>4584.48</v>
      </c>
      <c r="U71" t="n">
        <v>0.8</v>
      </c>
      <c r="V71" t="n">
        <v>0.85</v>
      </c>
      <c r="W71" t="n">
        <v>6.81</v>
      </c>
      <c r="X71" t="n">
        <v>0.26</v>
      </c>
      <c r="Y71" t="n">
        <v>4</v>
      </c>
      <c r="Z71" t="n">
        <v>10</v>
      </c>
    </row>
    <row r="72">
      <c r="A72" t="n">
        <v>13</v>
      </c>
      <c r="B72" t="n">
        <v>90</v>
      </c>
      <c r="C72" t="inlineStr">
        <is>
          <t xml:space="preserve">CONCLUIDO	</t>
        </is>
      </c>
      <c r="D72" t="n">
        <v>6.1837</v>
      </c>
      <c r="E72" t="n">
        <v>16.17</v>
      </c>
      <c r="F72" t="n">
        <v>13.4</v>
      </c>
      <c r="G72" t="n">
        <v>80.37</v>
      </c>
      <c r="H72" t="n">
        <v>1.27</v>
      </c>
      <c r="I72" t="n">
        <v>10</v>
      </c>
      <c r="J72" t="n">
        <v>196.42</v>
      </c>
      <c r="K72" t="n">
        <v>52.44</v>
      </c>
      <c r="L72" t="n">
        <v>14</v>
      </c>
      <c r="M72" t="n">
        <v>8</v>
      </c>
      <c r="N72" t="n">
        <v>39.98</v>
      </c>
      <c r="O72" t="n">
        <v>24459.75</v>
      </c>
      <c r="P72" t="n">
        <v>161.03</v>
      </c>
      <c r="Q72" t="n">
        <v>432.98</v>
      </c>
      <c r="R72" t="n">
        <v>64.97</v>
      </c>
      <c r="S72" t="n">
        <v>52.22</v>
      </c>
      <c r="T72" t="n">
        <v>4453.69</v>
      </c>
      <c r="U72" t="n">
        <v>0.8</v>
      </c>
      <c r="V72" t="n">
        <v>0.85</v>
      </c>
      <c r="W72" t="n">
        <v>6.81</v>
      </c>
      <c r="X72" t="n">
        <v>0.26</v>
      </c>
      <c r="Y72" t="n">
        <v>4</v>
      </c>
      <c r="Z72" t="n">
        <v>10</v>
      </c>
    </row>
    <row r="73">
      <c r="A73" t="n">
        <v>14</v>
      </c>
      <c r="B73" t="n">
        <v>90</v>
      </c>
      <c r="C73" t="inlineStr">
        <is>
          <t xml:space="preserve">CONCLUIDO	</t>
        </is>
      </c>
      <c r="D73" t="n">
        <v>6.2071</v>
      </c>
      <c r="E73" t="n">
        <v>16.11</v>
      </c>
      <c r="F73" t="n">
        <v>13.37</v>
      </c>
      <c r="G73" t="n">
        <v>89.13</v>
      </c>
      <c r="H73" t="n">
        <v>1.35</v>
      </c>
      <c r="I73" t="n">
        <v>9</v>
      </c>
      <c r="J73" t="n">
        <v>197.98</v>
      </c>
      <c r="K73" t="n">
        <v>52.44</v>
      </c>
      <c r="L73" t="n">
        <v>15</v>
      </c>
      <c r="M73" t="n">
        <v>7</v>
      </c>
      <c r="N73" t="n">
        <v>40.54</v>
      </c>
      <c r="O73" t="n">
        <v>24651.58</v>
      </c>
      <c r="P73" t="n">
        <v>159.87</v>
      </c>
      <c r="Q73" t="n">
        <v>433.02</v>
      </c>
      <c r="R73" t="n">
        <v>64.15000000000001</v>
      </c>
      <c r="S73" t="n">
        <v>52.22</v>
      </c>
      <c r="T73" t="n">
        <v>4050.37</v>
      </c>
      <c r="U73" t="n">
        <v>0.8100000000000001</v>
      </c>
      <c r="V73" t="n">
        <v>0.85</v>
      </c>
      <c r="W73" t="n">
        <v>6.81</v>
      </c>
      <c r="X73" t="n">
        <v>0.23</v>
      </c>
      <c r="Y73" t="n">
        <v>4</v>
      </c>
      <c r="Z73" t="n">
        <v>10</v>
      </c>
    </row>
    <row r="74">
      <c r="A74" t="n">
        <v>15</v>
      </c>
      <c r="B74" t="n">
        <v>90</v>
      </c>
      <c r="C74" t="inlineStr">
        <is>
          <t xml:space="preserve">CONCLUIDO	</t>
        </is>
      </c>
      <c r="D74" t="n">
        <v>6.2085</v>
      </c>
      <c r="E74" t="n">
        <v>16.11</v>
      </c>
      <c r="F74" t="n">
        <v>13.37</v>
      </c>
      <c r="G74" t="n">
        <v>89.11</v>
      </c>
      <c r="H74" t="n">
        <v>1.42</v>
      </c>
      <c r="I74" t="n">
        <v>9</v>
      </c>
      <c r="J74" t="n">
        <v>199.54</v>
      </c>
      <c r="K74" t="n">
        <v>52.44</v>
      </c>
      <c r="L74" t="n">
        <v>16</v>
      </c>
      <c r="M74" t="n">
        <v>7</v>
      </c>
      <c r="N74" t="n">
        <v>41.1</v>
      </c>
      <c r="O74" t="n">
        <v>24844.17</v>
      </c>
      <c r="P74" t="n">
        <v>157.18</v>
      </c>
      <c r="Q74" t="n">
        <v>433.04</v>
      </c>
      <c r="R74" t="n">
        <v>64.19</v>
      </c>
      <c r="S74" t="n">
        <v>52.22</v>
      </c>
      <c r="T74" t="n">
        <v>4071.52</v>
      </c>
      <c r="U74" t="n">
        <v>0.8100000000000001</v>
      </c>
      <c r="V74" t="n">
        <v>0.85</v>
      </c>
      <c r="W74" t="n">
        <v>6.81</v>
      </c>
      <c r="X74" t="n">
        <v>0.23</v>
      </c>
      <c r="Y74" t="n">
        <v>4</v>
      </c>
      <c r="Z74" t="n">
        <v>10</v>
      </c>
    </row>
    <row r="75">
      <c r="A75" t="n">
        <v>16</v>
      </c>
      <c r="B75" t="n">
        <v>90</v>
      </c>
      <c r="C75" t="inlineStr">
        <is>
          <t xml:space="preserve">CONCLUIDO	</t>
        </is>
      </c>
      <c r="D75" t="n">
        <v>6.2381</v>
      </c>
      <c r="E75" t="n">
        <v>16.03</v>
      </c>
      <c r="F75" t="n">
        <v>13.33</v>
      </c>
      <c r="G75" t="n">
        <v>99.94</v>
      </c>
      <c r="H75" t="n">
        <v>1.5</v>
      </c>
      <c r="I75" t="n">
        <v>8</v>
      </c>
      <c r="J75" t="n">
        <v>201.11</v>
      </c>
      <c r="K75" t="n">
        <v>52.44</v>
      </c>
      <c r="L75" t="n">
        <v>17</v>
      </c>
      <c r="M75" t="n">
        <v>6</v>
      </c>
      <c r="N75" t="n">
        <v>41.67</v>
      </c>
      <c r="O75" t="n">
        <v>25037.53</v>
      </c>
      <c r="P75" t="n">
        <v>156.17</v>
      </c>
      <c r="Q75" t="n">
        <v>432.95</v>
      </c>
      <c r="R75" t="n">
        <v>62.82</v>
      </c>
      <c r="S75" t="n">
        <v>52.22</v>
      </c>
      <c r="T75" t="n">
        <v>3387.56</v>
      </c>
      <c r="U75" t="n">
        <v>0.83</v>
      </c>
      <c r="V75" t="n">
        <v>0.85</v>
      </c>
      <c r="W75" t="n">
        <v>6.8</v>
      </c>
      <c r="X75" t="n">
        <v>0.19</v>
      </c>
      <c r="Y75" t="n">
        <v>4</v>
      </c>
      <c r="Z75" t="n">
        <v>10</v>
      </c>
    </row>
    <row r="76">
      <c r="A76" t="n">
        <v>17</v>
      </c>
      <c r="B76" t="n">
        <v>90</v>
      </c>
      <c r="C76" t="inlineStr">
        <is>
          <t xml:space="preserve">CONCLUIDO	</t>
        </is>
      </c>
      <c r="D76" t="n">
        <v>6.2312</v>
      </c>
      <c r="E76" t="n">
        <v>16.05</v>
      </c>
      <c r="F76" t="n">
        <v>13.34</v>
      </c>
      <c r="G76" t="n">
        <v>100.08</v>
      </c>
      <c r="H76" t="n">
        <v>1.58</v>
      </c>
      <c r="I76" t="n">
        <v>8</v>
      </c>
      <c r="J76" t="n">
        <v>202.68</v>
      </c>
      <c r="K76" t="n">
        <v>52.44</v>
      </c>
      <c r="L76" t="n">
        <v>18</v>
      </c>
      <c r="M76" t="n">
        <v>6</v>
      </c>
      <c r="N76" t="n">
        <v>42.24</v>
      </c>
      <c r="O76" t="n">
        <v>25231.66</v>
      </c>
      <c r="P76" t="n">
        <v>153.38</v>
      </c>
      <c r="Q76" t="n">
        <v>432.9</v>
      </c>
      <c r="R76" t="n">
        <v>63.3</v>
      </c>
      <c r="S76" t="n">
        <v>52.22</v>
      </c>
      <c r="T76" t="n">
        <v>3631.66</v>
      </c>
      <c r="U76" t="n">
        <v>0.82</v>
      </c>
      <c r="V76" t="n">
        <v>0.85</v>
      </c>
      <c r="W76" t="n">
        <v>6.81</v>
      </c>
      <c r="X76" t="n">
        <v>0.21</v>
      </c>
      <c r="Y76" t="n">
        <v>4</v>
      </c>
      <c r="Z76" t="n">
        <v>10</v>
      </c>
    </row>
    <row r="77">
      <c r="A77" t="n">
        <v>18</v>
      </c>
      <c r="B77" t="n">
        <v>90</v>
      </c>
      <c r="C77" t="inlineStr">
        <is>
          <t xml:space="preserve">CONCLUIDO	</t>
        </is>
      </c>
      <c r="D77" t="n">
        <v>6.2565</v>
      </c>
      <c r="E77" t="n">
        <v>15.98</v>
      </c>
      <c r="F77" t="n">
        <v>13.31</v>
      </c>
      <c r="G77" t="n">
        <v>114.12</v>
      </c>
      <c r="H77" t="n">
        <v>1.65</v>
      </c>
      <c r="I77" t="n">
        <v>7</v>
      </c>
      <c r="J77" t="n">
        <v>204.26</v>
      </c>
      <c r="K77" t="n">
        <v>52.44</v>
      </c>
      <c r="L77" t="n">
        <v>19</v>
      </c>
      <c r="M77" t="n">
        <v>5</v>
      </c>
      <c r="N77" t="n">
        <v>42.82</v>
      </c>
      <c r="O77" t="n">
        <v>25426.72</v>
      </c>
      <c r="P77" t="n">
        <v>152.91</v>
      </c>
      <c r="Q77" t="n">
        <v>432.93</v>
      </c>
      <c r="R77" t="n">
        <v>62.29</v>
      </c>
      <c r="S77" t="n">
        <v>52.22</v>
      </c>
      <c r="T77" t="n">
        <v>3128.02</v>
      </c>
      <c r="U77" t="n">
        <v>0.84</v>
      </c>
      <c r="V77" t="n">
        <v>0.86</v>
      </c>
      <c r="W77" t="n">
        <v>6.81</v>
      </c>
      <c r="X77" t="n">
        <v>0.18</v>
      </c>
      <c r="Y77" t="n">
        <v>4</v>
      </c>
      <c r="Z77" t="n">
        <v>10</v>
      </c>
    </row>
    <row r="78">
      <c r="A78" t="n">
        <v>19</v>
      </c>
      <c r="B78" t="n">
        <v>90</v>
      </c>
      <c r="C78" t="inlineStr">
        <is>
          <t xml:space="preserve">CONCLUIDO	</t>
        </is>
      </c>
      <c r="D78" t="n">
        <v>6.2641</v>
      </c>
      <c r="E78" t="n">
        <v>15.96</v>
      </c>
      <c r="F78" t="n">
        <v>13.29</v>
      </c>
      <c r="G78" t="n">
        <v>113.95</v>
      </c>
      <c r="H78" t="n">
        <v>1.73</v>
      </c>
      <c r="I78" t="n">
        <v>7</v>
      </c>
      <c r="J78" t="n">
        <v>205.85</v>
      </c>
      <c r="K78" t="n">
        <v>52.44</v>
      </c>
      <c r="L78" t="n">
        <v>20</v>
      </c>
      <c r="M78" t="n">
        <v>5</v>
      </c>
      <c r="N78" t="n">
        <v>43.41</v>
      </c>
      <c r="O78" t="n">
        <v>25622.45</v>
      </c>
      <c r="P78" t="n">
        <v>151.32</v>
      </c>
      <c r="Q78" t="n">
        <v>433.01</v>
      </c>
      <c r="R78" t="n">
        <v>61.7</v>
      </c>
      <c r="S78" t="n">
        <v>52.22</v>
      </c>
      <c r="T78" t="n">
        <v>2834.42</v>
      </c>
      <c r="U78" t="n">
        <v>0.85</v>
      </c>
      <c r="V78" t="n">
        <v>0.86</v>
      </c>
      <c r="W78" t="n">
        <v>6.81</v>
      </c>
      <c r="X78" t="n">
        <v>0.16</v>
      </c>
      <c r="Y78" t="n">
        <v>4</v>
      </c>
      <c r="Z78" t="n">
        <v>10</v>
      </c>
    </row>
    <row r="79">
      <c r="A79" t="n">
        <v>20</v>
      </c>
      <c r="B79" t="n">
        <v>90</v>
      </c>
      <c r="C79" t="inlineStr">
        <is>
          <t xml:space="preserve">CONCLUIDO	</t>
        </is>
      </c>
      <c r="D79" t="n">
        <v>6.2613</v>
      </c>
      <c r="E79" t="n">
        <v>15.97</v>
      </c>
      <c r="F79" t="n">
        <v>13.3</v>
      </c>
      <c r="G79" t="n">
        <v>114.01</v>
      </c>
      <c r="H79" t="n">
        <v>1.8</v>
      </c>
      <c r="I79" t="n">
        <v>7</v>
      </c>
      <c r="J79" t="n">
        <v>207.45</v>
      </c>
      <c r="K79" t="n">
        <v>52.44</v>
      </c>
      <c r="L79" t="n">
        <v>21</v>
      </c>
      <c r="M79" t="n">
        <v>4</v>
      </c>
      <c r="N79" t="n">
        <v>44</v>
      </c>
      <c r="O79" t="n">
        <v>25818.99</v>
      </c>
      <c r="P79" t="n">
        <v>148.81</v>
      </c>
      <c r="Q79" t="n">
        <v>433.06</v>
      </c>
      <c r="R79" t="n">
        <v>62.01</v>
      </c>
      <c r="S79" t="n">
        <v>52.22</v>
      </c>
      <c r="T79" t="n">
        <v>2988.92</v>
      </c>
      <c r="U79" t="n">
        <v>0.84</v>
      </c>
      <c r="V79" t="n">
        <v>0.86</v>
      </c>
      <c r="W79" t="n">
        <v>6.8</v>
      </c>
      <c r="X79" t="n">
        <v>0.16</v>
      </c>
      <c r="Y79" t="n">
        <v>4</v>
      </c>
      <c r="Z79" t="n">
        <v>10</v>
      </c>
    </row>
    <row r="80">
      <c r="A80" t="n">
        <v>21</v>
      </c>
      <c r="B80" t="n">
        <v>90</v>
      </c>
      <c r="C80" t="inlineStr">
        <is>
          <t xml:space="preserve">CONCLUIDO	</t>
        </is>
      </c>
      <c r="D80" t="n">
        <v>6.2862</v>
      </c>
      <c r="E80" t="n">
        <v>15.91</v>
      </c>
      <c r="F80" t="n">
        <v>13.27</v>
      </c>
      <c r="G80" t="n">
        <v>132.74</v>
      </c>
      <c r="H80" t="n">
        <v>1.87</v>
      </c>
      <c r="I80" t="n">
        <v>6</v>
      </c>
      <c r="J80" t="n">
        <v>209.05</v>
      </c>
      <c r="K80" t="n">
        <v>52.44</v>
      </c>
      <c r="L80" t="n">
        <v>22</v>
      </c>
      <c r="M80" t="n">
        <v>2</v>
      </c>
      <c r="N80" t="n">
        <v>44.6</v>
      </c>
      <c r="O80" t="n">
        <v>26016.35</v>
      </c>
      <c r="P80" t="n">
        <v>147.78</v>
      </c>
      <c r="Q80" t="n">
        <v>433.02</v>
      </c>
      <c r="R80" t="n">
        <v>61.01</v>
      </c>
      <c r="S80" t="n">
        <v>52.22</v>
      </c>
      <c r="T80" t="n">
        <v>2492.75</v>
      </c>
      <c r="U80" t="n">
        <v>0.86</v>
      </c>
      <c r="V80" t="n">
        <v>0.86</v>
      </c>
      <c r="W80" t="n">
        <v>6.8</v>
      </c>
      <c r="X80" t="n">
        <v>0.14</v>
      </c>
      <c r="Y80" t="n">
        <v>4</v>
      </c>
      <c r="Z80" t="n">
        <v>10</v>
      </c>
    </row>
    <row r="81">
      <c r="A81" t="n">
        <v>22</v>
      </c>
      <c r="B81" t="n">
        <v>90</v>
      </c>
      <c r="C81" t="inlineStr">
        <is>
          <t xml:space="preserve">CONCLUIDO	</t>
        </is>
      </c>
      <c r="D81" t="n">
        <v>6.2845</v>
      </c>
      <c r="E81" t="n">
        <v>15.91</v>
      </c>
      <c r="F81" t="n">
        <v>13.28</v>
      </c>
      <c r="G81" t="n">
        <v>132.78</v>
      </c>
      <c r="H81" t="n">
        <v>1.94</v>
      </c>
      <c r="I81" t="n">
        <v>6</v>
      </c>
      <c r="J81" t="n">
        <v>210.65</v>
      </c>
      <c r="K81" t="n">
        <v>52.44</v>
      </c>
      <c r="L81" t="n">
        <v>23</v>
      </c>
      <c r="M81" t="n">
        <v>0</v>
      </c>
      <c r="N81" t="n">
        <v>45.21</v>
      </c>
      <c r="O81" t="n">
        <v>26214.54</v>
      </c>
      <c r="P81" t="n">
        <v>148.79</v>
      </c>
      <c r="Q81" t="n">
        <v>433.03</v>
      </c>
      <c r="R81" t="n">
        <v>61.07</v>
      </c>
      <c r="S81" t="n">
        <v>52.22</v>
      </c>
      <c r="T81" t="n">
        <v>2524.4</v>
      </c>
      <c r="U81" t="n">
        <v>0.86</v>
      </c>
      <c r="V81" t="n">
        <v>0.86</v>
      </c>
      <c r="W81" t="n">
        <v>6.81</v>
      </c>
      <c r="X81" t="n">
        <v>0.14</v>
      </c>
      <c r="Y81" t="n">
        <v>4</v>
      </c>
      <c r="Z81" t="n">
        <v>10</v>
      </c>
    </row>
    <row r="82">
      <c r="A82" t="n">
        <v>0</v>
      </c>
      <c r="B82" t="n">
        <v>10</v>
      </c>
      <c r="C82" t="inlineStr">
        <is>
          <t xml:space="preserve">CONCLUIDO	</t>
        </is>
      </c>
      <c r="D82" t="n">
        <v>6.0185</v>
      </c>
      <c r="E82" t="n">
        <v>16.62</v>
      </c>
      <c r="F82" t="n">
        <v>14.47</v>
      </c>
      <c r="G82" t="n">
        <v>19.29</v>
      </c>
      <c r="H82" t="n">
        <v>0.64</v>
      </c>
      <c r="I82" t="n">
        <v>45</v>
      </c>
      <c r="J82" t="n">
        <v>26.11</v>
      </c>
      <c r="K82" t="n">
        <v>12.1</v>
      </c>
      <c r="L82" t="n">
        <v>1</v>
      </c>
      <c r="M82" t="n">
        <v>0</v>
      </c>
      <c r="N82" t="n">
        <v>3.01</v>
      </c>
      <c r="O82" t="n">
        <v>3454.41</v>
      </c>
      <c r="P82" t="n">
        <v>42.21</v>
      </c>
      <c r="Q82" t="n">
        <v>434.1</v>
      </c>
      <c r="R82" t="n">
        <v>97.97</v>
      </c>
      <c r="S82" t="n">
        <v>52.22</v>
      </c>
      <c r="T82" t="n">
        <v>20782.1</v>
      </c>
      <c r="U82" t="n">
        <v>0.53</v>
      </c>
      <c r="V82" t="n">
        <v>0.79</v>
      </c>
      <c r="W82" t="n">
        <v>6.92</v>
      </c>
      <c r="X82" t="n">
        <v>1.32</v>
      </c>
      <c r="Y82" t="n">
        <v>4</v>
      </c>
      <c r="Z82" t="n">
        <v>10</v>
      </c>
    </row>
    <row r="83">
      <c r="A83" t="n">
        <v>0</v>
      </c>
      <c r="B83" t="n">
        <v>45</v>
      </c>
      <c r="C83" t="inlineStr">
        <is>
          <t xml:space="preserve">CONCLUIDO	</t>
        </is>
      </c>
      <c r="D83" t="n">
        <v>4.8723</v>
      </c>
      <c r="E83" t="n">
        <v>20.52</v>
      </c>
      <c r="F83" t="n">
        <v>16.32</v>
      </c>
      <c r="G83" t="n">
        <v>9.06</v>
      </c>
      <c r="H83" t="n">
        <v>0.18</v>
      </c>
      <c r="I83" t="n">
        <v>108</v>
      </c>
      <c r="J83" t="n">
        <v>98.70999999999999</v>
      </c>
      <c r="K83" t="n">
        <v>39.72</v>
      </c>
      <c r="L83" t="n">
        <v>1</v>
      </c>
      <c r="M83" t="n">
        <v>106</v>
      </c>
      <c r="N83" t="n">
        <v>12.99</v>
      </c>
      <c r="O83" t="n">
        <v>12407.75</v>
      </c>
      <c r="P83" t="n">
        <v>148.07</v>
      </c>
      <c r="Q83" t="n">
        <v>434.31</v>
      </c>
      <c r="R83" t="n">
        <v>159.59</v>
      </c>
      <c r="S83" t="n">
        <v>52.22</v>
      </c>
      <c r="T83" t="n">
        <v>51275.9</v>
      </c>
      <c r="U83" t="n">
        <v>0.33</v>
      </c>
      <c r="V83" t="n">
        <v>0.7</v>
      </c>
      <c r="W83" t="n">
        <v>6.98</v>
      </c>
      <c r="X83" t="n">
        <v>3.16</v>
      </c>
      <c r="Y83" t="n">
        <v>4</v>
      </c>
      <c r="Z83" t="n">
        <v>10</v>
      </c>
    </row>
    <row r="84">
      <c r="A84" t="n">
        <v>1</v>
      </c>
      <c r="B84" t="n">
        <v>45</v>
      </c>
      <c r="C84" t="inlineStr">
        <is>
          <t xml:space="preserve">CONCLUIDO	</t>
        </is>
      </c>
      <c r="D84" t="n">
        <v>5.7296</v>
      </c>
      <c r="E84" t="n">
        <v>17.45</v>
      </c>
      <c r="F84" t="n">
        <v>14.48</v>
      </c>
      <c r="G84" t="n">
        <v>18.1</v>
      </c>
      <c r="H84" t="n">
        <v>0.35</v>
      </c>
      <c r="I84" t="n">
        <v>48</v>
      </c>
      <c r="J84" t="n">
        <v>99.95</v>
      </c>
      <c r="K84" t="n">
        <v>39.72</v>
      </c>
      <c r="L84" t="n">
        <v>2</v>
      </c>
      <c r="M84" t="n">
        <v>46</v>
      </c>
      <c r="N84" t="n">
        <v>13.24</v>
      </c>
      <c r="O84" t="n">
        <v>12561.45</v>
      </c>
      <c r="P84" t="n">
        <v>128.69</v>
      </c>
      <c r="Q84" t="n">
        <v>433.73</v>
      </c>
      <c r="R84" t="n">
        <v>100.37</v>
      </c>
      <c r="S84" t="n">
        <v>52.22</v>
      </c>
      <c r="T84" t="n">
        <v>21962.54</v>
      </c>
      <c r="U84" t="n">
        <v>0.52</v>
      </c>
      <c r="V84" t="n">
        <v>0.79</v>
      </c>
      <c r="W84" t="n">
        <v>6.86</v>
      </c>
      <c r="X84" t="n">
        <v>1.33</v>
      </c>
      <c r="Y84" t="n">
        <v>4</v>
      </c>
      <c r="Z84" t="n">
        <v>10</v>
      </c>
    </row>
    <row r="85">
      <c r="A85" t="n">
        <v>2</v>
      </c>
      <c r="B85" t="n">
        <v>45</v>
      </c>
      <c r="C85" t="inlineStr">
        <is>
          <t xml:space="preserve">CONCLUIDO	</t>
        </is>
      </c>
      <c r="D85" t="n">
        <v>6.0347</v>
      </c>
      <c r="E85" t="n">
        <v>16.57</v>
      </c>
      <c r="F85" t="n">
        <v>13.97</v>
      </c>
      <c r="G85" t="n">
        <v>27.93</v>
      </c>
      <c r="H85" t="n">
        <v>0.52</v>
      </c>
      <c r="I85" t="n">
        <v>30</v>
      </c>
      <c r="J85" t="n">
        <v>101.2</v>
      </c>
      <c r="K85" t="n">
        <v>39.72</v>
      </c>
      <c r="L85" t="n">
        <v>3</v>
      </c>
      <c r="M85" t="n">
        <v>28</v>
      </c>
      <c r="N85" t="n">
        <v>13.49</v>
      </c>
      <c r="O85" t="n">
        <v>12715.54</v>
      </c>
      <c r="P85" t="n">
        <v>121.19</v>
      </c>
      <c r="Q85" t="n">
        <v>433.32</v>
      </c>
      <c r="R85" t="n">
        <v>83.81</v>
      </c>
      <c r="S85" t="n">
        <v>52.22</v>
      </c>
      <c r="T85" t="n">
        <v>13774.13</v>
      </c>
      <c r="U85" t="n">
        <v>0.62</v>
      </c>
      <c r="V85" t="n">
        <v>0.82</v>
      </c>
      <c r="W85" t="n">
        <v>6.83</v>
      </c>
      <c r="X85" t="n">
        <v>0.83</v>
      </c>
      <c r="Y85" t="n">
        <v>4</v>
      </c>
      <c r="Z85" t="n">
        <v>10</v>
      </c>
    </row>
    <row r="86">
      <c r="A86" t="n">
        <v>3</v>
      </c>
      <c r="B86" t="n">
        <v>45</v>
      </c>
      <c r="C86" t="inlineStr">
        <is>
          <t xml:space="preserve">CONCLUIDO	</t>
        </is>
      </c>
      <c r="D86" t="n">
        <v>6.1871</v>
      </c>
      <c r="E86" t="n">
        <v>16.16</v>
      </c>
      <c r="F86" t="n">
        <v>13.72</v>
      </c>
      <c r="G86" t="n">
        <v>37.42</v>
      </c>
      <c r="H86" t="n">
        <v>0.6899999999999999</v>
      </c>
      <c r="I86" t="n">
        <v>22</v>
      </c>
      <c r="J86" t="n">
        <v>102.45</v>
      </c>
      <c r="K86" t="n">
        <v>39.72</v>
      </c>
      <c r="L86" t="n">
        <v>4</v>
      </c>
      <c r="M86" t="n">
        <v>20</v>
      </c>
      <c r="N86" t="n">
        <v>13.74</v>
      </c>
      <c r="O86" t="n">
        <v>12870.03</v>
      </c>
      <c r="P86" t="n">
        <v>115.87</v>
      </c>
      <c r="Q86" t="n">
        <v>433.15</v>
      </c>
      <c r="R86" t="n">
        <v>75.64</v>
      </c>
      <c r="S86" t="n">
        <v>52.22</v>
      </c>
      <c r="T86" t="n">
        <v>9728.26</v>
      </c>
      <c r="U86" t="n">
        <v>0.6899999999999999</v>
      </c>
      <c r="V86" t="n">
        <v>0.83</v>
      </c>
      <c r="W86" t="n">
        <v>6.82</v>
      </c>
      <c r="X86" t="n">
        <v>0.58</v>
      </c>
      <c r="Y86" t="n">
        <v>4</v>
      </c>
      <c r="Z86" t="n">
        <v>10</v>
      </c>
    </row>
    <row r="87">
      <c r="A87" t="n">
        <v>4</v>
      </c>
      <c r="B87" t="n">
        <v>45</v>
      </c>
      <c r="C87" t="inlineStr">
        <is>
          <t xml:space="preserve">CONCLUIDO	</t>
        </is>
      </c>
      <c r="D87" t="n">
        <v>6.2778</v>
      </c>
      <c r="E87" t="n">
        <v>15.93</v>
      </c>
      <c r="F87" t="n">
        <v>13.59</v>
      </c>
      <c r="G87" t="n">
        <v>47.97</v>
      </c>
      <c r="H87" t="n">
        <v>0.85</v>
      </c>
      <c r="I87" t="n">
        <v>17</v>
      </c>
      <c r="J87" t="n">
        <v>103.71</v>
      </c>
      <c r="K87" t="n">
        <v>39.72</v>
      </c>
      <c r="L87" t="n">
        <v>5</v>
      </c>
      <c r="M87" t="n">
        <v>15</v>
      </c>
      <c r="N87" t="n">
        <v>14</v>
      </c>
      <c r="O87" t="n">
        <v>13024.91</v>
      </c>
      <c r="P87" t="n">
        <v>111.31</v>
      </c>
      <c r="Q87" t="n">
        <v>433.13</v>
      </c>
      <c r="R87" t="n">
        <v>71.15000000000001</v>
      </c>
      <c r="S87" t="n">
        <v>52.22</v>
      </c>
      <c r="T87" t="n">
        <v>7510.94</v>
      </c>
      <c r="U87" t="n">
        <v>0.73</v>
      </c>
      <c r="V87" t="n">
        <v>0.84</v>
      </c>
      <c r="W87" t="n">
        <v>6.83</v>
      </c>
      <c r="X87" t="n">
        <v>0.45</v>
      </c>
      <c r="Y87" t="n">
        <v>4</v>
      </c>
      <c r="Z87" t="n">
        <v>10</v>
      </c>
    </row>
    <row r="88">
      <c r="A88" t="n">
        <v>5</v>
      </c>
      <c r="B88" t="n">
        <v>45</v>
      </c>
      <c r="C88" t="inlineStr">
        <is>
          <t xml:space="preserve">CONCLUIDO	</t>
        </is>
      </c>
      <c r="D88" t="n">
        <v>6.3359</v>
      </c>
      <c r="E88" t="n">
        <v>15.78</v>
      </c>
      <c r="F88" t="n">
        <v>13.51</v>
      </c>
      <c r="G88" t="n">
        <v>57.89</v>
      </c>
      <c r="H88" t="n">
        <v>1.01</v>
      </c>
      <c r="I88" t="n">
        <v>14</v>
      </c>
      <c r="J88" t="n">
        <v>104.97</v>
      </c>
      <c r="K88" t="n">
        <v>39.72</v>
      </c>
      <c r="L88" t="n">
        <v>6</v>
      </c>
      <c r="M88" t="n">
        <v>12</v>
      </c>
      <c r="N88" t="n">
        <v>14.25</v>
      </c>
      <c r="O88" t="n">
        <v>13180.19</v>
      </c>
      <c r="P88" t="n">
        <v>107.47</v>
      </c>
      <c r="Q88" t="n">
        <v>433.04</v>
      </c>
      <c r="R88" t="n">
        <v>68.68000000000001</v>
      </c>
      <c r="S88" t="n">
        <v>52.22</v>
      </c>
      <c r="T88" t="n">
        <v>6290.98</v>
      </c>
      <c r="U88" t="n">
        <v>0.76</v>
      </c>
      <c r="V88" t="n">
        <v>0.84</v>
      </c>
      <c r="W88" t="n">
        <v>6.81</v>
      </c>
      <c r="X88" t="n">
        <v>0.37</v>
      </c>
      <c r="Y88" t="n">
        <v>4</v>
      </c>
      <c r="Z88" t="n">
        <v>10</v>
      </c>
    </row>
    <row r="89">
      <c r="A89" t="n">
        <v>6</v>
      </c>
      <c r="B89" t="n">
        <v>45</v>
      </c>
      <c r="C89" t="inlineStr">
        <is>
          <t xml:space="preserve">CONCLUIDO	</t>
        </is>
      </c>
      <c r="D89" t="n">
        <v>6.3753</v>
      </c>
      <c r="E89" t="n">
        <v>15.69</v>
      </c>
      <c r="F89" t="n">
        <v>13.45</v>
      </c>
      <c r="G89" t="n">
        <v>67.25</v>
      </c>
      <c r="H89" t="n">
        <v>1.16</v>
      </c>
      <c r="I89" t="n">
        <v>12</v>
      </c>
      <c r="J89" t="n">
        <v>106.23</v>
      </c>
      <c r="K89" t="n">
        <v>39.72</v>
      </c>
      <c r="L89" t="n">
        <v>7</v>
      </c>
      <c r="M89" t="n">
        <v>9</v>
      </c>
      <c r="N89" t="n">
        <v>14.52</v>
      </c>
      <c r="O89" t="n">
        <v>13335.87</v>
      </c>
      <c r="P89" t="n">
        <v>103.47</v>
      </c>
      <c r="Q89" t="n">
        <v>433.05</v>
      </c>
      <c r="R89" t="n">
        <v>66.72</v>
      </c>
      <c r="S89" t="n">
        <v>52.22</v>
      </c>
      <c r="T89" t="n">
        <v>5321</v>
      </c>
      <c r="U89" t="n">
        <v>0.78</v>
      </c>
      <c r="V89" t="n">
        <v>0.85</v>
      </c>
      <c r="W89" t="n">
        <v>6.82</v>
      </c>
      <c r="X89" t="n">
        <v>0.31</v>
      </c>
      <c r="Y89" t="n">
        <v>4</v>
      </c>
      <c r="Z89" t="n">
        <v>10</v>
      </c>
    </row>
    <row r="90">
      <c r="A90" t="n">
        <v>7</v>
      </c>
      <c r="B90" t="n">
        <v>45</v>
      </c>
      <c r="C90" t="inlineStr">
        <is>
          <t xml:space="preserve">CONCLUIDO	</t>
        </is>
      </c>
      <c r="D90" t="n">
        <v>6.3927</v>
      </c>
      <c r="E90" t="n">
        <v>15.64</v>
      </c>
      <c r="F90" t="n">
        <v>13.43</v>
      </c>
      <c r="G90" t="n">
        <v>73.25</v>
      </c>
      <c r="H90" t="n">
        <v>1.31</v>
      </c>
      <c r="I90" t="n">
        <v>11</v>
      </c>
      <c r="J90" t="n">
        <v>107.5</v>
      </c>
      <c r="K90" t="n">
        <v>39.72</v>
      </c>
      <c r="L90" t="n">
        <v>8</v>
      </c>
      <c r="M90" t="n">
        <v>0</v>
      </c>
      <c r="N90" t="n">
        <v>14.78</v>
      </c>
      <c r="O90" t="n">
        <v>13491.96</v>
      </c>
      <c r="P90" t="n">
        <v>102.04</v>
      </c>
      <c r="Q90" t="n">
        <v>433.21</v>
      </c>
      <c r="R90" t="n">
        <v>65.69</v>
      </c>
      <c r="S90" t="n">
        <v>52.22</v>
      </c>
      <c r="T90" t="n">
        <v>4808.65</v>
      </c>
      <c r="U90" t="n">
        <v>0.79</v>
      </c>
      <c r="V90" t="n">
        <v>0.85</v>
      </c>
      <c r="W90" t="n">
        <v>6.82</v>
      </c>
      <c r="X90" t="n">
        <v>0.29</v>
      </c>
      <c r="Y90" t="n">
        <v>4</v>
      </c>
      <c r="Z90" t="n">
        <v>10</v>
      </c>
    </row>
    <row r="91">
      <c r="A91" t="n">
        <v>0</v>
      </c>
      <c r="B91" t="n">
        <v>60</v>
      </c>
      <c r="C91" t="inlineStr">
        <is>
          <t xml:space="preserve">CONCLUIDO	</t>
        </is>
      </c>
      <c r="D91" t="n">
        <v>4.4332</v>
      </c>
      <c r="E91" t="n">
        <v>22.56</v>
      </c>
      <c r="F91" t="n">
        <v>17.05</v>
      </c>
      <c r="G91" t="n">
        <v>7.75</v>
      </c>
      <c r="H91" t="n">
        <v>0.14</v>
      </c>
      <c r="I91" t="n">
        <v>132</v>
      </c>
      <c r="J91" t="n">
        <v>124.63</v>
      </c>
      <c r="K91" t="n">
        <v>45</v>
      </c>
      <c r="L91" t="n">
        <v>1</v>
      </c>
      <c r="M91" t="n">
        <v>130</v>
      </c>
      <c r="N91" t="n">
        <v>18.64</v>
      </c>
      <c r="O91" t="n">
        <v>15605.44</v>
      </c>
      <c r="P91" t="n">
        <v>181.36</v>
      </c>
      <c r="Q91" t="n">
        <v>434.39</v>
      </c>
      <c r="R91" t="n">
        <v>183.78</v>
      </c>
      <c r="S91" t="n">
        <v>52.22</v>
      </c>
      <c r="T91" t="n">
        <v>63248.34</v>
      </c>
      <c r="U91" t="n">
        <v>0.28</v>
      </c>
      <c r="V91" t="n">
        <v>0.67</v>
      </c>
      <c r="W91" t="n">
        <v>7.01</v>
      </c>
      <c r="X91" t="n">
        <v>3.89</v>
      </c>
      <c r="Y91" t="n">
        <v>4</v>
      </c>
      <c r="Z91" t="n">
        <v>10</v>
      </c>
    </row>
    <row r="92">
      <c r="A92" t="n">
        <v>1</v>
      </c>
      <c r="B92" t="n">
        <v>60</v>
      </c>
      <c r="C92" t="inlineStr">
        <is>
          <t xml:space="preserve">CONCLUIDO	</t>
        </is>
      </c>
      <c r="D92" t="n">
        <v>5.4433</v>
      </c>
      <c r="E92" t="n">
        <v>18.37</v>
      </c>
      <c r="F92" t="n">
        <v>14.78</v>
      </c>
      <c r="G92" t="n">
        <v>15.56</v>
      </c>
      <c r="H92" t="n">
        <v>0.28</v>
      </c>
      <c r="I92" t="n">
        <v>57</v>
      </c>
      <c r="J92" t="n">
        <v>125.95</v>
      </c>
      <c r="K92" t="n">
        <v>45</v>
      </c>
      <c r="L92" t="n">
        <v>2</v>
      </c>
      <c r="M92" t="n">
        <v>55</v>
      </c>
      <c r="N92" t="n">
        <v>18.95</v>
      </c>
      <c r="O92" t="n">
        <v>15767.7</v>
      </c>
      <c r="P92" t="n">
        <v>155.38</v>
      </c>
      <c r="Q92" t="n">
        <v>433.87</v>
      </c>
      <c r="R92" t="n">
        <v>109.94</v>
      </c>
      <c r="S92" t="n">
        <v>52.22</v>
      </c>
      <c r="T92" t="n">
        <v>26704.89</v>
      </c>
      <c r="U92" t="n">
        <v>0.47</v>
      </c>
      <c r="V92" t="n">
        <v>0.77</v>
      </c>
      <c r="W92" t="n">
        <v>6.89</v>
      </c>
      <c r="X92" t="n">
        <v>1.64</v>
      </c>
      <c r="Y92" t="n">
        <v>4</v>
      </c>
      <c r="Z92" t="n">
        <v>10</v>
      </c>
    </row>
    <row r="93">
      <c r="A93" t="n">
        <v>2</v>
      </c>
      <c r="B93" t="n">
        <v>60</v>
      </c>
      <c r="C93" t="inlineStr">
        <is>
          <t xml:space="preserve">CONCLUIDO	</t>
        </is>
      </c>
      <c r="D93" t="n">
        <v>5.7836</v>
      </c>
      <c r="E93" t="n">
        <v>17.29</v>
      </c>
      <c r="F93" t="n">
        <v>14.21</v>
      </c>
      <c r="G93" t="n">
        <v>23.05</v>
      </c>
      <c r="H93" t="n">
        <v>0.42</v>
      </c>
      <c r="I93" t="n">
        <v>37</v>
      </c>
      <c r="J93" t="n">
        <v>127.27</v>
      </c>
      <c r="K93" t="n">
        <v>45</v>
      </c>
      <c r="L93" t="n">
        <v>3</v>
      </c>
      <c r="M93" t="n">
        <v>35</v>
      </c>
      <c r="N93" t="n">
        <v>19.27</v>
      </c>
      <c r="O93" t="n">
        <v>15930.42</v>
      </c>
      <c r="P93" t="n">
        <v>147.22</v>
      </c>
      <c r="Q93" t="n">
        <v>433.37</v>
      </c>
      <c r="R93" t="n">
        <v>91.26000000000001</v>
      </c>
      <c r="S93" t="n">
        <v>52.22</v>
      </c>
      <c r="T93" t="n">
        <v>17466.85</v>
      </c>
      <c r="U93" t="n">
        <v>0.57</v>
      </c>
      <c r="V93" t="n">
        <v>0.8</v>
      </c>
      <c r="W93" t="n">
        <v>6.86</v>
      </c>
      <c r="X93" t="n">
        <v>1.07</v>
      </c>
      <c r="Y93" t="n">
        <v>4</v>
      </c>
      <c r="Z93" t="n">
        <v>10</v>
      </c>
    </row>
    <row r="94">
      <c r="A94" t="n">
        <v>3</v>
      </c>
      <c r="B94" t="n">
        <v>60</v>
      </c>
      <c r="C94" t="inlineStr">
        <is>
          <t xml:space="preserve">CONCLUIDO	</t>
        </is>
      </c>
      <c r="D94" t="n">
        <v>5.9868</v>
      </c>
      <c r="E94" t="n">
        <v>16.7</v>
      </c>
      <c r="F94" t="n">
        <v>13.88</v>
      </c>
      <c r="G94" t="n">
        <v>30.85</v>
      </c>
      <c r="H94" t="n">
        <v>0.55</v>
      </c>
      <c r="I94" t="n">
        <v>27</v>
      </c>
      <c r="J94" t="n">
        <v>128.59</v>
      </c>
      <c r="K94" t="n">
        <v>45</v>
      </c>
      <c r="L94" t="n">
        <v>4</v>
      </c>
      <c r="M94" t="n">
        <v>25</v>
      </c>
      <c r="N94" t="n">
        <v>19.59</v>
      </c>
      <c r="O94" t="n">
        <v>16093.6</v>
      </c>
      <c r="P94" t="n">
        <v>141.47</v>
      </c>
      <c r="Q94" t="n">
        <v>433.23</v>
      </c>
      <c r="R94" t="n">
        <v>80.58</v>
      </c>
      <c r="S94" t="n">
        <v>52.22</v>
      </c>
      <c r="T94" t="n">
        <v>12173.36</v>
      </c>
      <c r="U94" t="n">
        <v>0.65</v>
      </c>
      <c r="V94" t="n">
        <v>0.82</v>
      </c>
      <c r="W94" t="n">
        <v>6.84</v>
      </c>
      <c r="X94" t="n">
        <v>0.74</v>
      </c>
      <c r="Y94" t="n">
        <v>4</v>
      </c>
      <c r="Z94" t="n">
        <v>10</v>
      </c>
    </row>
    <row r="95">
      <c r="A95" t="n">
        <v>4</v>
      </c>
      <c r="B95" t="n">
        <v>60</v>
      </c>
      <c r="C95" t="inlineStr">
        <is>
          <t xml:space="preserve">CONCLUIDO	</t>
        </is>
      </c>
      <c r="D95" t="n">
        <v>6.101</v>
      </c>
      <c r="E95" t="n">
        <v>16.39</v>
      </c>
      <c r="F95" t="n">
        <v>13.72</v>
      </c>
      <c r="G95" t="n">
        <v>39.21</v>
      </c>
      <c r="H95" t="n">
        <v>0.68</v>
      </c>
      <c r="I95" t="n">
        <v>21</v>
      </c>
      <c r="J95" t="n">
        <v>129.92</v>
      </c>
      <c r="K95" t="n">
        <v>45</v>
      </c>
      <c r="L95" t="n">
        <v>5</v>
      </c>
      <c r="M95" t="n">
        <v>19</v>
      </c>
      <c r="N95" t="n">
        <v>19.92</v>
      </c>
      <c r="O95" t="n">
        <v>16257.24</v>
      </c>
      <c r="P95" t="n">
        <v>137.57</v>
      </c>
      <c r="Q95" t="n">
        <v>433.15</v>
      </c>
      <c r="R95" t="n">
        <v>75.40000000000001</v>
      </c>
      <c r="S95" t="n">
        <v>52.22</v>
      </c>
      <c r="T95" t="n">
        <v>9614.780000000001</v>
      </c>
      <c r="U95" t="n">
        <v>0.6899999999999999</v>
      </c>
      <c r="V95" t="n">
        <v>0.83</v>
      </c>
      <c r="W95" t="n">
        <v>6.83</v>
      </c>
      <c r="X95" t="n">
        <v>0.58</v>
      </c>
      <c r="Y95" t="n">
        <v>4</v>
      </c>
      <c r="Z95" t="n">
        <v>10</v>
      </c>
    </row>
    <row r="96">
      <c r="A96" t="n">
        <v>5</v>
      </c>
      <c r="B96" t="n">
        <v>60</v>
      </c>
      <c r="C96" t="inlineStr">
        <is>
          <t xml:space="preserve">CONCLUIDO	</t>
        </is>
      </c>
      <c r="D96" t="n">
        <v>6.1918</v>
      </c>
      <c r="E96" t="n">
        <v>16.15</v>
      </c>
      <c r="F96" t="n">
        <v>13.58</v>
      </c>
      <c r="G96" t="n">
        <v>47.94</v>
      </c>
      <c r="H96" t="n">
        <v>0.8100000000000001</v>
      </c>
      <c r="I96" t="n">
        <v>17</v>
      </c>
      <c r="J96" t="n">
        <v>131.25</v>
      </c>
      <c r="K96" t="n">
        <v>45</v>
      </c>
      <c r="L96" t="n">
        <v>6</v>
      </c>
      <c r="M96" t="n">
        <v>15</v>
      </c>
      <c r="N96" t="n">
        <v>20.25</v>
      </c>
      <c r="O96" t="n">
        <v>16421.36</v>
      </c>
      <c r="P96" t="n">
        <v>133.52</v>
      </c>
      <c r="Q96" t="n">
        <v>433.18</v>
      </c>
      <c r="R96" t="n">
        <v>71.11</v>
      </c>
      <c r="S96" t="n">
        <v>52.22</v>
      </c>
      <c r="T96" t="n">
        <v>7490.68</v>
      </c>
      <c r="U96" t="n">
        <v>0.73</v>
      </c>
      <c r="V96" t="n">
        <v>0.84</v>
      </c>
      <c r="W96" t="n">
        <v>6.82</v>
      </c>
      <c r="X96" t="n">
        <v>0.44</v>
      </c>
      <c r="Y96" t="n">
        <v>4</v>
      </c>
      <c r="Z96" t="n">
        <v>10</v>
      </c>
    </row>
    <row r="97">
      <c r="A97" t="n">
        <v>6</v>
      </c>
      <c r="B97" t="n">
        <v>60</v>
      </c>
      <c r="C97" t="inlineStr">
        <is>
          <t xml:space="preserve">CONCLUIDO	</t>
        </is>
      </c>
      <c r="D97" t="n">
        <v>6.2298</v>
      </c>
      <c r="E97" t="n">
        <v>16.05</v>
      </c>
      <c r="F97" t="n">
        <v>13.54</v>
      </c>
      <c r="G97" t="n">
        <v>54.15</v>
      </c>
      <c r="H97" t="n">
        <v>0.93</v>
      </c>
      <c r="I97" t="n">
        <v>15</v>
      </c>
      <c r="J97" t="n">
        <v>132.58</v>
      </c>
      <c r="K97" t="n">
        <v>45</v>
      </c>
      <c r="L97" t="n">
        <v>7</v>
      </c>
      <c r="M97" t="n">
        <v>13</v>
      </c>
      <c r="N97" t="n">
        <v>20.59</v>
      </c>
      <c r="O97" t="n">
        <v>16585.95</v>
      </c>
      <c r="P97" t="n">
        <v>130.92</v>
      </c>
      <c r="Q97" t="n">
        <v>433.02</v>
      </c>
      <c r="R97" t="n">
        <v>69.51000000000001</v>
      </c>
      <c r="S97" t="n">
        <v>52.22</v>
      </c>
      <c r="T97" t="n">
        <v>6700.44</v>
      </c>
      <c r="U97" t="n">
        <v>0.75</v>
      </c>
      <c r="V97" t="n">
        <v>0.84</v>
      </c>
      <c r="W97" t="n">
        <v>6.82</v>
      </c>
      <c r="X97" t="n">
        <v>0.4</v>
      </c>
      <c r="Y97" t="n">
        <v>4</v>
      </c>
      <c r="Z97" t="n">
        <v>10</v>
      </c>
    </row>
    <row r="98">
      <c r="A98" t="n">
        <v>7</v>
      </c>
      <c r="B98" t="n">
        <v>60</v>
      </c>
      <c r="C98" t="inlineStr">
        <is>
          <t xml:space="preserve">CONCLUIDO	</t>
        </is>
      </c>
      <c r="D98" t="n">
        <v>6.2707</v>
      </c>
      <c r="E98" t="n">
        <v>15.95</v>
      </c>
      <c r="F98" t="n">
        <v>13.48</v>
      </c>
      <c r="G98" t="n">
        <v>62.23</v>
      </c>
      <c r="H98" t="n">
        <v>1.06</v>
      </c>
      <c r="I98" t="n">
        <v>13</v>
      </c>
      <c r="J98" t="n">
        <v>133.92</v>
      </c>
      <c r="K98" t="n">
        <v>45</v>
      </c>
      <c r="L98" t="n">
        <v>8</v>
      </c>
      <c r="M98" t="n">
        <v>11</v>
      </c>
      <c r="N98" t="n">
        <v>20.93</v>
      </c>
      <c r="O98" t="n">
        <v>16751.02</v>
      </c>
      <c r="P98" t="n">
        <v>128.11</v>
      </c>
      <c r="Q98" t="n">
        <v>432.96</v>
      </c>
      <c r="R98" t="n">
        <v>67.77</v>
      </c>
      <c r="S98" t="n">
        <v>52.22</v>
      </c>
      <c r="T98" t="n">
        <v>5841.52</v>
      </c>
      <c r="U98" t="n">
        <v>0.77</v>
      </c>
      <c r="V98" t="n">
        <v>0.85</v>
      </c>
      <c r="W98" t="n">
        <v>6.82</v>
      </c>
      <c r="X98" t="n">
        <v>0.34</v>
      </c>
      <c r="Y98" t="n">
        <v>4</v>
      </c>
      <c r="Z98" t="n">
        <v>10</v>
      </c>
    </row>
    <row r="99">
      <c r="A99" t="n">
        <v>8</v>
      </c>
      <c r="B99" t="n">
        <v>60</v>
      </c>
      <c r="C99" t="inlineStr">
        <is>
          <t xml:space="preserve">CONCLUIDO	</t>
        </is>
      </c>
      <c r="D99" t="n">
        <v>6.3181</v>
      </c>
      <c r="E99" t="n">
        <v>15.83</v>
      </c>
      <c r="F99" t="n">
        <v>13.41</v>
      </c>
      <c r="G99" t="n">
        <v>73.17</v>
      </c>
      <c r="H99" t="n">
        <v>1.18</v>
      </c>
      <c r="I99" t="n">
        <v>11</v>
      </c>
      <c r="J99" t="n">
        <v>135.27</v>
      </c>
      <c r="K99" t="n">
        <v>45</v>
      </c>
      <c r="L99" t="n">
        <v>9</v>
      </c>
      <c r="M99" t="n">
        <v>9</v>
      </c>
      <c r="N99" t="n">
        <v>21.27</v>
      </c>
      <c r="O99" t="n">
        <v>16916.71</v>
      </c>
      <c r="P99" t="n">
        <v>124.34</v>
      </c>
      <c r="Q99" t="n">
        <v>432.97</v>
      </c>
      <c r="R99" t="n">
        <v>65.5</v>
      </c>
      <c r="S99" t="n">
        <v>52.22</v>
      </c>
      <c r="T99" t="n">
        <v>4716.11</v>
      </c>
      <c r="U99" t="n">
        <v>0.8</v>
      </c>
      <c r="V99" t="n">
        <v>0.85</v>
      </c>
      <c r="W99" t="n">
        <v>6.81</v>
      </c>
      <c r="X99" t="n">
        <v>0.28</v>
      </c>
      <c r="Y99" t="n">
        <v>4</v>
      </c>
      <c r="Z99" t="n">
        <v>10</v>
      </c>
    </row>
    <row r="100">
      <c r="A100" t="n">
        <v>9</v>
      </c>
      <c r="B100" t="n">
        <v>60</v>
      </c>
      <c r="C100" t="inlineStr">
        <is>
          <t xml:space="preserve">CONCLUIDO	</t>
        </is>
      </c>
      <c r="D100" t="n">
        <v>6.3361</v>
      </c>
      <c r="E100" t="n">
        <v>15.78</v>
      </c>
      <c r="F100" t="n">
        <v>13.39</v>
      </c>
      <c r="G100" t="n">
        <v>80.37</v>
      </c>
      <c r="H100" t="n">
        <v>1.29</v>
      </c>
      <c r="I100" t="n">
        <v>10</v>
      </c>
      <c r="J100" t="n">
        <v>136.61</v>
      </c>
      <c r="K100" t="n">
        <v>45</v>
      </c>
      <c r="L100" t="n">
        <v>10</v>
      </c>
      <c r="M100" t="n">
        <v>8</v>
      </c>
      <c r="N100" t="n">
        <v>21.61</v>
      </c>
      <c r="O100" t="n">
        <v>17082.76</v>
      </c>
      <c r="P100" t="n">
        <v>121.88</v>
      </c>
      <c r="Q100" t="n">
        <v>432.99</v>
      </c>
      <c r="R100" t="n">
        <v>65.08</v>
      </c>
      <c r="S100" t="n">
        <v>52.22</v>
      </c>
      <c r="T100" t="n">
        <v>4510.3</v>
      </c>
      <c r="U100" t="n">
        <v>0.8</v>
      </c>
      <c r="V100" t="n">
        <v>0.85</v>
      </c>
      <c r="W100" t="n">
        <v>6.81</v>
      </c>
      <c r="X100" t="n">
        <v>0.26</v>
      </c>
      <c r="Y100" t="n">
        <v>4</v>
      </c>
      <c r="Z100" t="n">
        <v>10</v>
      </c>
    </row>
    <row r="101">
      <c r="A101" t="n">
        <v>10</v>
      </c>
      <c r="B101" t="n">
        <v>60</v>
      </c>
      <c r="C101" t="inlineStr">
        <is>
          <t xml:space="preserve">CONCLUIDO	</t>
        </is>
      </c>
      <c r="D101" t="n">
        <v>6.3604</v>
      </c>
      <c r="E101" t="n">
        <v>15.72</v>
      </c>
      <c r="F101" t="n">
        <v>13.36</v>
      </c>
      <c r="G101" t="n">
        <v>89.06999999999999</v>
      </c>
      <c r="H101" t="n">
        <v>1.41</v>
      </c>
      <c r="I101" t="n">
        <v>9</v>
      </c>
      <c r="J101" t="n">
        <v>137.96</v>
      </c>
      <c r="K101" t="n">
        <v>45</v>
      </c>
      <c r="L101" t="n">
        <v>11</v>
      </c>
      <c r="M101" t="n">
        <v>6</v>
      </c>
      <c r="N101" t="n">
        <v>21.96</v>
      </c>
      <c r="O101" t="n">
        <v>17249.3</v>
      </c>
      <c r="P101" t="n">
        <v>118.78</v>
      </c>
      <c r="Q101" t="n">
        <v>432.97</v>
      </c>
      <c r="R101" t="n">
        <v>63.78</v>
      </c>
      <c r="S101" t="n">
        <v>52.22</v>
      </c>
      <c r="T101" t="n">
        <v>3863.53</v>
      </c>
      <c r="U101" t="n">
        <v>0.82</v>
      </c>
      <c r="V101" t="n">
        <v>0.85</v>
      </c>
      <c r="W101" t="n">
        <v>6.81</v>
      </c>
      <c r="X101" t="n">
        <v>0.22</v>
      </c>
      <c r="Y101" t="n">
        <v>4</v>
      </c>
      <c r="Z101" t="n">
        <v>10</v>
      </c>
    </row>
    <row r="102">
      <c r="A102" t="n">
        <v>11</v>
      </c>
      <c r="B102" t="n">
        <v>60</v>
      </c>
      <c r="C102" t="inlineStr">
        <is>
          <t xml:space="preserve">CONCLUIDO	</t>
        </is>
      </c>
      <c r="D102" t="n">
        <v>6.3557</v>
      </c>
      <c r="E102" t="n">
        <v>15.73</v>
      </c>
      <c r="F102" t="n">
        <v>13.37</v>
      </c>
      <c r="G102" t="n">
        <v>89.14</v>
      </c>
      <c r="H102" t="n">
        <v>1.52</v>
      </c>
      <c r="I102" t="n">
        <v>9</v>
      </c>
      <c r="J102" t="n">
        <v>139.32</v>
      </c>
      <c r="K102" t="n">
        <v>45</v>
      </c>
      <c r="L102" t="n">
        <v>12</v>
      </c>
      <c r="M102" t="n">
        <v>1</v>
      </c>
      <c r="N102" t="n">
        <v>22.32</v>
      </c>
      <c r="O102" t="n">
        <v>17416.34</v>
      </c>
      <c r="P102" t="n">
        <v>118.09</v>
      </c>
      <c r="Q102" t="n">
        <v>433.08</v>
      </c>
      <c r="R102" t="n">
        <v>64.04000000000001</v>
      </c>
      <c r="S102" t="n">
        <v>52.22</v>
      </c>
      <c r="T102" t="n">
        <v>3993.12</v>
      </c>
      <c r="U102" t="n">
        <v>0.82</v>
      </c>
      <c r="V102" t="n">
        <v>0.85</v>
      </c>
      <c r="W102" t="n">
        <v>6.81</v>
      </c>
      <c r="X102" t="n">
        <v>0.23</v>
      </c>
      <c r="Y102" t="n">
        <v>4</v>
      </c>
      <c r="Z102" t="n">
        <v>10</v>
      </c>
    </row>
    <row r="103">
      <c r="A103" t="n">
        <v>12</v>
      </c>
      <c r="B103" t="n">
        <v>60</v>
      </c>
      <c r="C103" t="inlineStr">
        <is>
          <t xml:space="preserve">CONCLUIDO	</t>
        </is>
      </c>
      <c r="D103" t="n">
        <v>6.3542</v>
      </c>
      <c r="E103" t="n">
        <v>15.74</v>
      </c>
      <c r="F103" t="n">
        <v>13.38</v>
      </c>
      <c r="G103" t="n">
        <v>89.17</v>
      </c>
      <c r="H103" t="n">
        <v>1.63</v>
      </c>
      <c r="I103" t="n">
        <v>9</v>
      </c>
      <c r="J103" t="n">
        <v>140.67</v>
      </c>
      <c r="K103" t="n">
        <v>45</v>
      </c>
      <c r="L103" t="n">
        <v>13</v>
      </c>
      <c r="M103" t="n">
        <v>0</v>
      </c>
      <c r="N103" t="n">
        <v>22.68</v>
      </c>
      <c r="O103" t="n">
        <v>17583.88</v>
      </c>
      <c r="P103" t="n">
        <v>119.08</v>
      </c>
      <c r="Q103" t="n">
        <v>433.09</v>
      </c>
      <c r="R103" t="n">
        <v>64.06</v>
      </c>
      <c r="S103" t="n">
        <v>52.22</v>
      </c>
      <c r="T103" t="n">
        <v>4005.7</v>
      </c>
      <c r="U103" t="n">
        <v>0.82</v>
      </c>
      <c r="V103" t="n">
        <v>0.85</v>
      </c>
      <c r="W103" t="n">
        <v>6.82</v>
      </c>
      <c r="X103" t="n">
        <v>0.24</v>
      </c>
      <c r="Y103" t="n">
        <v>4</v>
      </c>
      <c r="Z103" t="n">
        <v>10</v>
      </c>
    </row>
    <row r="104">
      <c r="A104" t="n">
        <v>0</v>
      </c>
      <c r="B104" t="n">
        <v>80</v>
      </c>
      <c r="C104" t="inlineStr">
        <is>
          <t xml:space="preserve">CONCLUIDO	</t>
        </is>
      </c>
      <c r="D104" t="n">
        <v>3.9085</v>
      </c>
      <c r="E104" t="n">
        <v>25.58</v>
      </c>
      <c r="F104" t="n">
        <v>18.01</v>
      </c>
      <c r="G104" t="n">
        <v>6.63</v>
      </c>
      <c r="H104" t="n">
        <v>0.11</v>
      </c>
      <c r="I104" t="n">
        <v>163</v>
      </c>
      <c r="J104" t="n">
        <v>159.12</v>
      </c>
      <c r="K104" t="n">
        <v>50.28</v>
      </c>
      <c r="L104" t="n">
        <v>1</v>
      </c>
      <c r="M104" t="n">
        <v>161</v>
      </c>
      <c r="N104" t="n">
        <v>27.84</v>
      </c>
      <c r="O104" t="n">
        <v>19859.16</v>
      </c>
      <c r="P104" t="n">
        <v>224.77</v>
      </c>
      <c r="Q104" t="n">
        <v>434.87</v>
      </c>
      <c r="R104" t="n">
        <v>214.59</v>
      </c>
      <c r="S104" t="n">
        <v>52.22</v>
      </c>
      <c r="T104" t="n">
        <v>78499.66</v>
      </c>
      <c r="U104" t="n">
        <v>0.24</v>
      </c>
      <c r="V104" t="n">
        <v>0.63</v>
      </c>
      <c r="W104" t="n">
        <v>7.07</v>
      </c>
      <c r="X104" t="n">
        <v>4.84</v>
      </c>
      <c r="Y104" t="n">
        <v>4</v>
      </c>
      <c r="Z104" t="n">
        <v>10</v>
      </c>
    </row>
    <row r="105">
      <c r="A105" t="n">
        <v>1</v>
      </c>
      <c r="B105" t="n">
        <v>80</v>
      </c>
      <c r="C105" t="inlineStr">
        <is>
          <t xml:space="preserve">CONCLUIDO	</t>
        </is>
      </c>
      <c r="D105" t="n">
        <v>5.0768</v>
      </c>
      <c r="E105" t="n">
        <v>19.7</v>
      </c>
      <c r="F105" t="n">
        <v>15.15</v>
      </c>
      <c r="G105" t="n">
        <v>13.17</v>
      </c>
      <c r="H105" t="n">
        <v>0.22</v>
      </c>
      <c r="I105" t="n">
        <v>69</v>
      </c>
      <c r="J105" t="n">
        <v>160.54</v>
      </c>
      <c r="K105" t="n">
        <v>50.28</v>
      </c>
      <c r="L105" t="n">
        <v>2</v>
      </c>
      <c r="M105" t="n">
        <v>67</v>
      </c>
      <c r="N105" t="n">
        <v>28.26</v>
      </c>
      <c r="O105" t="n">
        <v>20034.4</v>
      </c>
      <c r="P105" t="n">
        <v>187.97</v>
      </c>
      <c r="Q105" t="n">
        <v>433.7</v>
      </c>
      <c r="R105" t="n">
        <v>121.81</v>
      </c>
      <c r="S105" t="n">
        <v>52.22</v>
      </c>
      <c r="T105" t="n">
        <v>32580.2</v>
      </c>
      <c r="U105" t="n">
        <v>0.43</v>
      </c>
      <c r="V105" t="n">
        <v>0.75</v>
      </c>
      <c r="W105" t="n">
        <v>6.91</v>
      </c>
      <c r="X105" t="n">
        <v>2</v>
      </c>
      <c r="Y105" t="n">
        <v>4</v>
      </c>
      <c r="Z105" t="n">
        <v>10</v>
      </c>
    </row>
    <row r="106">
      <c r="A106" t="n">
        <v>2</v>
      </c>
      <c r="B106" t="n">
        <v>80</v>
      </c>
      <c r="C106" t="inlineStr">
        <is>
          <t xml:space="preserve">CONCLUIDO	</t>
        </is>
      </c>
      <c r="D106" t="n">
        <v>5.5101</v>
      </c>
      <c r="E106" t="n">
        <v>18.15</v>
      </c>
      <c r="F106" t="n">
        <v>14.41</v>
      </c>
      <c r="G106" t="n">
        <v>19.65</v>
      </c>
      <c r="H106" t="n">
        <v>0.33</v>
      </c>
      <c r="I106" t="n">
        <v>44</v>
      </c>
      <c r="J106" t="n">
        <v>161.97</v>
      </c>
      <c r="K106" t="n">
        <v>50.28</v>
      </c>
      <c r="L106" t="n">
        <v>3</v>
      </c>
      <c r="M106" t="n">
        <v>42</v>
      </c>
      <c r="N106" t="n">
        <v>28.69</v>
      </c>
      <c r="O106" t="n">
        <v>20210.21</v>
      </c>
      <c r="P106" t="n">
        <v>177.22</v>
      </c>
      <c r="Q106" t="n">
        <v>433.52</v>
      </c>
      <c r="R106" t="n">
        <v>97.64</v>
      </c>
      <c r="S106" t="n">
        <v>52.22</v>
      </c>
      <c r="T106" t="n">
        <v>20618.16</v>
      </c>
      <c r="U106" t="n">
        <v>0.53</v>
      </c>
      <c r="V106" t="n">
        <v>0.79</v>
      </c>
      <c r="W106" t="n">
        <v>6.87</v>
      </c>
      <c r="X106" t="n">
        <v>1.26</v>
      </c>
      <c r="Y106" t="n">
        <v>4</v>
      </c>
      <c r="Z106" t="n">
        <v>10</v>
      </c>
    </row>
    <row r="107">
      <c r="A107" t="n">
        <v>3</v>
      </c>
      <c r="B107" t="n">
        <v>80</v>
      </c>
      <c r="C107" t="inlineStr">
        <is>
          <t xml:space="preserve">CONCLUIDO	</t>
        </is>
      </c>
      <c r="D107" t="n">
        <v>5.7445</v>
      </c>
      <c r="E107" t="n">
        <v>17.41</v>
      </c>
      <c r="F107" t="n">
        <v>14.05</v>
      </c>
      <c r="G107" t="n">
        <v>26.35</v>
      </c>
      <c r="H107" t="n">
        <v>0.43</v>
      </c>
      <c r="I107" t="n">
        <v>32</v>
      </c>
      <c r="J107" t="n">
        <v>163.4</v>
      </c>
      <c r="K107" t="n">
        <v>50.28</v>
      </c>
      <c r="L107" t="n">
        <v>4</v>
      </c>
      <c r="M107" t="n">
        <v>30</v>
      </c>
      <c r="N107" t="n">
        <v>29.12</v>
      </c>
      <c r="O107" t="n">
        <v>20386.62</v>
      </c>
      <c r="P107" t="n">
        <v>171.28</v>
      </c>
      <c r="Q107" t="n">
        <v>433.28</v>
      </c>
      <c r="R107" t="n">
        <v>86.2</v>
      </c>
      <c r="S107" t="n">
        <v>52.22</v>
      </c>
      <c r="T107" t="n">
        <v>14961.54</v>
      </c>
      <c r="U107" t="n">
        <v>0.61</v>
      </c>
      <c r="V107" t="n">
        <v>0.8100000000000001</v>
      </c>
      <c r="W107" t="n">
        <v>6.85</v>
      </c>
      <c r="X107" t="n">
        <v>0.91</v>
      </c>
      <c r="Y107" t="n">
        <v>4</v>
      </c>
      <c r="Z107" t="n">
        <v>10</v>
      </c>
    </row>
    <row r="108">
      <c r="A108" t="n">
        <v>4</v>
      </c>
      <c r="B108" t="n">
        <v>80</v>
      </c>
      <c r="C108" t="inlineStr">
        <is>
          <t xml:space="preserve">CONCLUIDO	</t>
        </is>
      </c>
      <c r="D108" t="n">
        <v>5.8925</v>
      </c>
      <c r="E108" t="n">
        <v>16.97</v>
      </c>
      <c r="F108" t="n">
        <v>13.84</v>
      </c>
      <c r="G108" t="n">
        <v>33.22</v>
      </c>
      <c r="H108" t="n">
        <v>0.54</v>
      </c>
      <c r="I108" t="n">
        <v>25</v>
      </c>
      <c r="J108" t="n">
        <v>164.83</v>
      </c>
      <c r="K108" t="n">
        <v>50.28</v>
      </c>
      <c r="L108" t="n">
        <v>5</v>
      </c>
      <c r="M108" t="n">
        <v>23</v>
      </c>
      <c r="N108" t="n">
        <v>29.55</v>
      </c>
      <c r="O108" t="n">
        <v>20563.61</v>
      </c>
      <c r="P108" t="n">
        <v>167.03</v>
      </c>
      <c r="Q108" t="n">
        <v>433.25</v>
      </c>
      <c r="R108" t="n">
        <v>79.45</v>
      </c>
      <c r="S108" t="n">
        <v>52.22</v>
      </c>
      <c r="T108" t="n">
        <v>11622.17</v>
      </c>
      <c r="U108" t="n">
        <v>0.66</v>
      </c>
      <c r="V108" t="n">
        <v>0.82</v>
      </c>
      <c r="W108" t="n">
        <v>6.83</v>
      </c>
      <c r="X108" t="n">
        <v>0.7</v>
      </c>
      <c r="Y108" t="n">
        <v>4</v>
      </c>
      <c r="Z108" t="n">
        <v>10</v>
      </c>
    </row>
    <row r="109">
      <c r="A109" t="n">
        <v>5</v>
      </c>
      <c r="B109" t="n">
        <v>80</v>
      </c>
      <c r="C109" t="inlineStr">
        <is>
          <t xml:space="preserve">CONCLUIDO	</t>
        </is>
      </c>
      <c r="D109" t="n">
        <v>5.986</v>
      </c>
      <c r="E109" t="n">
        <v>16.71</v>
      </c>
      <c r="F109" t="n">
        <v>13.7</v>
      </c>
      <c r="G109" t="n">
        <v>39.16</v>
      </c>
      <c r="H109" t="n">
        <v>0.64</v>
      </c>
      <c r="I109" t="n">
        <v>21</v>
      </c>
      <c r="J109" t="n">
        <v>166.27</v>
      </c>
      <c r="K109" t="n">
        <v>50.28</v>
      </c>
      <c r="L109" t="n">
        <v>6</v>
      </c>
      <c r="M109" t="n">
        <v>19</v>
      </c>
      <c r="N109" t="n">
        <v>29.99</v>
      </c>
      <c r="O109" t="n">
        <v>20741.2</v>
      </c>
      <c r="P109" t="n">
        <v>163.78</v>
      </c>
      <c r="Q109" t="n">
        <v>433.25</v>
      </c>
      <c r="R109" t="n">
        <v>74.93000000000001</v>
      </c>
      <c r="S109" t="n">
        <v>52.22</v>
      </c>
      <c r="T109" t="n">
        <v>9382.25</v>
      </c>
      <c r="U109" t="n">
        <v>0.7</v>
      </c>
      <c r="V109" t="n">
        <v>0.83</v>
      </c>
      <c r="W109" t="n">
        <v>6.83</v>
      </c>
      <c r="X109" t="n">
        <v>0.5600000000000001</v>
      </c>
      <c r="Y109" t="n">
        <v>4</v>
      </c>
      <c r="Z109" t="n">
        <v>10</v>
      </c>
    </row>
    <row r="110">
      <c r="A110" t="n">
        <v>6</v>
      </c>
      <c r="B110" t="n">
        <v>80</v>
      </c>
      <c r="C110" t="inlineStr">
        <is>
          <t xml:space="preserve">CONCLUIDO	</t>
        </is>
      </c>
      <c r="D110" t="n">
        <v>6.0516</v>
      </c>
      <c r="E110" t="n">
        <v>16.52</v>
      </c>
      <c r="F110" t="n">
        <v>13.62</v>
      </c>
      <c r="G110" t="n">
        <v>45.4</v>
      </c>
      <c r="H110" t="n">
        <v>0.74</v>
      </c>
      <c r="I110" t="n">
        <v>18</v>
      </c>
      <c r="J110" t="n">
        <v>167.72</v>
      </c>
      <c r="K110" t="n">
        <v>50.28</v>
      </c>
      <c r="L110" t="n">
        <v>7</v>
      </c>
      <c r="M110" t="n">
        <v>16</v>
      </c>
      <c r="N110" t="n">
        <v>30.44</v>
      </c>
      <c r="O110" t="n">
        <v>20919.39</v>
      </c>
      <c r="P110" t="n">
        <v>161.14</v>
      </c>
      <c r="Q110" t="n">
        <v>433.15</v>
      </c>
      <c r="R110" t="n">
        <v>72.37</v>
      </c>
      <c r="S110" t="n">
        <v>52.22</v>
      </c>
      <c r="T110" t="n">
        <v>8112.58</v>
      </c>
      <c r="U110" t="n">
        <v>0.72</v>
      </c>
      <c r="V110" t="n">
        <v>0.84</v>
      </c>
      <c r="W110" t="n">
        <v>6.82</v>
      </c>
      <c r="X110" t="n">
        <v>0.48</v>
      </c>
      <c r="Y110" t="n">
        <v>4</v>
      </c>
      <c r="Z110" t="n">
        <v>10</v>
      </c>
    </row>
    <row r="111">
      <c r="A111" t="n">
        <v>7</v>
      </c>
      <c r="B111" t="n">
        <v>80</v>
      </c>
      <c r="C111" t="inlineStr">
        <is>
          <t xml:space="preserve">CONCLUIDO	</t>
        </is>
      </c>
      <c r="D111" t="n">
        <v>6.091</v>
      </c>
      <c r="E111" t="n">
        <v>16.42</v>
      </c>
      <c r="F111" t="n">
        <v>13.58</v>
      </c>
      <c r="G111" t="n">
        <v>50.92</v>
      </c>
      <c r="H111" t="n">
        <v>0.84</v>
      </c>
      <c r="I111" t="n">
        <v>16</v>
      </c>
      <c r="J111" t="n">
        <v>169.17</v>
      </c>
      <c r="K111" t="n">
        <v>50.28</v>
      </c>
      <c r="L111" t="n">
        <v>8</v>
      </c>
      <c r="M111" t="n">
        <v>14</v>
      </c>
      <c r="N111" t="n">
        <v>30.89</v>
      </c>
      <c r="O111" t="n">
        <v>21098.19</v>
      </c>
      <c r="P111" t="n">
        <v>158.82</v>
      </c>
      <c r="Q111" t="n">
        <v>433.14</v>
      </c>
      <c r="R111" t="n">
        <v>70.8</v>
      </c>
      <c r="S111" t="n">
        <v>52.22</v>
      </c>
      <c r="T111" t="n">
        <v>7341.22</v>
      </c>
      <c r="U111" t="n">
        <v>0.74</v>
      </c>
      <c r="V111" t="n">
        <v>0.84</v>
      </c>
      <c r="W111" t="n">
        <v>6.82</v>
      </c>
      <c r="X111" t="n">
        <v>0.44</v>
      </c>
      <c r="Y111" t="n">
        <v>4</v>
      </c>
      <c r="Z111" t="n">
        <v>10</v>
      </c>
    </row>
    <row r="112">
      <c r="A112" t="n">
        <v>8</v>
      </c>
      <c r="B112" t="n">
        <v>80</v>
      </c>
      <c r="C112" t="inlineStr">
        <is>
          <t xml:space="preserve">CONCLUIDO	</t>
        </is>
      </c>
      <c r="D112" t="n">
        <v>6.1399</v>
      </c>
      <c r="E112" t="n">
        <v>16.29</v>
      </c>
      <c r="F112" t="n">
        <v>13.51</v>
      </c>
      <c r="G112" t="n">
        <v>57.91</v>
      </c>
      <c r="H112" t="n">
        <v>0.9399999999999999</v>
      </c>
      <c r="I112" t="n">
        <v>14</v>
      </c>
      <c r="J112" t="n">
        <v>170.62</v>
      </c>
      <c r="K112" t="n">
        <v>50.28</v>
      </c>
      <c r="L112" t="n">
        <v>9</v>
      </c>
      <c r="M112" t="n">
        <v>12</v>
      </c>
      <c r="N112" t="n">
        <v>31.34</v>
      </c>
      <c r="O112" t="n">
        <v>21277.6</v>
      </c>
      <c r="P112" t="n">
        <v>156.45</v>
      </c>
      <c r="Q112" t="n">
        <v>433.05</v>
      </c>
      <c r="R112" t="n">
        <v>68.69</v>
      </c>
      <c r="S112" t="n">
        <v>52.22</v>
      </c>
      <c r="T112" t="n">
        <v>6297.1</v>
      </c>
      <c r="U112" t="n">
        <v>0.76</v>
      </c>
      <c r="V112" t="n">
        <v>0.84</v>
      </c>
      <c r="W112" t="n">
        <v>6.82</v>
      </c>
      <c r="X112" t="n">
        <v>0.37</v>
      </c>
      <c r="Y112" t="n">
        <v>4</v>
      </c>
      <c r="Z112" t="n">
        <v>10</v>
      </c>
    </row>
    <row r="113">
      <c r="A113" t="n">
        <v>9</v>
      </c>
      <c r="B113" t="n">
        <v>80</v>
      </c>
      <c r="C113" t="inlineStr">
        <is>
          <t xml:space="preserve">CONCLUIDO	</t>
        </is>
      </c>
      <c r="D113" t="n">
        <v>6.186</v>
      </c>
      <c r="E113" t="n">
        <v>16.17</v>
      </c>
      <c r="F113" t="n">
        <v>13.45</v>
      </c>
      <c r="G113" t="n">
        <v>67.27</v>
      </c>
      <c r="H113" t="n">
        <v>1.03</v>
      </c>
      <c r="I113" t="n">
        <v>12</v>
      </c>
      <c r="J113" t="n">
        <v>172.08</v>
      </c>
      <c r="K113" t="n">
        <v>50.28</v>
      </c>
      <c r="L113" t="n">
        <v>10</v>
      </c>
      <c r="M113" t="n">
        <v>10</v>
      </c>
      <c r="N113" t="n">
        <v>31.8</v>
      </c>
      <c r="O113" t="n">
        <v>21457.64</v>
      </c>
      <c r="P113" t="n">
        <v>153.58</v>
      </c>
      <c r="Q113" t="n">
        <v>433.06</v>
      </c>
      <c r="R113" t="n">
        <v>66.87</v>
      </c>
      <c r="S113" t="n">
        <v>52.22</v>
      </c>
      <c r="T113" t="n">
        <v>5397.19</v>
      </c>
      <c r="U113" t="n">
        <v>0.78</v>
      </c>
      <c r="V113" t="n">
        <v>0.85</v>
      </c>
      <c r="W113" t="n">
        <v>6.81</v>
      </c>
      <c r="X113" t="n">
        <v>0.32</v>
      </c>
      <c r="Y113" t="n">
        <v>4</v>
      </c>
      <c r="Z113" t="n">
        <v>10</v>
      </c>
    </row>
    <row r="114">
      <c r="A114" t="n">
        <v>10</v>
      </c>
      <c r="B114" t="n">
        <v>80</v>
      </c>
      <c r="C114" t="inlineStr">
        <is>
          <t xml:space="preserve">CONCLUIDO	</t>
        </is>
      </c>
      <c r="D114" t="n">
        <v>6.2136</v>
      </c>
      <c r="E114" t="n">
        <v>16.09</v>
      </c>
      <c r="F114" t="n">
        <v>13.41</v>
      </c>
      <c r="G114" t="n">
        <v>73.17</v>
      </c>
      <c r="H114" t="n">
        <v>1.12</v>
      </c>
      <c r="I114" t="n">
        <v>11</v>
      </c>
      <c r="J114" t="n">
        <v>173.55</v>
      </c>
      <c r="K114" t="n">
        <v>50.28</v>
      </c>
      <c r="L114" t="n">
        <v>11</v>
      </c>
      <c r="M114" t="n">
        <v>9</v>
      </c>
      <c r="N114" t="n">
        <v>32.27</v>
      </c>
      <c r="O114" t="n">
        <v>21638.31</v>
      </c>
      <c r="P114" t="n">
        <v>151.57</v>
      </c>
      <c r="Q114" t="n">
        <v>433.02</v>
      </c>
      <c r="R114" t="n">
        <v>65.53</v>
      </c>
      <c r="S114" t="n">
        <v>52.22</v>
      </c>
      <c r="T114" t="n">
        <v>4727.36</v>
      </c>
      <c r="U114" t="n">
        <v>0.8</v>
      </c>
      <c r="V114" t="n">
        <v>0.85</v>
      </c>
      <c r="W114" t="n">
        <v>6.82</v>
      </c>
      <c r="X114" t="n">
        <v>0.28</v>
      </c>
      <c r="Y114" t="n">
        <v>4</v>
      </c>
      <c r="Z114" t="n">
        <v>10</v>
      </c>
    </row>
    <row r="115">
      <c r="A115" t="n">
        <v>11</v>
      </c>
      <c r="B115" t="n">
        <v>80</v>
      </c>
      <c r="C115" t="inlineStr">
        <is>
          <t xml:space="preserve">CONCLUIDO	</t>
        </is>
      </c>
      <c r="D115" t="n">
        <v>6.232</v>
      </c>
      <c r="E115" t="n">
        <v>16.05</v>
      </c>
      <c r="F115" t="n">
        <v>13.4</v>
      </c>
      <c r="G115" t="n">
        <v>80.40000000000001</v>
      </c>
      <c r="H115" t="n">
        <v>1.22</v>
      </c>
      <c r="I115" t="n">
        <v>10</v>
      </c>
      <c r="J115" t="n">
        <v>175.02</v>
      </c>
      <c r="K115" t="n">
        <v>50.28</v>
      </c>
      <c r="L115" t="n">
        <v>12</v>
      </c>
      <c r="M115" t="n">
        <v>8</v>
      </c>
      <c r="N115" t="n">
        <v>32.74</v>
      </c>
      <c r="O115" t="n">
        <v>21819.6</v>
      </c>
      <c r="P115" t="n">
        <v>149.61</v>
      </c>
      <c r="Q115" t="n">
        <v>433.09</v>
      </c>
      <c r="R115" t="n">
        <v>65.06999999999999</v>
      </c>
      <c r="S115" t="n">
        <v>52.22</v>
      </c>
      <c r="T115" t="n">
        <v>4504.06</v>
      </c>
      <c r="U115" t="n">
        <v>0.8</v>
      </c>
      <c r="V115" t="n">
        <v>0.85</v>
      </c>
      <c r="W115" t="n">
        <v>6.81</v>
      </c>
      <c r="X115" t="n">
        <v>0.26</v>
      </c>
      <c r="Y115" t="n">
        <v>4</v>
      </c>
      <c r="Z115" t="n">
        <v>10</v>
      </c>
    </row>
    <row r="116">
      <c r="A116" t="n">
        <v>12</v>
      </c>
      <c r="B116" t="n">
        <v>80</v>
      </c>
      <c r="C116" t="inlineStr">
        <is>
          <t xml:space="preserve">CONCLUIDO	</t>
        </is>
      </c>
      <c r="D116" t="n">
        <v>6.2326</v>
      </c>
      <c r="E116" t="n">
        <v>16.04</v>
      </c>
      <c r="F116" t="n">
        <v>13.4</v>
      </c>
      <c r="G116" t="n">
        <v>80.39</v>
      </c>
      <c r="H116" t="n">
        <v>1.31</v>
      </c>
      <c r="I116" t="n">
        <v>10</v>
      </c>
      <c r="J116" t="n">
        <v>176.49</v>
      </c>
      <c r="K116" t="n">
        <v>50.28</v>
      </c>
      <c r="L116" t="n">
        <v>13</v>
      </c>
      <c r="M116" t="n">
        <v>8</v>
      </c>
      <c r="N116" t="n">
        <v>33.21</v>
      </c>
      <c r="O116" t="n">
        <v>22001.54</v>
      </c>
      <c r="P116" t="n">
        <v>147.25</v>
      </c>
      <c r="Q116" t="n">
        <v>432.94</v>
      </c>
      <c r="R116" t="n">
        <v>64.97</v>
      </c>
      <c r="S116" t="n">
        <v>52.22</v>
      </c>
      <c r="T116" t="n">
        <v>4457.05</v>
      </c>
      <c r="U116" t="n">
        <v>0.8</v>
      </c>
      <c r="V116" t="n">
        <v>0.85</v>
      </c>
      <c r="W116" t="n">
        <v>6.81</v>
      </c>
      <c r="X116" t="n">
        <v>0.26</v>
      </c>
      <c r="Y116" t="n">
        <v>4</v>
      </c>
      <c r="Z116" t="n">
        <v>10</v>
      </c>
    </row>
    <row r="117">
      <c r="A117" t="n">
        <v>13</v>
      </c>
      <c r="B117" t="n">
        <v>80</v>
      </c>
      <c r="C117" t="inlineStr">
        <is>
          <t xml:space="preserve">CONCLUIDO	</t>
        </is>
      </c>
      <c r="D117" t="n">
        <v>6.2579</v>
      </c>
      <c r="E117" t="n">
        <v>15.98</v>
      </c>
      <c r="F117" t="n">
        <v>13.37</v>
      </c>
      <c r="G117" t="n">
        <v>89.09999999999999</v>
      </c>
      <c r="H117" t="n">
        <v>1.4</v>
      </c>
      <c r="I117" t="n">
        <v>9</v>
      </c>
      <c r="J117" t="n">
        <v>177.97</v>
      </c>
      <c r="K117" t="n">
        <v>50.28</v>
      </c>
      <c r="L117" t="n">
        <v>14</v>
      </c>
      <c r="M117" t="n">
        <v>7</v>
      </c>
      <c r="N117" t="n">
        <v>33.69</v>
      </c>
      <c r="O117" t="n">
        <v>22184.13</v>
      </c>
      <c r="P117" t="n">
        <v>146.11</v>
      </c>
      <c r="Q117" t="n">
        <v>433</v>
      </c>
      <c r="R117" t="n">
        <v>64.04000000000001</v>
      </c>
      <c r="S117" t="n">
        <v>52.22</v>
      </c>
      <c r="T117" t="n">
        <v>3995.38</v>
      </c>
      <c r="U117" t="n">
        <v>0.82</v>
      </c>
      <c r="V117" t="n">
        <v>0.85</v>
      </c>
      <c r="W117" t="n">
        <v>6.81</v>
      </c>
      <c r="X117" t="n">
        <v>0.23</v>
      </c>
      <c r="Y117" t="n">
        <v>4</v>
      </c>
      <c r="Z117" t="n">
        <v>10</v>
      </c>
    </row>
    <row r="118">
      <c r="A118" t="n">
        <v>14</v>
      </c>
      <c r="B118" t="n">
        <v>80</v>
      </c>
      <c r="C118" t="inlineStr">
        <is>
          <t xml:space="preserve">CONCLUIDO	</t>
        </is>
      </c>
      <c r="D118" t="n">
        <v>6.2814</v>
      </c>
      <c r="E118" t="n">
        <v>15.92</v>
      </c>
      <c r="F118" t="n">
        <v>13.34</v>
      </c>
      <c r="G118" t="n">
        <v>100.03</v>
      </c>
      <c r="H118" t="n">
        <v>1.48</v>
      </c>
      <c r="I118" t="n">
        <v>8</v>
      </c>
      <c r="J118" t="n">
        <v>179.46</v>
      </c>
      <c r="K118" t="n">
        <v>50.28</v>
      </c>
      <c r="L118" t="n">
        <v>15</v>
      </c>
      <c r="M118" t="n">
        <v>6</v>
      </c>
      <c r="N118" t="n">
        <v>34.18</v>
      </c>
      <c r="O118" t="n">
        <v>22367.38</v>
      </c>
      <c r="P118" t="n">
        <v>143.28</v>
      </c>
      <c r="Q118" t="n">
        <v>433.03</v>
      </c>
      <c r="R118" t="n">
        <v>63.09</v>
      </c>
      <c r="S118" t="n">
        <v>52.22</v>
      </c>
      <c r="T118" t="n">
        <v>3524.14</v>
      </c>
      <c r="U118" t="n">
        <v>0.83</v>
      </c>
      <c r="V118" t="n">
        <v>0.85</v>
      </c>
      <c r="W118" t="n">
        <v>6.81</v>
      </c>
      <c r="X118" t="n">
        <v>0.2</v>
      </c>
      <c r="Y118" t="n">
        <v>4</v>
      </c>
      <c r="Z118" t="n">
        <v>10</v>
      </c>
    </row>
    <row r="119">
      <c r="A119" t="n">
        <v>15</v>
      </c>
      <c r="B119" t="n">
        <v>80</v>
      </c>
      <c r="C119" t="inlineStr">
        <is>
          <t xml:space="preserve">CONCLUIDO	</t>
        </is>
      </c>
      <c r="D119" t="n">
        <v>6.2794</v>
      </c>
      <c r="E119" t="n">
        <v>15.92</v>
      </c>
      <c r="F119" t="n">
        <v>13.34</v>
      </c>
      <c r="G119" t="n">
        <v>100.07</v>
      </c>
      <c r="H119" t="n">
        <v>1.57</v>
      </c>
      <c r="I119" t="n">
        <v>8</v>
      </c>
      <c r="J119" t="n">
        <v>180.95</v>
      </c>
      <c r="K119" t="n">
        <v>50.28</v>
      </c>
      <c r="L119" t="n">
        <v>16</v>
      </c>
      <c r="M119" t="n">
        <v>6</v>
      </c>
      <c r="N119" t="n">
        <v>34.67</v>
      </c>
      <c r="O119" t="n">
        <v>22551.28</v>
      </c>
      <c r="P119" t="n">
        <v>141.34</v>
      </c>
      <c r="Q119" t="n">
        <v>432.99</v>
      </c>
      <c r="R119" t="n">
        <v>63.25</v>
      </c>
      <c r="S119" t="n">
        <v>52.22</v>
      </c>
      <c r="T119" t="n">
        <v>3605.64</v>
      </c>
      <c r="U119" t="n">
        <v>0.83</v>
      </c>
      <c r="V119" t="n">
        <v>0.85</v>
      </c>
      <c r="W119" t="n">
        <v>6.81</v>
      </c>
      <c r="X119" t="n">
        <v>0.21</v>
      </c>
      <c r="Y119" t="n">
        <v>4</v>
      </c>
      <c r="Z119" t="n">
        <v>10</v>
      </c>
    </row>
    <row r="120">
      <c r="A120" t="n">
        <v>16</v>
      </c>
      <c r="B120" t="n">
        <v>80</v>
      </c>
      <c r="C120" t="inlineStr">
        <is>
          <t xml:space="preserve">CONCLUIDO	</t>
        </is>
      </c>
      <c r="D120" t="n">
        <v>6.3056</v>
      </c>
      <c r="E120" t="n">
        <v>15.86</v>
      </c>
      <c r="F120" t="n">
        <v>13.31</v>
      </c>
      <c r="G120" t="n">
        <v>114.08</v>
      </c>
      <c r="H120" t="n">
        <v>1.65</v>
      </c>
      <c r="I120" t="n">
        <v>7</v>
      </c>
      <c r="J120" t="n">
        <v>182.45</v>
      </c>
      <c r="K120" t="n">
        <v>50.28</v>
      </c>
      <c r="L120" t="n">
        <v>17</v>
      </c>
      <c r="M120" t="n">
        <v>4</v>
      </c>
      <c r="N120" t="n">
        <v>35.17</v>
      </c>
      <c r="O120" t="n">
        <v>22735.98</v>
      </c>
      <c r="P120" t="n">
        <v>139.19</v>
      </c>
      <c r="Q120" t="n">
        <v>433.02</v>
      </c>
      <c r="R120" t="n">
        <v>62.18</v>
      </c>
      <c r="S120" t="n">
        <v>52.22</v>
      </c>
      <c r="T120" t="n">
        <v>3072.68</v>
      </c>
      <c r="U120" t="n">
        <v>0.84</v>
      </c>
      <c r="V120" t="n">
        <v>0.86</v>
      </c>
      <c r="W120" t="n">
        <v>6.81</v>
      </c>
      <c r="X120" t="n">
        <v>0.17</v>
      </c>
      <c r="Y120" t="n">
        <v>4</v>
      </c>
      <c r="Z120" t="n">
        <v>10</v>
      </c>
    </row>
    <row r="121">
      <c r="A121" t="n">
        <v>17</v>
      </c>
      <c r="B121" t="n">
        <v>80</v>
      </c>
      <c r="C121" t="inlineStr">
        <is>
          <t xml:space="preserve">CONCLUIDO	</t>
        </is>
      </c>
      <c r="D121" t="n">
        <v>6.3038</v>
      </c>
      <c r="E121" t="n">
        <v>15.86</v>
      </c>
      <c r="F121" t="n">
        <v>13.31</v>
      </c>
      <c r="G121" t="n">
        <v>114.11</v>
      </c>
      <c r="H121" t="n">
        <v>1.74</v>
      </c>
      <c r="I121" t="n">
        <v>7</v>
      </c>
      <c r="J121" t="n">
        <v>183.95</v>
      </c>
      <c r="K121" t="n">
        <v>50.28</v>
      </c>
      <c r="L121" t="n">
        <v>18</v>
      </c>
      <c r="M121" t="n">
        <v>3</v>
      </c>
      <c r="N121" t="n">
        <v>35.67</v>
      </c>
      <c r="O121" t="n">
        <v>22921.24</v>
      </c>
      <c r="P121" t="n">
        <v>138.97</v>
      </c>
      <c r="Q121" t="n">
        <v>433.02</v>
      </c>
      <c r="R121" t="n">
        <v>62.23</v>
      </c>
      <c r="S121" t="n">
        <v>52.22</v>
      </c>
      <c r="T121" t="n">
        <v>3098.8</v>
      </c>
      <c r="U121" t="n">
        <v>0.84</v>
      </c>
      <c r="V121" t="n">
        <v>0.86</v>
      </c>
      <c r="W121" t="n">
        <v>6.81</v>
      </c>
      <c r="X121" t="n">
        <v>0.18</v>
      </c>
      <c r="Y121" t="n">
        <v>4</v>
      </c>
      <c r="Z121" t="n">
        <v>10</v>
      </c>
    </row>
    <row r="122">
      <c r="A122" t="n">
        <v>18</v>
      </c>
      <c r="B122" t="n">
        <v>80</v>
      </c>
      <c r="C122" t="inlineStr">
        <is>
          <t xml:space="preserve">CONCLUIDO	</t>
        </is>
      </c>
      <c r="D122" t="n">
        <v>6.3025</v>
      </c>
      <c r="E122" t="n">
        <v>15.87</v>
      </c>
      <c r="F122" t="n">
        <v>13.32</v>
      </c>
      <c r="G122" t="n">
        <v>114.14</v>
      </c>
      <c r="H122" t="n">
        <v>1.82</v>
      </c>
      <c r="I122" t="n">
        <v>7</v>
      </c>
      <c r="J122" t="n">
        <v>185.46</v>
      </c>
      <c r="K122" t="n">
        <v>50.28</v>
      </c>
      <c r="L122" t="n">
        <v>19</v>
      </c>
      <c r="M122" t="n">
        <v>0</v>
      </c>
      <c r="N122" t="n">
        <v>36.18</v>
      </c>
      <c r="O122" t="n">
        <v>23107.19</v>
      </c>
      <c r="P122" t="n">
        <v>139.45</v>
      </c>
      <c r="Q122" t="n">
        <v>433.04</v>
      </c>
      <c r="R122" t="n">
        <v>62.27</v>
      </c>
      <c r="S122" t="n">
        <v>52.22</v>
      </c>
      <c r="T122" t="n">
        <v>3119.72</v>
      </c>
      <c r="U122" t="n">
        <v>0.84</v>
      </c>
      <c r="V122" t="n">
        <v>0.86</v>
      </c>
      <c r="W122" t="n">
        <v>6.81</v>
      </c>
      <c r="X122" t="n">
        <v>0.18</v>
      </c>
      <c r="Y122" t="n">
        <v>4</v>
      </c>
      <c r="Z122" t="n">
        <v>10</v>
      </c>
    </row>
    <row r="123">
      <c r="A123" t="n">
        <v>0</v>
      </c>
      <c r="B123" t="n">
        <v>35</v>
      </c>
      <c r="C123" t="inlineStr">
        <is>
          <t xml:space="preserve">CONCLUIDO	</t>
        </is>
      </c>
      <c r="D123" t="n">
        <v>5.1953</v>
      </c>
      <c r="E123" t="n">
        <v>19.25</v>
      </c>
      <c r="F123" t="n">
        <v>15.79</v>
      </c>
      <c r="G123" t="n">
        <v>10.41</v>
      </c>
      <c r="H123" t="n">
        <v>0.22</v>
      </c>
      <c r="I123" t="n">
        <v>91</v>
      </c>
      <c r="J123" t="n">
        <v>80.84</v>
      </c>
      <c r="K123" t="n">
        <v>35.1</v>
      </c>
      <c r="L123" t="n">
        <v>1</v>
      </c>
      <c r="M123" t="n">
        <v>89</v>
      </c>
      <c r="N123" t="n">
        <v>9.74</v>
      </c>
      <c r="O123" t="n">
        <v>10204.21</v>
      </c>
      <c r="P123" t="n">
        <v>124.32</v>
      </c>
      <c r="Q123" t="n">
        <v>434.13</v>
      </c>
      <c r="R123" t="n">
        <v>142.55</v>
      </c>
      <c r="S123" t="n">
        <v>52.22</v>
      </c>
      <c r="T123" t="n">
        <v>42839.66</v>
      </c>
      <c r="U123" t="n">
        <v>0.37</v>
      </c>
      <c r="V123" t="n">
        <v>0.72</v>
      </c>
      <c r="W123" t="n">
        <v>6.95</v>
      </c>
      <c r="X123" t="n">
        <v>2.64</v>
      </c>
      <c r="Y123" t="n">
        <v>4</v>
      </c>
      <c r="Z123" t="n">
        <v>10</v>
      </c>
    </row>
    <row r="124">
      <c r="A124" t="n">
        <v>1</v>
      </c>
      <c r="B124" t="n">
        <v>35</v>
      </c>
      <c r="C124" t="inlineStr">
        <is>
          <t xml:space="preserve">CONCLUIDO	</t>
        </is>
      </c>
      <c r="D124" t="n">
        <v>5.9324</v>
      </c>
      <c r="E124" t="n">
        <v>16.86</v>
      </c>
      <c r="F124" t="n">
        <v>14.28</v>
      </c>
      <c r="G124" t="n">
        <v>21.41</v>
      </c>
      <c r="H124" t="n">
        <v>0.43</v>
      </c>
      <c r="I124" t="n">
        <v>40</v>
      </c>
      <c r="J124" t="n">
        <v>82.04000000000001</v>
      </c>
      <c r="K124" t="n">
        <v>35.1</v>
      </c>
      <c r="L124" t="n">
        <v>2</v>
      </c>
      <c r="M124" t="n">
        <v>38</v>
      </c>
      <c r="N124" t="n">
        <v>9.94</v>
      </c>
      <c r="O124" t="n">
        <v>10352.53</v>
      </c>
      <c r="P124" t="n">
        <v>108.78</v>
      </c>
      <c r="Q124" t="n">
        <v>433.27</v>
      </c>
      <c r="R124" t="n">
        <v>93.55</v>
      </c>
      <c r="S124" t="n">
        <v>52.22</v>
      </c>
      <c r="T124" t="n">
        <v>18595.68</v>
      </c>
      <c r="U124" t="n">
        <v>0.5600000000000001</v>
      </c>
      <c r="V124" t="n">
        <v>0.8</v>
      </c>
      <c r="W124" t="n">
        <v>6.86</v>
      </c>
      <c r="X124" t="n">
        <v>1.13</v>
      </c>
      <c r="Y124" t="n">
        <v>4</v>
      </c>
      <c r="Z124" t="n">
        <v>10</v>
      </c>
    </row>
    <row r="125">
      <c r="A125" t="n">
        <v>2</v>
      </c>
      <c r="B125" t="n">
        <v>35</v>
      </c>
      <c r="C125" t="inlineStr">
        <is>
          <t xml:space="preserve">CONCLUIDO	</t>
        </is>
      </c>
      <c r="D125" t="n">
        <v>6.1689</v>
      </c>
      <c r="E125" t="n">
        <v>16.21</v>
      </c>
      <c r="F125" t="n">
        <v>13.87</v>
      </c>
      <c r="G125" t="n">
        <v>32.01</v>
      </c>
      <c r="H125" t="n">
        <v>0.63</v>
      </c>
      <c r="I125" t="n">
        <v>26</v>
      </c>
      <c r="J125" t="n">
        <v>83.25</v>
      </c>
      <c r="K125" t="n">
        <v>35.1</v>
      </c>
      <c r="L125" t="n">
        <v>3</v>
      </c>
      <c r="M125" t="n">
        <v>24</v>
      </c>
      <c r="N125" t="n">
        <v>10.15</v>
      </c>
      <c r="O125" t="n">
        <v>10501.19</v>
      </c>
      <c r="P125" t="n">
        <v>101.67</v>
      </c>
      <c r="Q125" t="n">
        <v>433.22</v>
      </c>
      <c r="R125" t="n">
        <v>80.52</v>
      </c>
      <c r="S125" t="n">
        <v>52.22</v>
      </c>
      <c r="T125" t="n">
        <v>12150.85</v>
      </c>
      <c r="U125" t="n">
        <v>0.65</v>
      </c>
      <c r="V125" t="n">
        <v>0.82</v>
      </c>
      <c r="W125" t="n">
        <v>6.83</v>
      </c>
      <c r="X125" t="n">
        <v>0.73</v>
      </c>
      <c r="Y125" t="n">
        <v>4</v>
      </c>
      <c r="Z125" t="n">
        <v>10</v>
      </c>
    </row>
    <row r="126">
      <c r="A126" t="n">
        <v>3</v>
      </c>
      <c r="B126" t="n">
        <v>35</v>
      </c>
      <c r="C126" t="inlineStr">
        <is>
          <t xml:space="preserve">CONCLUIDO	</t>
        </is>
      </c>
      <c r="D126" t="n">
        <v>6.2984</v>
      </c>
      <c r="E126" t="n">
        <v>15.88</v>
      </c>
      <c r="F126" t="n">
        <v>13.66</v>
      </c>
      <c r="G126" t="n">
        <v>43.13</v>
      </c>
      <c r="H126" t="n">
        <v>0.83</v>
      </c>
      <c r="I126" t="n">
        <v>19</v>
      </c>
      <c r="J126" t="n">
        <v>84.45999999999999</v>
      </c>
      <c r="K126" t="n">
        <v>35.1</v>
      </c>
      <c r="L126" t="n">
        <v>4</v>
      </c>
      <c r="M126" t="n">
        <v>17</v>
      </c>
      <c r="N126" t="n">
        <v>10.36</v>
      </c>
      <c r="O126" t="n">
        <v>10650.22</v>
      </c>
      <c r="P126" t="n">
        <v>95.73999999999999</v>
      </c>
      <c r="Q126" t="n">
        <v>433.03</v>
      </c>
      <c r="R126" t="n">
        <v>73.42</v>
      </c>
      <c r="S126" t="n">
        <v>52.22</v>
      </c>
      <c r="T126" t="n">
        <v>8634.16</v>
      </c>
      <c r="U126" t="n">
        <v>0.71</v>
      </c>
      <c r="V126" t="n">
        <v>0.83</v>
      </c>
      <c r="W126" t="n">
        <v>6.83</v>
      </c>
      <c r="X126" t="n">
        <v>0.52</v>
      </c>
      <c r="Y126" t="n">
        <v>4</v>
      </c>
      <c r="Z126" t="n">
        <v>10</v>
      </c>
    </row>
    <row r="127">
      <c r="A127" t="n">
        <v>4</v>
      </c>
      <c r="B127" t="n">
        <v>35</v>
      </c>
      <c r="C127" t="inlineStr">
        <is>
          <t xml:space="preserve">CONCLUIDO	</t>
        </is>
      </c>
      <c r="D127" t="n">
        <v>6.3713</v>
      </c>
      <c r="E127" t="n">
        <v>15.7</v>
      </c>
      <c r="F127" t="n">
        <v>13.54</v>
      </c>
      <c r="G127" t="n">
        <v>54.18</v>
      </c>
      <c r="H127" t="n">
        <v>1.02</v>
      </c>
      <c r="I127" t="n">
        <v>15</v>
      </c>
      <c r="J127" t="n">
        <v>85.67</v>
      </c>
      <c r="K127" t="n">
        <v>35.1</v>
      </c>
      <c r="L127" t="n">
        <v>5</v>
      </c>
      <c r="M127" t="n">
        <v>10</v>
      </c>
      <c r="N127" t="n">
        <v>10.57</v>
      </c>
      <c r="O127" t="n">
        <v>10799.59</v>
      </c>
      <c r="P127" t="n">
        <v>90.59</v>
      </c>
      <c r="Q127" t="n">
        <v>432.98</v>
      </c>
      <c r="R127" t="n">
        <v>69.69</v>
      </c>
      <c r="S127" t="n">
        <v>52.22</v>
      </c>
      <c r="T127" t="n">
        <v>6791.89</v>
      </c>
      <c r="U127" t="n">
        <v>0.75</v>
      </c>
      <c r="V127" t="n">
        <v>0.84</v>
      </c>
      <c r="W127" t="n">
        <v>6.82</v>
      </c>
      <c r="X127" t="n">
        <v>0.41</v>
      </c>
      <c r="Y127" t="n">
        <v>4</v>
      </c>
      <c r="Z127" t="n">
        <v>10</v>
      </c>
    </row>
    <row r="128">
      <c r="A128" t="n">
        <v>5</v>
      </c>
      <c r="B128" t="n">
        <v>35</v>
      </c>
      <c r="C128" t="inlineStr">
        <is>
          <t xml:space="preserve">CONCLUIDO	</t>
        </is>
      </c>
      <c r="D128" t="n">
        <v>6.3839</v>
      </c>
      <c r="E128" t="n">
        <v>15.66</v>
      </c>
      <c r="F128" t="n">
        <v>13.53</v>
      </c>
      <c r="G128" t="n">
        <v>57.99</v>
      </c>
      <c r="H128" t="n">
        <v>1.21</v>
      </c>
      <c r="I128" t="n">
        <v>14</v>
      </c>
      <c r="J128" t="n">
        <v>86.88</v>
      </c>
      <c r="K128" t="n">
        <v>35.1</v>
      </c>
      <c r="L128" t="n">
        <v>6</v>
      </c>
      <c r="M128" t="n">
        <v>0</v>
      </c>
      <c r="N128" t="n">
        <v>10.78</v>
      </c>
      <c r="O128" t="n">
        <v>10949.33</v>
      </c>
      <c r="P128" t="n">
        <v>90.79000000000001</v>
      </c>
      <c r="Q128" t="n">
        <v>433.26</v>
      </c>
      <c r="R128" t="n">
        <v>68.79000000000001</v>
      </c>
      <c r="S128" t="n">
        <v>52.22</v>
      </c>
      <c r="T128" t="n">
        <v>6342.73</v>
      </c>
      <c r="U128" t="n">
        <v>0.76</v>
      </c>
      <c r="V128" t="n">
        <v>0.84</v>
      </c>
      <c r="W128" t="n">
        <v>6.84</v>
      </c>
      <c r="X128" t="n">
        <v>0.39</v>
      </c>
      <c r="Y128" t="n">
        <v>4</v>
      </c>
      <c r="Z128" t="n">
        <v>10</v>
      </c>
    </row>
    <row r="129">
      <c r="A129" t="n">
        <v>0</v>
      </c>
      <c r="B129" t="n">
        <v>50</v>
      </c>
      <c r="C129" t="inlineStr">
        <is>
          <t xml:space="preserve">CONCLUIDO	</t>
        </is>
      </c>
      <c r="D129" t="n">
        <v>4.7264</v>
      </c>
      <c r="E129" t="n">
        <v>21.16</v>
      </c>
      <c r="F129" t="n">
        <v>16.54</v>
      </c>
      <c r="G129" t="n">
        <v>8.56</v>
      </c>
      <c r="H129" t="n">
        <v>0.16</v>
      </c>
      <c r="I129" t="n">
        <v>116</v>
      </c>
      <c r="J129" t="n">
        <v>107.41</v>
      </c>
      <c r="K129" t="n">
        <v>41.65</v>
      </c>
      <c r="L129" t="n">
        <v>1</v>
      </c>
      <c r="M129" t="n">
        <v>114</v>
      </c>
      <c r="N129" t="n">
        <v>14.77</v>
      </c>
      <c r="O129" t="n">
        <v>13481.73</v>
      </c>
      <c r="P129" t="n">
        <v>159.16</v>
      </c>
      <c r="Q129" t="n">
        <v>434.4</v>
      </c>
      <c r="R129" t="n">
        <v>167.23</v>
      </c>
      <c r="S129" t="n">
        <v>52.22</v>
      </c>
      <c r="T129" t="n">
        <v>55053.13</v>
      </c>
      <c r="U129" t="n">
        <v>0.31</v>
      </c>
      <c r="V129" t="n">
        <v>0.6899999999999999</v>
      </c>
      <c r="W129" t="n">
        <v>6.98</v>
      </c>
      <c r="X129" t="n">
        <v>3.39</v>
      </c>
      <c r="Y129" t="n">
        <v>4</v>
      </c>
      <c r="Z129" t="n">
        <v>10</v>
      </c>
    </row>
    <row r="130">
      <c r="A130" t="n">
        <v>1</v>
      </c>
      <c r="B130" t="n">
        <v>50</v>
      </c>
      <c r="C130" t="inlineStr">
        <is>
          <t xml:space="preserve">CONCLUIDO	</t>
        </is>
      </c>
      <c r="D130" t="n">
        <v>5.6308</v>
      </c>
      <c r="E130" t="n">
        <v>17.76</v>
      </c>
      <c r="F130" t="n">
        <v>14.59</v>
      </c>
      <c r="G130" t="n">
        <v>17.16</v>
      </c>
      <c r="H130" t="n">
        <v>0.32</v>
      </c>
      <c r="I130" t="n">
        <v>51</v>
      </c>
      <c r="J130" t="n">
        <v>108.68</v>
      </c>
      <c r="K130" t="n">
        <v>41.65</v>
      </c>
      <c r="L130" t="n">
        <v>2</v>
      </c>
      <c r="M130" t="n">
        <v>49</v>
      </c>
      <c r="N130" t="n">
        <v>15.03</v>
      </c>
      <c r="O130" t="n">
        <v>13638.32</v>
      </c>
      <c r="P130" t="n">
        <v>138.03</v>
      </c>
      <c r="Q130" t="n">
        <v>433.48</v>
      </c>
      <c r="R130" t="n">
        <v>103.81</v>
      </c>
      <c r="S130" t="n">
        <v>52.22</v>
      </c>
      <c r="T130" t="n">
        <v>23668.22</v>
      </c>
      <c r="U130" t="n">
        <v>0.5</v>
      </c>
      <c r="V130" t="n">
        <v>0.78</v>
      </c>
      <c r="W130" t="n">
        <v>6.88</v>
      </c>
      <c r="X130" t="n">
        <v>1.45</v>
      </c>
      <c r="Y130" t="n">
        <v>4</v>
      </c>
      <c r="Z130" t="n">
        <v>10</v>
      </c>
    </row>
    <row r="131">
      <c r="A131" t="n">
        <v>2</v>
      </c>
      <c r="B131" t="n">
        <v>50</v>
      </c>
      <c r="C131" t="inlineStr">
        <is>
          <t xml:space="preserve">CONCLUIDO	</t>
        </is>
      </c>
      <c r="D131" t="n">
        <v>5.9406</v>
      </c>
      <c r="E131" t="n">
        <v>16.83</v>
      </c>
      <c r="F131" t="n">
        <v>14.06</v>
      </c>
      <c r="G131" t="n">
        <v>25.57</v>
      </c>
      <c r="H131" t="n">
        <v>0.48</v>
      </c>
      <c r="I131" t="n">
        <v>33</v>
      </c>
      <c r="J131" t="n">
        <v>109.96</v>
      </c>
      <c r="K131" t="n">
        <v>41.65</v>
      </c>
      <c r="L131" t="n">
        <v>3</v>
      </c>
      <c r="M131" t="n">
        <v>31</v>
      </c>
      <c r="N131" t="n">
        <v>15.31</v>
      </c>
      <c r="O131" t="n">
        <v>13795.21</v>
      </c>
      <c r="P131" t="n">
        <v>130.35</v>
      </c>
      <c r="Q131" t="n">
        <v>433.24</v>
      </c>
      <c r="R131" t="n">
        <v>86.61</v>
      </c>
      <c r="S131" t="n">
        <v>52.22</v>
      </c>
      <c r="T131" t="n">
        <v>15158.37</v>
      </c>
      <c r="U131" t="n">
        <v>0.6</v>
      </c>
      <c r="V131" t="n">
        <v>0.8100000000000001</v>
      </c>
      <c r="W131" t="n">
        <v>6.85</v>
      </c>
      <c r="X131" t="n">
        <v>0.92</v>
      </c>
      <c r="Y131" t="n">
        <v>4</v>
      </c>
      <c r="Z131" t="n">
        <v>10</v>
      </c>
    </row>
    <row r="132">
      <c r="A132" t="n">
        <v>3</v>
      </c>
      <c r="B132" t="n">
        <v>50</v>
      </c>
      <c r="C132" t="inlineStr">
        <is>
          <t xml:space="preserve">CONCLUIDO	</t>
        </is>
      </c>
      <c r="D132" t="n">
        <v>6.1076</v>
      </c>
      <c r="E132" t="n">
        <v>16.37</v>
      </c>
      <c r="F132" t="n">
        <v>13.8</v>
      </c>
      <c r="G132" t="n">
        <v>34.51</v>
      </c>
      <c r="H132" t="n">
        <v>0.63</v>
      </c>
      <c r="I132" t="n">
        <v>24</v>
      </c>
      <c r="J132" t="n">
        <v>111.23</v>
      </c>
      <c r="K132" t="n">
        <v>41.65</v>
      </c>
      <c r="L132" t="n">
        <v>4</v>
      </c>
      <c r="M132" t="n">
        <v>22</v>
      </c>
      <c r="N132" t="n">
        <v>15.58</v>
      </c>
      <c r="O132" t="n">
        <v>13952.52</v>
      </c>
      <c r="P132" t="n">
        <v>125.12</v>
      </c>
      <c r="Q132" t="n">
        <v>433.13</v>
      </c>
      <c r="R132" t="n">
        <v>78.28</v>
      </c>
      <c r="S132" t="n">
        <v>52.22</v>
      </c>
      <c r="T132" t="n">
        <v>11040.41</v>
      </c>
      <c r="U132" t="n">
        <v>0.67</v>
      </c>
      <c r="V132" t="n">
        <v>0.83</v>
      </c>
      <c r="W132" t="n">
        <v>6.83</v>
      </c>
      <c r="X132" t="n">
        <v>0.66</v>
      </c>
      <c r="Y132" t="n">
        <v>4</v>
      </c>
      <c r="Z132" t="n">
        <v>10</v>
      </c>
    </row>
    <row r="133">
      <c r="A133" t="n">
        <v>4</v>
      </c>
      <c r="B133" t="n">
        <v>50</v>
      </c>
      <c r="C133" t="inlineStr">
        <is>
          <t xml:space="preserve">CONCLUIDO	</t>
        </is>
      </c>
      <c r="D133" t="n">
        <v>6.2004</v>
      </c>
      <c r="E133" t="n">
        <v>16.13</v>
      </c>
      <c r="F133" t="n">
        <v>13.67</v>
      </c>
      <c r="G133" t="n">
        <v>43.17</v>
      </c>
      <c r="H133" t="n">
        <v>0.78</v>
      </c>
      <c r="I133" t="n">
        <v>19</v>
      </c>
      <c r="J133" t="n">
        <v>112.51</v>
      </c>
      <c r="K133" t="n">
        <v>41.65</v>
      </c>
      <c r="L133" t="n">
        <v>5</v>
      </c>
      <c r="M133" t="n">
        <v>17</v>
      </c>
      <c r="N133" t="n">
        <v>15.86</v>
      </c>
      <c r="O133" t="n">
        <v>14110.24</v>
      </c>
      <c r="P133" t="n">
        <v>121.03</v>
      </c>
      <c r="Q133" t="n">
        <v>433.13</v>
      </c>
      <c r="R133" t="n">
        <v>73.81999999999999</v>
      </c>
      <c r="S133" t="n">
        <v>52.22</v>
      </c>
      <c r="T133" t="n">
        <v>8832.59</v>
      </c>
      <c r="U133" t="n">
        <v>0.71</v>
      </c>
      <c r="V133" t="n">
        <v>0.83</v>
      </c>
      <c r="W133" t="n">
        <v>6.83</v>
      </c>
      <c r="X133" t="n">
        <v>0.53</v>
      </c>
      <c r="Y133" t="n">
        <v>4</v>
      </c>
      <c r="Z133" t="n">
        <v>10</v>
      </c>
    </row>
    <row r="134">
      <c r="A134" t="n">
        <v>5</v>
      </c>
      <c r="B134" t="n">
        <v>50</v>
      </c>
      <c r="C134" t="inlineStr">
        <is>
          <t xml:space="preserve">CONCLUIDO	</t>
        </is>
      </c>
      <c r="D134" t="n">
        <v>6.2857</v>
      </c>
      <c r="E134" t="n">
        <v>15.91</v>
      </c>
      <c r="F134" t="n">
        <v>13.54</v>
      </c>
      <c r="G134" t="n">
        <v>54.16</v>
      </c>
      <c r="H134" t="n">
        <v>0.93</v>
      </c>
      <c r="I134" t="n">
        <v>15</v>
      </c>
      <c r="J134" t="n">
        <v>113.79</v>
      </c>
      <c r="K134" t="n">
        <v>41.65</v>
      </c>
      <c r="L134" t="n">
        <v>6</v>
      </c>
      <c r="M134" t="n">
        <v>13</v>
      </c>
      <c r="N134" t="n">
        <v>16.14</v>
      </c>
      <c r="O134" t="n">
        <v>14268.39</v>
      </c>
      <c r="P134" t="n">
        <v>116.75</v>
      </c>
      <c r="Q134" t="n">
        <v>433.11</v>
      </c>
      <c r="R134" t="n">
        <v>69.73</v>
      </c>
      <c r="S134" t="n">
        <v>52.22</v>
      </c>
      <c r="T134" t="n">
        <v>6810.46</v>
      </c>
      <c r="U134" t="n">
        <v>0.75</v>
      </c>
      <c r="V134" t="n">
        <v>0.84</v>
      </c>
      <c r="W134" t="n">
        <v>6.82</v>
      </c>
      <c r="X134" t="n">
        <v>0.4</v>
      </c>
      <c r="Y134" t="n">
        <v>4</v>
      </c>
      <c r="Z134" t="n">
        <v>10</v>
      </c>
    </row>
    <row r="135">
      <c r="A135" t="n">
        <v>6</v>
      </c>
      <c r="B135" t="n">
        <v>50</v>
      </c>
      <c r="C135" t="inlineStr">
        <is>
          <t xml:space="preserve">CONCLUIDO	</t>
        </is>
      </c>
      <c r="D135" t="n">
        <v>6.3307</v>
      </c>
      <c r="E135" t="n">
        <v>15.8</v>
      </c>
      <c r="F135" t="n">
        <v>13.47</v>
      </c>
      <c r="G135" t="n">
        <v>62.17</v>
      </c>
      <c r="H135" t="n">
        <v>1.07</v>
      </c>
      <c r="I135" t="n">
        <v>13</v>
      </c>
      <c r="J135" t="n">
        <v>115.08</v>
      </c>
      <c r="K135" t="n">
        <v>41.65</v>
      </c>
      <c r="L135" t="n">
        <v>7</v>
      </c>
      <c r="M135" t="n">
        <v>11</v>
      </c>
      <c r="N135" t="n">
        <v>16.43</v>
      </c>
      <c r="O135" t="n">
        <v>14426.96</v>
      </c>
      <c r="P135" t="n">
        <v>113.6</v>
      </c>
      <c r="Q135" t="n">
        <v>433.13</v>
      </c>
      <c r="R135" t="n">
        <v>67.40000000000001</v>
      </c>
      <c r="S135" t="n">
        <v>52.22</v>
      </c>
      <c r="T135" t="n">
        <v>5656.34</v>
      </c>
      <c r="U135" t="n">
        <v>0.77</v>
      </c>
      <c r="V135" t="n">
        <v>0.85</v>
      </c>
      <c r="W135" t="n">
        <v>6.81</v>
      </c>
      <c r="X135" t="n">
        <v>0.33</v>
      </c>
      <c r="Y135" t="n">
        <v>4</v>
      </c>
      <c r="Z135" t="n">
        <v>10</v>
      </c>
    </row>
    <row r="136">
      <c r="A136" t="n">
        <v>7</v>
      </c>
      <c r="B136" t="n">
        <v>50</v>
      </c>
      <c r="C136" t="inlineStr">
        <is>
          <t xml:space="preserve">CONCLUIDO	</t>
        </is>
      </c>
      <c r="D136" t="n">
        <v>6.3701</v>
      </c>
      <c r="E136" t="n">
        <v>15.7</v>
      </c>
      <c r="F136" t="n">
        <v>13.42</v>
      </c>
      <c r="G136" t="n">
        <v>73.19</v>
      </c>
      <c r="H136" t="n">
        <v>1.21</v>
      </c>
      <c r="I136" t="n">
        <v>11</v>
      </c>
      <c r="J136" t="n">
        <v>116.37</v>
      </c>
      <c r="K136" t="n">
        <v>41.65</v>
      </c>
      <c r="L136" t="n">
        <v>8</v>
      </c>
      <c r="M136" t="n">
        <v>9</v>
      </c>
      <c r="N136" t="n">
        <v>16.72</v>
      </c>
      <c r="O136" t="n">
        <v>14585.96</v>
      </c>
      <c r="P136" t="n">
        <v>109.41</v>
      </c>
      <c r="Q136" t="n">
        <v>433.01</v>
      </c>
      <c r="R136" t="n">
        <v>65.67</v>
      </c>
      <c r="S136" t="n">
        <v>52.22</v>
      </c>
      <c r="T136" t="n">
        <v>4801.85</v>
      </c>
      <c r="U136" t="n">
        <v>0.8</v>
      </c>
      <c r="V136" t="n">
        <v>0.85</v>
      </c>
      <c r="W136" t="n">
        <v>6.81</v>
      </c>
      <c r="X136" t="n">
        <v>0.28</v>
      </c>
      <c r="Y136" t="n">
        <v>4</v>
      </c>
      <c r="Z136" t="n">
        <v>10</v>
      </c>
    </row>
    <row r="137">
      <c r="A137" t="n">
        <v>8</v>
      </c>
      <c r="B137" t="n">
        <v>50</v>
      </c>
      <c r="C137" t="inlineStr">
        <is>
          <t xml:space="preserve">CONCLUIDO	</t>
        </is>
      </c>
      <c r="D137" t="n">
        <v>6.3872</v>
      </c>
      <c r="E137" t="n">
        <v>15.66</v>
      </c>
      <c r="F137" t="n">
        <v>13.4</v>
      </c>
      <c r="G137" t="n">
        <v>80.39</v>
      </c>
      <c r="H137" t="n">
        <v>1.35</v>
      </c>
      <c r="I137" t="n">
        <v>10</v>
      </c>
      <c r="J137" t="n">
        <v>117.66</v>
      </c>
      <c r="K137" t="n">
        <v>41.65</v>
      </c>
      <c r="L137" t="n">
        <v>9</v>
      </c>
      <c r="M137" t="n">
        <v>2</v>
      </c>
      <c r="N137" t="n">
        <v>17.01</v>
      </c>
      <c r="O137" t="n">
        <v>14745.39</v>
      </c>
      <c r="P137" t="n">
        <v>107.48</v>
      </c>
      <c r="Q137" t="n">
        <v>433.19</v>
      </c>
      <c r="R137" t="n">
        <v>64.76000000000001</v>
      </c>
      <c r="S137" t="n">
        <v>52.22</v>
      </c>
      <c r="T137" t="n">
        <v>4349.9</v>
      </c>
      <c r="U137" t="n">
        <v>0.8100000000000001</v>
      </c>
      <c r="V137" t="n">
        <v>0.85</v>
      </c>
      <c r="W137" t="n">
        <v>6.82</v>
      </c>
      <c r="X137" t="n">
        <v>0.26</v>
      </c>
      <c r="Y137" t="n">
        <v>4</v>
      </c>
      <c r="Z137" t="n">
        <v>10</v>
      </c>
    </row>
    <row r="138">
      <c r="A138" t="n">
        <v>9</v>
      </c>
      <c r="B138" t="n">
        <v>50</v>
      </c>
      <c r="C138" t="inlineStr">
        <is>
          <t xml:space="preserve">CONCLUIDO	</t>
        </is>
      </c>
      <c r="D138" t="n">
        <v>6.382</v>
      </c>
      <c r="E138" t="n">
        <v>15.67</v>
      </c>
      <c r="F138" t="n">
        <v>13.41</v>
      </c>
      <c r="G138" t="n">
        <v>80.45999999999999</v>
      </c>
      <c r="H138" t="n">
        <v>1.48</v>
      </c>
      <c r="I138" t="n">
        <v>10</v>
      </c>
      <c r="J138" t="n">
        <v>118.96</v>
      </c>
      <c r="K138" t="n">
        <v>41.65</v>
      </c>
      <c r="L138" t="n">
        <v>10</v>
      </c>
      <c r="M138" t="n">
        <v>0</v>
      </c>
      <c r="N138" t="n">
        <v>17.31</v>
      </c>
      <c r="O138" t="n">
        <v>14905.25</v>
      </c>
      <c r="P138" t="n">
        <v>108.45</v>
      </c>
      <c r="Q138" t="n">
        <v>433.13</v>
      </c>
      <c r="R138" t="n">
        <v>65.08</v>
      </c>
      <c r="S138" t="n">
        <v>52.22</v>
      </c>
      <c r="T138" t="n">
        <v>4508.47</v>
      </c>
      <c r="U138" t="n">
        <v>0.8</v>
      </c>
      <c r="V138" t="n">
        <v>0.85</v>
      </c>
      <c r="W138" t="n">
        <v>6.82</v>
      </c>
      <c r="X138" t="n">
        <v>0.27</v>
      </c>
      <c r="Y138" t="n">
        <v>4</v>
      </c>
      <c r="Z138" t="n">
        <v>10</v>
      </c>
    </row>
    <row r="139">
      <c r="A139" t="n">
        <v>0</v>
      </c>
      <c r="B139" t="n">
        <v>25</v>
      </c>
      <c r="C139" t="inlineStr">
        <is>
          <t xml:space="preserve">CONCLUIDO	</t>
        </is>
      </c>
      <c r="D139" t="n">
        <v>5.5684</v>
      </c>
      <c r="E139" t="n">
        <v>17.96</v>
      </c>
      <c r="F139" t="n">
        <v>15.18</v>
      </c>
      <c r="G139" t="n">
        <v>12.83</v>
      </c>
      <c r="H139" t="n">
        <v>0.28</v>
      </c>
      <c r="I139" t="n">
        <v>71</v>
      </c>
      <c r="J139" t="n">
        <v>61.76</v>
      </c>
      <c r="K139" t="n">
        <v>28.92</v>
      </c>
      <c r="L139" t="n">
        <v>1</v>
      </c>
      <c r="M139" t="n">
        <v>69</v>
      </c>
      <c r="N139" t="n">
        <v>6.84</v>
      </c>
      <c r="O139" t="n">
        <v>7851.41</v>
      </c>
      <c r="P139" t="n">
        <v>97.31</v>
      </c>
      <c r="Q139" t="n">
        <v>433.67</v>
      </c>
      <c r="R139" t="n">
        <v>122.49</v>
      </c>
      <c r="S139" t="n">
        <v>52.22</v>
      </c>
      <c r="T139" t="n">
        <v>32911.9</v>
      </c>
      <c r="U139" t="n">
        <v>0.43</v>
      </c>
      <c r="V139" t="n">
        <v>0.75</v>
      </c>
      <c r="W139" t="n">
        <v>6.92</v>
      </c>
      <c r="X139" t="n">
        <v>2.03</v>
      </c>
      <c r="Y139" t="n">
        <v>4</v>
      </c>
      <c r="Z139" t="n">
        <v>10</v>
      </c>
    </row>
    <row r="140">
      <c r="A140" t="n">
        <v>1</v>
      </c>
      <c r="B140" t="n">
        <v>25</v>
      </c>
      <c r="C140" t="inlineStr">
        <is>
          <t xml:space="preserve">CONCLUIDO	</t>
        </is>
      </c>
      <c r="D140" t="n">
        <v>6.137</v>
      </c>
      <c r="E140" t="n">
        <v>16.29</v>
      </c>
      <c r="F140" t="n">
        <v>14.05</v>
      </c>
      <c r="G140" t="n">
        <v>26.35</v>
      </c>
      <c r="H140" t="n">
        <v>0.55</v>
      </c>
      <c r="I140" t="n">
        <v>32</v>
      </c>
      <c r="J140" t="n">
        <v>62.92</v>
      </c>
      <c r="K140" t="n">
        <v>28.92</v>
      </c>
      <c r="L140" t="n">
        <v>2</v>
      </c>
      <c r="M140" t="n">
        <v>30</v>
      </c>
      <c r="N140" t="n">
        <v>7</v>
      </c>
      <c r="O140" t="n">
        <v>7994.37</v>
      </c>
      <c r="P140" t="n">
        <v>84.97</v>
      </c>
      <c r="Q140" t="n">
        <v>433.25</v>
      </c>
      <c r="R140" t="n">
        <v>86.16</v>
      </c>
      <c r="S140" t="n">
        <v>52.22</v>
      </c>
      <c r="T140" t="n">
        <v>14938.19</v>
      </c>
      <c r="U140" t="n">
        <v>0.61</v>
      </c>
      <c r="V140" t="n">
        <v>0.8100000000000001</v>
      </c>
      <c r="W140" t="n">
        <v>6.85</v>
      </c>
      <c r="X140" t="n">
        <v>0.91</v>
      </c>
      <c r="Y140" t="n">
        <v>4</v>
      </c>
      <c r="Z140" t="n">
        <v>10</v>
      </c>
    </row>
    <row r="141">
      <c r="A141" t="n">
        <v>2</v>
      </c>
      <c r="B141" t="n">
        <v>25</v>
      </c>
      <c r="C141" t="inlineStr">
        <is>
          <t xml:space="preserve">CONCLUIDO	</t>
        </is>
      </c>
      <c r="D141" t="n">
        <v>6.3413</v>
      </c>
      <c r="E141" t="n">
        <v>15.77</v>
      </c>
      <c r="F141" t="n">
        <v>13.7</v>
      </c>
      <c r="G141" t="n">
        <v>41.09</v>
      </c>
      <c r="H141" t="n">
        <v>0.8100000000000001</v>
      </c>
      <c r="I141" t="n">
        <v>20</v>
      </c>
      <c r="J141" t="n">
        <v>64.08</v>
      </c>
      <c r="K141" t="n">
        <v>28.92</v>
      </c>
      <c r="L141" t="n">
        <v>3</v>
      </c>
      <c r="M141" t="n">
        <v>13</v>
      </c>
      <c r="N141" t="n">
        <v>7.16</v>
      </c>
      <c r="O141" t="n">
        <v>8137.65</v>
      </c>
      <c r="P141" t="n">
        <v>77</v>
      </c>
      <c r="Q141" t="n">
        <v>433.24</v>
      </c>
      <c r="R141" t="n">
        <v>74.56</v>
      </c>
      <c r="S141" t="n">
        <v>52.22</v>
      </c>
      <c r="T141" t="n">
        <v>9200.620000000001</v>
      </c>
      <c r="U141" t="n">
        <v>0.7</v>
      </c>
      <c r="V141" t="n">
        <v>0.83</v>
      </c>
      <c r="W141" t="n">
        <v>6.83</v>
      </c>
      <c r="X141" t="n">
        <v>0.5600000000000001</v>
      </c>
      <c r="Y141" t="n">
        <v>4</v>
      </c>
      <c r="Z141" t="n">
        <v>10</v>
      </c>
    </row>
    <row r="142">
      <c r="A142" t="n">
        <v>3</v>
      </c>
      <c r="B142" t="n">
        <v>25</v>
      </c>
      <c r="C142" t="inlineStr">
        <is>
          <t xml:space="preserve">CONCLUIDO	</t>
        </is>
      </c>
      <c r="D142" t="n">
        <v>6.3508</v>
      </c>
      <c r="E142" t="n">
        <v>15.75</v>
      </c>
      <c r="F142" t="n">
        <v>13.69</v>
      </c>
      <c r="G142" t="n">
        <v>43.22</v>
      </c>
      <c r="H142" t="n">
        <v>1.07</v>
      </c>
      <c r="I142" t="n">
        <v>19</v>
      </c>
      <c r="J142" t="n">
        <v>65.25</v>
      </c>
      <c r="K142" t="n">
        <v>28.92</v>
      </c>
      <c r="L142" t="n">
        <v>4</v>
      </c>
      <c r="M142" t="n">
        <v>0</v>
      </c>
      <c r="N142" t="n">
        <v>7.33</v>
      </c>
      <c r="O142" t="n">
        <v>8281.25</v>
      </c>
      <c r="P142" t="n">
        <v>77.06</v>
      </c>
      <c r="Q142" t="n">
        <v>433.4</v>
      </c>
      <c r="R142" t="n">
        <v>73.63</v>
      </c>
      <c r="S142" t="n">
        <v>52.22</v>
      </c>
      <c r="T142" t="n">
        <v>8737.48</v>
      </c>
      <c r="U142" t="n">
        <v>0.71</v>
      </c>
      <c r="V142" t="n">
        <v>0.83</v>
      </c>
      <c r="W142" t="n">
        <v>6.85</v>
      </c>
      <c r="X142" t="n">
        <v>0.55</v>
      </c>
      <c r="Y142" t="n">
        <v>4</v>
      </c>
      <c r="Z142" t="n">
        <v>10</v>
      </c>
    </row>
    <row r="143">
      <c r="A143" t="n">
        <v>0</v>
      </c>
      <c r="B143" t="n">
        <v>85</v>
      </c>
      <c r="C143" t="inlineStr">
        <is>
          <t xml:space="preserve">CONCLUIDO	</t>
        </is>
      </c>
      <c r="D143" t="n">
        <v>3.7737</v>
      </c>
      <c r="E143" t="n">
        <v>26.5</v>
      </c>
      <c r="F143" t="n">
        <v>18.3</v>
      </c>
      <c r="G143" t="n">
        <v>6.38</v>
      </c>
      <c r="H143" t="n">
        <v>0.11</v>
      </c>
      <c r="I143" t="n">
        <v>172</v>
      </c>
      <c r="J143" t="n">
        <v>167.88</v>
      </c>
      <c r="K143" t="n">
        <v>51.39</v>
      </c>
      <c r="L143" t="n">
        <v>1</v>
      </c>
      <c r="M143" t="n">
        <v>170</v>
      </c>
      <c r="N143" t="n">
        <v>30.49</v>
      </c>
      <c r="O143" t="n">
        <v>20939.59</v>
      </c>
      <c r="P143" t="n">
        <v>236.36</v>
      </c>
      <c r="Q143" t="n">
        <v>435.06</v>
      </c>
      <c r="R143" t="n">
        <v>224.2</v>
      </c>
      <c r="S143" t="n">
        <v>52.22</v>
      </c>
      <c r="T143" t="n">
        <v>83260.2</v>
      </c>
      <c r="U143" t="n">
        <v>0.23</v>
      </c>
      <c r="V143" t="n">
        <v>0.62</v>
      </c>
      <c r="W143" t="n">
        <v>7.08</v>
      </c>
      <c r="X143" t="n">
        <v>5.13</v>
      </c>
      <c r="Y143" t="n">
        <v>4</v>
      </c>
      <c r="Z143" t="n">
        <v>10</v>
      </c>
    </row>
    <row r="144">
      <c r="A144" t="n">
        <v>1</v>
      </c>
      <c r="B144" t="n">
        <v>85</v>
      </c>
      <c r="C144" t="inlineStr">
        <is>
          <t xml:space="preserve">CONCLUIDO	</t>
        </is>
      </c>
      <c r="D144" t="n">
        <v>5.0182</v>
      </c>
      <c r="E144" t="n">
        <v>19.93</v>
      </c>
      <c r="F144" t="n">
        <v>15.15</v>
      </c>
      <c r="G144" t="n">
        <v>12.8</v>
      </c>
      <c r="H144" t="n">
        <v>0.21</v>
      </c>
      <c r="I144" t="n">
        <v>71</v>
      </c>
      <c r="J144" t="n">
        <v>169.33</v>
      </c>
      <c r="K144" t="n">
        <v>51.39</v>
      </c>
      <c r="L144" t="n">
        <v>2</v>
      </c>
      <c r="M144" t="n">
        <v>69</v>
      </c>
      <c r="N144" t="n">
        <v>30.94</v>
      </c>
      <c r="O144" t="n">
        <v>21118.46</v>
      </c>
      <c r="P144" t="n">
        <v>194.72</v>
      </c>
      <c r="Q144" t="n">
        <v>433.98</v>
      </c>
      <c r="R144" t="n">
        <v>121.9</v>
      </c>
      <c r="S144" t="n">
        <v>52.22</v>
      </c>
      <c r="T144" t="n">
        <v>32614.34</v>
      </c>
      <c r="U144" t="n">
        <v>0.43</v>
      </c>
      <c r="V144" t="n">
        <v>0.75</v>
      </c>
      <c r="W144" t="n">
        <v>6.9</v>
      </c>
      <c r="X144" t="n">
        <v>2</v>
      </c>
      <c r="Y144" t="n">
        <v>4</v>
      </c>
      <c r="Z144" t="n">
        <v>10</v>
      </c>
    </row>
    <row r="145">
      <c r="A145" t="n">
        <v>2</v>
      </c>
      <c r="B145" t="n">
        <v>85</v>
      </c>
      <c r="C145" t="inlineStr">
        <is>
          <t xml:space="preserve">CONCLUIDO	</t>
        </is>
      </c>
      <c r="D145" t="n">
        <v>5.4614</v>
      </c>
      <c r="E145" t="n">
        <v>18.31</v>
      </c>
      <c r="F145" t="n">
        <v>14.41</v>
      </c>
      <c r="G145" t="n">
        <v>19.22</v>
      </c>
      <c r="H145" t="n">
        <v>0.31</v>
      </c>
      <c r="I145" t="n">
        <v>45</v>
      </c>
      <c r="J145" t="n">
        <v>170.79</v>
      </c>
      <c r="K145" t="n">
        <v>51.39</v>
      </c>
      <c r="L145" t="n">
        <v>3</v>
      </c>
      <c r="M145" t="n">
        <v>43</v>
      </c>
      <c r="N145" t="n">
        <v>31.4</v>
      </c>
      <c r="O145" t="n">
        <v>21297.94</v>
      </c>
      <c r="P145" t="n">
        <v>183.87</v>
      </c>
      <c r="Q145" t="n">
        <v>433.7</v>
      </c>
      <c r="R145" t="n">
        <v>98.11</v>
      </c>
      <c r="S145" t="n">
        <v>52.22</v>
      </c>
      <c r="T145" t="n">
        <v>20850.22</v>
      </c>
      <c r="U145" t="n">
        <v>0.53</v>
      </c>
      <c r="V145" t="n">
        <v>0.79</v>
      </c>
      <c r="W145" t="n">
        <v>6.86</v>
      </c>
      <c r="X145" t="n">
        <v>1.27</v>
      </c>
      <c r="Y145" t="n">
        <v>4</v>
      </c>
      <c r="Z145" t="n">
        <v>10</v>
      </c>
    </row>
    <row r="146">
      <c r="A146" t="n">
        <v>3</v>
      </c>
      <c r="B146" t="n">
        <v>85</v>
      </c>
      <c r="C146" t="inlineStr">
        <is>
          <t xml:space="preserve">CONCLUIDO	</t>
        </is>
      </c>
      <c r="D146" t="n">
        <v>5.6933</v>
      </c>
      <c r="E146" t="n">
        <v>17.56</v>
      </c>
      <c r="F146" t="n">
        <v>14.07</v>
      </c>
      <c r="G146" t="n">
        <v>25.59</v>
      </c>
      <c r="H146" t="n">
        <v>0.41</v>
      </c>
      <c r="I146" t="n">
        <v>33</v>
      </c>
      <c r="J146" t="n">
        <v>172.25</v>
      </c>
      <c r="K146" t="n">
        <v>51.39</v>
      </c>
      <c r="L146" t="n">
        <v>4</v>
      </c>
      <c r="M146" t="n">
        <v>31</v>
      </c>
      <c r="N146" t="n">
        <v>31.86</v>
      </c>
      <c r="O146" t="n">
        <v>21478.05</v>
      </c>
      <c r="P146" t="n">
        <v>178.06</v>
      </c>
      <c r="Q146" t="n">
        <v>433.38</v>
      </c>
      <c r="R146" t="n">
        <v>86.73999999999999</v>
      </c>
      <c r="S146" t="n">
        <v>52.22</v>
      </c>
      <c r="T146" t="n">
        <v>15224.1</v>
      </c>
      <c r="U146" t="n">
        <v>0.6</v>
      </c>
      <c r="V146" t="n">
        <v>0.8100000000000001</v>
      </c>
      <c r="W146" t="n">
        <v>6.85</v>
      </c>
      <c r="X146" t="n">
        <v>0.93</v>
      </c>
      <c r="Y146" t="n">
        <v>4</v>
      </c>
      <c r="Z146" t="n">
        <v>10</v>
      </c>
    </row>
    <row r="147">
      <c r="A147" t="n">
        <v>4</v>
      </c>
      <c r="B147" t="n">
        <v>85</v>
      </c>
      <c r="C147" t="inlineStr">
        <is>
          <t xml:space="preserve">CONCLUIDO	</t>
        </is>
      </c>
      <c r="D147" t="n">
        <v>5.8391</v>
      </c>
      <c r="E147" t="n">
        <v>17.13</v>
      </c>
      <c r="F147" t="n">
        <v>13.87</v>
      </c>
      <c r="G147" t="n">
        <v>32.01</v>
      </c>
      <c r="H147" t="n">
        <v>0.51</v>
      </c>
      <c r="I147" t="n">
        <v>26</v>
      </c>
      <c r="J147" t="n">
        <v>173.71</v>
      </c>
      <c r="K147" t="n">
        <v>51.39</v>
      </c>
      <c r="L147" t="n">
        <v>5</v>
      </c>
      <c r="M147" t="n">
        <v>24</v>
      </c>
      <c r="N147" t="n">
        <v>32.32</v>
      </c>
      <c r="O147" t="n">
        <v>21658.78</v>
      </c>
      <c r="P147" t="n">
        <v>173.95</v>
      </c>
      <c r="Q147" t="n">
        <v>433.27</v>
      </c>
      <c r="R147" t="n">
        <v>80.40000000000001</v>
      </c>
      <c r="S147" t="n">
        <v>52.22</v>
      </c>
      <c r="T147" t="n">
        <v>12088.46</v>
      </c>
      <c r="U147" t="n">
        <v>0.65</v>
      </c>
      <c r="V147" t="n">
        <v>0.82</v>
      </c>
      <c r="W147" t="n">
        <v>6.84</v>
      </c>
      <c r="X147" t="n">
        <v>0.73</v>
      </c>
      <c r="Y147" t="n">
        <v>4</v>
      </c>
      <c r="Z147" t="n">
        <v>10</v>
      </c>
    </row>
    <row r="148">
      <c r="A148" t="n">
        <v>5</v>
      </c>
      <c r="B148" t="n">
        <v>85</v>
      </c>
      <c r="C148" t="inlineStr">
        <is>
          <t xml:space="preserve">CONCLUIDO	</t>
        </is>
      </c>
      <c r="D148" t="n">
        <v>5.9312</v>
      </c>
      <c r="E148" t="n">
        <v>16.86</v>
      </c>
      <c r="F148" t="n">
        <v>13.74</v>
      </c>
      <c r="G148" t="n">
        <v>37.48</v>
      </c>
      <c r="H148" t="n">
        <v>0.61</v>
      </c>
      <c r="I148" t="n">
        <v>22</v>
      </c>
      <c r="J148" t="n">
        <v>175.18</v>
      </c>
      <c r="K148" t="n">
        <v>51.39</v>
      </c>
      <c r="L148" t="n">
        <v>6</v>
      </c>
      <c r="M148" t="n">
        <v>20</v>
      </c>
      <c r="N148" t="n">
        <v>32.79</v>
      </c>
      <c r="O148" t="n">
        <v>21840.16</v>
      </c>
      <c r="P148" t="n">
        <v>170.89</v>
      </c>
      <c r="Q148" t="n">
        <v>433.19</v>
      </c>
      <c r="R148" t="n">
        <v>76.45999999999999</v>
      </c>
      <c r="S148" t="n">
        <v>52.22</v>
      </c>
      <c r="T148" t="n">
        <v>10138.14</v>
      </c>
      <c r="U148" t="n">
        <v>0.68</v>
      </c>
      <c r="V148" t="n">
        <v>0.83</v>
      </c>
      <c r="W148" t="n">
        <v>6.82</v>
      </c>
      <c r="X148" t="n">
        <v>0.6</v>
      </c>
      <c r="Y148" t="n">
        <v>4</v>
      </c>
      <c r="Z148" t="n">
        <v>10</v>
      </c>
    </row>
    <row r="149">
      <c r="A149" t="n">
        <v>6</v>
      </c>
      <c r="B149" t="n">
        <v>85</v>
      </c>
      <c r="C149" t="inlineStr">
        <is>
          <t xml:space="preserve">CONCLUIDO	</t>
        </is>
      </c>
      <c r="D149" t="n">
        <v>5.9938</v>
      </c>
      <c r="E149" t="n">
        <v>16.68</v>
      </c>
      <c r="F149" t="n">
        <v>13.67</v>
      </c>
      <c r="G149" t="n">
        <v>43.16</v>
      </c>
      <c r="H149" t="n">
        <v>0.7</v>
      </c>
      <c r="I149" t="n">
        <v>19</v>
      </c>
      <c r="J149" t="n">
        <v>176.66</v>
      </c>
      <c r="K149" t="n">
        <v>51.39</v>
      </c>
      <c r="L149" t="n">
        <v>7</v>
      </c>
      <c r="M149" t="n">
        <v>17</v>
      </c>
      <c r="N149" t="n">
        <v>33.27</v>
      </c>
      <c r="O149" t="n">
        <v>22022.17</v>
      </c>
      <c r="P149" t="n">
        <v>168.29</v>
      </c>
      <c r="Q149" t="n">
        <v>433.13</v>
      </c>
      <c r="R149" t="n">
        <v>73.56999999999999</v>
      </c>
      <c r="S149" t="n">
        <v>52.22</v>
      </c>
      <c r="T149" t="n">
        <v>8712.27</v>
      </c>
      <c r="U149" t="n">
        <v>0.71</v>
      </c>
      <c r="V149" t="n">
        <v>0.83</v>
      </c>
      <c r="W149" t="n">
        <v>6.83</v>
      </c>
      <c r="X149" t="n">
        <v>0.53</v>
      </c>
      <c r="Y149" t="n">
        <v>4</v>
      </c>
      <c r="Z149" t="n">
        <v>10</v>
      </c>
    </row>
    <row r="150">
      <c r="A150" t="n">
        <v>7</v>
      </c>
      <c r="B150" t="n">
        <v>85</v>
      </c>
      <c r="C150" t="inlineStr">
        <is>
          <t xml:space="preserve">CONCLUIDO	</t>
        </is>
      </c>
      <c r="D150" t="n">
        <v>6.0672</v>
      </c>
      <c r="E150" t="n">
        <v>16.48</v>
      </c>
      <c r="F150" t="n">
        <v>13.57</v>
      </c>
      <c r="G150" t="n">
        <v>50.88</v>
      </c>
      <c r="H150" t="n">
        <v>0.8</v>
      </c>
      <c r="I150" t="n">
        <v>16</v>
      </c>
      <c r="J150" t="n">
        <v>178.14</v>
      </c>
      <c r="K150" t="n">
        <v>51.39</v>
      </c>
      <c r="L150" t="n">
        <v>8</v>
      </c>
      <c r="M150" t="n">
        <v>14</v>
      </c>
      <c r="N150" t="n">
        <v>33.75</v>
      </c>
      <c r="O150" t="n">
        <v>22204.83</v>
      </c>
      <c r="P150" t="n">
        <v>165.67</v>
      </c>
      <c r="Q150" t="n">
        <v>433.12</v>
      </c>
      <c r="R150" t="n">
        <v>70.48</v>
      </c>
      <c r="S150" t="n">
        <v>52.22</v>
      </c>
      <c r="T150" t="n">
        <v>7182.32</v>
      </c>
      <c r="U150" t="n">
        <v>0.74</v>
      </c>
      <c r="V150" t="n">
        <v>0.84</v>
      </c>
      <c r="W150" t="n">
        <v>6.82</v>
      </c>
      <c r="X150" t="n">
        <v>0.43</v>
      </c>
      <c r="Y150" t="n">
        <v>4</v>
      </c>
      <c r="Z150" t="n">
        <v>10</v>
      </c>
    </row>
    <row r="151">
      <c r="A151" t="n">
        <v>8</v>
      </c>
      <c r="B151" t="n">
        <v>85</v>
      </c>
      <c r="C151" t="inlineStr">
        <is>
          <t xml:space="preserve">CONCLUIDO	</t>
        </is>
      </c>
      <c r="D151" t="n">
        <v>6.1141</v>
      </c>
      <c r="E151" t="n">
        <v>16.36</v>
      </c>
      <c r="F151" t="n">
        <v>13.51</v>
      </c>
      <c r="G151" t="n">
        <v>57.89</v>
      </c>
      <c r="H151" t="n">
        <v>0.89</v>
      </c>
      <c r="I151" t="n">
        <v>14</v>
      </c>
      <c r="J151" t="n">
        <v>179.63</v>
      </c>
      <c r="K151" t="n">
        <v>51.39</v>
      </c>
      <c r="L151" t="n">
        <v>9</v>
      </c>
      <c r="M151" t="n">
        <v>12</v>
      </c>
      <c r="N151" t="n">
        <v>34.24</v>
      </c>
      <c r="O151" t="n">
        <v>22388.15</v>
      </c>
      <c r="P151" t="n">
        <v>163.11</v>
      </c>
      <c r="Q151" t="n">
        <v>433.02</v>
      </c>
      <c r="R151" t="n">
        <v>68.75</v>
      </c>
      <c r="S151" t="n">
        <v>52.22</v>
      </c>
      <c r="T151" t="n">
        <v>6322.35</v>
      </c>
      <c r="U151" t="n">
        <v>0.76</v>
      </c>
      <c r="V151" t="n">
        <v>0.84</v>
      </c>
      <c r="W151" t="n">
        <v>6.81</v>
      </c>
      <c r="X151" t="n">
        <v>0.37</v>
      </c>
      <c r="Y151" t="n">
        <v>4</v>
      </c>
      <c r="Z151" t="n">
        <v>10</v>
      </c>
    </row>
    <row r="152">
      <c r="A152" t="n">
        <v>9</v>
      </c>
      <c r="B152" t="n">
        <v>85</v>
      </c>
      <c r="C152" t="inlineStr">
        <is>
          <t xml:space="preserve">CONCLUIDO	</t>
        </is>
      </c>
      <c r="D152" t="n">
        <v>6.14</v>
      </c>
      <c r="E152" t="n">
        <v>16.29</v>
      </c>
      <c r="F152" t="n">
        <v>13.47</v>
      </c>
      <c r="G152" t="n">
        <v>62.19</v>
      </c>
      <c r="H152" t="n">
        <v>0.98</v>
      </c>
      <c r="I152" t="n">
        <v>13</v>
      </c>
      <c r="J152" t="n">
        <v>181.12</v>
      </c>
      <c r="K152" t="n">
        <v>51.39</v>
      </c>
      <c r="L152" t="n">
        <v>10</v>
      </c>
      <c r="M152" t="n">
        <v>11</v>
      </c>
      <c r="N152" t="n">
        <v>34.73</v>
      </c>
      <c r="O152" t="n">
        <v>22572.13</v>
      </c>
      <c r="P152" t="n">
        <v>161.7</v>
      </c>
      <c r="Q152" t="n">
        <v>433.04</v>
      </c>
      <c r="R152" t="n">
        <v>67.55</v>
      </c>
      <c r="S152" t="n">
        <v>52.22</v>
      </c>
      <c r="T152" t="n">
        <v>5728.58</v>
      </c>
      <c r="U152" t="n">
        <v>0.77</v>
      </c>
      <c r="V152" t="n">
        <v>0.85</v>
      </c>
      <c r="W152" t="n">
        <v>6.82</v>
      </c>
      <c r="X152" t="n">
        <v>0.34</v>
      </c>
      <c r="Y152" t="n">
        <v>4</v>
      </c>
      <c r="Z152" t="n">
        <v>10</v>
      </c>
    </row>
    <row r="153">
      <c r="A153" t="n">
        <v>10</v>
      </c>
      <c r="B153" t="n">
        <v>85</v>
      </c>
      <c r="C153" t="inlineStr">
        <is>
          <t xml:space="preserve">CONCLUIDO	</t>
        </is>
      </c>
      <c r="D153" t="n">
        <v>6.1611</v>
      </c>
      <c r="E153" t="n">
        <v>16.23</v>
      </c>
      <c r="F153" t="n">
        <v>13.45</v>
      </c>
      <c r="G153" t="n">
        <v>67.26000000000001</v>
      </c>
      <c r="H153" t="n">
        <v>1.07</v>
      </c>
      <c r="I153" t="n">
        <v>12</v>
      </c>
      <c r="J153" t="n">
        <v>182.62</v>
      </c>
      <c r="K153" t="n">
        <v>51.39</v>
      </c>
      <c r="L153" t="n">
        <v>11</v>
      </c>
      <c r="M153" t="n">
        <v>10</v>
      </c>
      <c r="N153" t="n">
        <v>35.22</v>
      </c>
      <c r="O153" t="n">
        <v>22756.91</v>
      </c>
      <c r="P153" t="n">
        <v>159.71</v>
      </c>
      <c r="Q153" t="n">
        <v>433.08</v>
      </c>
      <c r="R153" t="n">
        <v>66.83</v>
      </c>
      <c r="S153" t="n">
        <v>52.22</v>
      </c>
      <c r="T153" t="n">
        <v>5375.42</v>
      </c>
      <c r="U153" t="n">
        <v>0.78</v>
      </c>
      <c r="V153" t="n">
        <v>0.85</v>
      </c>
      <c r="W153" t="n">
        <v>6.81</v>
      </c>
      <c r="X153" t="n">
        <v>0.31</v>
      </c>
      <c r="Y153" t="n">
        <v>4</v>
      </c>
      <c r="Z153" t="n">
        <v>10</v>
      </c>
    </row>
    <row r="154">
      <c r="A154" t="n">
        <v>11</v>
      </c>
      <c r="B154" t="n">
        <v>85</v>
      </c>
      <c r="C154" t="inlineStr">
        <is>
          <t xml:space="preserve">CONCLUIDO	</t>
        </is>
      </c>
      <c r="D154" t="n">
        <v>6.1829</v>
      </c>
      <c r="E154" t="n">
        <v>16.17</v>
      </c>
      <c r="F154" t="n">
        <v>13.43</v>
      </c>
      <c r="G154" t="n">
        <v>73.25</v>
      </c>
      <c r="H154" t="n">
        <v>1.16</v>
      </c>
      <c r="I154" t="n">
        <v>11</v>
      </c>
      <c r="J154" t="n">
        <v>184.12</v>
      </c>
      <c r="K154" t="n">
        <v>51.39</v>
      </c>
      <c r="L154" t="n">
        <v>12</v>
      </c>
      <c r="M154" t="n">
        <v>9</v>
      </c>
      <c r="N154" t="n">
        <v>35.73</v>
      </c>
      <c r="O154" t="n">
        <v>22942.24</v>
      </c>
      <c r="P154" t="n">
        <v>157.69</v>
      </c>
      <c r="Q154" t="n">
        <v>433.02</v>
      </c>
      <c r="R154" t="n">
        <v>66.09999999999999</v>
      </c>
      <c r="S154" t="n">
        <v>52.22</v>
      </c>
      <c r="T154" t="n">
        <v>5016.89</v>
      </c>
      <c r="U154" t="n">
        <v>0.79</v>
      </c>
      <c r="V154" t="n">
        <v>0.85</v>
      </c>
      <c r="W154" t="n">
        <v>6.81</v>
      </c>
      <c r="X154" t="n">
        <v>0.29</v>
      </c>
      <c r="Y154" t="n">
        <v>4</v>
      </c>
      <c r="Z154" t="n">
        <v>10</v>
      </c>
    </row>
    <row r="155">
      <c r="A155" t="n">
        <v>12</v>
      </c>
      <c r="B155" t="n">
        <v>85</v>
      </c>
      <c r="C155" t="inlineStr">
        <is>
          <t xml:space="preserve">CONCLUIDO	</t>
        </is>
      </c>
      <c r="D155" t="n">
        <v>6.21</v>
      </c>
      <c r="E155" t="n">
        <v>16.1</v>
      </c>
      <c r="F155" t="n">
        <v>13.39</v>
      </c>
      <c r="G155" t="n">
        <v>80.34999999999999</v>
      </c>
      <c r="H155" t="n">
        <v>1.24</v>
      </c>
      <c r="I155" t="n">
        <v>10</v>
      </c>
      <c r="J155" t="n">
        <v>185.63</v>
      </c>
      <c r="K155" t="n">
        <v>51.39</v>
      </c>
      <c r="L155" t="n">
        <v>13</v>
      </c>
      <c r="M155" t="n">
        <v>8</v>
      </c>
      <c r="N155" t="n">
        <v>36.24</v>
      </c>
      <c r="O155" t="n">
        <v>23128.27</v>
      </c>
      <c r="P155" t="n">
        <v>155.64</v>
      </c>
      <c r="Q155" t="n">
        <v>432.97</v>
      </c>
      <c r="R155" t="n">
        <v>64.83</v>
      </c>
      <c r="S155" t="n">
        <v>52.22</v>
      </c>
      <c r="T155" t="n">
        <v>4386.32</v>
      </c>
      <c r="U155" t="n">
        <v>0.8100000000000001</v>
      </c>
      <c r="V155" t="n">
        <v>0.85</v>
      </c>
      <c r="W155" t="n">
        <v>6.81</v>
      </c>
      <c r="X155" t="n">
        <v>0.25</v>
      </c>
      <c r="Y155" t="n">
        <v>4</v>
      </c>
      <c r="Z155" t="n">
        <v>10</v>
      </c>
    </row>
    <row r="156">
      <c r="A156" t="n">
        <v>13</v>
      </c>
      <c r="B156" t="n">
        <v>85</v>
      </c>
      <c r="C156" t="inlineStr">
        <is>
          <t xml:space="preserve">CONCLUIDO	</t>
        </is>
      </c>
      <c r="D156" t="n">
        <v>6.2333</v>
      </c>
      <c r="E156" t="n">
        <v>16.04</v>
      </c>
      <c r="F156" t="n">
        <v>13.37</v>
      </c>
      <c r="G156" t="n">
        <v>89.09999999999999</v>
      </c>
      <c r="H156" t="n">
        <v>1.33</v>
      </c>
      <c r="I156" t="n">
        <v>9</v>
      </c>
      <c r="J156" t="n">
        <v>187.14</v>
      </c>
      <c r="K156" t="n">
        <v>51.39</v>
      </c>
      <c r="L156" t="n">
        <v>14</v>
      </c>
      <c r="M156" t="n">
        <v>7</v>
      </c>
      <c r="N156" t="n">
        <v>36.75</v>
      </c>
      <c r="O156" t="n">
        <v>23314.98</v>
      </c>
      <c r="P156" t="n">
        <v>153.17</v>
      </c>
      <c r="Q156" t="n">
        <v>433.05</v>
      </c>
      <c r="R156" t="n">
        <v>63.94</v>
      </c>
      <c r="S156" t="n">
        <v>52.22</v>
      </c>
      <c r="T156" t="n">
        <v>3942.5</v>
      </c>
      <c r="U156" t="n">
        <v>0.82</v>
      </c>
      <c r="V156" t="n">
        <v>0.85</v>
      </c>
      <c r="W156" t="n">
        <v>6.81</v>
      </c>
      <c r="X156" t="n">
        <v>0.23</v>
      </c>
      <c r="Y156" t="n">
        <v>4</v>
      </c>
      <c r="Z156" t="n">
        <v>10</v>
      </c>
    </row>
    <row r="157">
      <c r="A157" t="n">
        <v>14</v>
      </c>
      <c r="B157" t="n">
        <v>85</v>
      </c>
      <c r="C157" t="inlineStr">
        <is>
          <t xml:space="preserve">CONCLUIDO	</t>
        </is>
      </c>
      <c r="D157" t="n">
        <v>6.2326</v>
      </c>
      <c r="E157" t="n">
        <v>16.04</v>
      </c>
      <c r="F157" t="n">
        <v>13.37</v>
      </c>
      <c r="G157" t="n">
        <v>89.11</v>
      </c>
      <c r="H157" t="n">
        <v>1.41</v>
      </c>
      <c r="I157" t="n">
        <v>9</v>
      </c>
      <c r="J157" t="n">
        <v>188.66</v>
      </c>
      <c r="K157" t="n">
        <v>51.39</v>
      </c>
      <c r="L157" t="n">
        <v>15</v>
      </c>
      <c r="M157" t="n">
        <v>7</v>
      </c>
      <c r="N157" t="n">
        <v>37.27</v>
      </c>
      <c r="O157" t="n">
        <v>23502.4</v>
      </c>
      <c r="P157" t="n">
        <v>151.79</v>
      </c>
      <c r="Q157" t="n">
        <v>433</v>
      </c>
      <c r="R157" t="n">
        <v>64.09</v>
      </c>
      <c r="S157" t="n">
        <v>52.22</v>
      </c>
      <c r="T157" t="n">
        <v>4019.69</v>
      </c>
      <c r="U157" t="n">
        <v>0.8100000000000001</v>
      </c>
      <c r="V157" t="n">
        <v>0.85</v>
      </c>
      <c r="W157" t="n">
        <v>6.81</v>
      </c>
      <c r="X157" t="n">
        <v>0.23</v>
      </c>
      <c r="Y157" t="n">
        <v>4</v>
      </c>
      <c r="Z157" t="n">
        <v>10</v>
      </c>
    </row>
    <row r="158">
      <c r="A158" t="n">
        <v>15</v>
      </c>
      <c r="B158" t="n">
        <v>85</v>
      </c>
      <c r="C158" t="inlineStr">
        <is>
          <t xml:space="preserve">CONCLUIDO	</t>
        </is>
      </c>
      <c r="D158" t="n">
        <v>6.2571</v>
      </c>
      <c r="E158" t="n">
        <v>15.98</v>
      </c>
      <c r="F158" t="n">
        <v>13.34</v>
      </c>
      <c r="G158" t="n">
        <v>100.04</v>
      </c>
      <c r="H158" t="n">
        <v>1.49</v>
      </c>
      <c r="I158" t="n">
        <v>8</v>
      </c>
      <c r="J158" t="n">
        <v>190.19</v>
      </c>
      <c r="K158" t="n">
        <v>51.39</v>
      </c>
      <c r="L158" t="n">
        <v>16</v>
      </c>
      <c r="M158" t="n">
        <v>6</v>
      </c>
      <c r="N158" t="n">
        <v>37.79</v>
      </c>
      <c r="O158" t="n">
        <v>23690.52</v>
      </c>
      <c r="P158" t="n">
        <v>149.96</v>
      </c>
      <c r="Q158" t="n">
        <v>432.97</v>
      </c>
      <c r="R158" t="n">
        <v>63</v>
      </c>
      <c r="S158" t="n">
        <v>52.22</v>
      </c>
      <c r="T158" t="n">
        <v>3481</v>
      </c>
      <c r="U158" t="n">
        <v>0.83</v>
      </c>
      <c r="V158" t="n">
        <v>0.85</v>
      </c>
      <c r="W158" t="n">
        <v>6.81</v>
      </c>
      <c r="X158" t="n">
        <v>0.2</v>
      </c>
      <c r="Y158" t="n">
        <v>4</v>
      </c>
      <c r="Z158" t="n">
        <v>10</v>
      </c>
    </row>
    <row r="159">
      <c r="A159" t="n">
        <v>16</v>
      </c>
      <c r="B159" t="n">
        <v>85</v>
      </c>
      <c r="C159" t="inlineStr">
        <is>
          <t xml:space="preserve">CONCLUIDO	</t>
        </is>
      </c>
      <c r="D159" t="n">
        <v>6.2572</v>
      </c>
      <c r="E159" t="n">
        <v>15.98</v>
      </c>
      <c r="F159" t="n">
        <v>13.34</v>
      </c>
      <c r="G159" t="n">
        <v>100.04</v>
      </c>
      <c r="H159" t="n">
        <v>1.57</v>
      </c>
      <c r="I159" t="n">
        <v>8</v>
      </c>
      <c r="J159" t="n">
        <v>191.72</v>
      </c>
      <c r="K159" t="n">
        <v>51.39</v>
      </c>
      <c r="L159" t="n">
        <v>17</v>
      </c>
      <c r="M159" t="n">
        <v>6</v>
      </c>
      <c r="N159" t="n">
        <v>38.33</v>
      </c>
      <c r="O159" t="n">
        <v>23879.37</v>
      </c>
      <c r="P159" t="n">
        <v>147.39</v>
      </c>
      <c r="Q159" t="n">
        <v>433.07</v>
      </c>
      <c r="R159" t="n">
        <v>63.12</v>
      </c>
      <c r="S159" t="n">
        <v>52.22</v>
      </c>
      <c r="T159" t="n">
        <v>3537.98</v>
      </c>
      <c r="U159" t="n">
        <v>0.83</v>
      </c>
      <c r="V159" t="n">
        <v>0.85</v>
      </c>
      <c r="W159" t="n">
        <v>6.81</v>
      </c>
      <c r="X159" t="n">
        <v>0.2</v>
      </c>
      <c r="Y159" t="n">
        <v>4</v>
      </c>
      <c r="Z159" t="n">
        <v>10</v>
      </c>
    </row>
    <row r="160">
      <c r="A160" t="n">
        <v>17</v>
      </c>
      <c r="B160" t="n">
        <v>85</v>
      </c>
      <c r="C160" t="inlineStr">
        <is>
          <t xml:space="preserve">CONCLUIDO	</t>
        </is>
      </c>
      <c r="D160" t="n">
        <v>6.2795</v>
      </c>
      <c r="E160" t="n">
        <v>15.92</v>
      </c>
      <c r="F160" t="n">
        <v>13.31</v>
      </c>
      <c r="G160" t="n">
        <v>114.13</v>
      </c>
      <c r="H160" t="n">
        <v>1.65</v>
      </c>
      <c r="I160" t="n">
        <v>7</v>
      </c>
      <c r="J160" t="n">
        <v>193.26</v>
      </c>
      <c r="K160" t="n">
        <v>51.39</v>
      </c>
      <c r="L160" t="n">
        <v>18</v>
      </c>
      <c r="M160" t="n">
        <v>5</v>
      </c>
      <c r="N160" t="n">
        <v>38.86</v>
      </c>
      <c r="O160" t="n">
        <v>24068.93</v>
      </c>
      <c r="P160" t="n">
        <v>146.16</v>
      </c>
      <c r="Q160" t="n">
        <v>433.04</v>
      </c>
      <c r="R160" t="n">
        <v>62.29</v>
      </c>
      <c r="S160" t="n">
        <v>52.22</v>
      </c>
      <c r="T160" t="n">
        <v>3130.42</v>
      </c>
      <c r="U160" t="n">
        <v>0.84</v>
      </c>
      <c r="V160" t="n">
        <v>0.86</v>
      </c>
      <c r="W160" t="n">
        <v>6.81</v>
      </c>
      <c r="X160" t="n">
        <v>0.18</v>
      </c>
      <c r="Y160" t="n">
        <v>4</v>
      </c>
      <c r="Z160" t="n">
        <v>10</v>
      </c>
    </row>
    <row r="161">
      <c r="A161" t="n">
        <v>18</v>
      </c>
      <c r="B161" t="n">
        <v>85</v>
      </c>
      <c r="C161" t="inlineStr">
        <is>
          <t xml:space="preserve">CONCLUIDO	</t>
        </is>
      </c>
      <c r="D161" t="n">
        <v>6.282</v>
      </c>
      <c r="E161" t="n">
        <v>15.92</v>
      </c>
      <c r="F161" t="n">
        <v>13.31</v>
      </c>
      <c r="G161" t="n">
        <v>114.08</v>
      </c>
      <c r="H161" t="n">
        <v>1.73</v>
      </c>
      <c r="I161" t="n">
        <v>7</v>
      </c>
      <c r="J161" t="n">
        <v>194.8</v>
      </c>
      <c r="K161" t="n">
        <v>51.39</v>
      </c>
      <c r="L161" t="n">
        <v>19</v>
      </c>
      <c r="M161" t="n">
        <v>4</v>
      </c>
      <c r="N161" t="n">
        <v>39.41</v>
      </c>
      <c r="O161" t="n">
        <v>24259.23</v>
      </c>
      <c r="P161" t="n">
        <v>145.31</v>
      </c>
      <c r="Q161" t="n">
        <v>433.03</v>
      </c>
      <c r="R161" t="n">
        <v>62.08</v>
      </c>
      <c r="S161" t="n">
        <v>52.22</v>
      </c>
      <c r="T161" t="n">
        <v>3025.67</v>
      </c>
      <c r="U161" t="n">
        <v>0.84</v>
      </c>
      <c r="V161" t="n">
        <v>0.86</v>
      </c>
      <c r="W161" t="n">
        <v>6.81</v>
      </c>
      <c r="X161" t="n">
        <v>0.17</v>
      </c>
      <c r="Y161" t="n">
        <v>4</v>
      </c>
      <c r="Z161" t="n">
        <v>10</v>
      </c>
    </row>
    <row r="162">
      <c r="A162" t="n">
        <v>19</v>
      </c>
      <c r="B162" t="n">
        <v>85</v>
      </c>
      <c r="C162" t="inlineStr">
        <is>
          <t xml:space="preserve">CONCLUIDO	</t>
        </is>
      </c>
      <c r="D162" t="n">
        <v>6.2861</v>
      </c>
      <c r="E162" t="n">
        <v>15.91</v>
      </c>
      <c r="F162" t="n">
        <v>13.3</v>
      </c>
      <c r="G162" t="n">
        <v>113.99</v>
      </c>
      <c r="H162" t="n">
        <v>1.81</v>
      </c>
      <c r="I162" t="n">
        <v>7</v>
      </c>
      <c r="J162" t="n">
        <v>196.35</v>
      </c>
      <c r="K162" t="n">
        <v>51.39</v>
      </c>
      <c r="L162" t="n">
        <v>20</v>
      </c>
      <c r="M162" t="n">
        <v>3</v>
      </c>
      <c r="N162" t="n">
        <v>39.96</v>
      </c>
      <c r="O162" t="n">
        <v>24450.27</v>
      </c>
      <c r="P162" t="n">
        <v>142.86</v>
      </c>
      <c r="Q162" t="n">
        <v>433.01</v>
      </c>
      <c r="R162" t="n">
        <v>61.73</v>
      </c>
      <c r="S162" t="n">
        <v>52.22</v>
      </c>
      <c r="T162" t="n">
        <v>2847.56</v>
      </c>
      <c r="U162" t="n">
        <v>0.85</v>
      </c>
      <c r="V162" t="n">
        <v>0.86</v>
      </c>
      <c r="W162" t="n">
        <v>6.81</v>
      </c>
      <c r="X162" t="n">
        <v>0.16</v>
      </c>
      <c r="Y162" t="n">
        <v>4</v>
      </c>
      <c r="Z162" t="n">
        <v>10</v>
      </c>
    </row>
    <row r="163">
      <c r="A163" t="n">
        <v>20</v>
      </c>
      <c r="B163" t="n">
        <v>85</v>
      </c>
      <c r="C163" t="inlineStr">
        <is>
          <t xml:space="preserve">CONCLUIDO	</t>
        </is>
      </c>
      <c r="D163" t="n">
        <v>6.2822</v>
      </c>
      <c r="E163" t="n">
        <v>15.92</v>
      </c>
      <c r="F163" t="n">
        <v>13.31</v>
      </c>
      <c r="G163" t="n">
        <v>114.07</v>
      </c>
      <c r="H163" t="n">
        <v>1.88</v>
      </c>
      <c r="I163" t="n">
        <v>7</v>
      </c>
      <c r="J163" t="n">
        <v>197.9</v>
      </c>
      <c r="K163" t="n">
        <v>51.39</v>
      </c>
      <c r="L163" t="n">
        <v>21</v>
      </c>
      <c r="M163" t="n">
        <v>0</v>
      </c>
      <c r="N163" t="n">
        <v>40.51</v>
      </c>
      <c r="O163" t="n">
        <v>24642.07</v>
      </c>
      <c r="P163" t="n">
        <v>143.4</v>
      </c>
      <c r="Q163" t="n">
        <v>433.09</v>
      </c>
      <c r="R163" t="n">
        <v>61.88</v>
      </c>
      <c r="S163" t="n">
        <v>52.22</v>
      </c>
      <c r="T163" t="n">
        <v>2924.55</v>
      </c>
      <c r="U163" t="n">
        <v>0.84</v>
      </c>
      <c r="V163" t="n">
        <v>0.86</v>
      </c>
      <c r="W163" t="n">
        <v>6.81</v>
      </c>
      <c r="X163" t="n">
        <v>0.17</v>
      </c>
      <c r="Y163" t="n">
        <v>4</v>
      </c>
      <c r="Z163" t="n">
        <v>10</v>
      </c>
    </row>
    <row r="164">
      <c r="A164" t="n">
        <v>0</v>
      </c>
      <c r="B164" t="n">
        <v>20</v>
      </c>
      <c r="C164" t="inlineStr">
        <is>
          <t xml:space="preserve">CONCLUIDO	</t>
        </is>
      </c>
      <c r="D164" t="n">
        <v>5.7684</v>
      </c>
      <c r="E164" t="n">
        <v>17.34</v>
      </c>
      <c r="F164" t="n">
        <v>14.85</v>
      </c>
      <c r="G164" t="n">
        <v>14.85</v>
      </c>
      <c r="H164" t="n">
        <v>0.34</v>
      </c>
      <c r="I164" t="n">
        <v>60</v>
      </c>
      <c r="J164" t="n">
        <v>51.33</v>
      </c>
      <c r="K164" t="n">
        <v>24.83</v>
      </c>
      <c r="L164" t="n">
        <v>1</v>
      </c>
      <c r="M164" t="n">
        <v>58</v>
      </c>
      <c r="N164" t="n">
        <v>5.51</v>
      </c>
      <c r="O164" t="n">
        <v>6564.78</v>
      </c>
      <c r="P164" t="n">
        <v>81.61</v>
      </c>
      <c r="Q164" t="n">
        <v>433.87</v>
      </c>
      <c r="R164" t="n">
        <v>112.08</v>
      </c>
      <c r="S164" t="n">
        <v>52.22</v>
      </c>
      <c r="T164" t="n">
        <v>27760.97</v>
      </c>
      <c r="U164" t="n">
        <v>0.47</v>
      </c>
      <c r="V164" t="n">
        <v>0.77</v>
      </c>
      <c r="W164" t="n">
        <v>6.9</v>
      </c>
      <c r="X164" t="n">
        <v>1.71</v>
      </c>
      <c r="Y164" t="n">
        <v>4</v>
      </c>
      <c r="Z164" t="n">
        <v>10</v>
      </c>
    </row>
    <row r="165">
      <c r="A165" t="n">
        <v>1</v>
      </c>
      <c r="B165" t="n">
        <v>20</v>
      </c>
      <c r="C165" t="inlineStr">
        <is>
          <t xml:space="preserve">CONCLUIDO	</t>
        </is>
      </c>
      <c r="D165" t="n">
        <v>6.2775</v>
      </c>
      <c r="E165" t="n">
        <v>15.93</v>
      </c>
      <c r="F165" t="n">
        <v>13.86</v>
      </c>
      <c r="G165" t="n">
        <v>31.99</v>
      </c>
      <c r="H165" t="n">
        <v>0.66</v>
      </c>
      <c r="I165" t="n">
        <v>26</v>
      </c>
      <c r="J165" t="n">
        <v>52.47</v>
      </c>
      <c r="K165" t="n">
        <v>24.83</v>
      </c>
      <c r="L165" t="n">
        <v>2</v>
      </c>
      <c r="M165" t="n">
        <v>23</v>
      </c>
      <c r="N165" t="n">
        <v>5.64</v>
      </c>
      <c r="O165" t="n">
        <v>6705.1</v>
      </c>
      <c r="P165" t="n">
        <v>69.16</v>
      </c>
      <c r="Q165" t="n">
        <v>433.16</v>
      </c>
      <c r="R165" t="n">
        <v>80.14</v>
      </c>
      <c r="S165" t="n">
        <v>52.22</v>
      </c>
      <c r="T165" t="n">
        <v>11959.02</v>
      </c>
      <c r="U165" t="n">
        <v>0.65</v>
      </c>
      <c r="V165" t="n">
        <v>0.82</v>
      </c>
      <c r="W165" t="n">
        <v>6.84</v>
      </c>
      <c r="X165" t="n">
        <v>0.72</v>
      </c>
      <c r="Y165" t="n">
        <v>4</v>
      </c>
      <c r="Z165" t="n">
        <v>10</v>
      </c>
    </row>
    <row r="166">
      <c r="A166" t="n">
        <v>2</v>
      </c>
      <c r="B166" t="n">
        <v>20</v>
      </c>
      <c r="C166" t="inlineStr">
        <is>
          <t xml:space="preserve">CONCLUIDO	</t>
        </is>
      </c>
      <c r="D166" t="n">
        <v>6.3137</v>
      </c>
      <c r="E166" t="n">
        <v>15.84</v>
      </c>
      <c r="F166" t="n">
        <v>13.81</v>
      </c>
      <c r="G166" t="n">
        <v>36.03</v>
      </c>
      <c r="H166" t="n">
        <v>0.97</v>
      </c>
      <c r="I166" t="n">
        <v>23</v>
      </c>
      <c r="J166" t="n">
        <v>53.61</v>
      </c>
      <c r="K166" t="n">
        <v>24.83</v>
      </c>
      <c r="L166" t="n">
        <v>3</v>
      </c>
      <c r="M166" t="n">
        <v>0</v>
      </c>
      <c r="N166" t="n">
        <v>5.78</v>
      </c>
      <c r="O166" t="n">
        <v>6845.59</v>
      </c>
      <c r="P166" t="n">
        <v>68.48999999999999</v>
      </c>
      <c r="Q166" t="n">
        <v>433.44</v>
      </c>
      <c r="R166" t="n">
        <v>77.36</v>
      </c>
      <c r="S166" t="n">
        <v>52.22</v>
      </c>
      <c r="T166" t="n">
        <v>10584.01</v>
      </c>
      <c r="U166" t="n">
        <v>0.67</v>
      </c>
      <c r="V166" t="n">
        <v>0.83</v>
      </c>
      <c r="W166" t="n">
        <v>6.86</v>
      </c>
      <c r="X166" t="n">
        <v>0.67</v>
      </c>
      <c r="Y166" t="n">
        <v>4</v>
      </c>
      <c r="Z166" t="n">
        <v>10</v>
      </c>
    </row>
    <row r="167">
      <c r="A167" t="n">
        <v>0</v>
      </c>
      <c r="B167" t="n">
        <v>65</v>
      </c>
      <c r="C167" t="inlineStr">
        <is>
          <t xml:space="preserve">CONCLUIDO	</t>
        </is>
      </c>
      <c r="D167" t="n">
        <v>4.2947</v>
      </c>
      <c r="E167" t="n">
        <v>23.28</v>
      </c>
      <c r="F167" t="n">
        <v>17.29</v>
      </c>
      <c r="G167" t="n">
        <v>7.41</v>
      </c>
      <c r="H167" t="n">
        <v>0.13</v>
      </c>
      <c r="I167" t="n">
        <v>140</v>
      </c>
      <c r="J167" t="n">
        <v>133.21</v>
      </c>
      <c r="K167" t="n">
        <v>46.47</v>
      </c>
      <c r="L167" t="n">
        <v>1</v>
      </c>
      <c r="M167" t="n">
        <v>138</v>
      </c>
      <c r="N167" t="n">
        <v>20.75</v>
      </c>
      <c r="O167" t="n">
        <v>16663.42</v>
      </c>
      <c r="P167" t="n">
        <v>192.24</v>
      </c>
      <c r="Q167" t="n">
        <v>435.01</v>
      </c>
      <c r="R167" t="n">
        <v>191.19</v>
      </c>
      <c r="S167" t="n">
        <v>52.22</v>
      </c>
      <c r="T167" t="n">
        <v>66917.12</v>
      </c>
      <c r="U167" t="n">
        <v>0.27</v>
      </c>
      <c r="V167" t="n">
        <v>0.66</v>
      </c>
      <c r="W167" t="n">
        <v>7.03</v>
      </c>
      <c r="X167" t="n">
        <v>4.13</v>
      </c>
      <c r="Y167" t="n">
        <v>4</v>
      </c>
      <c r="Z167" t="n">
        <v>10</v>
      </c>
    </row>
    <row r="168">
      <c r="A168" t="n">
        <v>1</v>
      </c>
      <c r="B168" t="n">
        <v>65</v>
      </c>
      <c r="C168" t="inlineStr">
        <is>
          <t xml:space="preserve">CONCLUIDO	</t>
        </is>
      </c>
      <c r="D168" t="n">
        <v>5.3556</v>
      </c>
      <c r="E168" t="n">
        <v>18.67</v>
      </c>
      <c r="F168" t="n">
        <v>14.86</v>
      </c>
      <c r="G168" t="n">
        <v>14.86</v>
      </c>
      <c r="H168" t="n">
        <v>0.26</v>
      </c>
      <c r="I168" t="n">
        <v>60</v>
      </c>
      <c r="J168" t="n">
        <v>134.55</v>
      </c>
      <c r="K168" t="n">
        <v>46.47</v>
      </c>
      <c r="L168" t="n">
        <v>2</v>
      </c>
      <c r="M168" t="n">
        <v>58</v>
      </c>
      <c r="N168" t="n">
        <v>21.09</v>
      </c>
      <c r="O168" t="n">
        <v>16828.84</v>
      </c>
      <c r="P168" t="n">
        <v>163.53</v>
      </c>
      <c r="Q168" t="n">
        <v>433.84</v>
      </c>
      <c r="R168" t="n">
        <v>112.17</v>
      </c>
      <c r="S168" t="n">
        <v>52.22</v>
      </c>
      <c r="T168" t="n">
        <v>27804.23</v>
      </c>
      <c r="U168" t="n">
        <v>0.47</v>
      </c>
      <c r="V168" t="n">
        <v>0.77</v>
      </c>
      <c r="W168" t="n">
        <v>6.9</v>
      </c>
      <c r="X168" t="n">
        <v>1.71</v>
      </c>
      <c r="Y168" t="n">
        <v>4</v>
      </c>
      <c r="Z168" t="n">
        <v>10</v>
      </c>
    </row>
    <row r="169">
      <c r="A169" t="n">
        <v>2</v>
      </c>
      <c r="B169" t="n">
        <v>65</v>
      </c>
      <c r="C169" t="inlineStr">
        <is>
          <t xml:space="preserve">CONCLUIDO	</t>
        </is>
      </c>
      <c r="D169" t="n">
        <v>5.7451</v>
      </c>
      <c r="E169" t="n">
        <v>17.41</v>
      </c>
      <c r="F169" t="n">
        <v>14.19</v>
      </c>
      <c r="G169" t="n">
        <v>22.41</v>
      </c>
      <c r="H169" t="n">
        <v>0.39</v>
      </c>
      <c r="I169" t="n">
        <v>38</v>
      </c>
      <c r="J169" t="n">
        <v>135.9</v>
      </c>
      <c r="K169" t="n">
        <v>46.47</v>
      </c>
      <c r="L169" t="n">
        <v>3</v>
      </c>
      <c r="M169" t="n">
        <v>36</v>
      </c>
      <c r="N169" t="n">
        <v>21.43</v>
      </c>
      <c r="O169" t="n">
        <v>16994.64</v>
      </c>
      <c r="P169" t="n">
        <v>154.15</v>
      </c>
      <c r="Q169" t="n">
        <v>433.41</v>
      </c>
      <c r="R169" t="n">
        <v>90.65000000000001</v>
      </c>
      <c r="S169" t="n">
        <v>52.22</v>
      </c>
      <c r="T169" t="n">
        <v>17157.08</v>
      </c>
      <c r="U169" t="n">
        <v>0.58</v>
      </c>
      <c r="V169" t="n">
        <v>0.8</v>
      </c>
      <c r="W169" t="n">
        <v>6.86</v>
      </c>
      <c r="X169" t="n">
        <v>1.05</v>
      </c>
      <c r="Y169" t="n">
        <v>4</v>
      </c>
      <c r="Z169" t="n">
        <v>10</v>
      </c>
    </row>
    <row r="170">
      <c r="A170" t="n">
        <v>3</v>
      </c>
      <c r="B170" t="n">
        <v>65</v>
      </c>
      <c r="C170" t="inlineStr">
        <is>
          <t xml:space="preserve">CONCLUIDO	</t>
        </is>
      </c>
      <c r="D170" t="n">
        <v>5.9368</v>
      </c>
      <c r="E170" t="n">
        <v>16.84</v>
      </c>
      <c r="F170" t="n">
        <v>13.9</v>
      </c>
      <c r="G170" t="n">
        <v>29.79</v>
      </c>
      <c r="H170" t="n">
        <v>0.52</v>
      </c>
      <c r="I170" t="n">
        <v>28</v>
      </c>
      <c r="J170" t="n">
        <v>137.25</v>
      </c>
      <c r="K170" t="n">
        <v>46.47</v>
      </c>
      <c r="L170" t="n">
        <v>4</v>
      </c>
      <c r="M170" t="n">
        <v>26</v>
      </c>
      <c r="N170" t="n">
        <v>21.78</v>
      </c>
      <c r="O170" t="n">
        <v>17160.92</v>
      </c>
      <c r="P170" t="n">
        <v>148.96</v>
      </c>
      <c r="Q170" t="n">
        <v>433.28</v>
      </c>
      <c r="R170" t="n">
        <v>81.34</v>
      </c>
      <c r="S170" t="n">
        <v>52.22</v>
      </c>
      <c r="T170" t="n">
        <v>12550.79</v>
      </c>
      <c r="U170" t="n">
        <v>0.64</v>
      </c>
      <c r="V170" t="n">
        <v>0.82</v>
      </c>
      <c r="W170" t="n">
        <v>6.84</v>
      </c>
      <c r="X170" t="n">
        <v>0.76</v>
      </c>
      <c r="Y170" t="n">
        <v>4</v>
      </c>
      <c r="Z170" t="n">
        <v>10</v>
      </c>
    </row>
    <row r="171">
      <c r="A171" t="n">
        <v>4</v>
      </c>
      <c r="B171" t="n">
        <v>65</v>
      </c>
      <c r="C171" t="inlineStr">
        <is>
          <t xml:space="preserve">CONCLUIDO	</t>
        </is>
      </c>
      <c r="D171" t="n">
        <v>6.054</v>
      </c>
      <c r="E171" t="n">
        <v>16.52</v>
      </c>
      <c r="F171" t="n">
        <v>13.74</v>
      </c>
      <c r="G171" t="n">
        <v>37.47</v>
      </c>
      <c r="H171" t="n">
        <v>0.64</v>
      </c>
      <c r="I171" t="n">
        <v>22</v>
      </c>
      <c r="J171" t="n">
        <v>138.6</v>
      </c>
      <c r="K171" t="n">
        <v>46.47</v>
      </c>
      <c r="L171" t="n">
        <v>5</v>
      </c>
      <c r="M171" t="n">
        <v>20</v>
      </c>
      <c r="N171" t="n">
        <v>22.13</v>
      </c>
      <c r="O171" t="n">
        <v>17327.69</v>
      </c>
      <c r="P171" t="n">
        <v>145.11</v>
      </c>
      <c r="Q171" t="n">
        <v>433.08</v>
      </c>
      <c r="R171" t="n">
        <v>76.05</v>
      </c>
      <c r="S171" t="n">
        <v>52.22</v>
      </c>
      <c r="T171" t="n">
        <v>9933.030000000001</v>
      </c>
      <c r="U171" t="n">
        <v>0.6899999999999999</v>
      </c>
      <c r="V171" t="n">
        <v>0.83</v>
      </c>
      <c r="W171" t="n">
        <v>6.83</v>
      </c>
      <c r="X171" t="n">
        <v>0.6</v>
      </c>
      <c r="Y171" t="n">
        <v>4</v>
      </c>
      <c r="Z171" t="n">
        <v>10</v>
      </c>
    </row>
    <row r="172">
      <c r="A172" t="n">
        <v>5</v>
      </c>
      <c r="B172" t="n">
        <v>65</v>
      </c>
      <c r="C172" t="inlineStr">
        <is>
          <t xml:space="preserve">CONCLUIDO	</t>
        </is>
      </c>
      <c r="D172" t="n">
        <v>6.1411</v>
      </c>
      <c r="E172" t="n">
        <v>16.28</v>
      </c>
      <c r="F172" t="n">
        <v>13.61</v>
      </c>
      <c r="G172" t="n">
        <v>45.38</v>
      </c>
      <c r="H172" t="n">
        <v>0.76</v>
      </c>
      <c r="I172" t="n">
        <v>18</v>
      </c>
      <c r="J172" t="n">
        <v>139.95</v>
      </c>
      <c r="K172" t="n">
        <v>46.47</v>
      </c>
      <c r="L172" t="n">
        <v>6</v>
      </c>
      <c r="M172" t="n">
        <v>16</v>
      </c>
      <c r="N172" t="n">
        <v>22.49</v>
      </c>
      <c r="O172" t="n">
        <v>17494.97</v>
      </c>
      <c r="P172" t="n">
        <v>141.58</v>
      </c>
      <c r="Q172" t="n">
        <v>433.07</v>
      </c>
      <c r="R172" t="n">
        <v>72.14</v>
      </c>
      <c r="S172" t="n">
        <v>52.22</v>
      </c>
      <c r="T172" t="n">
        <v>7998.7</v>
      </c>
      <c r="U172" t="n">
        <v>0.72</v>
      </c>
      <c r="V172" t="n">
        <v>0.84</v>
      </c>
      <c r="W172" t="n">
        <v>6.82</v>
      </c>
      <c r="X172" t="n">
        <v>0.47</v>
      </c>
      <c r="Y172" t="n">
        <v>4</v>
      </c>
      <c r="Z172" t="n">
        <v>10</v>
      </c>
    </row>
    <row r="173">
      <c r="A173" t="n">
        <v>6</v>
      </c>
      <c r="B173" t="n">
        <v>65</v>
      </c>
      <c r="C173" t="inlineStr">
        <is>
          <t xml:space="preserve">CONCLUIDO	</t>
        </is>
      </c>
      <c r="D173" t="n">
        <v>6.1763</v>
      </c>
      <c r="E173" t="n">
        <v>16.19</v>
      </c>
      <c r="F173" t="n">
        <v>13.57</v>
      </c>
      <c r="G173" t="n">
        <v>50.91</v>
      </c>
      <c r="H173" t="n">
        <v>0.88</v>
      </c>
      <c r="I173" t="n">
        <v>16</v>
      </c>
      <c r="J173" t="n">
        <v>141.31</v>
      </c>
      <c r="K173" t="n">
        <v>46.47</v>
      </c>
      <c r="L173" t="n">
        <v>7</v>
      </c>
      <c r="M173" t="n">
        <v>14</v>
      </c>
      <c r="N173" t="n">
        <v>22.85</v>
      </c>
      <c r="O173" t="n">
        <v>17662.75</v>
      </c>
      <c r="P173" t="n">
        <v>138.99</v>
      </c>
      <c r="Q173" t="n">
        <v>433.1</v>
      </c>
      <c r="R173" t="n">
        <v>70.8</v>
      </c>
      <c r="S173" t="n">
        <v>52.22</v>
      </c>
      <c r="T173" t="n">
        <v>7341.98</v>
      </c>
      <c r="U173" t="n">
        <v>0.74</v>
      </c>
      <c r="V173" t="n">
        <v>0.84</v>
      </c>
      <c r="W173" t="n">
        <v>6.82</v>
      </c>
      <c r="X173" t="n">
        <v>0.44</v>
      </c>
      <c r="Y173" t="n">
        <v>4</v>
      </c>
      <c r="Z173" t="n">
        <v>10</v>
      </c>
    </row>
    <row r="174">
      <c r="A174" t="n">
        <v>7</v>
      </c>
      <c r="B174" t="n">
        <v>65</v>
      </c>
      <c r="C174" t="inlineStr">
        <is>
          <t xml:space="preserve">CONCLUIDO	</t>
        </is>
      </c>
      <c r="D174" t="n">
        <v>6.2192</v>
      </c>
      <c r="E174" t="n">
        <v>16.08</v>
      </c>
      <c r="F174" t="n">
        <v>13.52</v>
      </c>
      <c r="G174" t="n">
        <v>57.93</v>
      </c>
      <c r="H174" t="n">
        <v>0.99</v>
      </c>
      <c r="I174" t="n">
        <v>14</v>
      </c>
      <c r="J174" t="n">
        <v>142.68</v>
      </c>
      <c r="K174" t="n">
        <v>46.47</v>
      </c>
      <c r="L174" t="n">
        <v>8</v>
      </c>
      <c r="M174" t="n">
        <v>12</v>
      </c>
      <c r="N174" t="n">
        <v>23.21</v>
      </c>
      <c r="O174" t="n">
        <v>17831.04</v>
      </c>
      <c r="P174" t="n">
        <v>135.9</v>
      </c>
      <c r="Q174" t="n">
        <v>433.17</v>
      </c>
      <c r="R174" t="n">
        <v>68.95999999999999</v>
      </c>
      <c r="S174" t="n">
        <v>52.22</v>
      </c>
      <c r="T174" t="n">
        <v>6430.03</v>
      </c>
      <c r="U174" t="n">
        <v>0.76</v>
      </c>
      <c r="V174" t="n">
        <v>0.84</v>
      </c>
      <c r="W174" t="n">
        <v>6.82</v>
      </c>
      <c r="X174" t="n">
        <v>0.38</v>
      </c>
      <c r="Y174" t="n">
        <v>4</v>
      </c>
      <c r="Z174" t="n">
        <v>10</v>
      </c>
    </row>
    <row r="175">
      <c r="A175" t="n">
        <v>8</v>
      </c>
      <c r="B175" t="n">
        <v>65</v>
      </c>
      <c r="C175" t="inlineStr">
        <is>
          <t xml:space="preserve">CONCLUIDO	</t>
        </is>
      </c>
      <c r="D175" t="n">
        <v>6.2668</v>
      </c>
      <c r="E175" t="n">
        <v>15.96</v>
      </c>
      <c r="F175" t="n">
        <v>13.45</v>
      </c>
      <c r="G175" t="n">
        <v>67.25</v>
      </c>
      <c r="H175" t="n">
        <v>1.11</v>
      </c>
      <c r="I175" t="n">
        <v>12</v>
      </c>
      <c r="J175" t="n">
        <v>144.05</v>
      </c>
      <c r="K175" t="n">
        <v>46.47</v>
      </c>
      <c r="L175" t="n">
        <v>9</v>
      </c>
      <c r="M175" t="n">
        <v>10</v>
      </c>
      <c r="N175" t="n">
        <v>23.58</v>
      </c>
      <c r="O175" t="n">
        <v>17999.83</v>
      </c>
      <c r="P175" t="n">
        <v>133.28</v>
      </c>
      <c r="Q175" t="n">
        <v>433.05</v>
      </c>
      <c r="R175" t="n">
        <v>66.73999999999999</v>
      </c>
      <c r="S175" t="n">
        <v>52.22</v>
      </c>
      <c r="T175" t="n">
        <v>5328.22</v>
      </c>
      <c r="U175" t="n">
        <v>0.78</v>
      </c>
      <c r="V175" t="n">
        <v>0.85</v>
      </c>
      <c r="W175" t="n">
        <v>6.81</v>
      </c>
      <c r="X175" t="n">
        <v>0.31</v>
      </c>
      <c r="Y175" t="n">
        <v>4</v>
      </c>
      <c r="Z175" t="n">
        <v>10</v>
      </c>
    </row>
    <row r="176">
      <c r="A176" t="n">
        <v>9</v>
      </c>
      <c r="B176" t="n">
        <v>65</v>
      </c>
      <c r="C176" t="inlineStr">
        <is>
          <t xml:space="preserve">CONCLUIDO	</t>
        </is>
      </c>
      <c r="D176" t="n">
        <v>6.2921</v>
      </c>
      <c r="E176" t="n">
        <v>15.89</v>
      </c>
      <c r="F176" t="n">
        <v>13.41</v>
      </c>
      <c r="G176" t="n">
        <v>73.16</v>
      </c>
      <c r="H176" t="n">
        <v>1.22</v>
      </c>
      <c r="I176" t="n">
        <v>11</v>
      </c>
      <c r="J176" t="n">
        <v>145.42</v>
      </c>
      <c r="K176" t="n">
        <v>46.47</v>
      </c>
      <c r="L176" t="n">
        <v>10</v>
      </c>
      <c r="M176" t="n">
        <v>9</v>
      </c>
      <c r="N176" t="n">
        <v>23.95</v>
      </c>
      <c r="O176" t="n">
        <v>18169.15</v>
      </c>
      <c r="P176" t="n">
        <v>130.55</v>
      </c>
      <c r="Q176" t="n">
        <v>433</v>
      </c>
      <c r="R176" t="n">
        <v>65.70999999999999</v>
      </c>
      <c r="S176" t="n">
        <v>52.22</v>
      </c>
      <c r="T176" t="n">
        <v>4817.67</v>
      </c>
      <c r="U176" t="n">
        <v>0.79</v>
      </c>
      <c r="V176" t="n">
        <v>0.85</v>
      </c>
      <c r="W176" t="n">
        <v>6.81</v>
      </c>
      <c r="X176" t="n">
        <v>0.28</v>
      </c>
      <c r="Y176" t="n">
        <v>4</v>
      </c>
      <c r="Z176" t="n">
        <v>10</v>
      </c>
    </row>
    <row r="177">
      <c r="A177" t="n">
        <v>10</v>
      </c>
      <c r="B177" t="n">
        <v>65</v>
      </c>
      <c r="C177" t="inlineStr">
        <is>
          <t xml:space="preserve">CONCLUIDO	</t>
        </is>
      </c>
      <c r="D177" t="n">
        <v>6.3124</v>
      </c>
      <c r="E177" t="n">
        <v>15.84</v>
      </c>
      <c r="F177" t="n">
        <v>13.39</v>
      </c>
      <c r="G177" t="n">
        <v>80.34</v>
      </c>
      <c r="H177" t="n">
        <v>1.33</v>
      </c>
      <c r="I177" t="n">
        <v>10</v>
      </c>
      <c r="J177" t="n">
        <v>146.8</v>
      </c>
      <c r="K177" t="n">
        <v>46.47</v>
      </c>
      <c r="L177" t="n">
        <v>11</v>
      </c>
      <c r="M177" t="n">
        <v>8</v>
      </c>
      <c r="N177" t="n">
        <v>24.33</v>
      </c>
      <c r="O177" t="n">
        <v>18338.99</v>
      </c>
      <c r="P177" t="n">
        <v>127.69</v>
      </c>
      <c r="Q177" t="n">
        <v>432.99</v>
      </c>
      <c r="R177" t="n">
        <v>64.86</v>
      </c>
      <c r="S177" t="n">
        <v>52.22</v>
      </c>
      <c r="T177" t="n">
        <v>4397.97</v>
      </c>
      <c r="U177" t="n">
        <v>0.8100000000000001</v>
      </c>
      <c r="V177" t="n">
        <v>0.85</v>
      </c>
      <c r="W177" t="n">
        <v>6.81</v>
      </c>
      <c r="X177" t="n">
        <v>0.25</v>
      </c>
      <c r="Y177" t="n">
        <v>4</v>
      </c>
      <c r="Z177" t="n">
        <v>10</v>
      </c>
    </row>
    <row r="178">
      <c r="A178" t="n">
        <v>11</v>
      </c>
      <c r="B178" t="n">
        <v>65</v>
      </c>
      <c r="C178" t="inlineStr">
        <is>
          <t xml:space="preserve">CONCLUIDO	</t>
        </is>
      </c>
      <c r="D178" t="n">
        <v>6.3309</v>
      </c>
      <c r="E178" t="n">
        <v>15.8</v>
      </c>
      <c r="F178" t="n">
        <v>13.37</v>
      </c>
      <c r="G178" t="n">
        <v>89.14</v>
      </c>
      <c r="H178" t="n">
        <v>1.43</v>
      </c>
      <c r="I178" t="n">
        <v>9</v>
      </c>
      <c r="J178" t="n">
        <v>148.18</v>
      </c>
      <c r="K178" t="n">
        <v>46.47</v>
      </c>
      <c r="L178" t="n">
        <v>12</v>
      </c>
      <c r="M178" t="n">
        <v>7</v>
      </c>
      <c r="N178" t="n">
        <v>24.71</v>
      </c>
      <c r="O178" t="n">
        <v>18509.36</v>
      </c>
      <c r="P178" t="n">
        <v>125.46</v>
      </c>
      <c r="Q178" t="n">
        <v>433.03</v>
      </c>
      <c r="R178" t="n">
        <v>64.16</v>
      </c>
      <c r="S178" t="n">
        <v>52.22</v>
      </c>
      <c r="T178" t="n">
        <v>4053.36</v>
      </c>
      <c r="U178" t="n">
        <v>0.8100000000000001</v>
      </c>
      <c r="V178" t="n">
        <v>0.85</v>
      </c>
      <c r="W178" t="n">
        <v>6.81</v>
      </c>
      <c r="X178" t="n">
        <v>0.23</v>
      </c>
      <c r="Y178" t="n">
        <v>4</v>
      </c>
      <c r="Z178" t="n">
        <v>10</v>
      </c>
    </row>
    <row r="179">
      <c r="A179" t="n">
        <v>12</v>
      </c>
      <c r="B179" t="n">
        <v>65</v>
      </c>
      <c r="C179" t="inlineStr">
        <is>
          <t xml:space="preserve">CONCLUIDO	</t>
        </is>
      </c>
      <c r="D179" t="n">
        <v>6.358</v>
      </c>
      <c r="E179" t="n">
        <v>15.73</v>
      </c>
      <c r="F179" t="n">
        <v>13.33</v>
      </c>
      <c r="G179" t="n">
        <v>99.98</v>
      </c>
      <c r="H179" t="n">
        <v>1.54</v>
      </c>
      <c r="I179" t="n">
        <v>8</v>
      </c>
      <c r="J179" t="n">
        <v>149.56</v>
      </c>
      <c r="K179" t="n">
        <v>46.47</v>
      </c>
      <c r="L179" t="n">
        <v>13</v>
      </c>
      <c r="M179" t="n">
        <v>4</v>
      </c>
      <c r="N179" t="n">
        <v>25.1</v>
      </c>
      <c r="O179" t="n">
        <v>18680.25</v>
      </c>
      <c r="P179" t="n">
        <v>122.73</v>
      </c>
      <c r="Q179" t="n">
        <v>433.04</v>
      </c>
      <c r="R179" t="n">
        <v>62.87</v>
      </c>
      <c r="S179" t="n">
        <v>52.22</v>
      </c>
      <c r="T179" t="n">
        <v>3413.17</v>
      </c>
      <c r="U179" t="n">
        <v>0.83</v>
      </c>
      <c r="V179" t="n">
        <v>0.85</v>
      </c>
      <c r="W179" t="n">
        <v>6.81</v>
      </c>
      <c r="X179" t="n">
        <v>0.19</v>
      </c>
      <c r="Y179" t="n">
        <v>4</v>
      </c>
      <c r="Z179" t="n">
        <v>10</v>
      </c>
    </row>
    <row r="180">
      <c r="A180" t="n">
        <v>13</v>
      </c>
      <c r="B180" t="n">
        <v>65</v>
      </c>
      <c r="C180" t="inlineStr">
        <is>
          <t xml:space="preserve">CONCLUIDO	</t>
        </is>
      </c>
      <c r="D180" t="n">
        <v>6.3521</v>
      </c>
      <c r="E180" t="n">
        <v>15.74</v>
      </c>
      <c r="F180" t="n">
        <v>13.34</v>
      </c>
      <c r="G180" t="n">
        <v>100.09</v>
      </c>
      <c r="H180" t="n">
        <v>1.64</v>
      </c>
      <c r="I180" t="n">
        <v>8</v>
      </c>
      <c r="J180" t="n">
        <v>150.95</v>
      </c>
      <c r="K180" t="n">
        <v>46.47</v>
      </c>
      <c r="L180" t="n">
        <v>14</v>
      </c>
      <c r="M180" t="n">
        <v>0</v>
      </c>
      <c r="N180" t="n">
        <v>25.49</v>
      </c>
      <c r="O180" t="n">
        <v>18851.69</v>
      </c>
      <c r="P180" t="n">
        <v>123.25</v>
      </c>
      <c r="Q180" t="n">
        <v>433.05</v>
      </c>
      <c r="R180" t="n">
        <v>63.02</v>
      </c>
      <c r="S180" t="n">
        <v>52.22</v>
      </c>
      <c r="T180" t="n">
        <v>3488.41</v>
      </c>
      <c r="U180" t="n">
        <v>0.83</v>
      </c>
      <c r="V180" t="n">
        <v>0.85</v>
      </c>
      <c r="W180" t="n">
        <v>6.82</v>
      </c>
      <c r="X180" t="n">
        <v>0.21</v>
      </c>
      <c r="Y180" t="n">
        <v>4</v>
      </c>
      <c r="Z180" t="n">
        <v>10</v>
      </c>
    </row>
    <row r="181">
      <c r="A181" t="n">
        <v>0</v>
      </c>
      <c r="B181" t="n">
        <v>75</v>
      </c>
      <c r="C181" t="inlineStr">
        <is>
          <t xml:space="preserve">CONCLUIDO	</t>
        </is>
      </c>
      <c r="D181" t="n">
        <v>4.0247</v>
      </c>
      <c r="E181" t="n">
        <v>24.85</v>
      </c>
      <c r="F181" t="n">
        <v>17.8</v>
      </c>
      <c r="G181" t="n">
        <v>6.85</v>
      </c>
      <c r="H181" t="n">
        <v>0.12</v>
      </c>
      <c r="I181" t="n">
        <v>156</v>
      </c>
      <c r="J181" t="n">
        <v>150.44</v>
      </c>
      <c r="K181" t="n">
        <v>49.1</v>
      </c>
      <c r="L181" t="n">
        <v>1</v>
      </c>
      <c r="M181" t="n">
        <v>154</v>
      </c>
      <c r="N181" t="n">
        <v>25.34</v>
      </c>
      <c r="O181" t="n">
        <v>18787.76</v>
      </c>
      <c r="P181" t="n">
        <v>214.29</v>
      </c>
      <c r="Q181" t="n">
        <v>435.07</v>
      </c>
      <c r="R181" t="n">
        <v>207.9</v>
      </c>
      <c r="S181" t="n">
        <v>52.22</v>
      </c>
      <c r="T181" t="n">
        <v>75190.63</v>
      </c>
      <c r="U181" t="n">
        <v>0.25</v>
      </c>
      <c r="V181" t="n">
        <v>0.64</v>
      </c>
      <c r="W181" t="n">
        <v>7.06</v>
      </c>
      <c r="X181" t="n">
        <v>4.64</v>
      </c>
      <c r="Y181" t="n">
        <v>4</v>
      </c>
      <c r="Z181" t="n">
        <v>10</v>
      </c>
    </row>
    <row r="182">
      <c r="A182" t="n">
        <v>1</v>
      </c>
      <c r="B182" t="n">
        <v>75</v>
      </c>
      <c r="C182" t="inlineStr">
        <is>
          <t xml:space="preserve">CONCLUIDO	</t>
        </is>
      </c>
      <c r="D182" t="n">
        <v>5.1698</v>
      </c>
      <c r="E182" t="n">
        <v>19.34</v>
      </c>
      <c r="F182" t="n">
        <v>15.05</v>
      </c>
      <c r="G182" t="n">
        <v>13.68</v>
      </c>
      <c r="H182" t="n">
        <v>0.23</v>
      </c>
      <c r="I182" t="n">
        <v>66</v>
      </c>
      <c r="J182" t="n">
        <v>151.83</v>
      </c>
      <c r="K182" t="n">
        <v>49.1</v>
      </c>
      <c r="L182" t="n">
        <v>2</v>
      </c>
      <c r="M182" t="n">
        <v>64</v>
      </c>
      <c r="N182" t="n">
        <v>25.73</v>
      </c>
      <c r="O182" t="n">
        <v>18959.54</v>
      </c>
      <c r="P182" t="n">
        <v>179.88</v>
      </c>
      <c r="Q182" t="n">
        <v>433.54</v>
      </c>
      <c r="R182" t="n">
        <v>118.8</v>
      </c>
      <c r="S182" t="n">
        <v>52.22</v>
      </c>
      <c r="T182" t="n">
        <v>31088.87</v>
      </c>
      <c r="U182" t="n">
        <v>0.44</v>
      </c>
      <c r="V182" t="n">
        <v>0.76</v>
      </c>
      <c r="W182" t="n">
        <v>6.9</v>
      </c>
      <c r="X182" t="n">
        <v>1.9</v>
      </c>
      <c r="Y182" t="n">
        <v>4</v>
      </c>
      <c r="Z182" t="n">
        <v>10</v>
      </c>
    </row>
    <row r="183">
      <c r="A183" t="n">
        <v>2</v>
      </c>
      <c r="B183" t="n">
        <v>75</v>
      </c>
      <c r="C183" t="inlineStr">
        <is>
          <t xml:space="preserve">CONCLUIDO	</t>
        </is>
      </c>
      <c r="D183" t="n">
        <v>5.5901</v>
      </c>
      <c r="E183" t="n">
        <v>17.89</v>
      </c>
      <c r="F183" t="n">
        <v>14.33</v>
      </c>
      <c r="G183" t="n">
        <v>20.47</v>
      </c>
      <c r="H183" t="n">
        <v>0.35</v>
      </c>
      <c r="I183" t="n">
        <v>42</v>
      </c>
      <c r="J183" t="n">
        <v>153.23</v>
      </c>
      <c r="K183" t="n">
        <v>49.1</v>
      </c>
      <c r="L183" t="n">
        <v>3</v>
      </c>
      <c r="M183" t="n">
        <v>40</v>
      </c>
      <c r="N183" t="n">
        <v>26.13</v>
      </c>
      <c r="O183" t="n">
        <v>19131.85</v>
      </c>
      <c r="P183" t="n">
        <v>169.62</v>
      </c>
      <c r="Q183" t="n">
        <v>433.39</v>
      </c>
      <c r="R183" t="n">
        <v>94.89</v>
      </c>
      <c r="S183" t="n">
        <v>52.22</v>
      </c>
      <c r="T183" t="n">
        <v>19257.1</v>
      </c>
      <c r="U183" t="n">
        <v>0.55</v>
      </c>
      <c r="V183" t="n">
        <v>0.8</v>
      </c>
      <c r="W183" t="n">
        <v>6.87</v>
      </c>
      <c r="X183" t="n">
        <v>1.18</v>
      </c>
      <c r="Y183" t="n">
        <v>4</v>
      </c>
      <c r="Z183" t="n">
        <v>10</v>
      </c>
    </row>
    <row r="184">
      <c r="A184" t="n">
        <v>3</v>
      </c>
      <c r="B184" t="n">
        <v>75</v>
      </c>
      <c r="C184" t="inlineStr">
        <is>
          <t xml:space="preserve">CONCLUIDO	</t>
        </is>
      </c>
      <c r="D184" t="n">
        <v>5.8108</v>
      </c>
      <c r="E184" t="n">
        <v>17.21</v>
      </c>
      <c r="F184" t="n">
        <v>13.99</v>
      </c>
      <c r="G184" t="n">
        <v>27.07</v>
      </c>
      <c r="H184" t="n">
        <v>0.46</v>
      </c>
      <c r="I184" t="n">
        <v>31</v>
      </c>
      <c r="J184" t="n">
        <v>154.63</v>
      </c>
      <c r="K184" t="n">
        <v>49.1</v>
      </c>
      <c r="L184" t="n">
        <v>4</v>
      </c>
      <c r="M184" t="n">
        <v>29</v>
      </c>
      <c r="N184" t="n">
        <v>26.53</v>
      </c>
      <c r="O184" t="n">
        <v>19304.72</v>
      </c>
      <c r="P184" t="n">
        <v>163.8</v>
      </c>
      <c r="Q184" t="n">
        <v>433.17</v>
      </c>
      <c r="R184" t="n">
        <v>84.15000000000001</v>
      </c>
      <c r="S184" t="n">
        <v>52.22</v>
      </c>
      <c r="T184" t="n">
        <v>13939.75</v>
      </c>
      <c r="U184" t="n">
        <v>0.62</v>
      </c>
      <c r="V184" t="n">
        <v>0.8100000000000001</v>
      </c>
      <c r="W184" t="n">
        <v>6.84</v>
      </c>
      <c r="X184" t="n">
        <v>0.85</v>
      </c>
      <c r="Y184" t="n">
        <v>4</v>
      </c>
      <c r="Z184" t="n">
        <v>10</v>
      </c>
    </row>
    <row r="185">
      <c r="A185" t="n">
        <v>4</v>
      </c>
      <c r="B185" t="n">
        <v>75</v>
      </c>
      <c r="C185" t="inlineStr">
        <is>
          <t xml:space="preserve">CONCLUIDO	</t>
        </is>
      </c>
      <c r="D185" t="n">
        <v>5.9559</v>
      </c>
      <c r="E185" t="n">
        <v>16.79</v>
      </c>
      <c r="F185" t="n">
        <v>13.78</v>
      </c>
      <c r="G185" t="n">
        <v>34.45</v>
      </c>
      <c r="H185" t="n">
        <v>0.57</v>
      </c>
      <c r="I185" t="n">
        <v>24</v>
      </c>
      <c r="J185" t="n">
        <v>156.03</v>
      </c>
      <c r="K185" t="n">
        <v>49.1</v>
      </c>
      <c r="L185" t="n">
        <v>5</v>
      </c>
      <c r="M185" t="n">
        <v>22</v>
      </c>
      <c r="N185" t="n">
        <v>26.94</v>
      </c>
      <c r="O185" t="n">
        <v>19478.15</v>
      </c>
      <c r="P185" t="n">
        <v>159.57</v>
      </c>
      <c r="Q185" t="n">
        <v>433.23</v>
      </c>
      <c r="R185" t="n">
        <v>77.56999999999999</v>
      </c>
      <c r="S185" t="n">
        <v>52.22</v>
      </c>
      <c r="T185" t="n">
        <v>10687.14</v>
      </c>
      <c r="U185" t="n">
        <v>0.67</v>
      </c>
      <c r="V185" t="n">
        <v>0.83</v>
      </c>
      <c r="W185" t="n">
        <v>6.83</v>
      </c>
      <c r="X185" t="n">
        <v>0.64</v>
      </c>
      <c r="Y185" t="n">
        <v>4</v>
      </c>
      <c r="Z185" t="n">
        <v>10</v>
      </c>
    </row>
    <row r="186">
      <c r="A186" t="n">
        <v>5</v>
      </c>
      <c r="B186" t="n">
        <v>75</v>
      </c>
      <c r="C186" t="inlineStr">
        <is>
          <t xml:space="preserve">CONCLUIDO	</t>
        </is>
      </c>
      <c r="D186" t="n">
        <v>6.0341</v>
      </c>
      <c r="E186" t="n">
        <v>16.57</v>
      </c>
      <c r="F186" t="n">
        <v>13.69</v>
      </c>
      <c r="G186" t="n">
        <v>41.05</v>
      </c>
      <c r="H186" t="n">
        <v>0.67</v>
      </c>
      <c r="I186" t="n">
        <v>20</v>
      </c>
      <c r="J186" t="n">
        <v>157.44</v>
      </c>
      <c r="K186" t="n">
        <v>49.1</v>
      </c>
      <c r="L186" t="n">
        <v>6</v>
      </c>
      <c r="M186" t="n">
        <v>18</v>
      </c>
      <c r="N186" t="n">
        <v>27.35</v>
      </c>
      <c r="O186" t="n">
        <v>19652.13</v>
      </c>
      <c r="P186" t="n">
        <v>156.7</v>
      </c>
      <c r="Q186" t="n">
        <v>433.24</v>
      </c>
      <c r="R186" t="n">
        <v>74.55</v>
      </c>
      <c r="S186" t="n">
        <v>52.22</v>
      </c>
      <c r="T186" t="n">
        <v>9192.84</v>
      </c>
      <c r="U186" t="n">
        <v>0.7</v>
      </c>
      <c r="V186" t="n">
        <v>0.83</v>
      </c>
      <c r="W186" t="n">
        <v>6.82</v>
      </c>
      <c r="X186" t="n">
        <v>0.55</v>
      </c>
      <c r="Y186" t="n">
        <v>4</v>
      </c>
      <c r="Z186" t="n">
        <v>10</v>
      </c>
    </row>
    <row r="187">
      <c r="A187" t="n">
        <v>6</v>
      </c>
      <c r="B187" t="n">
        <v>75</v>
      </c>
      <c r="C187" t="inlineStr">
        <is>
          <t xml:space="preserve">CONCLUIDO	</t>
        </is>
      </c>
      <c r="D187" t="n">
        <v>6.1041</v>
      </c>
      <c r="E187" t="n">
        <v>16.38</v>
      </c>
      <c r="F187" t="n">
        <v>13.59</v>
      </c>
      <c r="G187" t="n">
        <v>47.95</v>
      </c>
      <c r="H187" t="n">
        <v>0.78</v>
      </c>
      <c r="I187" t="n">
        <v>17</v>
      </c>
      <c r="J187" t="n">
        <v>158.86</v>
      </c>
      <c r="K187" t="n">
        <v>49.1</v>
      </c>
      <c r="L187" t="n">
        <v>7</v>
      </c>
      <c r="M187" t="n">
        <v>15</v>
      </c>
      <c r="N187" t="n">
        <v>27.77</v>
      </c>
      <c r="O187" t="n">
        <v>19826.68</v>
      </c>
      <c r="P187" t="n">
        <v>153.67</v>
      </c>
      <c r="Q187" t="n">
        <v>433.06</v>
      </c>
      <c r="R187" t="n">
        <v>71.23</v>
      </c>
      <c r="S187" t="n">
        <v>52.22</v>
      </c>
      <c r="T187" t="n">
        <v>7548.47</v>
      </c>
      <c r="U187" t="n">
        <v>0.73</v>
      </c>
      <c r="V187" t="n">
        <v>0.84</v>
      </c>
      <c r="W187" t="n">
        <v>6.82</v>
      </c>
      <c r="X187" t="n">
        <v>0.45</v>
      </c>
      <c r="Y187" t="n">
        <v>4</v>
      </c>
      <c r="Z187" t="n">
        <v>10</v>
      </c>
    </row>
    <row r="188">
      <c r="A188" t="n">
        <v>7</v>
      </c>
      <c r="B188" t="n">
        <v>75</v>
      </c>
      <c r="C188" t="inlineStr">
        <is>
          <t xml:space="preserve">CONCLUIDO	</t>
        </is>
      </c>
      <c r="D188" t="n">
        <v>6.1452</v>
      </c>
      <c r="E188" t="n">
        <v>16.27</v>
      </c>
      <c r="F188" t="n">
        <v>13.54</v>
      </c>
      <c r="G188" t="n">
        <v>54.15</v>
      </c>
      <c r="H188" t="n">
        <v>0.88</v>
      </c>
      <c r="I188" t="n">
        <v>15</v>
      </c>
      <c r="J188" t="n">
        <v>160.28</v>
      </c>
      <c r="K188" t="n">
        <v>49.1</v>
      </c>
      <c r="L188" t="n">
        <v>8</v>
      </c>
      <c r="M188" t="n">
        <v>13</v>
      </c>
      <c r="N188" t="n">
        <v>28.19</v>
      </c>
      <c r="O188" t="n">
        <v>20001.93</v>
      </c>
      <c r="P188" t="n">
        <v>151.4</v>
      </c>
      <c r="Q188" t="n">
        <v>433.15</v>
      </c>
      <c r="R188" t="n">
        <v>69.56</v>
      </c>
      <c r="S188" t="n">
        <v>52.22</v>
      </c>
      <c r="T188" t="n">
        <v>6724.97</v>
      </c>
      <c r="U188" t="n">
        <v>0.75</v>
      </c>
      <c r="V188" t="n">
        <v>0.84</v>
      </c>
      <c r="W188" t="n">
        <v>6.82</v>
      </c>
      <c r="X188" t="n">
        <v>0.4</v>
      </c>
      <c r="Y188" t="n">
        <v>4</v>
      </c>
      <c r="Z188" t="n">
        <v>10</v>
      </c>
    </row>
    <row r="189">
      <c r="A189" t="n">
        <v>8</v>
      </c>
      <c r="B189" t="n">
        <v>75</v>
      </c>
      <c r="C189" t="inlineStr">
        <is>
          <t xml:space="preserve">CONCLUIDO	</t>
        </is>
      </c>
      <c r="D189" t="n">
        <v>6.1861</v>
      </c>
      <c r="E189" t="n">
        <v>16.17</v>
      </c>
      <c r="F189" t="n">
        <v>13.49</v>
      </c>
      <c r="G189" t="n">
        <v>62.27</v>
      </c>
      <c r="H189" t="n">
        <v>0.99</v>
      </c>
      <c r="I189" t="n">
        <v>13</v>
      </c>
      <c r="J189" t="n">
        <v>161.71</v>
      </c>
      <c r="K189" t="n">
        <v>49.1</v>
      </c>
      <c r="L189" t="n">
        <v>9</v>
      </c>
      <c r="M189" t="n">
        <v>11</v>
      </c>
      <c r="N189" t="n">
        <v>28.61</v>
      </c>
      <c r="O189" t="n">
        <v>20177.64</v>
      </c>
      <c r="P189" t="n">
        <v>149.02</v>
      </c>
      <c r="Q189" t="n">
        <v>433</v>
      </c>
      <c r="R189" t="n">
        <v>68.18000000000001</v>
      </c>
      <c r="S189" t="n">
        <v>52.22</v>
      </c>
      <c r="T189" t="n">
        <v>6042.74</v>
      </c>
      <c r="U189" t="n">
        <v>0.77</v>
      </c>
      <c r="V189" t="n">
        <v>0.84</v>
      </c>
      <c r="W189" t="n">
        <v>6.81</v>
      </c>
      <c r="X189" t="n">
        <v>0.35</v>
      </c>
      <c r="Y189" t="n">
        <v>4</v>
      </c>
      <c r="Z189" t="n">
        <v>10</v>
      </c>
    </row>
    <row r="190">
      <c r="A190" t="n">
        <v>9</v>
      </c>
      <c r="B190" t="n">
        <v>75</v>
      </c>
      <c r="C190" t="inlineStr">
        <is>
          <t xml:space="preserve">CONCLUIDO	</t>
        </is>
      </c>
      <c r="D190" t="n">
        <v>6.2162</v>
      </c>
      <c r="E190" t="n">
        <v>16.09</v>
      </c>
      <c r="F190" t="n">
        <v>13.44</v>
      </c>
      <c r="G190" t="n">
        <v>67.22</v>
      </c>
      <c r="H190" t="n">
        <v>1.09</v>
      </c>
      <c r="I190" t="n">
        <v>12</v>
      </c>
      <c r="J190" t="n">
        <v>163.13</v>
      </c>
      <c r="K190" t="n">
        <v>49.1</v>
      </c>
      <c r="L190" t="n">
        <v>10</v>
      </c>
      <c r="M190" t="n">
        <v>10</v>
      </c>
      <c r="N190" t="n">
        <v>29.04</v>
      </c>
      <c r="O190" t="n">
        <v>20353.94</v>
      </c>
      <c r="P190" t="n">
        <v>146.59</v>
      </c>
      <c r="Q190" t="n">
        <v>433.04</v>
      </c>
      <c r="R190" t="n">
        <v>66.51000000000001</v>
      </c>
      <c r="S190" t="n">
        <v>52.22</v>
      </c>
      <c r="T190" t="n">
        <v>5214.46</v>
      </c>
      <c r="U190" t="n">
        <v>0.79</v>
      </c>
      <c r="V190" t="n">
        <v>0.85</v>
      </c>
      <c r="W190" t="n">
        <v>6.81</v>
      </c>
      <c r="X190" t="n">
        <v>0.31</v>
      </c>
      <c r="Y190" t="n">
        <v>4</v>
      </c>
      <c r="Z190" t="n">
        <v>10</v>
      </c>
    </row>
    <row r="191">
      <c r="A191" t="n">
        <v>10</v>
      </c>
      <c r="B191" t="n">
        <v>75</v>
      </c>
      <c r="C191" t="inlineStr">
        <is>
          <t xml:space="preserve">CONCLUIDO	</t>
        </is>
      </c>
      <c r="D191" t="n">
        <v>6.2331</v>
      </c>
      <c r="E191" t="n">
        <v>16.04</v>
      </c>
      <c r="F191" t="n">
        <v>13.43</v>
      </c>
      <c r="G191" t="n">
        <v>73.26000000000001</v>
      </c>
      <c r="H191" t="n">
        <v>1.18</v>
      </c>
      <c r="I191" t="n">
        <v>11</v>
      </c>
      <c r="J191" t="n">
        <v>164.57</v>
      </c>
      <c r="K191" t="n">
        <v>49.1</v>
      </c>
      <c r="L191" t="n">
        <v>11</v>
      </c>
      <c r="M191" t="n">
        <v>9</v>
      </c>
      <c r="N191" t="n">
        <v>29.47</v>
      </c>
      <c r="O191" t="n">
        <v>20530.82</v>
      </c>
      <c r="P191" t="n">
        <v>144.55</v>
      </c>
      <c r="Q191" t="n">
        <v>433.15</v>
      </c>
      <c r="R191" t="n">
        <v>66.11</v>
      </c>
      <c r="S191" t="n">
        <v>52.22</v>
      </c>
      <c r="T191" t="n">
        <v>5022.34</v>
      </c>
      <c r="U191" t="n">
        <v>0.79</v>
      </c>
      <c r="V191" t="n">
        <v>0.85</v>
      </c>
      <c r="W191" t="n">
        <v>6.81</v>
      </c>
      <c r="X191" t="n">
        <v>0.29</v>
      </c>
      <c r="Y191" t="n">
        <v>4</v>
      </c>
      <c r="Z191" t="n">
        <v>10</v>
      </c>
    </row>
    <row r="192">
      <c r="A192" t="n">
        <v>11</v>
      </c>
      <c r="B192" t="n">
        <v>75</v>
      </c>
      <c r="C192" t="inlineStr">
        <is>
          <t xml:space="preserve">CONCLUIDO	</t>
        </is>
      </c>
      <c r="D192" t="n">
        <v>6.2595</v>
      </c>
      <c r="E192" t="n">
        <v>15.98</v>
      </c>
      <c r="F192" t="n">
        <v>13.39</v>
      </c>
      <c r="G192" t="n">
        <v>80.36</v>
      </c>
      <c r="H192" t="n">
        <v>1.28</v>
      </c>
      <c r="I192" t="n">
        <v>10</v>
      </c>
      <c r="J192" t="n">
        <v>166.01</v>
      </c>
      <c r="K192" t="n">
        <v>49.1</v>
      </c>
      <c r="L192" t="n">
        <v>12</v>
      </c>
      <c r="M192" t="n">
        <v>8</v>
      </c>
      <c r="N192" t="n">
        <v>29.91</v>
      </c>
      <c r="O192" t="n">
        <v>20708.3</v>
      </c>
      <c r="P192" t="n">
        <v>142.28</v>
      </c>
      <c r="Q192" t="n">
        <v>432.98</v>
      </c>
      <c r="R192" t="n">
        <v>64.89</v>
      </c>
      <c r="S192" t="n">
        <v>52.22</v>
      </c>
      <c r="T192" t="n">
        <v>4412.92</v>
      </c>
      <c r="U192" t="n">
        <v>0.8</v>
      </c>
      <c r="V192" t="n">
        <v>0.85</v>
      </c>
      <c r="W192" t="n">
        <v>6.81</v>
      </c>
      <c r="X192" t="n">
        <v>0.26</v>
      </c>
      <c r="Y192" t="n">
        <v>4</v>
      </c>
      <c r="Z192" t="n">
        <v>10</v>
      </c>
    </row>
    <row r="193">
      <c r="A193" t="n">
        <v>12</v>
      </c>
      <c r="B193" t="n">
        <v>75</v>
      </c>
      <c r="C193" t="inlineStr">
        <is>
          <t xml:space="preserve">CONCLUIDO	</t>
        </is>
      </c>
      <c r="D193" t="n">
        <v>6.2865</v>
      </c>
      <c r="E193" t="n">
        <v>15.91</v>
      </c>
      <c r="F193" t="n">
        <v>13.36</v>
      </c>
      <c r="G193" t="n">
        <v>89.04000000000001</v>
      </c>
      <c r="H193" t="n">
        <v>1.38</v>
      </c>
      <c r="I193" t="n">
        <v>9</v>
      </c>
      <c r="J193" t="n">
        <v>167.45</v>
      </c>
      <c r="K193" t="n">
        <v>49.1</v>
      </c>
      <c r="L193" t="n">
        <v>13</v>
      </c>
      <c r="M193" t="n">
        <v>7</v>
      </c>
      <c r="N193" t="n">
        <v>30.36</v>
      </c>
      <c r="O193" t="n">
        <v>20886.38</v>
      </c>
      <c r="P193" t="n">
        <v>139.81</v>
      </c>
      <c r="Q193" t="n">
        <v>433.03</v>
      </c>
      <c r="R193" t="n">
        <v>63.76</v>
      </c>
      <c r="S193" t="n">
        <v>52.22</v>
      </c>
      <c r="T193" t="n">
        <v>3854.16</v>
      </c>
      <c r="U193" t="n">
        <v>0.82</v>
      </c>
      <c r="V193" t="n">
        <v>0.85</v>
      </c>
      <c r="W193" t="n">
        <v>6.81</v>
      </c>
      <c r="X193" t="n">
        <v>0.22</v>
      </c>
      <c r="Y193" t="n">
        <v>4</v>
      </c>
      <c r="Z193" t="n">
        <v>10</v>
      </c>
    </row>
    <row r="194">
      <c r="A194" t="n">
        <v>13</v>
      </c>
      <c r="B194" t="n">
        <v>75</v>
      </c>
      <c r="C194" t="inlineStr">
        <is>
          <t xml:space="preserve">CONCLUIDO	</t>
        </is>
      </c>
      <c r="D194" t="n">
        <v>6.3076</v>
      </c>
      <c r="E194" t="n">
        <v>15.85</v>
      </c>
      <c r="F194" t="n">
        <v>13.33</v>
      </c>
      <c r="G194" t="n">
        <v>100</v>
      </c>
      <c r="H194" t="n">
        <v>1.47</v>
      </c>
      <c r="I194" t="n">
        <v>8</v>
      </c>
      <c r="J194" t="n">
        <v>168.9</v>
      </c>
      <c r="K194" t="n">
        <v>49.1</v>
      </c>
      <c r="L194" t="n">
        <v>14</v>
      </c>
      <c r="M194" t="n">
        <v>6</v>
      </c>
      <c r="N194" t="n">
        <v>30.81</v>
      </c>
      <c r="O194" t="n">
        <v>21065.06</v>
      </c>
      <c r="P194" t="n">
        <v>136.44</v>
      </c>
      <c r="Q194" t="n">
        <v>433.06</v>
      </c>
      <c r="R194" t="n">
        <v>62.9</v>
      </c>
      <c r="S194" t="n">
        <v>52.22</v>
      </c>
      <c r="T194" t="n">
        <v>3430.9</v>
      </c>
      <c r="U194" t="n">
        <v>0.83</v>
      </c>
      <c r="V194" t="n">
        <v>0.85</v>
      </c>
      <c r="W194" t="n">
        <v>6.81</v>
      </c>
      <c r="X194" t="n">
        <v>0.2</v>
      </c>
      <c r="Y194" t="n">
        <v>4</v>
      </c>
      <c r="Z194" t="n">
        <v>10</v>
      </c>
    </row>
    <row r="195">
      <c r="A195" t="n">
        <v>14</v>
      </c>
      <c r="B195" t="n">
        <v>75</v>
      </c>
      <c r="C195" t="inlineStr">
        <is>
          <t xml:space="preserve">CONCLUIDO	</t>
        </is>
      </c>
      <c r="D195" t="n">
        <v>6.3046</v>
      </c>
      <c r="E195" t="n">
        <v>15.86</v>
      </c>
      <c r="F195" t="n">
        <v>13.34</v>
      </c>
      <c r="G195" t="n">
        <v>100.05</v>
      </c>
      <c r="H195" t="n">
        <v>1.56</v>
      </c>
      <c r="I195" t="n">
        <v>8</v>
      </c>
      <c r="J195" t="n">
        <v>170.35</v>
      </c>
      <c r="K195" t="n">
        <v>49.1</v>
      </c>
      <c r="L195" t="n">
        <v>15</v>
      </c>
      <c r="M195" t="n">
        <v>6</v>
      </c>
      <c r="N195" t="n">
        <v>31.26</v>
      </c>
      <c r="O195" t="n">
        <v>21244.37</v>
      </c>
      <c r="P195" t="n">
        <v>135.33</v>
      </c>
      <c r="Q195" t="n">
        <v>433.05</v>
      </c>
      <c r="R195" t="n">
        <v>63.18</v>
      </c>
      <c r="S195" t="n">
        <v>52.22</v>
      </c>
      <c r="T195" t="n">
        <v>3571.59</v>
      </c>
      <c r="U195" t="n">
        <v>0.83</v>
      </c>
      <c r="V195" t="n">
        <v>0.85</v>
      </c>
      <c r="W195" t="n">
        <v>6.81</v>
      </c>
      <c r="X195" t="n">
        <v>0.2</v>
      </c>
      <c r="Y195" t="n">
        <v>4</v>
      </c>
      <c r="Z195" t="n">
        <v>10</v>
      </c>
    </row>
    <row r="196">
      <c r="A196" t="n">
        <v>15</v>
      </c>
      <c r="B196" t="n">
        <v>75</v>
      </c>
      <c r="C196" t="inlineStr">
        <is>
          <t xml:space="preserve">CONCLUIDO	</t>
        </is>
      </c>
      <c r="D196" t="n">
        <v>6.3236</v>
      </c>
      <c r="E196" t="n">
        <v>15.81</v>
      </c>
      <c r="F196" t="n">
        <v>13.32</v>
      </c>
      <c r="G196" t="n">
        <v>114.2</v>
      </c>
      <c r="H196" t="n">
        <v>1.65</v>
      </c>
      <c r="I196" t="n">
        <v>7</v>
      </c>
      <c r="J196" t="n">
        <v>171.81</v>
      </c>
      <c r="K196" t="n">
        <v>49.1</v>
      </c>
      <c r="L196" t="n">
        <v>16</v>
      </c>
      <c r="M196" t="n">
        <v>4</v>
      </c>
      <c r="N196" t="n">
        <v>31.72</v>
      </c>
      <c r="O196" t="n">
        <v>21424.29</v>
      </c>
      <c r="P196" t="n">
        <v>132.22</v>
      </c>
      <c r="Q196" t="n">
        <v>433.07</v>
      </c>
      <c r="R196" t="n">
        <v>62.67</v>
      </c>
      <c r="S196" t="n">
        <v>52.22</v>
      </c>
      <c r="T196" t="n">
        <v>3318.71</v>
      </c>
      <c r="U196" t="n">
        <v>0.83</v>
      </c>
      <c r="V196" t="n">
        <v>0.86</v>
      </c>
      <c r="W196" t="n">
        <v>6.81</v>
      </c>
      <c r="X196" t="n">
        <v>0.19</v>
      </c>
      <c r="Y196" t="n">
        <v>4</v>
      </c>
      <c r="Z196" t="n">
        <v>10</v>
      </c>
    </row>
    <row r="197">
      <c r="A197" t="n">
        <v>16</v>
      </c>
      <c r="B197" t="n">
        <v>75</v>
      </c>
      <c r="C197" t="inlineStr">
        <is>
          <t xml:space="preserve">CONCLUIDO	</t>
        </is>
      </c>
      <c r="D197" t="n">
        <v>6.3229</v>
      </c>
      <c r="E197" t="n">
        <v>15.82</v>
      </c>
      <c r="F197" t="n">
        <v>13.33</v>
      </c>
      <c r="G197" t="n">
        <v>114.22</v>
      </c>
      <c r="H197" t="n">
        <v>1.74</v>
      </c>
      <c r="I197" t="n">
        <v>7</v>
      </c>
      <c r="J197" t="n">
        <v>173.28</v>
      </c>
      <c r="K197" t="n">
        <v>49.1</v>
      </c>
      <c r="L197" t="n">
        <v>17</v>
      </c>
      <c r="M197" t="n">
        <v>0</v>
      </c>
      <c r="N197" t="n">
        <v>32.18</v>
      </c>
      <c r="O197" t="n">
        <v>21604.83</v>
      </c>
      <c r="P197" t="n">
        <v>133.19</v>
      </c>
      <c r="Q197" t="n">
        <v>433.06</v>
      </c>
      <c r="R197" t="n">
        <v>62.43</v>
      </c>
      <c r="S197" t="n">
        <v>52.22</v>
      </c>
      <c r="T197" t="n">
        <v>3197.56</v>
      </c>
      <c r="U197" t="n">
        <v>0.84</v>
      </c>
      <c r="V197" t="n">
        <v>0.86</v>
      </c>
      <c r="W197" t="n">
        <v>6.82</v>
      </c>
      <c r="X197" t="n">
        <v>0.19</v>
      </c>
      <c r="Y197" t="n">
        <v>4</v>
      </c>
      <c r="Z197" t="n">
        <v>10</v>
      </c>
    </row>
    <row r="198">
      <c r="A198" t="n">
        <v>0</v>
      </c>
      <c r="B198" t="n">
        <v>95</v>
      </c>
      <c r="C198" t="inlineStr">
        <is>
          <t xml:space="preserve">CONCLUIDO	</t>
        </is>
      </c>
      <c r="D198" t="n">
        <v>3.5408</v>
      </c>
      <c r="E198" t="n">
        <v>28.24</v>
      </c>
      <c r="F198" t="n">
        <v>18.78</v>
      </c>
      <c r="G198" t="n">
        <v>5.99</v>
      </c>
      <c r="H198" t="n">
        <v>0.1</v>
      </c>
      <c r="I198" t="n">
        <v>188</v>
      </c>
      <c r="J198" t="n">
        <v>185.69</v>
      </c>
      <c r="K198" t="n">
        <v>53.44</v>
      </c>
      <c r="L198" t="n">
        <v>1</v>
      </c>
      <c r="M198" t="n">
        <v>186</v>
      </c>
      <c r="N198" t="n">
        <v>36.26</v>
      </c>
      <c r="O198" t="n">
        <v>23136.14</v>
      </c>
      <c r="P198" t="n">
        <v>258.62</v>
      </c>
      <c r="Q198" t="n">
        <v>435.78</v>
      </c>
      <c r="R198" t="n">
        <v>239.63</v>
      </c>
      <c r="S198" t="n">
        <v>52.22</v>
      </c>
      <c r="T198" t="n">
        <v>90896.07000000001</v>
      </c>
      <c r="U198" t="n">
        <v>0.22</v>
      </c>
      <c r="V198" t="n">
        <v>0.61</v>
      </c>
      <c r="W198" t="n">
        <v>7.11</v>
      </c>
      <c r="X198" t="n">
        <v>5.61</v>
      </c>
      <c r="Y198" t="n">
        <v>4</v>
      </c>
      <c r="Z198" t="n">
        <v>10</v>
      </c>
    </row>
    <row r="199">
      <c r="A199" t="n">
        <v>1</v>
      </c>
      <c r="B199" t="n">
        <v>95</v>
      </c>
      <c r="C199" t="inlineStr">
        <is>
          <t xml:space="preserve">CONCLUIDO	</t>
        </is>
      </c>
      <c r="D199" t="n">
        <v>4.827</v>
      </c>
      <c r="E199" t="n">
        <v>20.72</v>
      </c>
      <c r="F199" t="n">
        <v>15.38</v>
      </c>
      <c r="G199" t="n">
        <v>11.99</v>
      </c>
      <c r="H199" t="n">
        <v>0.19</v>
      </c>
      <c r="I199" t="n">
        <v>77</v>
      </c>
      <c r="J199" t="n">
        <v>187.21</v>
      </c>
      <c r="K199" t="n">
        <v>53.44</v>
      </c>
      <c r="L199" t="n">
        <v>2</v>
      </c>
      <c r="M199" t="n">
        <v>75</v>
      </c>
      <c r="N199" t="n">
        <v>36.77</v>
      </c>
      <c r="O199" t="n">
        <v>23322.88</v>
      </c>
      <c r="P199" t="n">
        <v>211.18</v>
      </c>
      <c r="Q199" t="n">
        <v>433.94</v>
      </c>
      <c r="R199" t="n">
        <v>129.29</v>
      </c>
      <c r="S199" t="n">
        <v>52.22</v>
      </c>
      <c r="T199" t="n">
        <v>36281.22</v>
      </c>
      <c r="U199" t="n">
        <v>0.4</v>
      </c>
      <c r="V199" t="n">
        <v>0.74</v>
      </c>
      <c r="W199" t="n">
        <v>6.92</v>
      </c>
      <c r="X199" t="n">
        <v>2.23</v>
      </c>
      <c r="Y199" t="n">
        <v>4</v>
      </c>
      <c r="Z199" t="n">
        <v>10</v>
      </c>
    </row>
    <row r="200">
      <c r="A200" t="n">
        <v>2</v>
      </c>
      <c r="B200" t="n">
        <v>95</v>
      </c>
      <c r="C200" t="inlineStr">
        <is>
          <t xml:space="preserve">CONCLUIDO	</t>
        </is>
      </c>
      <c r="D200" t="n">
        <v>5.3133</v>
      </c>
      <c r="E200" t="n">
        <v>18.82</v>
      </c>
      <c r="F200" t="n">
        <v>14.53</v>
      </c>
      <c r="G200" t="n">
        <v>17.79</v>
      </c>
      <c r="H200" t="n">
        <v>0.28</v>
      </c>
      <c r="I200" t="n">
        <v>49</v>
      </c>
      <c r="J200" t="n">
        <v>188.73</v>
      </c>
      <c r="K200" t="n">
        <v>53.44</v>
      </c>
      <c r="L200" t="n">
        <v>3</v>
      </c>
      <c r="M200" t="n">
        <v>47</v>
      </c>
      <c r="N200" t="n">
        <v>37.29</v>
      </c>
      <c r="O200" t="n">
        <v>23510.33</v>
      </c>
      <c r="P200" t="n">
        <v>198.25</v>
      </c>
      <c r="Q200" t="n">
        <v>433.61</v>
      </c>
      <c r="R200" t="n">
        <v>101.75</v>
      </c>
      <c r="S200" t="n">
        <v>52.22</v>
      </c>
      <c r="T200" t="n">
        <v>22649.51</v>
      </c>
      <c r="U200" t="n">
        <v>0.51</v>
      </c>
      <c r="V200" t="n">
        <v>0.78</v>
      </c>
      <c r="W200" t="n">
        <v>6.87</v>
      </c>
      <c r="X200" t="n">
        <v>1.38</v>
      </c>
      <c r="Y200" t="n">
        <v>4</v>
      </c>
      <c r="Z200" t="n">
        <v>10</v>
      </c>
    </row>
    <row r="201">
      <c r="A201" t="n">
        <v>3</v>
      </c>
      <c r="B201" t="n">
        <v>95</v>
      </c>
      <c r="C201" t="inlineStr">
        <is>
          <t xml:space="preserve">CONCLUIDO	</t>
        </is>
      </c>
      <c r="D201" t="n">
        <v>5.5679</v>
      </c>
      <c r="E201" t="n">
        <v>17.96</v>
      </c>
      <c r="F201" t="n">
        <v>14.15</v>
      </c>
      <c r="G201" t="n">
        <v>23.59</v>
      </c>
      <c r="H201" t="n">
        <v>0.37</v>
      </c>
      <c r="I201" t="n">
        <v>36</v>
      </c>
      <c r="J201" t="n">
        <v>190.25</v>
      </c>
      <c r="K201" t="n">
        <v>53.44</v>
      </c>
      <c r="L201" t="n">
        <v>4</v>
      </c>
      <c r="M201" t="n">
        <v>34</v>
      </c>
      <c r="N201" t="n">
        <v>37.82</v>
      </c>
      <c r="O201" t="n">
        <v>23698.48</v>
      </c>
      <c r="P201" t="n">
        <v>191.92</v>
      </c>
      <c r="Q201" t="n">
        <v>433.46</v>
      </c>
      <c r="R201" t="n">
        <v>89.56999999999999</v>
      </c>
      <c r="S201" t="n">
        <v>52.22</v>
      </c>
      <c r="T201" t="n">
        <v>16623.58</v>
      </c>
      <c r="U201" t="n">
        <v>0.58</v>
      </c>
      <c r="V201" t="n">
        <v>0.8100000000000001</v>
      </c>
      <c r="W201" t="n">
        <v>6.85</v>
      </c>
      <c r="X201" t="n">
        <v>1.01</v>
      </c>
      <c r="Y201" t="n">
        <v>4</v>
      </c>
      <c r="Z201" t="n">
        <v>10</v>
      </c>
    </row>
    <row r="202">
      <c r="A202" t="n">
        <v>4</v>
      </c>
      <c r="B202" t="n">
        <v>95</v>
      </c>
      <c r="C202" t="inlineStr">
        <is>
          <t xml:space="preserve">CONCLUIDO	</t>
        </is>
      </c>
      <c r="D202" t="n">
        <v>5.7364</v>
      </c>
      <c r="E202" t="n">
        <v>17.43</v>
      </c>
      <c r="F202" t="n">
        <v>13.92</v>
      </c>
      <c r="G202" t="n">
        <v>29.83</v>
      </c>
      <c r="H202" t="n">
        <v>0.46</v>
      </c>
      <c r="I202" t="n">
        <v>28</v>
      </c>
      <c r="J202" t="n">
        <v>191.78</v>
      </c>
      <c r="K202" t="n">
        <v>53.44</v>
      </c>
      <c r="L202" t="n">
        <v>5</v>
      </c>
      <c r="M202" t="n">
        <v>26</v>
      </c>
      <c r="N202" t="n">
        <v>38.35</v>
      </c>
      <c r="O202" t="n">
        <v>23887.36</v>
      </c>
      <c r="P202" t="n">
        <v>187.52</v>
      </c>
      <c r="Q202" t="n">
        <v>433.1</v>
      </c>
      <c r="R202" t="n">
        <v>81.97</v>
      </c>
      <c r="S202" t="n">
        <v>52.22</v>
      </c>
      <c r="T202" t="n">
        <v>12864.81</v>
      </c>
      <c r="U202" t="n">
        <v>0.64</v>
      </c>
      <c r="V202" t="n">
        <v>0.82</v>
      </c>
      <c r="W202" t="n">
        <v>6.84</v>
      </c>
      <c r="X202" t="n">
        <v>0.78</v>
      </c>
      <c r="Y202" t="n">
        <v>4</v>
      </c>
      <c r="Z202" t="n">
        <v>10</v>
      </c>
    </row>
    <row r="203">
      <c r="A203" t="n">
        <v>5</v>
      </c>
      <c r="B203" t="n">
        <v>95</v>
      </c>
      <c r="C203" t="inlineStr">
        <is>
          <t xml:space="preserve">CONCLUIDO	</t>
        </is>
      </c>
      <c r="D203" t="n">
        <v>5.8507</v>
      </c>
      <c r="E203" t="n">
        <v>17.09</v>
      </c>
      <c r="F203" t="n">
        <v>13.77</v>
      </c>
      <c r="G203" t="n">
        <v>35.91</v>
      </c>
      <c r="H203" t="n">
        <v>0.55</v>
      </c>
      <c r="I203" t="n">
        <v>23</v>
      </c>
      <c r="J203" t="n">
        <v>193.32</v>
      </c>
      <c r="K203" t="n">
        <v>53.44</v>
      </c>
      <c r="L203" t="n">
        <v>6</v>
      </c>
      <c r="M203" t="n">
        <v>21</v>
      </c>
      <c r="N203" t="n">
        <v>38.89</v>
      </c>
      <c r="O203" t="n">
        <v>24076.95</v>
      </c>
      <c r="P203" t="n">
        <v>184.08</v>
      </c>
      <c r="Q203" t="n">
        <v>433.11</v>
      </c>
      <c r="R203" t="n">
        <v>77.16</v>
      </c>
      <c r="S203" t="n">
        <v>52.22</v>
      </c>
      <c r="T203" t="n">
        <v>10483.04</v>
      </c>
      <c r="U203" t="n">
        <v>0.68</v>
      </c>
      <c r="V203" t="n">
        <v>0.83</v>
      </c>
      <c r="W203" t="n">
        <v>6.83</v>
      </c>
      <c r="X203" t="n">
        <v>0.63</v>
      </c>
      <c r="Y203" t="n">
        <v>4</v>
      </c>
      <c r="Z203" t="n">
        <v>10</v>
      </c>
    </row>
    <row r="204">
      <c r="A204" t="n">
        <v>6</v>
      </c>
      <c r="B204" t="n">
        <v>95</v>
      </c>
      <c r="C204" t="inlineStr">
        <is>
          <t xml:space="preserve">CONCLUIDO	</t>
        </is>
      </c>
      <c r="D204" t="n">
        <v>5.9177</v>
      </c>
      <c r="E204" t="n">
        <v>16.9</v>
      </c>
      <c r="F204" t="n">
        <v>13.69</v>
      </c>
      <c r="G204" t="n">
        <v>41.06</v>
      </c>
      <c r="H204" t="n">
        <v>0.64</v>
      </c>
      <c r="I204" t="n">
        <v>20</v>
      </c>
      <c r="J204" t="n">
        <v>194.86</v>
      </c>
      <c r="K204" t="n">
        <v>53.44</v>
      </c>
      <c r="L204" t="n">
        <v>7</v>
      </c>
      <c r="M204" t="n">
        <v>18</v>
      </c>
      <c r="N204" t="n">
        <v>39.43</v>
      </c>
      <c r="O204" t="n">
        <v>24267.28</v>
      </c>
      <c r="P204" t="n">
        <v>181.81</v>
      </c>
      <c r="Q204" t="n">
        <v>433.27</v>
      </c>
      <c r="R204" t="n">
        <v>74.39</v>
      </c>
      <c r="S204" t="n">
        <v>52.22</v>
      </c>
      <c r="T204" t="n">
        <v>9113.16</v>
      </c>
      <c r="U204" t="n">
        <v>0.7</v>
      </c>
      <c r="V204" t="n">
        <v>0.83</v>
      </c>
      <c r="W204" t="n">
        <v>6.83</v>
      </c>
      <c r="X204" t="n">
        <v>0.55</v>
      </c>
      <c r="Y204" t="n">
        <v>4</v>
      </c>
      <c r="Z204" t="n">
        <v>10</v>
      </c>
    </row>
    <row r="205">
      <c r="A205" t="n">
        <v>7</v>
      </c>
      <c r="B205" t="n">
        <v>95</v>
      </c>
      <c r="C205" t="inlineStr">
        <is>
          <t xml:space="preserve">CONCLUIDO	</t>
        </is>
      </c>
      <c r="D205" t="n">
        <v>5.994</v>
      </c>
      <c r="E205" t="n">
        <v>16.68</v>
      </c>
      <c r="F205" t="n">
        <v>13.58</v>
      </c>
      <c r="G205" t="n">
        <v>47.94</v>
      </c>
      <c r="H205" t="n">
        <v>0.72</v>
      </c>
      <c r="I205" t="n">
        <v>17</v>
      </c>
      <c r="J205" t="n">
        <v>196.41</v>
      </c>
      <c r="K205" t="n">
        <v>53.44</v>
      </c>
      <c r="L205" t="n">
        <v>8</v>
      </c>
      <c r="M205" t="n">
        <v>15</v>
      </c>
      <c r="N205" t="n">
        <v>39.98</v>
      </c>
      <c r="O205" t="n">
        <v>24458.36</v>
      </c>
      <c r="P205" t="n">
        <v>178.81</v>
      </c>
      <c r="Q205" t="n">
        <v>433.06</v>
      </c>
      <c r="R205" t="n">
        <v>71.09</v>
      </c>
      <c r="S205" t="n">
        <v>52.22</v>
      </c>
      <c r="T205" t="n">
        <v>7478.43</v>
      </c>
      <c r="U205" t="n">
        <v>0.73</v>
      </c>
      <c r="V205" t="n">
        <v>0.84</v>
      </c>
      <c r="W205" t="n">
        <v>6.82</v>
      </c>
      <c r="X205" t="n">
        <v>0.44</v>
      </c>
      <c r="Y205" t="n">
        <v>4</v>
      </c>
      <c r="Z205" t="n">
        <v>10</v>
      </c>
    </row>
    <row r="206">
      <c r="A206" t="n">
        <v>8</v>
      </c>
      <c r="B206" t="n">
        <v>95</v>
      </c>
      <c r="C206" t="inlineStr">
        <is>
          <t xml:space="preserve">CONCLUIDO	</t>
        </is>
      </c>
      <c r="D206" t="n">
        <v>6.0075</v>
      </c>
      <c r="E206" t="n">
        <v>16.65</v>
      </c>
      <c r="F206" t="n">
        <v>13.58</v>
      </c>
      <c r="G206" t="n">
        <v>50.93</v>
      </c>
      <c r="H206" t="n">
        <v>0.8100000000000001</v>
      </c>
      <c r="I206" t="n">
        <v>16</v>
      </c>
      <c r="J206" t="n">
        <v>197.97</v>
      </c>
      <c r="K206" t="n">
        <v>53.44</v>
      </c>
      <c r="L206" t="n">
        <v>9</v>
      </c>
      <c r="M206" t="n">
        <v>14</v>
      </c>
      <c r="N206" t="n">
        <v>40.53</v>
      </c>
      <c r="O206" t="n">
        <v>24650.18</v>
      </c>
      <c r="P206" t="n">
        <v>177.66</v>
      </c>
      <c r="Q206" t="n">
        <v>433.03</v>
      </c>
      <c r="R206" t="n">
        <v>70.94</v>
      </c>
      <c r="S206" t="n">
        <v>52.22</v>
      </c>
      <c r="T206" t="n">
        <v>7409.07</v>
      </c>
      <c r="U206" t="n">
        <v>0.74</v>
      </c>
      <c r="V206" t="n">
        <v>0.84</v>
      </c>
      <c r="W206" t="n">
        <v>6.82</v>
      </c>
      <c r="X206" t="n">
        <v>0.44</v>
      </c>
      <c r="Y206" t="n">
        <v>4</v>
      </c>
      <c r="Z206" t="n">
        <v>10</v>
      </c>
    </row>
    <row r="207">
      <c r="A207" t="n">
        <v>9</v>
      </c>
      <c r="B207" t="n">
        <v>95</v>
      </c>
      <c r="C207" t="inlineStr">
        <is>
          <t xml:space="preserve">CONCLUIDO	</t>
        </is>
      </c>
      <c r="D207" t="n">
        <v>6.0622</v>
      </c>
      <c r="E207" t="n">
        <v>16.5</v>
      </c>
      <c r="F207" t="n">
        <v>13.51</v>
      </c>
      <c r="G207" t="n">
        <v>57.88</v>
      </c>
      <c r="H207" t="n">
        <v>0.89</v>
      </c>
      <c r="I207" t="n">
        <v>14</v>
      </c>
      <c r="J207" t="n">
        <v>199.53</v>
      </c>
      <c r="K207" t="n">
        <v>53.44</v>
      </c>
      <c r="L207" t="n">
        <v>10</v>
      </c>
      <c r="M207" t="n">
        <v>12</v>
      </c>
      <c r="N207" t="n">
        <v>41.1</v>
      </c>
      <c r="O207" t="n">
        <v>24842.77</v>
      </c>
      <c r="P207" t="n">
        <v>175.5</v>
      </c>
      <c r="Q207" t="n">
        <v>433.06</v>
      </c>
      <c r="R207" t="n">
        <v>68.69</v>
      </c>
      <c r="S207" t="n">
        <v>52.22</v>
      </c>
      <c r="T207" t="n">
        <v>6295.33</v>
      </c>
      <c r="U207" t="n">
        <v>0.76</v>
      </c>
      <c r="V207" t="n">
        <v>0.84</v>
      </c>
      <c r="W207" t="n">
        <v>6.81</v>
      </c>
      <c r="X207" t="n">
        <v>0.37</v>
      </c>
      <c r="Y207" t="n">
        <v>4</v>
      </c>
      <c r="Z207" t="n">
        <v>10</v>
      </c>
    </row>
    <row r="208">
      <c r="A208" t="n">
        <v>10</v>
      </c>
      <c r="B208" t="n">
        <v>95</v>
      </c>
      <c r="C208" t="inlineStr">
        <is>
          <t xml:space="preserve">CONCLUIDO	</t>
        </is>
      </c>
      <c r="D208" t="n">
        <v>6.0888</v>
      </c>
      <c r="E208" t="n">
        <v>16.42</v>
      </c>
      <c r="F208" t="n">
        <v>13.47</v>
      </c>
      <c r="G208" t="n">
        <v>62.17</v>
      </c>
      <c r="H208" t="n">
        <v>0.97</v>
      </c>
      <c r="I208" t="n">
        <v>13</v>
      </c>
      <c r="J208" t="n">
        <v>201.1</v>
      </c>
      <c r="K208" t="n">
        <v>53.44</v>
      </c>
      <c r="L208" t="n">
        <v>11</v>
      </c>
      <c r="M208" t="n">
        <v>11</v>
      </c>
      <c r="N208" t="n">
        <v>41.66</v>
      </c>
      <c r="O208" t="n">
        <v>25036.12</v>
      </c>
      <c r="P208" t="n">
        <v>173.79</v>
      </c>
      <c r="Q208" t="n">
        <v>432.97</v>
      </c>
      <c r="R208" t="n">
        <v>67.41</v>
      </c>
      <c r="S208" t="n">
        <v>52.22</v>
      </c>
      <c r="T208" t="n">
        <v>5659.5</v>
      </c>
      <c r="U208" t="n">
        <v>0.77</v>
      </c>
      <c r="V208" t="n">
        <v>0.85</v>
      </c>
      <c r="W208" t="n">
        <v>6.82</v>
      </c>
      <c r="X208" t="n">
        <v>0.33</v>
      </c>
      <c r="Y208" t="n">
        <v>4</v>
      </c>
      <c r="Z208" t="n">
        <v>10</v>
      </c>
    </row>
    <row r="209">
      <c r="A209" t="n">
        <v>11</v>
      </c>
      <c r="B209" t="n">
        <v>95</v>
      </c>
      <c r="C209" t="inlineStr">
        <is>
          <t xml:space="preserve">CONCLUIDO	</t>
        </is>
      </c>
      <c r="D209" t="n">
        <v>6.1093</v>
      </c>
      <c r="E209" t="n">
        <v>16.37</v>
      </c>
      <c r="F209" t="n">
        <v>13.45</v>
      </c>
      <c r="G209" t="n">
        <v>67.27</v>
      </c>
      <c r="H209" t="n">
        <v>1.05</v>
      </c>
      <c r="I209" t="n">
        <v>12</v>
      </c>
      <c r="J209" t="n">
        <v>202.67</v>
      </c>
      <c r="K209" t="n">
        <v>53.44</v>
      </c>
      <c r="L209" t="n">
        <v>12</v>
      </c>
      <c r="M209" t="n">
        <v>10</v>
      </c>
      <c r="N209" t="n">
        <v>42.24</v>
      </c>
      <c r="O209" t="n">
        <v>25230.25</v>
      </c>
      <c r="P209" t="n">
        <v>172.08</v>
      </c>
      <c r="Q209" t="n">
        <v>433.07</v>
      </c>
      <c r="R209" t="n">
        <v>67.01000000000001</v>
      </c>
      <c r="S209" t="n">
        <v>52.22</v>
      </c>
      <c r="T209" t="n">
        <v>5464.16</v>
      </c>
      <c r="U209" t="n">
        <v>0.78</v>
      </c>
      <c r="V209" t="n">
        <v>0.85</v>
      </c>
      <c r="W209" t="n">
        <v>6.81</v>
      </c>
      <c r="X209" t="n">
        <v>0.32</v>
      </c>
      <c r="Y209" t="n">
        <v>4</v>
      </c>
      <c r="Z209" t="n">
        <v>10</v>
      </c>
    </row>
    <row r="210">
      <c r="A210" t="n">
        <v>12</v>
      </c>
      <c r="B210" t="n">
        <v>95</v>
      </c>
      <c r="C210" t="inlineStr">
        <is>
          <t xml:space="preserve">CONCLUIDO	</t>
        </is>
      </c>
      <c r="D210" t="n">
        <v>6.1329</v>
      </c>
      <c r="E210" t="n">
        <v>16.31</v>
      </c>
      <c r="F210" t="n">
        <v>13.43</v>
      </c>
      <c r="G210" t="n">
        <v>73.23999999999999</v>
      </c>
      <c r="H210" t="n">
        <v>1.13</v>
      </c>
      <c r="I210" t="n">
        <v>11</v>
      </c>
      <c r="J210" t="n">
        <v>204.25</v>
      </c>
      <c r="K210" t="n">
        <v>53.44</v>
      </c>
      <c r="L210" t="n">
        <v>13</v>
      </c>
      <c r="M210" t="n">
        <v>9</v>
      </c>
      <c r="N210" t="n">
        <v>42.82</v>
      </c>
      <c r="O210" t="n">
        <v>25425.3</v>
      </c>
      <c r="P210" t="n">
        <v>170.55</v>
      </c>
      <c r="Q210" t="n">
        <v>433.07</v>
      </c>
      <c r="R210" t="n">
        <v>66.06</v>
      </c>
      <c r="S210" t="n">
        <v>52.22</v>
      </c>
      <c r="T210" t="n">
        <v>4994.08</v>
      </c>
      <c r="U210" t="n">
        <v>0.79</v>
      </c>
      <c r="V210" t="n">
        <v>0.85</v>
      </c>
      <c r="W210" t="n">
        <v>6.81</v>
      </c>
      <c r="X210" t="n">
        <v>0.29</v>
      </c>
      <c r="Y210" t="n">
        <v>4</v>
      </c>
      <c r="Z210" t="n">
        <v>10</v>
      </c>
    </row>
    <row r="211">
      <c r="A211" t="n">
        <v>13</v>
      </c>
      <c r="B211" t="n">
        <v>95</v>
      </c>
      <c r="C211" t="inlineStr">
        <is>
          <t xml:space="preserve">CONCLUIDO	</t>
        </is>
      </c>
      <c r="D211" t="n">
        <v>6.157</v>
      </c>
      <c r="E211" t="n">
        <v>16.24</v>
      </c>
      <c r="F211" t="n">
        <v>13.4</v>
      </c>
      <c r="G211" t="n">
        <v>80.41</v>
      </c>
      <c r="H211" t="n">
        <v>1.21</v>
      </c>
      <c r="I211" t="n">
        <v>10</v>
      </c>
      <c r="J211" t="n">
        <v>205.84</v>
      </c>
      <c r="K211" t="n">
        <v>53.44</v>
      </c>
      <c r="L211" t="n">
        <v>14</v>
      </c>
      <c r="M211" t="n">
        <v>8</v>
      </c>
      <c r="N211" t="n">
        <v>43.4</v>
      </c>
      <c r="O211" t="n">
        <v>25621.03</v>
      </c>
      <c r="P211" t="n">
        <v>169</v>
      </c>
      <c r="Q211" t="n">
        <v>432.95</v>
      </c>
      <c r="R211" t="n">
        <v>65.04000000000001</v>
      </c>
      <c r="S211" t="n">
        <v>52.22</v>
      </c>
      <c r="T211" t="n">
        <v>4490.48</v>
      </c>
      <c r="U211" t="n">
        <v>0.8</v>
      </c>
      <c r="V211" t="n">
        <v>0.85</v>
      </c>
      <c r="W211" t="n">
        <v>6.81</v>
      </c>
      <c r="X211" t="n">
        <v>0.26</v>
      </c>
      <c r="Y211" t="n">
        <v>4</v>
      </c>
      <c r="Z211" t="n">
        <v>10</v>
      </c>
    </row>
    <row r="212">
      <c r="A212" t="n">
        <v>14</v>
      </c>
      <c r="B212" t="n">
        <v>95</v>
      </c>
      <c r="C212" t="inlineStr">
        <is>
          <t xml:space="preserve">CONCLUIDO	</t>
        </is>
      </c>
      <c r="D212" t="n">
        <v>6.1837</v>
      </c>
      <c r="E212" t="n">
        <v>16.17</v>
      </c>
      <c r="F212" t="n">
        <v>13.37</v>
      </c>
      <c r="G212" t="n">
        <v>89.12</v>
      </c>
      <c r="H212" t="n">
        <v>1.28</v>
      </c>
      <c r="I212" t="n">
        <v>9</v>
      </c>
      <c r="J212" t="n">
        <v>207.43</v>
      </c>
      <c r="K212" t="n">
        <v>53.44</v>
      </c>
      <c r="L212" t="n">
        <v>15</v>
      </c>
      <c r="M212" t="n">
        <v>7</v>
      </c>
      <c r="N212" t="n">
        <v>44</v>
      </c>
      <c r="O212" t="n">
        <v>25817.56</v>
      </c>
      <c r="P212" t="n">
        <v>166.31</v>
      </c>
      <c r="Q212" t="n">
        <v>432.98</v>
      </c>
      <c r="R212" t="n">
        <v>64.06</v>
      </c>
      <c r="S212" t="n">
        <v>52.22</v>
      </c>
      <c r="T212" t="n">
        <v>4007.23</v>
      </c>
      <c r="U212" t="n">
        <v>0.82</v>
      </c>
      <c r="V212" t="n">
        <v>0.85</v>
      </c>
      <c r="W212" t="n">
        <v>6.81</v>
      </c>
      <c r="X212" t="n">
        <v>0.23</v>
      </c>
      <c r="Y212" t="n">
        <v>4</v>
      </c>
      <c r="Z212" t="n">
        <v>10</v>
      </c>
    </row>
    <row r="213">
      <c r="A213" t="n">
        <v>15</v>
      </c>
      <c r="B213" t="n">
        <v>95</v>
      </c>
      <c r="C213" t="inlineStr">
        <is>
          <t xml:space="preserve">CONCLUIDO	</t>
        </is>
      </c>
      <c r="D213" t="n">
        <v>6.1837</v>
      </c>
      <c r="E213" t="n">
        <v>16.17</v>
      </c>
      <c r="F213" t="n">
        <v>13.37</v>
      </c>
      <c r="G213" t="n">
        <v>89.12</v>
      </c>
      <c r="H213" t="n">
        <v>1.36</v>
      </c>
      <c r="I213" t="n">
        <v>9</v>
      </c>
      <c r="J213" t="n">
        <v>209.03</v>
      </c>
      <c r="K213" t="n">
        <v>53.44</v>
      </c>
      <c r="L213" t="n">
        <v>16</v>
      </c>
      <c r="M213" t="n">
        <v>7</v>
      </c>
      <c r="N213" t="n">
        <v>44.6</v>
      </c>
      <c r="O213" t="n">
        <v>26014.91</v>
      </c>
      <c r="P213" t="n">
        <v>165.94</v>
      </c>
      <c r="Q213" t="n">
        <v>432.96</v>
      </c>
      <c r="R213" t="n">
        <v>64.08</v>
      </c>
      <c r="S213" t="n">
        <v>52.22</v>
      </c>
      <c r="T213" t="n">
        <v>4013.44</v>
      </c>
      <c r="U213" t="n">
        <v>0.8100000000000001</v>
      </c>
      <c r="V213" t="n">
        <v>0.85</v>
      </c>
      <c r="W213" t="n">
        <v>6.81</v>
      </c>
      <c r="X213" t="n">
        <v>0.23</v>
      </c>
      <c r="Y213" t="n">
        <v>4</v>
      </c>
      <c r="Z213" t="n">
        <v>10</v>
      </c>
    </row>
    <row r="214">
      <c r="A214" t="n">
        <v>16</v>
      </c>
      <c r="B214" t="n">
        <v>95</v>
      </c>
      <c r="C214" t="inlineStr">
        <is>
          <t xml:space="preserve">CONCLUIDO	</t>
        </is>
      </c>
      <c r="D214" t="n">
        <v>6.21</v>
      </c>
      <c r="E214" t="n">
        <v>16.1</v>
      </c>
      <c r="F214" t="n">
        <v>13.34</v>
      </c>
      <c r="G214" t="n">
        <v>100.03</v>
      </c>
      <c r="H214" t="n">
        <v>1.43</v>
      </c>
      <c r="I214" t="n">
        <v>8</v>
      </c>
      <c r="J214" t="n">
        <v>210.64</v>
      </c>
      <c r="K214" t="n">
        <v>53.44</v>
      </c>
      <c r="L214" t="n">
        <v>17</v>
      </c>
      <c r="M214" t="n">
        <v>6</v>
      </c>
      <c r="N214" t="n">
        <v>45.21</v>
      </c>
      <c r="O214" t="n">
        <v>26213.09</v>
      </c>
      <c r="P214" t="n">
        <v>163.39</v>
      </c>
      <c r="Q214" t="n">
        <v>432.99</v>
      </c>
      <c r="R214" t="n">
        <v>63.06</v>
      </c>
      <c r="S214" t="n">
        <v>52.22</v>
      </c>
      <c r="T214" t="n">
        <v>3512.3</v>
      </c>
      <c r="U214" t="n">
        <v>0.83</v>
      </c>
      <c r="V214" t="n">
        <v>0.85</v>
      </c>
      <c r="W214" t="n">
        <v>6.81</v>
      </c>
      <c r="X214" t="n">
        <v>0.2</v>
      </c>
      <c r="Y214" t="n">
        <v>4</v>
      </c>
      <c r="Z214" t="n">
        <v>10</v>
      </c>
    </row>
    <row r="215">
      <c r="A215" t="n">
        <v>17</v>
      </c>
      <c r="B215" t="n">
        <v>95</v>
      </c>
      <c r="C215" t="inlineStr">
        <is>
          <t xml:space="preserve">CONCLUIDO	</t>
        </is>
      </c>
      <c r="D215" t="n">
        <v>6.2099</v>
      </c>
      <c r="E215" t="n">
        <v>16.1</v>
      </c>
      <c r="F215" t="n">
        <v>13.34</v>
      </c>
      <c r="G215" t="n">
        <v>100.03</v>
      </c>
      <c r="H215" t="n">
        <v>1.51</v>
      </c>
      <c r="I215" t="n">
        <v>8</v>
      </c>
      <c r="J215" t="n">
        <v>212.25</v>
      </c>
      <c r="K215" t="n">
        <v>53.44</v>
      </c>
      <c r="L215" t="n">
        <v>18</v>
      </c>
      <c r="M215" t="n">
        <v>6</v>
      </c>
      <c r="N215" t="n">
        <v>45.82</v>
      </c>
      <c r="O215" t="n">
        <v>26412.11</v>
      </c>
      <c r="P215" t="n">
        <v>162.58</v>
      </c>
      <c r="Q215" t="n">
        <v>432.94</v>
      </c>
      <c r="R215" t="n">
        <v>63.02</v>
      </c>
      <c r="S215" t="n">
        <v>52.22</v>
      </c>
      <c r="T215" t="n">
        <v>3488.5</v>
      </c>
      <c r="U215" t="n">
        <v>0.83</v>
      </c>
      <c r="V215" t="n">
        <v>0.85</v>
      </c>
      <c r="W215" t="n">
        <v>6.81</v>
      </c>
      <c r="X215" t="n">
        <v>0.2</v>
      </c>
      <c r="Y215" t="n">
        <v>4</v>
      </c>
      <c r="Z215" t="n">
        <v>10</v>
      </c>
    </row>
    <row r="216">
      <c r="A216" t="n">
        <v>18</v>
      </c>
      <c r="B216" t="n">
        <v>95</v>
      </c>
      <c r="C216" t="inlineStr">
        <is>
          <t xml:space="preserve">CONCLUIDO	</t>
        </is>
      </c>
      <c r="D216" t="n">
        <v>6.2309</v>
      </c>
      <c r="E216" t="n">
        <v>16.05</v>
      </c>
      <c r="F216" t="n">
        <v>13.32</v>
      </c>
      <c r="G216" t="n">
        <v>114.17</v>
      </c>
      <c r="H216" t="n">
        <v>1.58</v>
      </c>
      <c r="I216" t="n">
        <v>7</v>
      </c>
      <c r="J216" t="n">
        <v>213.87</v>
      </c>
      <c r="K216" t="n">
        <v>53.44</v>
      </c>
      <c r="L216" t="n">
        <v>19</v>
      </c>
      <c r="M216" t="n">
        <v>5</v>
      </c>
      <c r="N216" t="n">
        <v>46.44</v>
      </c>
      <c r="O216" t="n">
        <v>26611.98</v>
      </c>
      <c r="P216" t="n">
        <v>159.29</v>
      </c>
      <c r="Q216" t="n">
        <v>432.94</v>
      </c>
      <c r="R216" t="n">
        <v>62.66</v>
      </c>
      <c r="S216" t="n">
        <v>52.22</v>
      </c>
      <c r="T216" t="n">
        <v>3313.94</v>
      </c>
      <c r="U216" t="n">
        <v>0.83</v>
      </c>
      <c r="V216" t="n">
        <v>0.86</v>
      </c>
      <c r="W216" t="n">
        <v>6.8</v>
      </c>
      <c r="X216" t="n">
        <v>0.18</v>
      </c>
      <c r="Y216" t="n">
        <v>4</v>
      </c>
      <c r="Z216" t="n">
        <v>10</v>
      </c>
    </row>
    <row r="217">
      <c r="A217" t="n">
        <v>19</v>
      </c>
      <c r="B217" t="n">
        <v>95</v>
      </c>
      <c r="C217" t="inlineStr">
        <is>
          <t xml:space="preserve">CONCLUIDO	</t>
        </is>
      </c>
      <c r="D217" t="n">
        <v>6.2353</v>
      </c>
      <c r="E217" t="n">
        <v>16.04</v>
      </c>
      <c r="F217" t="n">
        <v>13.31</v>
      </c>
      <c r="G217" t="n">
        <v>114.07</v>
      </c>
      <c r="H217" t="n">
        <v>1.65</v>
      </c>
      <c r="I217" t="n">
        <v>7</v>
      </c>
      <c r="J217" t="n">
        <v>215.5</v>
      </c>
      <c r="K217" t="n">
        <v>53.44</v>
      </c>
      <c r="L217" t="n">
        <v>20</v>
      </c>
      <c r="M217" t="n">
        <v>5</v>
      </c>
      <c r="N217" t="n">
        <v>47.07</v>
      </c>
      <c r="O217" t="n">
        <v>26812.71</v>
      </c>
      <c r="P217" t="n">
        <v>159.67</v>
      </c>
      <c r="Q217" t="n">
        <v>432.94</v>
      </c>
      <c r="R217" t="n">
        <v>62.22</v>
      </c>
      <c r="S217" t="n">
        <v>52.22</v>
      </c>
      <c r="T217" t="n">
        <v>3093.59</v>
      </c>
      <c r="U217" t="n">
        <v>0.84</v>
      </c>
      <c r="V217" t="n">
        <v>0.86</v>
      </c>
      <c r="W217" t="n">
        <v>6.8</v>
      </c>
      <c r="X217" t="n">
        <v>0.17</v>
      </c>
      <c r="Y217" t="n">
        <v>4</v>
      </c>
      <c r="Z217" t="n">
        <v>10</v>
      </c>
    </row>
    <row r="218">
      <c r="A218" t="n">
        <v>20</v>
      </c>
      <c r="B218" t="n">
        <v>95</v>
      </c>
      <c r="C218" t="inlineStr">
        <is>
          <t xml:space="preserve">CONCLUIDO	</t>
        </is>
      </c>
      <c r="D218" t="n">
        <v>6.2387</v>
      </c>
      <c r="E218" t="n">
        <v>16.03</v>
      </c>
      <c r="F218" t="n">
        <v>13.3</v>
      </c>
      <c r="G218" t="n">
        <v>114</v>
      </c>
      <c r="H218" t="n">
        <v>1.72</v>
      </c>
      <c r="I218" t="n">
        <v>7</v>
      </c>
      <c r="J218" t="n">
        <v>217.14</v>
      </c>
      <c r="K218" t="n">
        <v>53.44</v>
      </c>
      <c r="L218" t="n">
        <v>21</v>
      </c>
      <c r="M218" t="n">
        <v>5</v>
      </c>
      <c r="N218" t="n">
        <v>47.7</v>
      </c>
      <c r="O218" t="n">
        <v>27014.3</v>
      </c>
      <c r="P218" t="n">
        <v>158.03</v>
      </c>
      <c r="Q218" t="n">
        <v>433.05</v>
      </c>
      <c r="R218" t="n">
        <v>61.67</v>
      </c>
      <c r="S218" t="n">
        <v>52.22</v>
      </c>
      <c r="T218" t="n">
        <v>2821.69</v>
      </c>
      <c r="U218" t="n">
        <v>0.85</v>
      </c>
      <c r="V218" t="n">
        <v>0.86</v>
      </c>
      <c r="W218" t="n">
        <v>6.81</v>
      </c>
      <c r="X218" t="n">
        <v>0.16</v>
      </c>
      <c r="Y218" t="n">
        <v>4</v>
      </c>
      <c r="Z218" t="n">
        <v>10</v>
      </c>
    </row>
    <row r="219">
      <c r="A219" t="n">
        <v>21</v>
      </c>
      <c r="B219" t="n">
        <v>95</v>
      </c>
      <c r="C219" t="inlineStr">
        <is>
          <t xml:space="preserve">CONCLUIDO	</t>
        </is>
      </c>
      <c r="D219" t="n">
        <v>6.2365</v>
      </c>
      <c r="E219" t="n">
        <v>16.03</v>
      </c>
      <c r="F219" t="n">
        <v>13.31</v>
      </c>
      <c r="G219" t="n">
        <v>114.05</v>
      </c>
      <c r="H219" t="n">
        <v>1.79</v>
      </c>
      <c r="I219" t="n">
        <v>7</v>
      </c>
      <c r="J219" t="n">
        <v>218.78</v>
      </c>
      <c r="K219" t="n">
        <v>53.44</v>
      </c>
      <c r="L219" t="n">
        <v>22</v>
      </c>
      <c r="M219" t="n">
        <v>5</v>
      </c>
      <c r="N219" t="n">
        <v>48.34</v>
      </c>
      <c r="O219" t="n">
        <v>27216.79</v>
      </c>
      <c r="P219" t="n">
        <v>155.11</v>
      </c>
      <c r="Q219" t="n">
        <v>433.01</v>
      </c>
      <c r="R219" t="n">
        <v>62.05</v>
      </c>
      <c r="S219" t="n">
        <v>52.22</v>
      </c>
      <c r="T219" t="n">
        <v>3009.23</v>
      </c>
      <c r="U219" t="n">
        <v>0.84</v>
      </c>
      <c r="V219" t="n">
        <v>0.86</v>
      </c>
      <c r="W219" t="n">
        <v>6.81</v>
      </c>
      <c r="X219" t="n">
        <v>0.17</v>
      </c>
      <c r="Y219" t="n">
        <v>4</v>
      </c>
      <c r="Z219" t="n">
        <v>10</v>
      </c>
    </row>
    <row r="220">
      <c r="A220" t="n">
        <v>22</v>
      </c>
      <c r="B220" t="n">
        <v>95</v>
      </c>
      <c r="C220" t="inlineStr">
        <is>
          <t xml:space="preserve">CONCLUIDO	</t>
        </is>
      </c>
      <c r="D220" t="n">
        <v>6.2614</v>
      </c>
      <c r="E220" t="n">
        <v>15.97</v>
      </c>
      <c r="F220" t="n">
        <v>13.28</v>
      </c>
      <c r="G220" t="n">
        <v>132.79</v>
      </c>
      <c r="H220" t="n">
        <v>1.85</v>
      </c>
      <c r="I220" t="n">
        <v>6</v>
      </c>
      <c r="J220" t="n">
        <v>220.43</v>
      </c>
      <c r="K220" t="n">
        <v>53.44</v>
      </c>
      <c r="L220" t="n">
        <v>23</v>
      </c>
      <c r="M220" t="n">
        <v>3</v>
      </c>
      <c r="N220" t="n">
        <v>48.99</v>
      </c>
      <c r="O220" t="n">
        <v>27420.16</v>
      </c>
      <c r="P220" t="n">
        <v>154.86</v>
      </c>
      <c r="Q220" t="n">
        <v>432.99</v>
      </c>
      <c r="R220" t="n">
        <v>61.2</v>
      </c>
      <c r="S220" t="n">
        <v>52.22</v>
      </c>
      <c r="T220" t="n">
        <v>2589.95</v>
      </c>
      <c r="U220" t="n">
        <v>0.85</v>
      </c>
      <c r="V220" t="n">
        <v>0.86</v>
      </c>
      <c r="W220" t="n">
        <v>6.8</v>
      </c>
      <c r="X220" t="n">
        <v>0.14</v>
      </c>
      <c r="Y220" t="n">
        <v>4</v>
      </c>
      <c r="Z220" t="n">
        <v>10</v>
      </c>
    </row>
    <row r="221">
      <c r="A221" t="n">
        <v>23</v>
      </c>
      <c r="B221" t="n">
        <v>95</v>
      </c>
      <c r="C221" t="inlineStr">
        <is>
          <t xml:space="preserve">CONCLUIDO	</t>
        </is>
      </c>
      <c r="D221" t="n">
        <v>6.2586</v>
      </c>
      <c r="E221" t="n">
        <v>15.98</v>
      </c>
      <c r="F221" t="n">
        <v>13.29</v>
      </c>
      <c r="G221" t="n">
        <v>132.86</v>
      </c>
      <c r="H221" t="n">
        <v>1.92</v>
      </c>
      <c r="I221" t="n">
        <v>6</v>
      </c>
      <c r="J221" t="n">
        <v>222.08</v>
      </c>
      <c r="K221" t="n">
        <v>53.44</v>
      </c>
      <c r="L221" t="n">
        <v>24</v>
      </c>
      <c r="M221" t="n">
        <v>1</v>
      </c>
      <c r="N221" t="n">
        <v>49.65</v>
      </c>
      <c r="O221" t="n">
        <v>27624.44</v>
      </c>
      <c r="P221" t="n">
        <v>154.9</v>
      </c>
      <c r="Q221" t="n">
        <v>433.06</v>
      </c>
      <c r="R221" t="n">
        <v>61.28</v>
      </c>
      <c r="S221" t="n">
        <v>52.22</v>
      </c>
      <c r="T221" t="n">
        <v>2630.8</v>
      </c>
      <c r="U221" t="n">
        <v>0.85</v>
      </c>
      <c r="V221" t="n">
        <v>0.86</v>
      </c>
      <c r="W221" t="n">
        <v>6.81</v>
      </c>
      <c r="X221" t="n">
        <v>0.15</v>
      </c>
      <c r="Y221" t="n">
        <v>4</v>
      </c>
      <c r="Z221" t="n">
        <v>10</v>
      </c>
    </row>
    <row r="222">
      <c r="A222" t="n">
        <v>24</v>
      </c>
      <c r="B222" t="n">
        <v>95</v>
      </c>
      <c r="C222" t="inlineStr">
        <is>
          <t xml:space="preserve">CONCLUIDO	</t>
        </is>
      </c>
      <c r="D222" t="n">
        <v>6.2601</v>
      </c>
      <c r="E222" t="n">
        <v>15.97</v>
      </c>
      <c r="F222" t="n">
        <v>13.28</v>
      </c>
      <c r="G222" t="n">
        <v>132.82</v>
      </c>
      <c r="H222" t="n">
        <v>1.99</v>
      </c>
      <c r="I222" t="n">
        <v>6</v>
      </c>
      <c r="J222" t="n">
        <v>223.75</v>
      </c>
      <c r="K222" t="n">
        <v>53.44</v>
      </c>
      <c r="L222" t="n">
        <v>25</v>
      </c>
      <c r="M222" t="n">
        <v>0</v>
      </c>
      <c r="N222" t="n">
        <v>50.31</v>
      </c>
      <c r="O222" t="n">
        <v>27829.77</v>
      </c>
      <c r="P222" t="n">
        <v>155.7</v>
      </c>
      <c r="Q222" t="n">
        <v>433.04</v>
      </c>
      <c r="R222" t="n">
        <v>61.13</v>
      </c>
      <c r="S222" t="n">
        <v>52.22</v>
      </c>
      <c r="T222" t="n">
        <v>2553.04</v>
      </c>
      <c r="U222" t="n">
        <v>0.85</v>
      </c>
      <c r="V222" t="n">
        <v>0.86</v>
      </c>
      <c r="W222" t="n">
        <v>6.81</v>
      </c>
      <c r="X222" t="n">
        <v>0.15</v>
      </c>
      <c r="Y222" t="n">
        <v>4</v>
      </c>
      <c r="Z222" t="n">
        <v>10</v>
      </c>
    </row>
    <row r="223">
      <c r="A223" t="n">
        <v>0</v>
      </c>
      <c r="B223" t="n">
        <v>55</v>
      </c>
      <c r="C223" t="inlineStr">
        <is>
          <t xml:space="preserve">CONCLUIDO	</t>
        </is>
      </c>
      <c r="D223" t="n">
        <v>4.5767</v>
      </c>
      <c r="E223" t="n">
        <v>21.85</v>
      </c>
      <c r="F223" t="n">
        <v>16.8</v>
      </c>
      <c r="G223" t="n">
        <v>8.130000000000001</v>
      </c>
      <c r="H223" t="n">
        <v>0.15</v>
      </c>
      <c r="I223" t="n">
        <v>124</v>
      </c>
      <c r="J223" t="n">
        <v>116.05</v>
      </c>
      <c r="K223" t="n">
        <v>43.4</v>
      </c>
      <c r="L223" t="n">
        <v>1</v>
      </c>
      <c r="M223" t="n">
        <v>122</v>
      </c>
      <c r="N223" t="n">
        <v>16.65</v>
      </c>
      <c r="O223" t="n">
        <v>14546.17</v>
      </c>
      <c r="P223" t="n">
        <v>170.38</v>
      </c>
      <c r="Q223" t="n">
        <v>434.59</v>
      </c>
      <c r="R223" t="n">
        <v>175.1</v>
      </c>
      <c r="S223" t="n">
        <v>52.22</v>
      </c>
      <c r="T223" t="n">
        <v>58949.7</v>
      </c>
      <c r="U223" t="n">
        <v>0.3</v>
      </c>
      <c r="V223" t="n">
        <v>0.68</v>
      </c>
      <c r="W223" t="n">
        <v>7.01</v>
      </c>
      <c r="X223" t="n">
        <v>3.64</v>
      </c>
      <c r="Y223" t="n">
        <v>4</v>
      </c>
      <c r="Z223" t="n">
        <v>10</v>
      </c>
    </row>
    <row r="224">
      <c r="A224" t="n">
        <v>1</v>
      </c>
      <c r="B224" t="n">
        <v>55</v>
      </c>
      <c r="C224" t="inlineStr">
        <is>
          <t xml:space="preserve">CONCLUIDO	</t>
        </is>
      </c>
      <c r="D224" t="n">
        <v>5.5328</v>
      </c>
      <c r="E224" t="n">
        <v>18.07</v>
      </c>
      <c r="F224" t="n">
        <v>14.7</v>
      </c>
      <c r="G224" t="n">
        <v>16.33</v>
      </c>
      <c r="H224" t="n">
        <v>0.3</v>
      </c>
      <c r="I224" t="n">
        <v>54</v>
      </c>
      <c r="J224" t="n">
        <v>117.34</v>
      </c>
      <c r="K224" t="n">
        <v>43.4</v>
      </c>
      <c r="L224" t="n">
        <v>2</v>
      </c>
      <c r="M224" t="n">
        <v>52</v>
      </c>
      <c r="N224" t="n">
        <v>16.94</v>
      </c>
      <c r="O224" t="n">
        <v>14705.49</v>
      </c>
      <c r="P224" t="n">
        <v>146.99</v>
      </c>
      <c r="Q224" t="n">
        <v>433.61</v>
      </c>
      <c r="R224" t="n">
        <v>107.04</v>
      </c>
      <c r="S224" t="n">
        <v>52.22</v>
      </c>
      <c r="T224" t="n">
        <v>25271.38</v>
      </c>
      <c r="U224" t="n">
        <v>0.49</v>
      </c>
      <c r="V224" t="n">
        <v>0.78</v>
      </c>
      <c r="W224" t="n">
        <v>6.89</v>
      </c>
      <c r="X224" t="n">
        <v>1.55</v>
      </c>
      <c r="Y224" t="n">
        <v>4</v>
      </c>
      <c r="Z224" t="n">
        <v>10</v>
      </c>
    </row>
    <row r="225">
      <c r="A225" t="n">
        <v>2</v>
      </c>
      <c r="B225" t="n">
        <v>55</v>
      </c>
      <c r="C225" t="inlineStr">
        <is>
          <t xml:space="preserve">CONCLUIDO	</t>
        </is>
      </c>
      <c r="D225" t="n">
        <v>5.8641</v>
      </c>
      <c r="E225" t="n">
        <v>17.05</v>
      </c>
      <c r="F225" t="n">
        <v>14.13</v>
      </c>
      <c r="G225" t="n">
        <v>24.23</v>
      </c>
      <c r="H225" t="n">
        <v>0.45</v>
      </c>
      <c r="I225" t="n">
        <v>35</v>
      </c>
      <c r="J225" t="n">
        <v>118.63</v>
      </c>
      <c r="K225" t="n">
        <v>43.4</v>
      </c>
      <c r="L225" t="n">
        <v>3</v>
      </c>
      <c r="M225" t="n">
        <v>33</v>
      </c>
      <c r="N225" t="n">
        <v>17.23</v>
      </c>
      <c r="O225" t="n">
        <v>14865.24</v>
      </c>
      <c r="P225" t="n">
        <v>138.88</v>
      </c>
      <c r="Q225" t="n">
        <v>433.35</v>
      </c>
      <c r="R225" t="n">
        <v>88.78</v>
      </c>
      <c r="S225" t="n">
        <v>52.22</v>
      </c>
      <c r="T225" t="n">
        <v>16235.17</v>
      </c>
      <c r="U225" t="n">
        <v>0.59</v>
      </c>
      <c r="V225" t="n">
        <v>0.8100000000000001</v>
      </c>
      <c r="W225" t="n">
        <v>6.85</v>
      </c>
      <c r="X225" t="n">
        <v>0.99</v>
      </c>
      <c r="Y225" t="n">
        <v>4</v>
      </c>
      <c r="Z225" t="n">
        <v>10</v>
      </c>
    </row>
    <row r="226">
      <c r="A226" t="n">
        <v>3</v>
      </c>
      <c r="B226" t="n">
        <v>55</v>
      </c>
      <c r="C226" t="inlineStr">
        <is>
          <t xml:space="preserve">CONCLUIDO	</t>
        </is>
      </c>
      <c r="D226" t="n">
        <v>6.0515</v>
      </c>
      <c r="E226" t="n">
        <v>16.52</v>
      </c>
      <c r="F226" t="n">
        <v>13.84</v>
      </c>
      <c r="G226" t="n">
        <v>33.22</v>
      </c>
      <c r="H226" t="n">
        <v>0.59</v>
      </c>
      <c r="I226" t="n">
        <v>25</v>
      </c>
      <c r="J226" t="n">
        <v>119.93</v>
      </c>
      <c r="K226" t="n">
        <v>43.4</v>
      </c>
      <c r="L226" t="n">
        <v>4</v>
      </c>
      <c r="M226" t="n">
        <v>23</v>
      </c>
      <c r="N226" t="n">
        <v>17.53</v>
      </c>
      <c r="O226" t="n">
        <v>15025.44</v>
      </c>
      <c r="P226" t="n">
        <v>133.54</v>
      </c>
      <c r="Q226" t="n">
        <v>433.31</v>
      </c>
      <c r="R226" t="n">
        <v>79.56999999999999</v>
      </c>
      <c r="S226" t="n">
        <v>52.22</v>
      </c>
      <c r="T226" t="n">
        <v>11679.35</v>
      </c>
      <c r="U226" t="n">
        <v>0.66</v>
      </c>
      <c r="V226" t="n">
        <v>0.82</v>
      </c>
      <c r="W226" t="n">
        <v>6.83</v>
      </c>
      <c r="X226" t="n">
        <v>0.7</v>
      </c>
      <c r="Y226" t="n">
        <v>4</v>
      </c>
      <c r="Z226" t="n">
        <v>10</v>
      </c>
    </row>
    <row r="227">
      <c r="A227" t="n">
        <v>4</v>
      </c>
      <c r="B227" t="n">
        <v>55</v>
      </c>
      <c r="C227" t="inlineStr">
        <is>
          <t xml:space="preserve">CONCLUIDO	</t>
        </is>
      </c>
      <c r="D227" t="n">
        <v>6.1555</v>
      </c>
      <c r="E227" t="n">
        <v>16.25</v>
      </c>
      <c r="F227" t="n">
        <v>13.68</v>
      </c>
      <c r="G227" t="n">
        <v>41.05</v>
      </c>
      <c r="H227" t="n">
        <v>0.73</v>
      </c>
      <c r="I227" t="n">
        <v>20</v>
      </c>
      <c r="J227" t="n">
        <v>121.23</v>
      </c>
      <c r="K227" t="n">
        <v>43.4</v>
      </c>
      <c r="L227" t="n">
        <v>5</v>
      </c>
      <c r="M227" t="n">
        <v>18</v>
      </c>
      <c r="N227" t="n">
        <v>17.83</v>
      </c>
      <c r="O227" t="n">
        <v>15186.08</v>
      </c>
      <c r="P227" t="n">
        <v>129.4</v>
      </c>
      <c r="Q227" t="n">
        <v>433.11</v>
      </c>
      <c r="R227" t="n">
        <v>74.28</v>
      </c>
      <c r="S227" t="n">
        <v>52.22</v>
      </c>
      <c r="T227" t="n">
        <v>9061.91</v>
      </c>
      <c r="U227" t="n">
        <v>0.7</v>
      </c>
      <c r="V227" t="n">
        <v>0.83</v>
      </c>
      <c r="W227" t="n">
        <v>6.83</v>
      </c>
      <c r="X227" t="n">
        <v>0.54</v>
      </c>
      <c r="Y227" t="n">
        <v>4</v>
      </c>
      <c r="Z227" t="n">
        <v>10</v>
      </c>
    </row>
    <row r="228">
      <c r="A228" t="n">
        <v>5</v>
      </c>
      <c r="B228" t="n">
        <v>55</v>
      </c>
      <c r="C228" t="inlineStr">
        <is>
          <t xml:space="preserve">CONCLUIDO	</t>
        </is>
      </c>
      <c r="D228" t="n">
        <v>6.2337</v>
      </c>
      <c r="E228" t="n">
        <v>16.04</v>
      </c>
      <c r="F228" t="n">
        <v>13.58</v>
      </c>
      <c r="G228" t="n">
        <v>50.91</v>
      </c>
      <c r="H228" t="n">
        <v>0.86</v>
      </c>
      <c r="I228" t="n">
        <v>16</v>
      </c>
      <c r="J228" t="n">
        <v>122.54</v>
      </c>
      <c r="K228" t="n">
        <v>43.4</v>
      </c>
      <c r="L228" t="n">
        <v>6</v>
      </c>
      <c r="M228" t="n">
        <v>14</v>
      </c>
      <c r="N228" t="n">
        <v>18.14</v>
      </c>
      <c r="O228" t="n">
        <v>15347.16</v>
      </c>
      <c r="P228" t="n">
        <v>125.73</v>
      </c>
      <c r="Q228" t="n">
        <v>433.04</v>
      </c>
      <c r="R228" t="n">
        <v>70.81999999999999</v>
      </c>
      <c r="S228" t="n">
        <v>52.22</v>
      </c>
      <c r="T228" t="n">
        <v>7352.31</v>
      </c>
      <c r="U228" t="n">
        <v>0.74</v>
      </c>
      <c r="V228" t="n">
        <v>0.84</v>
      </c>
      <c r="W228" t="n">
        <v>6.82</v>
      </c>
      <c r="X228" t="n">
        <v>0.44</v>
      </c>
      <c r="Y228" t="n">
        <v>4</v>
      </c>
      <c r="Z228" t="n">
        <v>10</v>
      </c>
    </row>
    <row r="229">
      <c r="A229" t="n">
        <v>6</v>
      </c>
      <c r="B229" t="n">
        <v>55</v>
      </c>
      <c r="C229" t="inlineStr">
        <is>
          <t xml:space="preserve">CONCLUIDO	</t>
        </is>
      </c>
      <c r="D229" t="n">
        <v>6.274</v>
      </c>
      <c r="E229" t="n">
        <v>15.94</v>
      </c>
      <c r="F229" t="n">
        <v>13.52</v>
      </c>
      <c r="G229" t="n">
        <v>57.94</v>
      </c>
      <c r="H229" t="n">
        <v>1</v>
      </c>
      <c r="I229" t="n">
        <v>14</v>
      </c>
      <c r="J229" t="n">
        <v>123.85</v>
      </c>
      <c r="K229" t="n">
        <v>43.4</v>
      </c>
      <c r="L229" t="n">
        <v>7</v>
      </c>
      <c r="M229" t="n">
        <v>12</v>
      </c>
      <c r="N229" t="n">
        <v>18.45</v>
      </c>
      <c r="O229" t="n">
        <v>15508.69</v>
      </c>
      <c r="P229" t="n">
        <v>122.51</v>
      </c>
      <c r="Q229" t="n">
        <v>433.03</v>
      </c>
      <c r="R229" t="n">
        <v>69.03</v>
      </c>
      <c r="S229" t="n">
        <v>52.22</v>
      </c>
      <c r="T229" t="n">
        <v>6462.83</v>
      </c>
      <c r="U229" t="n">
        <v>0.76</v>
      </c>
      <c r="V229" t="n">
        <v>0.84</v>
      </c>
      <c r="W229" t="n">
        <v>6.82</v>
      </c>
      <c r="X229" t="n">
        <v>0.38</v>
      </c>
      <c r="Y229" t="n">
        <v>4</v>
      </c>
      <c r="Z229" t="n">
        <v>10</v>
      </c>
    </row>
    <row r="230">
      <c r="A230" t="n">
        <v>7</v>
      </c>
      <c r="B230" t="n">
        <v>55</v>
      </c>
      <c r="C230" t="inlineStr">
        <is>
          <t xml:space="preserve">CONCLUIDO	</t>
        </is>
      </c>
      <c r="D230" t="n">
        <v>6.3217</v>
      </c>
      <c r="E230" t="n">
        <v>15.82</v>
      </c>
      <c r="F230" t="n">
        <v>13.45</v>
      </c>
      <c r="G230" t="n">
        <v>67.23999999999999</v>
      </c>
      <c r="H230" t="n">
        <v>1.13</v>
      </c>
      <c r="I230" t="n">
        <v>12</v>
      </c>
      <c r="J230" t="n">
        <v>125.16</v>
      </c>
      <c r="K230" t="n">
        <v>43.4</v>
      </c>
      <c r="L230" t="n">
        <v>8</v>
      </c>
      <c r="M230" t="n">
        <v>10</v>
      </c>
      <c r="N230" t="n">
        <v>18.76</v>
      </c>
      <c r="O230" t="n">
        <v>15670.68</v>
      </c>
      <c r="P230" t="n">
        <v>119.02</v>
      </c>
      <c r="Q230" t="n">
        <v>433.03</v>
      </c>
      <c r="R230" t="n">
        <v>66.65000000000001</v>
      </c>
      <c r="S230" t="n">
        <v>52.22</v>
      </c>
      <c r="T230" t="n">
        <v>5282.68</v>
      </c>
      <c r="U230" t="n">
        <v>0.78</v>
      </c>
      <c r="V230" t="n">
        <v>0.85</v>
      </c>
      <c r="W230" t="n">
        <v>6.81</v>
      </c>
      <c r="X230" t="n">
        <v>0.31</v>
      </c>
      <c r="Y230" t="n">
        <v>4</v>
      </c>
      <c r="Z230" t="n">
        <v>10</v>
      </c>
    </row>
    <row r="231">
      <c r="A231" t="n">
        <v>8</v>
      </c>
      <c r="B231" t="n">
        <v>55</v>
      </c>
      <c r="C231" t="inlineStr">
        <is>
          <t xml:space="preserve">CONCLUIDO	</t>
        </is>
      </c>
      <c r="D231" t="n">
        <v>6.3472</v>
      </c>
      <c r="E231" t="n">
        <v>15.76</v>
      </c>
      <c r="F231" t="n">
        <v>13.41</v>
      </c>
      <c r="G231" t="n">
        <v>73.13</v>
      </c>
      <c r="H231" t="n">
        <v>1.26</v>
      </c>
      <c r="I231" t="n">
        <v>11</v>
      </c>
      <c r="J231" t="n">
        <v>126.48</v>
      </c>
      <c r="K231" t="n">
        <v>43.4</v>
      </c>
      <c r="L231" t="n">
        <v>9</v>
      </c>
      <c r="M231" t="n">
        <v>9</v>
      </c>
      <c r="N231" t="n">
        <v>19.08</v>
      </c>
      <c r="O231" t="n">
        <v>15833.12</v>
      </c>
      <c r="P231" t="n">
        <v>115.57</v>
      </c>
      <c r="Q231" t="n">
        <v>433.04</v>
      </c>
      <c r="R231" t="n">
        <v>65.43000000000001</v>
      </c>
      <c r="S231" t="n">
        <v>52.22</v>
      </c>
      <c r="T231" t="n">
        <v>4681.87</v>
      </c>
      <c r="U231" t="n">
        <v>0.8</v>
      </c>
      <c r="V231" t="n">
        <v>0.85</v>
      </c>
      <c r="W231" t="n">
        <v>6.81</v>
      </c>
      <c r="X231" t="n">
        <v>0.27</v>
      </c>
      <c r="Y231" t="n">
        <v>4</v>
      </c>
      <c r="Z231" t="n">
        <v>10</v>
      </c>
    </row>
    <row r="232">
      <c r="A232" t="n">
        <v>9</v>
      </c>
      <c r="B232" t="n">
        <v>55</v>
      </c>
      <c r="C232" t="inlineStr">
        <is>
          <t xml:space="preserve">CONCLUIDO	</t>
        </is>
      </c>
      <c r="D232" t="n">
        <v>6.3622</v>
      </c>
      <c r="E232" t="n">
        <v>15.72</v>
      </c>
      <c r="F232" t="n">
        <v>13.39</v>
      </c>
      <c r="G232" t="n">
        <v>80.37</v>
      </c>
      <c r="H232" t="n">
        <v>1.38</v>
      </c>
      <c r="I232" t="n">
        <v>10</v>
      </c>
      <c r="J232" t="n">
        <v>127.8</v>
      </c>
      <c r="K232" t="n">
        <v>43.4</v>
      </c>
      <c r="L232" t="n">
        <v>10</v>
      </c>
      <c r="M232" t="n">
        <v>7</v>
      </c>
      <c r="N232" t="n">
        <v>19.4</v>
      </c>
      <c r="O232" t="n">
        <v>15996.02</v>
      </c>
      <c r="P232" t="n">
        <v>112.02</v>
      </c>
      <c r="Q232" t="n">
        <v>432.97</v>
      </c>
      <c r="R232" t="n">
        <v>65.02</v>
      </c>
      <c r="S232" t="n">
        <v>52.22</v>
      </c>
      <c r="T232" t="n">
        <v>4478.12</v>
      </c>
      <c r="U232" t="n">
        <v>0.8</v>
      </c>
      <c r="V232" t="n">
        <v>0.85</v>
      </c>
      <c r="W232" t="n">
        <v>6.81</v>
      </c>
      <c r="X232" t="n">
        <v>0.26</v>
      </c>
      <c r="Y232" t="n">
        <v>4</v>
      </c>
      <c r="Z232" t="n">
        <v>10</v>
      </c>
    </row>
    <row r="233">
      <c r="A233" t="n">
        <v>10</v>
      </c>
      <c r="B233" t="n">
        <v>55</v>
      </c>
      <c r="C233" t="inlineStr">
        <is>
          <t xml:space="preserve">CONCLUIDO	</t>
        </is>
      </c>
      <c r="D233" t="n">
        <v>6.3814</v>
      </c>
      <c r="E233" t="n">
        <v>15.67</v>
      </c>
      <c r="F233" t="n">
        <v>13.37</v>
      </c>
      <c r="G233" t="n">
        <v>89.14</v>
      </c>
      <c r="H233" t="n">
        <v>1.5</v>
      </c>
      <c r="I233" t="n">
        <v>9</v>
      </c>
      <c r="J233" t="n">
        <v>129.13</v>
      </c>
      <c r="K233" t="n">
        <v>43.4</v>
      </c>
      <c r="L233" t="n">
        <v>11</v>
      </c>
      <c r="M233" t="n">
        <v>0</v>
      </c>
      <c r="N233" t="n">
        <v>19.73</v>
      </c>
      <c r="O233" t="n">
        <v>16159.39</v>
      </c>
      <c r="P233" t="n">
        <v>112.33</v>
      </c>
      <c r="Q233" t="n">
        <v>433.02</v>
      </c>
      <c r="R233" t="n">
        <v>63.98</v>
      </c>
      <c r="S233" t="n">
        <v>52.22</v>
      </c>
      <c r="T233" t="n">
        <v>3963.06</v>
      </c>
      <c r="U233" t="n">
        <v>0.82</v>
      </c>
      <c r="V233" t="n">
        <v>0.85</v>
      </c>
      <c r="W233" t="n">
        <v>6.82</v>
      </c>
      <c r="X233" t="n">
        <v>0.23</v>
      </c>
      <c r="Y233" t="n">
        <v>4</v>
      </c>
      <c r="Z2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INDEX(resultados!$A$2:$ZZ$233, 1, MATCH($B$1, resultados!$A$1:$ZZ$1, 0))</f>
        <v/>
      </c>
      <c r="B7">
        <f>INDEX(resultados!$A$2:$ZZ$233, 1, MATCH($B$2, resultados!$A$1:$ZZ$1, 0))</f>
        <v/>
      </c>
      <c r="C7">
        <f>INDEX(resultados!$A$2:$ZZ$233, 1, MATCH($B$3, resultados!$A$1:$ZZ$1, 0))</f>
        <v/>
      </c>
    </row>
    <row r="8">
      <c r="A8">
        <f>INDEX(resultados!$A$2:$ZZ$233, 2, MATCH($B$1, resultados!$A$1:$ZZ$1, 0))</f>
        <v/>
      </c>
      <c r="B8">
        <f>INDEX(resultados!$A$2:$ZZ$233, 2, MATCH($B$2, resultados!$A$1:$ZZ$1, 0))</f>
        <v/>
      </c>
      <c r="C8">
        <f>INDEX(resultados!$A$2:$ZZ$233, 2, MATCH($B$3, resultados!$A$1:$ZZ$1, 0))</f>
        <v/>
      </c>
    </row>
    <row r="9">
      <c r="A9">
        <f>INDEX(resultados!$A$2:$ZZ$233, 3, MATCH($B$1, resultados!$A$1:$ZZ$1, 0))</f>
        <v/>
      </c>
      <c r="B9">
        <f>INDEX(resultados!$A$2:$ZZ$233, 3, MATCH($B$2, resultados!$A$1:$ZZ$1, 0))</f>
        <v/>
      </c>
      <c r="C9">
        <f>INDEX(resultados!$A$2:$ZZ$233, 3, MATCH($B$3, resultados!$A$1:$ZZ$1, 0))</f>
        <v/>
      </c>
    </row>
    <row r="10">
      <c r="A10">
        <f>INDEX(resultados!$A$2:$ZZ$233, 4, MATCH($B$1, resultados!$A$1:$ZZ$1, 0))</f>
        <v/>
      </c>
      <c r="B10">
        <f>INDEX(resultados!$A$2:$ZZ$233, 4, MATCH($B$2, resultados!$A$1:$ZZ$1, 0))</f>
        <v/>
      </c>
      <c r="C10">
        <f>INDEX(resultados!$A$2:$ZZ$233, 4, MATCH($B$3, resultados!$A$1:$ZZ$1, 0))</f>
        <v/>
      </c>
    </row>
    <row r="11">
      <c r="A11">
        <f>INDEX(resultados!$A$2:$ZZ$233, 5, MATCH($B$1, resultados!$A$1:$ZZ$1, 0))</f>
        <v/>
      </c>
      <c r="B11">
        <f>INDEX(resultados!$A$2:$ZZ$233, 5, MATCH($B$2, resultados!$A$1:$ZZ$1, 0))</f>
        <v/>
      </c>
      <c r="C11">
        <f>INDEX(resultados!$A$2:$ZZ$233, 5, MATCH($B$3, resultados!$A$1:$ZZ$1, 0))</f>
        <v/>
      </c>
    </row>
    <row r="12">
      <c r="A12">
        <f>INDEX(resultados!$A$2:$ZZ$233, 6, MATCH($B$1, resultados!$A$1:$ZZ$1, 0))</f>
        <v/>
      </c>
      <c r="B12">
        <f>INDEX(resultados!$A$2:$ZZ$233, 6, MATCH($B$2, resultados!$A$1:$ZZ$1, 0))</f>
        <v/>
      </c>
      <c r="C12">
        <f>INDEX(resultados!$A$2:$ZZ$233, 6, MATCH($B$3, resultados!$A$1:$ZZ$1, 0))</f>
        <v/>
      </c>
    </row>
    <row r="13">
      <c r="A13">
        <f>INDEX(resultados!$A$2:$ZZ$233, 7, MATCH($B$1, resultados!$A$1:$ZZ$1, 0))</f>
        <v/>
      </c>
      <c r="B13">
        <f>INDEX(resultados!$A$2:$ZZ$233, 7, MATCH($B$2, resultados!$A$1:$ZZ$1, 0))</f>
        <v/>
      </c>
      <c r="C13">
        <f>INDEX(resultados!$A$2:$ZZ$233, 7, MATCH($B$3, resultados!$A$1:$ZZ$1, 0))</f>
        <v/>
      </c>
    </row>
    <row r="14">
      <c r="A14">
        <f>INDEX(resultados!$A$2:$ZZ$233, 8, MATCH($B$1, resultados!$A$1:$ZZ$1, 0))</f>
        <v/>
      </c>
      <c r="B14">
        <f>INDEX(resultados!$A$2:$ZZ$233, 8, MATCH($B$2, resultados!$A$1:$ZZ$1, 0))</f>
        <v/>
      </c>
      <c r="C14">
        <f>INDEX(resultados!$A$2:$ZZ$233, 8, MATCH($B$3, resultados!$A$1:$ZZ$1, 0))</f>
        <v/>
      </c>
    </row>
    <row r="15">
      <c r="A15">
        <f>INDEX(resultados!$A$2:$ZZ$233, 9, MATCH($B$1, resultados!$A$1:$ZZ$1, 0))</f>
        <v/>
      </c>
      <c r="B15">
        <f>INDEX(resultados!$A$2:$ZZ$233, 9, MATCH($B$2, resultados!$A$1:$ZZ$1, 0))</f>
        <v/>
      </c>
      <c r="C15">
        <f>INDEX(resultados!$A$2:$ZZ$233, 9, MATCH($B$3, resultados!$A$1:$ZZ$1, 0))</f>
        <v/>
      </c>
    </row>
    <row r="16">
      <c r="A16">
        <f>INDEX(resultados!$A$2:$ZZ$233, 10, MATCH($B$1, resultados!$A$1:$ZZ$1, 0))</f>
        <v/>
      </c>
      <c r="B16">
        <f>INDEX(resultados!$A$2:$ZZ$233, 10, MATCH($B$2, resultados!$A$1:$ZZ$1, 0))</f>
        <v/>
      </c>
      <c r="C16">
        <f>INDEX(resultados!$A$2:$ZZ$233, 10, MATCH($B$3, resultados!$A$1:$ZZ$1, 0))</f>
        <v/>
      </c>
    </row>
    <row r="17">
      <c r="A17">
        <f>INDEX(resultados!$A$2:$ZZ$233, 11, MATCH($B$1, resultados!$A$1:$ZZ$1, 0))</f>
        <v/>
      </c>
      <c r="B17">
        <f>INDEX(resultados!$A$2:$ZZ$233, 11, MATCH($B$2, resultados!$A$1:$ZZ$1, 0))</f>
        <v/>
      </c>
      <c r="C17">
        <f>INDEX(resultados!$A$2:$ZZ$233, 11, MATCH($B$3, resultados!$A$1:$ZZ$1, 0))</f>
        <v/>
      </c>
    </row>
    <row r="18">
      <c r="A18">
        <f>INDEX(resultados!$A$2:$ZZ$233, 12, MATCH($B$1, resultados!$A$1:$ZZ$1, 0))</f>
        <v/>
      </c>
      <c r="B18">
        <f>INDEX(resultados!$A$2:$ZZ$233, 12, MATCH($B$2, resultados!$A$1:$ZZ$1, 0))</f>
        <v/>
      </c>
      <c r="C18">
        <f>INDEX(resultados!$A$2:$ZZ$233, 12, MATCH($B$3, resultados!$A$1:$ZZ$1, 0))</f>
        <v/>
      </c>
    </row>
    <row r="19">
      <c r="A19">
        <f>INDEX(resultados!$A$2:$ZZ$233, 13, MATCH($B$1, resultados!$A$1:$ZZ$1, 0))</f>
        <v/>
      </c>
      <c r="B19">
        <f>INDEX(resultados!$A$2:$ZZ$233, 13, MATCH($B$2, resultados!$A$1:$ZZ$1, 0))</f>
        <v/>
      </c>
      <c r="C19">
        <f>INDEX(resultados!$A$2:$ZZ$233, 13, MATCH($B$3, resultados!$A$1:$ZZ$1, 0))</f>
        <v/>
      </c>
    </row>
    <row r="20">
      <c r="A20">
        <f>INDEX(resultados!$A$2:$ZZ$233, 14, MATCH($B$1, resultados!$A$1:$ZZ$1, 0))</f>
        <v/>
      </c>
      <c r="B20">
        <f>INDEX(resultados!$A$2:$ZZ$233, 14, MATCH($B$2, resultados!$A$1:$ZZ$1, 0))</f>
        <v/>
      </c>
      <c r="C20">
        <f>INDEX(resultados!$A$2:$ZZ$233, 14, MATCH($B$3, resultados!$A$1:$ZZ$1, 0))</f>
        <v/>
      </c>
    </row>
    <row r="21">
      <c r="A21">
        <f>INDEX(resultados!$A$2:$ZZ$233, 15, MATCH($B$1, resultados!$A$1:$ZZ$1, 0))</f>
        <v/>
      </c>
      <c r="B21">
        <f>INDEX(resultados!$A$2:$ZZ$233, 15, MATCH($B$2, resultados!$A$1:$ZZ$1, 0))</f>
        <v/>
      </c>
      <c r="C21">
        <f>INDEX(resultados!$A$2:$ZZ$233, 15, MATCH($B$3, resultados!$A$1:$ZZ$1, 0))</f>
        <v/>
      </c>
    </row>
    <row r="22">
      <c r="A22">
        <f>INDEX(resultados!$A$2:$ZZ$233, 16, MATCH($B$1, resultados!$A$1:$ZZ$1, 0))</f>
        <v/>
      </c>
      <c r="B22">
        <f>INDEX(resultados!$A$2:$ZZ$233, 16, MATCH($B$2, resultados!$A$1:$ZZ$1, 0))</f>
        <v/>
      </c>
      <c r="C22">
        <f>INDEX(resultados!$A$2:$ZZ$233, 16, MATCH($B$3, resultados!$A$1:$ZZ$1, 0))</f>
        <v/>
      </c>
    </row>
    <row r="23">
      <c r="A23">
        <f>INDEX(resultados!$A$2:$ZZ$233, 17, MATCH($B$1, resultados!$A$1:$ZZ$1, 0))</f>
        <v/>
      </c>
      <c r="B23">
        <f>INDEX(resultados!$A$2:$ZZ$233, 17, MATCH($B$2, resultados!$A$1:$ZZ$1, 0))</f>
        <v/>
      </c>
      <c r="C23">
        <f>INDEX(resultados!$A$2:$ZZ$233, 17, MATCH($B$3, resultados!$A$1:$ZZ$1, 0))</f>
        <v/>
      </c>
    </row>
    <row r="24">
      <c r="A24">
        <f>INDEX(resultados!$A$2:$ZZ$233, 18, MATCH($B$1, resultados!$A$1:$ZZ$1, 0))</f>
        <v/>
      </c>
      <c r="B24">
        <f>INDEX(resultados!$A$2:$ZZ$233, 18, MATCH($B$2, resultados!$A$1:$ZZ$1, 0))</f>
        <v/>
      </c>
      <c r="C24">
        <f>INDEX(resultados!$A$2:$ZZ$233, 18, MATCH($B$3, resultados!$A$1:$ZZ$1, 0))</f>
        <v/>
      </c>
    </row>
    <row r="25">
      <c r="A25">
        <f>INDEX(resultados!$A$2:$ZZ$233, 19, MATCH($B$1, resultados!$A$1:$ZZ$1, 0))</f>
        <v/>
      </c>
      <c r="B25">
        <f>INDEX(resultados!$A$2:$ZZ$233, 19, MATCH($B$2, resultados!$A$1:$ZZ$1, 0))</f>
        <v/>
      </c>
      <c r="C25">
        <f>INDEX(resultados!$A$2:$ZZ$233, 19, MATCH($B$3, resultados!$A$1:$ZZ$1, 0))</f>
        <v/>
      </c>
    </row>
    <row r="26">
      <c r="A26">
        <f>INDEX(resultados!$A$2:$ZZ$233, 20, MATCH($B$1, resultados!$A$1:$ZZ$1, 0))</f>
        <v/>
      </c>
      <c r="B26">
        <f>INDEX(resultados!$A$2:$ZZ$233, 20, MATCH($B$2, resultados!$A$1:$ZZ$1, 0))</f>
        <v/>
      </c>
      <c r="C26">
        <f>INDEX(resultados!$A$2:$ZZ$233, 20, MATCH($B$3, resultados!$A$1:$ZZ$1, 0))</f>
        <v/>
      </c>
    </row>
    <row r="27">
      <c r="A27">
        <f>INDEX(resultados!$A$2:$ZZ$233, 21, MATCH($B$1, resultados!$A$1:$ZZ$1, 0))</f>
        <v/>
      </c>
      <c r="B27">
        <f>INDEX(resultados!$A$2:$ZZ$233, 21, MATCH($B$2, resultados!$A$1:$ZZ$1, 0))</f>
        <v/>
      </c>
      <c r="C27">
        <f>INDEX(resultados!$A$2:$ZZ$233, 21, MATCH($B$3, resultados!$A$1:$ZZ$1, 0))</f>
        <v/>
      </c>
    </row>
    <row r="28">
      <c r="A28">
        <f>INDEX(resultados!$A$2:$ZZ$233, 22, MATCH($B$1, resultados!$A$1:$ZZ$1, 0))</f>
        <v/>
      </c>
      <c r="B28">
        <f>INDEX(resultados!$A$2:$ZZ$233, 22, MATCH($B$2, resultados!$A$1:$ZZ$1, 0))</f>
        <v/>
      </c>
      <c r="C28">
        <f>INDEX(resultados!$A$2:$ZZ$233, 22, MATCH($B$3, resultados!$A$1:$ZZ$1, 0))</f>
        <v/>
      </c>
    </row>
    <row r="29">
      <c r="A29">
        <f>INDEX(resultados!$A$2:$ZZ$233, 23, MATCH($B$1, resultados!$A$1:$ZZ$1, 0))</f>
        <v/>
      </c>
      <c r="B29">
        <f>INDEX(resultados!$A$2:$ZZ$233, 23, MATCH($B$2, resultados!$A$1:$ZZ$1, 0))</f>
        <v/>
      </c>
      <c r="C29">
        <f>INDEX(resultados!$A$2:$ZZ$233, 23, MATCH($B$3, resultados!$A$1:$ZZ$1, 0))</f>
        <v/>
      </c>
    </row>
    <row r="30">
      <c r="A30">
        <f>INDEX(resultados!$A$2:$ZZ$233, 24, MATCH($B$1, resultados!$A$1:$ZZ$1, 0))</f>
        <v/>
      </c>
      <c r="B30">
        <f>INDEX(resultados!$A$2:$ZZ$233, 24, MATCH($B$2, resultados!$A$1:$ZZ$1, 0))</f>
        <v/>
      </c>
      <c r="C30">
        <f>INDEX(resultados!$A$2:$ZZ$233, 24, MATCH($B$3, resultados!$A$1:$ZZ$1, 0))</f>
        <v/>
      </c>
    </row>
    <row r="31">
      <c r="A31">
        <f>INDEX(resultados!$A$2:$ZZ$233, 25, MATCH($B$1, resultados!$A$1:$ZZ$1, 0))</f>
        <v/>
      </c>
      <c r="B31">
        <f>INDEX(resultados!$A$2:$ZZ$233, 25, MATCH($B$2, resultados!$A$1:$ZZ$1, 0))</f>
        <v/>
      </c>
      <c r="C31">
        <f>INDEX(resultados!$A$2:$ZZ$233, 25, MATCH($B$3, resultados!$A$1:$ZZ$1, 0))</f>
        <v/>
      </c>
    </row>
    <row r="32">
      <c r="A32">
        <f>INDEX(resultados!$A$2:$ZZ$233, 26, MATCH($B$1, resultados!$A$1:$ZZ$1, 0))</f>
        <v/>
      </c>
      <c r="B32">
        <f>INDEX(resultados!$A$2:$ZZ$233, 26, MATCH($B$2, resultados!$A$1:$ZZ$1, 0))</f>
        <v/>
      </c>
      <c r="C32">
        <f>INDEX(resultados!$A$2:$ZZ$233, 26, MATCH($B$3, resultados!$A$1:$ZZ$1, 0))</f>
        <v/>
      </c>
    </row>
    <row r="33">
      <c r="A33">
        <f>INDEX(resultados!$A$2:$ZZ$233, 27, MATCH($B$1, resultados!$A$1:$ZZ$1, 0))</f>
        <v/>
      </c>
      <c r="B33">
        <f>INDEX(resultados!$A$2:$ZZ$233, 27, MATCH($B$2, resultados!$A$1:$ZZ$1, 0))</f>
        <v/>
      </c>
      <c r="C33">
        <f>INDEX(resultados!$A$2:$ZZ$233, 27, MATCH($B$3, resultados!$A$1:$ZZ$1, 0))</f>
        <v/>
      </c>
    </row>
    <row r="34">
      <c r="A34">
        <f>INDEX(resultados!$A$2:$ZZ$233, 28, MATCH($B$1, resultados!$A$1:$ZZ$1, 0))</f>
        <v/>
      </c>
      <c r="B34">
        <f>INDEX(resultados!$A$2:$ZZ$233, 28, MATCH($B$2, resultados!$A$1:$ZZ$1, 0))</f>
        <v/>
      </c>
      <c r="C34">
        <f>INDEX(resultados!$A$2:$ZZ$233, 28, MATCH($B$3, resultados!$A$1:$ZZ$1, 0))</f>
        <v/>
      </c>
    </row>
    <row r="35">
      <c r="A35">
        <f>INDEX(resultados!$A$2:$ZZ$233, 29, MATCH($B$1, resultados!$A$1:$ZZ$1, 0))</f>
        <v/>
      </c>
      <c r="B35">
        <f>INDEX(resultados!$A$2:$ZZ$233, 29, MATCH($B$2, resultados!$A$1:$ZZ$1, 0))</f>
        <v/>
      </c>
      <c r="C35">
        <f>INDEX(resultados!$A$2:$ZZ$233, 29, MATCH($B$3, resultados!$A$1:$ZZ$1, 0))</f>
        <v/>
      </c>
    </row>
    <row r="36">
      <c r="A36">
        <f>INDEX(resultados!$A$2:$ZZ$233, 30, MATCH($B$1, resultados!$A$1:$ZZ$1, 0))</f>
        <v/>
      </c>
      <c r="B36">
        <f>INDEX(resultados!$A$2:$ZZ$233, 30, MATCH($B$2, resultados!$A$1:$ZZ$1, 0))</f>
        <v/>
      </c>
      <c r="C36">
        <f>INDEX(resultados!$A$2:$ZZ$233, 30, MATCH($B$3, resultados!$A$1:$ZZ$1, 0))</f>
        <v/>
      </c>
    </row>
    <row r="37">
      <c r="A37">
        <f>INDEX(resultados!$A$2:$ZZ$233, 31, MATCH($B$1, resultados!$A$1:$ZZ$1, 0))</f>
        <v/>
      </c>
      <c r="B37">
        <f>INDEX(resultados!$A$2:$ZZ$233, 31, MATCH($B$2, resultados!$A$1:$ZZ$1, 0))</f>
        <v/>
      </c>
      <c r="C37">
        <f>INDEX(resultados!$A$2:$ZZ$233, 31, MATCH($B$3, resultados!$A$1:$ZZ$1, 0))</f>
        <v/>
      </c>
    </row>
    <row r="38">
      <c r="A38">
        <f>INDEX(resultados!$A$2:$ZZ$233, 32, MATCH($B$1, resultados!$A$1:$ZZ$1, 0))</f>
        <v/>
      </c>
      <c r="B38">
        <f>INDEX(resultados!$A$2:$ZZ$233, 32, MATCH($B$2, resultados!$A$1:$ZZ$1, 0))</f>
        <v/>
      </c>
      <c r="C38">
        <f>INDEX(resultados!$A$2:$ZZ$233, 32, MATCH($B$3, resultados!$A$1:$ZZ$1, 0))</f>
        <v/>
      </c>
    </row>
    <row r="39">
      <c r="A39">
        <f>INDEX(resultados!$A$2:$ZZ$233, 33, MATCH($B$1, resultados!$A$1:$ZZ$1, 0))</f>
        <v/>
      </c>
      <c r="B39">
        <f>INDEX(resultados!$A$2:$ZZ$233, 33, MATCH($B$2, resultados!$A$1:$ZZ$1, 0))</f>
        <v/>
      </c>
      <c r="C39">
        <f>INDEX(resultados!$A$2:$ZZ$233, 33, MATCH($B$3, resultados!$A$1:$ZZ$1, 0))</f>
        <v/>
      </c>
    </row>
    <row r="40">
      <c r="A40">
        <f>INDEX(resultados!$A$2:$ZZ$233, 34, MATCH($B$1, resultados!$A$1:$ZZ$1, 0))</f>
        <v/>
      </c>
      <c r="B40">
        <f>INDEX(resultados!$A$2:$ZZ$233, 34, MATCH($B$2, resultados!$A$1:$ZZ$1, 0))</f>
        <v/>
      </c>
      <c r="C40">
        <f>INDEX(resultados!$A$2:$ZZ$233, 34, MATCH($B$3, resultados!$A$1:$ZZ$1, 0))</f>
        <v/>
      </c>
    </row>
    <row r="41">
      <c r="A41">
        <f>INDEX(resultados!$A$2:$ZZ$233, 35, MATCH($B$1, resultados!$A$1:$ZZ$1, 0))</f>
        <v/>
      </c>
      <c r="B41">
        <f>INDEX(resultados!$A$2:$ZZ$233, 35, MATCH($B$2, resultados!$A$1:$ZZ$1, 0))</f>
        <v/>
      </c>
      <c r="C41">
        <f>INDEX(resultados!$A$2:$ZZ$233, 35, MATCH($B$3, resultados!$A$1:$ZZ$1, 0))</f>
        <v/>
      </c>
    </row>
    <row r="42">
      <c r="A42">
        <f>INDEX(resultados!$A$2:$ZZ$233, 36, MATCH($B$1, resultados!$A$1:$ZZ$1, 0))</f>
        <v/>
      </c>
      <c r="B42">
        <f>INDEX(resultados!$A$2:$ZZ$233, 36, MATCH($B$2, resultados!$A$1:$ZZ$1, 0))</f>
        <v/>
      </c>
      <c r="C42">
        <f>INDEX(resultados!$A$2:$ZZ$233, 36, MATCH($B$3, resultados!$A$1:$ZZ$1, 0))</f>
        <v/>
      </c>
    </row>
    <row r="43">
      <c r="A43">
        <f>INDEX(resultados!$A$2:$ZZ$233, 37, MATCH($B$1, resultados!$A$1:$ZZ$1, 0))</f>
        <v/>
      </c>
      <c r="B43">
        <f>INDEX(resultados!$A$2:$ZZ$233, 37, MATCH($B$2, resultados!$A$1:$ZZ$1, 0))</f>
        <v/>
      </c>
      <c r="C43">
        <f>INDEX(resultados!$A$2:$ZZ$233, 37, MATCH($B$3, resultados!$A$1:$ZZ$1, 0))</f>
        <v/>
      </c>
    </row>
    <row r="44">
      <c r="A44">
        <f>INDEX(resultados!$A$2:$ZZ$233, 38, MATCH($B$1, resultados!$A$1:$ZZ$1, 0))</f>
        <v/>
      </c>
      <c r="B44">
        <f>INDEX(resultados!$A$2:$ZZ$233, 38, MATCH($B$2, resultados!$A$1:$ZZ$1, 0))</f>
        <v/>
      </c>
      <c r="C44">
        <f>INDEX(resultados!$A$2:$ZZ$233, 38, MATCH($B$3, resultados!$A$1:$ZZ$1, 0))</f>
        <v/>
      </c>
    </row>
    <row r="45">
      <c r="A45">
        <f>INDEX(resultados!$A$2:$ZZ$233, 39, MATCH($B$1, resultados!$A$1:$ZZ$1, 0))</f>
        <v/>
      </c>
      <c r="B45">
        <f>INDEX(resultados!$A$2:$ZZ$233, 39, MATCH($B$2, resultados!$A$1:$ZZ$1, 0))</f>
        <v/>
      </c>
      <c r="C45">
        <f>INDEX(resultados!$A$2:$ZZ$233, 39, MATCH($B$3, resultados!$A$1:$ZZ$1, 0))</f>
        <v/>
      </c>
    </row>
    <row r="46">
      <c r="A46">
        <f>INDEX(resultados!$A$2:$ZZ$233, 40, MATCH($B$1, resultados!$A$1:$ZZ$1, 0))</f>
        <v/>
      </c>
      <c r="B46">
        <f>INDEX(resultados!$A$2:$ZZ$233, 40, MATCH($B$2, resultados!$A$1:$ZZ$1, 0))</f>
        <v/>
      </c>
      <c r="C46">
        <f>INDEX(resultados!$A$2:$ZZ$233, 40, MATCH($B$3, resultados!$A$1:$ZZ$1, 0))</f>
        <v/>
      </c>
    </row>
    <row r="47">
      <c r="A47">
        <f>INDEX(resultados!$A$2:$ZZ$233, 41, MATCH($B$1, resultados!$A$1:$ZZ$1, 0))</f>
        <v/>
      </c>
      <c r="B47">
        <f>INDEX(resultados!$A$2:$ZZ$233, 41, MATCH($B$2, resultados!$A$1:$ZZ$1, 0))</f>
        <v/>
      </c>
      <c r="C47">
        <f>INDEX(resultados!$A$2:$ZZ$233, 41, MATCH($B$3, resultados!$A$1:$ZZ$1, 0))</f>
        <v/>
      </c>
    </row>
    <row r="48">
      <c r="A48">
        <f>INDEX(resultados!$A$2:$ZZ$233, 42, MATCH($B$1, resultados!$A$1:$ZZ$1, 0))</f>
        <v/>
      </c>
      <c r="B48">
        <f>INDEX(resultados!$A$2:$ZZ$233, 42, MATCH($B$2, resultados!$A$1:$ZZ$1, 0))</f>
        <v/>
      </c>
      <c r="C48">
        <f>INDEX(resultados!$A$2:$ZZ$233, 42, MATCH($B$3, resultados!$A$1:$ZZ$1, 0))</f>
        <v/>
      </c>
    </row>
    <row r="49">
      <c r="A49">
        <f>INDEX(resultados!$A$2:$ZZ$233, 43, MATCH($B$1, resultados!$A$1:$ZZ$1, 0))</f>
        <v/>
      </c>
      <c r="B49">
        <f>INDEX(resultados!$A$2:$ZZ$233, 43, MATCH($B$2, resultados!$A$1:$ZZ$1, 0))</f>
        <v/>
      </c>
      <c r="C49">
        <f>INDEX(resultados!$A$2:$ZZ$233, 43, MATCH($B$3, resultados!$A$1:$ZZ$1, 0))</f>
        <v/>
      </c>
    </row>
    <row r="50">
      <c r="A50">
        <f>INDEX(resultados!$A$2:$ZZ$233, 44, MATCH($B$1, resultados!$A$1:$ZZ$1, 0))</f>
        <v/>
      </c>
      <c r="B50">
        <f>INDEX(resultados!$A$2:$ZZ$233, 44, MATCH($B$2, resultados!$A$1:$ZZ$1, 0))</f>
        <v/>
      </c>
      <c r="C50">
        <f>INDEX(resultados!$A$2:$ZZ$233, 44, MATCH($B$3, resultados!$A$1:$ZZ$1, 0))</f>
        <v/>
      </c>
    </row>
    <row r="51">
      <c r="A51">
        <f>INDEX(resultados!$A$2:$ZZ$233, 45, MATCH($B$1, resultados!$A$1:$ZZ$1, 0))</f>
        <v/>
      </c>
      <c r="B51">
        <f>INDEX(resultados!$A$2:$ZZ$233, 45, MATCH($B$2, resultados!$A$1:$ZZ$1, 0))</f>
        <v/>
      </c>
      <c r="C51">
        <f>INDEX(resultados!$A$2:$ZZ$233, 45, MATCH($B$3, resultados!$A$1:$ZZ$1, 0))</f>
        <v/>
      </c>
    </row>
    <row r="52">
      <c r="A52">
        <f>INDEX(resultados!$A$2:$ZZ$233, 46, MATCH($B$1, resultados!$A$1:$ZZ$1, 0))</f>
        <v/>
      </c>
      <c r="B52">
        <f>INDEX(resultados!$A$2:$ZZ$233, 46, MATCH($B$2, resultados!$A$1:$ZZ$1, 0))</f>
        <v/>
      </c>
      <c r="C52">
        <f>INDEX(resultados!$A$2:$ZZ$233, 46, MATCH($B$3, resultados!$A$1:$ZZ$1, 0))</f>
        <v/>
      </c>
    </row>
    <row r="53">
      <c r="A53">
        <f>INDEX(resultados!$A$2:$ZZ$233, 47, MATCH($B$1, resultados!$A$1:$ZZ$1, 0))</f>
        <v/>
      </c>
      <c r="B53">
        <f>INDEX(resultados!$A$2:$ZZ$233, 47, MATCH($B$2, resultados!$A$1:$ZZ$1, 0))</f>
        <v/>
      </c>
      <c r="C53">
        <f>INDEX(resultados!$A$2:$ZZ$233, 47, MATCH($B$3, resultados!$A$1:$ZZ$1, 0))</f>
        <v/>
      </c>
    </row>
    <row r="54">
      <c r="A54">
        <f>INDEX(resultados!$A$2:$ZZ$233, 48, MATCH($B$1, resultados!$A$1:$ZZ$1, 0))</f>
        <v/>
      </c>
      <c r="B54">
        <f>INDEX(resultados!$A$2:$ZZ$233, 48, MATCH($B$2, resultados!$A$1:$ZZ$1, 0))</f>
        <v/>
      </c>
      <c r="C54">
        <f>INDEX(resultados!$A$2:$ZZ$233, 48, MATCH($B$3, resultados!$A$1:$ZZ$1, 0))</f>
        <v/>
      </c>
    </row>
    <row r="55">
      <c r="A55">
        <f>INDEX(resultados!$A$2:$ZZ$233, 49, MATCH($B$1, resultados!$A$1:$ZZ$1, 0))</f>
        <v/>
      </c>
      <c r="B55">
        <f>INDEX(resultados!$A$2:$ZZ$233, 49, MATCH($B$2, resultados!$A$1:$ZZ$1, 0))</f>
        <v/>
      </c>
      <c r="C55">
        <f>INDEX(resultados!$A$2:$ZZ$233, 49, MATCH($B$3, resultados!$A$1:$ZZ$1, 0))</f>
        <v/>
      </c>
    </row>
    <row r="56">
      <c r="A56">
        <f>INDEX(resultados!$A$2:$ZZ$233, 50, MATCH($B$1, resultados!$A$1:$ZZ$1, 0))</f>
        <v/>
      </c>
      <c r="B56">
        <f>INDEX(resultados!$A$2:$ZZ$233, 50, MATCH($B$2, resultados!$A$1:$ZZ$1, 0))</f>
        <v/>
      </c>
      <c r="C56">
        <f>INDEX(resultados!$A$2:$ZZ$233, 50, MATCH($B$3, resultados!$A$1:$ZZ$1, 0))</f>
        <v/>
      </c>
    </row>
    <row r="57">
      <c r="A57">
        <f>INDEX(resultados!$A$2:$ZZ$233, 51, MATCH($B$1, resultados!$A$1:$ZZ$1, 0))</f>
        <v/>
      </c>
      <c r="B57">
        <f>INDEX(resultados!$A$2:$ZZ$233, 51, MATCH($B$2, resultados!$A$1:$ZZ$1, 0))</f>
        <v/>
      </c>
      <c r="C57">
        <f>INDEX(resultados!$A$2:$ZZ$233, 51, MATCH($B$3, resultados!$A$1:$ZZ$1, 0))</f>
        <v/>
      </c>
    </row>
    <row r="58">
      <c r="A58">
        <f>INDEX(resultados!$A$2:$ZZ$233, 52, MATCH($B$1, resultados!$A$1:$ZZ$1, 0))</f>
        <v/>
      </c>
      <c r="B58">
        <f>INDEX(resultados!$A$2:$ZZ$233, 52, MATCH($B$2, resultados!$A$1:$ZZ$1, 0))</f>
        <v/>
      </c>
      <c r="C58">
        <f>INDEX(resultados!$A$2:$ZZ$233, 52, MATCH($B$3, resultados!$A$1:$ZZ$1, 0))</f>
        <v/>
      </c>
    </row>
    <row r="59">
      <c r="A59">
        <f>INDEX(resultados!$A$2:$ZZ$233, 53, MATCH($B$1, resultados!$A$1:$ZZ$1, 0))</f>
        <v/>
      </c>
      <c r="B59">
        <f>INDEX(resultados!$A$2:$ZZ$233, 53, MATCH($B$2, resultados!$A$1:$ZZ$1, 0))</f>
        <v/>
      </c>
      <c r="C59">
        <f>INDEX(resultados!$A$2:$ZZ$233, 53, MATCH($B$3, resultados!$A$1:$ZZ$1, 0))</f>
        <v/>
      </c>
    </row>
    <row r="60">
      <c r="A60">
        <f>INDEX(resultados!$A$2:$ZZ$233, 54, MATCH($B$1, resultados!$A$1:$ZZ$1, 0))</f>
        <v/>
      </c>
      <c r="B60">
        <f>INDEX(resultados!$A$2:$ZZ$233, 54, MATCH($B$2, resultados!$A$1:$ZZ$1, 0))</f>
        <v/>
      </c>
      <c r="C60">
        <f>INDEX(resultados!$A$2:$ZZ$233, 54, MATCH($B$3, resultados!$A$1:$ZZ$1, 0))</f>
        <v/>
      </c>
    </row>
    <row r="61">
      <c r="A61">
        <f>INDEX(resultados!$A$2:$ZZ$233, 55, MATCH($B$1, resultados!$A$1:$ZZ$1, 0))</f>
        <v/>
      </c>
      <c r="B61">
        <f>INDEX(resultados!$A$2:$ZZ$233, 55, MATCH($B$2, resultados!$A$1:$ZZ$1, 0))</f>
        <v/>
      </c>
      <c r="C61">
        <f>INDEX(resultados!$A$2:$ZZ$233, 55, MATCH($B$3, resultados!$A$1:$ZZ$1, 0))</f>
        <v/>
      </c>
    </row>
    <row r="62">
      <c r="A62">
        <f>INDEX(resultados!$A$2:$ZZ$233, 56, MATCH($B$1, resultados!$A$1:$ZZ$1, 0))</f>
        <v/>
      </c>
      <c r="B62">
        <f>INDEX(resultados!$A$2:$ZZ$233, 56, MATCH($B$2, resultados!$A$1:$ZZ$1, 0))</f>
        <v/>
      </c>
      <c r="C62">
        <f>INDEX(resultados!$A$2:$ZZ$233, 56, MATCH($B$3, resultados!$A$1:$ZZ$1, 0))</f>
        <v/>
      </c>
    </row>
    <row r="63">
      <c r="A63">
        <f>INDEX(resultados!$A$2:$ZZ$233, 57, MATCH($B$1, resultados!$A$1:$ZZ$1, 0))</f>
        <v/>
      </c>
      <c r="B63">
        <f>INDEX(resultados!$A$2:$ZZ$233, 57, MATCH($B$2, resultados!$A$1:$ZZ$1, 0))</f>
        <v/>
      </c>
      <c r="C63">
        <f>INDEX(resultados!$A$2:$ZZ$233, 57, MATCH($B$3, resultados!$A$1:$ZZ$1, 0))</f>
        <v/>
      </c>
    </row>
    <row r="64">
      <c r="A64">
        <f>INDEX(resultados!$A$2:$ZZ$233, 58, MATCH($B$1, resultados!$A$1:$ZZ$1, 0))</f>
        <v/>
      </c>
      <c r="B64">
        <f>INDEX(resultados!$A$2:$ZZ$233, 58, MATCH($B$2, resultados!$A$1:$ZZ$1, 0))</f>
        <v/>
      </c>
      <c r="C64">
        <f>INDEX(resultados!$A$2:$ZZ$233, 58, MATCH($B$3, resultados!$A$1:$ZZ$1, 0))</f>
        <v/>
      </c>
    </row>
    <row r="65">
      <c r="A65">
        <f>INDEX(resultados!$A$2:$ZZ$233, 59, MATCH($B$1, resultados!$A$1:$ZZ$1, 0))</f>
        <v/>
      </c>
      <c r="B65">
        <f>INDEX(resultados!$A$2:$ZZ$233, 59, MATCH($B$2, resultados!$A$1:$ZZ$1, 0))</f>
        <v/>
      </c>
      <c r="C65">
        <f>INDEX(resultados!$A$2:$ZZ$233, 59, MATCH($B$3, resultados!$A$1:$ZZ$1, 0))</f>
        <v/>
      </c>
    </row>
    <row r="66">
      <c r="A66">
        <f>INDEX(resultados!$A$2:$ZZ$233, 60, MATCH($B$1, resultados!$A$1:$ZZ$1, 0))</f>
        <v/>
      </c>
      <c r="B66">
        <f>INDEX(resultados!$A$2:$ZZ$233, 60, MATCH($B$2, resultados!$A$1:$ZZ$1, 0))</f>
        <v/>
      </c>
      <c r="C66">
        <f>INDEX(resultados!$A$2:$ZZ$233, 60, MATCH($B$3, resultados!$A$1:$ZZ$1, 0))</f>
        <v/>
      </c>
    </row>
    <row r="67">
      <c r="A67">
        <f>INDEX(resultados!$A$2:$ZZ$233, 61, MATCH($B$1, resultados!$A$1:$ZZ$1, 0))</f>
        <v/>
      </c>
      <c r="B67">
        <f>INDEX(resultados!$A$2:$ZZ$233, 61, MATCH($B$2, resultados!$A$1:$ZZ$1, 0))</f>
        <v/>
      </c>
      <c r="C67">
        <f>INDEX(resultados!$A$2:$ZZ$233, 61, MATCH($B$3, resultados!$A$1:$ZZ$1, 0))</f>
        <v/>
      </c>
    </row>
    <row r="68">
      <c r="A68">
        <f>INDEX(resultados!$A$2:$ZZ$233, 62, MATCH($B$1, resultados!$A$1:$ZZ$1, 0))</f>
        <v/>
      </c>
      <c r="B68">
        <f>INDEX(resultados!$A$2:$ZZ$233, 62, MATCH($B$2, resultados!$A$1:$ZZ$1, 0))</f>
        <v/>
      </c>
      <c r="C68">
        <f>INDEX(resultados!$A$2:$ZZ$233, 62, MATCH($B$3, resultados!$A$1:$ZZ$1, 0))</f>
        <v/>
      </c>
    </row>
    <row r="69">
      <c r="A69">
        <f>INDEX(resultados!$A$2:$ZZ$233, 63, MATCH($B$1, resultados!$A$1:$ZZ$1, 0))</f>
        <v/>
      </c>
      <c r="B69">
        <f>INDEX(resultados!$A$2:$ZZ$233, 63, MATCH($B$2, resultados!$A$1:$ZZ$1, 0))</f>
        <v/>
      </c>
      <c r="C69">
        <f>INDEX(resultados!$A$2:$ZZ$233, 63, MATCH($B$3, resultados!$A$1:$ZZ$1, 0))</f>
        <v/>
      </c>
    </row>
    <row r="70">
      <c r="A70">
        <f>INDEX(resultados!$A$2:$ZZ$233, 64, MATCH($B$1, resultados!$A$1:$ZZ$1, 0))</f>
        <v/>
      </c>
      <c r="B70">
        <f>INDEX(resultados!$A$2:$ZZ$233, 64, MATCH($B$2, resultados!$A$1:$ZZ$1, 0))</f>
        <v/>
      </c>
      <c r="C70">
        <f>INDEX(resultados!$A$2:$ZZ$233, 64, MATCH($B$3, resultados!$A$1:$ZZ$1, 0))</f>
        <v/>
      </c>
    </row>
    <row r="71">
      <c r="A71">
        <f>INDEX(resultados!$A$2:$ZZ$233, 65, MATCH($B$1, resultados!$A$1:$ZZ$1, 0))</f>
        <v/>
      </c>
      <c r="B71">
        <f>INDEX(resultados!$A$2:$ZZ$233, 65, MATCH($B$2, resultados!$A$1:$ZZ$1, 0))</f>
        <v/>
      </c>
      <c r="C71">
        <f>INDEX(resultados!$A$2:$ZZ$233, 65, MATCH($B$3, resultados!$A$1:$ZZ$1, 0))</f>
        <v/>
      </c>
    </row>
    <row r="72">
      <c r="A72">
        <f>INDEX(resultados!$A$2:$ZZ$233, 66, MATCH($B$1, resultados!$A$1:$ZZ$1, 0))</f>
        <v/>
      </c>
      <c r="B72">
        <f>INDEX(resultados!$A$2:$ZZ$233, 66, MATCH($B$2, resultados!$A$1:$ZZ$1, 0))</f>
        <v/>
      </c>
      <c r="C72">
        <f>INDEX(resultados!$A$2:$ZZ$233, 66, MATCH($B$3, resultados!$A$1:$ZZ$1, 0))</f>
        <v/>
      </c>
    </row>
    <row r="73">
      <c r="A73">
        <f>INDEX(resultados!$A$2:$ZZ$233, 67, MATCH($B$1, resultados!$A$1:$ZZ$1, 0))</f>
        <v/>
      </c>
      <c r="B73">
        <f>INDEX(resultados!$A$2:$ZZ$233, 67, MATCH($B$2, resultados!$A$1:$ZZ$1, 0))</f>
        <v/>
      </c>
      <c r="C73">
        <f>INDEX(resultados!$A$2:$ZZ$233, 67, MATCH($B$3, resultados!$A$1:$ZZ$1, 0))</f>
        <v/>
      </c>
    </row>
    <row r="74">
      <c r="A74">
        <f>INDEX(resultados!$A$2:$ZZ$233, 68, MATCH($B$1, resultados!$A$1:$ZZ$1, 0))</f>
        <v/>
      </c>
      <c r="B74">
        <f>INDEX(resultados!$A$2:$ZZ$233, 68, MATCH($B$2, resultados!$A$1:$ZZ$1, 0))</f>
        <v/>
      </c>
      <c r="C74">
        <f>INDEX(resultados!$A$2:$ZZ$233, 68, MATCH($B$3, resultados!$A$1:$ZZ$1, 0))</f>
        <v/>
      </c>
    </row>
    <row r="75">
      <c r="A75">
        <f>INDEX(resultados!$A$2:$ZZ$233, 69, MATCH($B$1, resultados!$A$1:$ZZ$1, 0))</f>
        <v/>
      </c>
      <c r="B75">
        <f>INDEX(resultados!$A$2:$ZZ$233, 69, MATCH($B$2, resultados!$A$1:$ZZ$1, 0))</f>
        <v/>
      </c>
      <c r="C75">
        <f>INDEX(resultados!$A$2:$ZZ$233, 69, MATCH($B$3, resultados!$A$1:$ZZ$1, 0))</f>
        <v/>
      </c>
    </row>
    <row r="76">
      <c r="A76">
        <f>INDEX(resultados!$A$2:$ZZ$233, 70, MATCH($B$1, resultados!$A$1:$ZZ$1, 0))</f>
        <v/>
      </c>
      <c r="B76">
        <f>INDEX(resultados!$A$2:$ZZ$233, 70, MATCH($B$2, resultados!$A$1:$ZZ$1, 0))</f>
        <v/>
      </c>
      <c r="C76">
        <f>INDEX(resultados!$A$2:$ZZ$233, 70, MATCH($B$3, resultados!$A$1:$ZZ$1, 0))</f>
        <v/>
      </c>
    </row>
    <row r="77">
      <c r="A77">
        <f>INDEX(resultados!$A$2:$ZZ$233, 71, MATCH($B$1, resultados!$A$1:$ZZ$1, 0))</f>
        <v/>
      </c>
      <c r="B77">
        <f>INDEX(resultados!$A$2:$ZZ$233, 71, MATCH($B$2, resultados!$A$1:$ZZ$1, 0))</f>
        <v/>
      </c>
      <c r="C77">
        <f>INDEX(resultados!$A$2:$ZZ$233, 71, MATCH($B$3, resultados!$A$1:$ZZ$1, 0))</f>
        <v/>
      </c>
    </row>
    <row r="78">
      <c r="A78">
        <f>INDEX(resultados!$A$2:$ZZ$233, 72, MATCH($B$1, resultados!$A$1:$ZZ$1, 0))</f>
        <v/>
      </c>
      <c r="B78">
        <f>INDEX(resultados!$A$2:$ZZ$233, 72, MATCH($B$2, resultados!$A$1:$ZZ$1, 0))</f>
        <v/>
      </c>
      <c r="C78">
        <f>INDEX(resultados!$A$2:$ZZ$233, 72, MATCH($B$3, resultados!$A$1:$ZZ$1, 0))</f>
        <v/>
      </c>
    </row>
    <row r="79">
      <c r="A79">
        <f>INDEX(resultados!$A$2:$ZZ$233, 73, MATCH($B$1, resultados!$A$1:$ZZ$1, 0))</f>
        <v/>
      </c>
      <c r="B79">
        <f>INDEX(resultados!$A$2:$ZZ$233, 73, MATCH($B$2, resultados!$A$1:$ZZ$1, 0))</f>
        <v/>
      </c>
      <c r="C79">
        <f>INDEX(resultados!$A$2:$ZZ$233, 73, MATCH($B$3, resultados!$A$1:$ZZ$1, 0))</f>
        <v/>
      </c>
    </row>
    <row r="80">
      <c r="A80">
        <f>INDEX(resultados!$A$2:$ZZ$233, 74, MATCH($B$1, resultados!$A$1:$ZZ$1, 0))</f>
        <v/>
      </c>
      <c r="B80">
        <f>INDEX(resultados!$A$2:$ZZ$233, 74, MATCH($B$2, resultados!$A$1:$ZZ$1, 0))</f>
        <v/>
      </c>
      <c r="C80">
        <f>INDEX(resultados!$A$2:$ZZ$233, 74, MATCH($B$3, resultados!$A$1:$ZZ$1, 0))</f>
        <v/>
      </c>
    </row>
    <row r="81">
      <c r="A81">
        <f>INDEX(resultados!$A$2:$ZZ$233, 75, MATCH($B$1, resultados!$A$1:$ZZ$1, 0))</f>
        <v/>
      </c>
      <c r="B81">
        <f>INDEX(resultados!$A$2:$ZZ$233, 75, MATCH($B$2, resultados!$A$1:$ZZ$1, 0))</f>
        <v/>
      </c>
      <c r="C81">
        <f>INDEX(resultados!$A$2:$ZZ$233, 75, MATCH($B$3, resultados!$A$1:$ZZ$1, 0))</f>
        <v/>
      </c>
    </row>
    <row r="82">
      <c r="A82">
        <f>INDEX(resultados!$A$2:$ZZ$233, 76, MATCH($B$1, resultados!$A$1:$ZZ$1, 0))</f>
        <v/>
      </c>
      <c r="B82">
        <f>INDEX(resultados!$A$2:$ZZ$233, 76, MATCH($B$2, resultados!$A$1:$ZZ$1, 0))</f>
        <v/>
      </c>
      <c r="C82">
        <f>INDEX(resultados!$A$2:$ZZ$233, 76, MATCH($B$3, resultados!$A$1:$ZZ$1, 0))</f>
        <v/>
      </c>
    </row>
    <row r="83">
      <c r="A83">
        <f>INDEX(resultados!$A$2:$ZZ$233, 77, MATCH($B$1, resultados!$A$1:$ZZ$1, 0))</f>
        <v/>
      </c>
      <c r="B83">
        <f>INDEX(resultados!$A$2:$ZZ$233, 77, MATCH($B$2, resultados!$A$1:$ZZ$1, 0))</f>
        <v/>
      </c>
      <c r="C83">
        <f>INDEX(resultados!$A$2:$ZZ$233, 77, MATCH($B$3, resultados!$A$1:$ZZ$1, 0))</f>
        <v/>
      </c>
    </row>
    <row r="84">
      <c r="A84">
        <f>INDEX(resultados!$A$2:$ZZ$233, 78, MATCH($B$1, resultados!$A$1:$ZZ$1, 0))</f>
        <v/>
      </c>
      <c r="B84">
        <f>INDEX(resultados!$A$2:$ZZ$233, 78, MATCH($B$2, resultados!$A$1:$ZZ$1, 0))</f>
        <v/>
      </c>
      <c r="C84">
        <f>INDEX(resultados!$A$2:$ZZ$233, 78, MATCH($B$3, resultados!$A$1:$ZZ$1, 0))</f>
        <v/>
      </c>
    </row>
    <row r="85">
      <c r="A85">
        <f>INDEX(resultados!$A$2:$ZZ$233, 79, MATCH($B$1, resultados!$A$1:$ZZ$1, 0))</f>
        <v/>
      </c>
      <c r="B85">
        <f>INDEX(resultados!$A$2:$ZZ$233, 79, MATCH($B$2, resultados!$A$1:$ZZ$1, 0))</f>
        <v/>
      </c>
      <c r="C85">
        <f>INDEX(resultados!$A$2:$ZZ$233, 79, MATCH($B$3, resultados!$A$1:$ZZ$1, 0))</f>
        <v/>
      </c>
    </row>
    <row r="86">
      <c r="A86">
        <f>INDEX(resultados!$A$2:$ZZ$233, 80, MATCH($B$1, resultados!$A$1:$ZZ$1, 0))</f>
        <v/>
      </c>
      <c r="B86">
        <f>INDEX(resultados!$A$2:$ZZ$233, 80, MATCH($B$2, resultados!$A$1:$ZZ$1, 0))</f>
        <v/>
      </c>
      <c r="C86">
        <f>INDEX(resultados!$A$2:$ZZ$233, 80, MATCH($B$3, resultados!$A$1:$ZZ$1, 0))</f>
        <v/>
      </c>
    </row>
    <row r="87">
      <c r="A87">
        <f>INDEX(resultados!$A$2:$ZZ$233, 81, MATCH($B$1, resultados!$A$1:$ZZ$1, 0))</f>
        <v/>
      </c>
      <c r="B87">
        <f>INDEX(resultados!$A$2:$ZZ$233, 81, MATCH($B$2, resultados!$A$1:$ZZ$1, 0))</f>
        <v/>
      </c>
      <c r="C87">
        <f>INDEX(resultados!$A$2:$ZZ$233, 81, MATCH($B$3, resultados!$A$1:$ZZ$1, 0))</f>
        <v/>
      </c>
    </row>
    <row r="88">
      <c r="A88">
        <f>INDEX(resultados!$A$2:$ZZ$233, 82, MATCH($B$1, resultados!$A$1:$ZZ$1, 0))</f>
        <v/>
      </c>
      <c r="B88">
        <f>INDEX(resultados!$A$2:$ZZ$233, 82, MATCH($B$2, resultados!$A$1:$ZZ$1, 0))</f>
        <v/>
      </c>
      <c r="C88">
        <f>INDEX(resultados!$A$2:$ZZ$233, 82, MATCH($B$3, resultados!$A$1:$ZZ$1, 0))</f>
        <v/>
      </c>
    </row>
    <row r="89">
      <c r="A89">
        <f>INDEX(resultados!$A$2:$ZZ$233, 83, MATCH($B$1, resultados!$A$1:$ZZ$1, 0))</f>
        <v/>
      </c>
      <c r="B89">
        <f>INDEX(resultados!$A$2:$ZZ$233, 83, MATCH($B$2, resultados!$A$1:$ZZ$1, 0))</f>
        <v/>
      </c>
      <c r="C89">
        <f>INDEX(resultados!$A$2:$ZZ$233, 83, MATCH($B$3, resultados!$A$1:$ZZ$1, 0))</f>
        <v/>
      </c>
    </row>
    <row r="90">
      <c r="A90">
        <f>INDEX(resultados!$A$2:$ZZ$233, 84, MATCH($B$1, resultados!$A$1:$ZZ$1, 0))</f>
        <v/>
      </c>
      <c r="B90">
        <f>INDEX(resultados!$A$2:$ZZ$233, 84, MATCH($B$2, resultados!$A$1:$ZZ$1, 0))</f>
        <v/>
      </c>
      <c r="C90">
        <f>INDEX(resultados!$A$2:$ZZ$233, 84, MATCH($B$3, resultados!$A$1:$ZZ$1, 0))</f>
        <v/>
      </c>
    </row>
    <row r="91">
      <c r="A91">
        <f>INDEX(resultados!$A$2:$ZZ$233, 85, MATCH($B$1, resultados!$A$1:$ZZ$1, 0))</f>
        <v/>
      </c>
      <c r="B91">
        <f>INDEX(resultados!$A$2:$ZZ$233, 85, MATCH($B$2, resultados!$A$1:$ZZ$1, 0))</f>
        <v/>
      </c>
      <c r="C91">
        <f>INDEX(resultados!$A$2:$ZZ$233, 85, MATCH($B$3, resultados!$A$1:$ZZ$1, 0))</f>
        <v/>
      </c>
    </row>
    <row r="92">
      <c r="A92">
        <f>INDEX(resultados!$A$2:$ZZ$233, 86, MATCH($B$1, resultados!$A$1:$ZZ$1, 0))</f>
        <v/>
      </c>
      <c r="B92">
        <f>INDEX(resultados!$A$2:$ZZ$233, 86, MATCH($B$2, resultados!$A$1:$ZZ$1, 0))</f>
        <v/>
      </c>
      <c r="C92">
        <f>INDEX(resultados!$A$2:$ZZ$233, 86, MATCH($B$3, resultados!$A$1:$ZZ$1, 0))</f>
        <v/>
      </c>
    </row>
    <row r="93">
      <c r="A93">
        <f>INDEX(resultados!$A$2:$ZZ$233, 87, MATCH($B$1, resultados!$A$1:$ZZ$1, 0))</f>
        <v/>
      </c>
      <c r="B93">
        <f>INDEX(resultados!$A$2:$ZZ$233, 87, MATCH($B$2, resultados!$A$1:$ZZ$1, 0))</f>
        <v/>
      </c>
      <c r="C93">
        <f>INDEX(resultados!$A$2:$ZZ$233, 87, MATCH($B$3, resultados!$A$1:$ZZ$1, 0))</f>
        <v/>
      </c>
    </row>
    <row r="94">
      <c r="A94">
        <f>INDEX(resultados!$A$2:$ZZ$233, 88, MATCH($B$1, resultados!$A$1:$ZZ$1, 0))</f>
        <v/>
      </c>
      <c r="B94">
        <f>INDEX(resultados!$A$2:$ZZ$233, 88, MATCH($B$2, resultados!$A$1:$ZZ$1, 0))</f>
        <v/>
      </c>
      <c r="C94">
        <f>INDEX(resultados!$A$2:$ZZ$233, 88, MATCH($B$3, resultados!$A$1:$ZZ$1, 0))</f>
        <v/>
      </c>
    </row>
    <row r="95">
      <c r="A95">
        <f>INDEX(resultados!$A$2:$ZZ$233, 89, MATCH($B$1, resultados!$A$1:$ZZ$1, 0))</f>
        <v/>
      </c>
      <c r="B95">
        <f>INDEX(resultados!$A$2:$ZZ$233, 89, MATCH($B$2, resultados!$A$1:$ZZ$1, 0))</f>
        <v/>
      </c>
      <c r="C95">
        <f>INDEX(resultados!$A$2:$ZZ$233, 89, MATCH($B$3, resultados!$A$1:$ZZ$1, 0))</f>
        <v/>
      </c>
    </row>
    <row r="96">
      <c r="A96">
        <f>INDEX(resultados!$A$2:$ZZ$233, 90, MATCH($B$1, resultados!$A$1:$ZZ$1, 0))</f>
        <v/>
      </c>
      <c r="B96">
        <f>INDEX(resultados!$A$2:$ZZ$233, 90, MATCH($B$2, resultados!$A$1:$ZZ$1, 0))</f>
        <v/>
      </c>
      <c r="C96">
        <f>INDEX(resultados!$A$2:$ZZ$233, 90, MATCH($B$3, resultados!$A$1:$ZZ$1, 0))</f>
        <v/>
      </c>
    </row>
    <row r="97">
      <c r="A97">
        <f>INDEX(resultados!$A$2:$ZZ$233, 91, MATCH($B$1, resultados!$A$1:$ZZ$1, 0))</f>
        <v/>
      </c>
      <c r="B97">
        <f>INDEX(resultados!$A$2:$ZZ$233, 91, MATCH($B$2, resultados!$A$1:$ZZ$1, 0))</f>
        <v/>
      </c>
      <c r="C97">
        <f>INDEX(resultados!$A$2:$ZZ$233, 91, MATCH($B$3, resultados!$A$1:$ZZ$1, 0))</f>
        <v/>
      </c>
    </row>
    <row r="98">
      <c r="A98">
        <f>INDEX(resultados!$A$2:$ZZ$233, 92, MATCH($B$1, resultados!$A$1:$ZZ$1, 0))</f>
        <v/>
      </c>
      <c r="B98">
        <f>INDEX(resultados!$A$2:$ZZ$233, 92, MATCH($B$2, resultados!$A$1:$ZZ$1, 0))</f>
        <v/>
      </c>
      <c r="C98">
        <f>INDEX(resultados!$A$2:$ZZ$233, 92, MATCH($B$3, resultados!$A$1:$ZZ$1, 0))</f>
        <v/>
      </c>
    </row>
    <row r="99">
      <c r="A99">
        <f>INDEX(resultados!$A$2:$ZZ$233, 93, MATCH($B$1, resultados!$A$1:$ZZ$1, 0))</f>
        <v/>
      </c>
      <c r="B99">
        <f>INDEX(resultados!$A$2:$ZZ$233, 93, MATCH($B$2, resultados!$A$1:$ZZ$1, 0))</f>
        <v/>
      </c>
      <c r="C99">
        <f>INDEX(resultados!$A$2:$ZZ$233, 93, MATCH($B$3, resultados!$A$1:$ZZ$1, 0))</f>
        <v/>
      </c>
    </row>
    <row r="100">
      <c r="A100">
        <f>INDEX(resultados!$A$2:$ZZ$233, 94, MATCH($B$1, resultados!$A$1:$ZZ$1, 0))</f>
        <v/>
      </c>
      <c r="B100">
        <f>INDEX(resultados!$A$2:$ZZ$233, 94, MATCH($B$2, resultados!$A$1:$ZZ$1, 0))</f>
        <v/>
      </c>
      <c r="C100">
        <f>INDEX(resultados!$A$2:$ZZ$233, 94, MATCH($B$3, resultados!$A$1:$ZZ$1, 0))</f>
        <v/>
      </c>
    </row>
    <row r="101">
      <c r="A101">
        <f>INDEX(resultados!$A$2:$ZZ$233, 95, MATCH($B$1, resultados!$A$1:$ZZ$1, 0))</f>
        <v/>
      </c>
      <c r="B101">
        <f>INDEX(resultados!$A$2:$ZZ$233, 95, MATCH($B$2, resultados!$A$1:$ZZ$1, 0))</f>
        <v/>
      </c>
      <c r="C101">
        <f>INDEX(resultados!$A$2:$ZZ$233, 95, MATCH($B$3, resultados!$A$1:$ZZ$1, 0))</f>
        <v/>
      </c>
    </row>
    <row r="102">
      <c r="A102">
        <f>INDEX(resultados!$A$2:$ZZ$233, 96, MATCH($B$1, resultados!$A$1:$ZZ$1, 0))</f>
        <v/>
      </c>
      <c r="B102">
        <f>INDEX(resultados!$A$2:$ZZ$233, 96, MATCH($B$2, resultados!$A$1:$ZZ$1, 0))</f>
        <v/>
      </c>
      <c r="C102">
        <f>INDEX(resultados!$A$2:$ZZ$233, 96, MATCH($B$3, resultados!$A$1:$ZZ$1, 0))</f>
        <v/>
      </c>
    </row>
    <row r="103">
      <c r="A103">
        <f>INDEX(resultados!$A$2:$ZZ$233, 97, MATCH($B$1, resultados!$A$1:$ZZ$1, 0))</f>
        <v/>
      </c>
      <c r="B103">
        <f>INDEX(resultados!$A$2:$ZZ$233, 97, MATCH($B$2, resultados!$A$1:$ZZ$1, 0))</f>
        <v/>
      </c>
      <c r="C103">
        <f>INDEX(resultados!$A$2:$ZZ$233, 97, MATCH($B$3, resultados!$A$1:$ZZ$1, 0))</f>
        <v/>
      </c>
    </row>
    <row r="104">
      <c r="A104">
        <f>INDEX(resultados!$A$2:$ZZ$233, 98, MATCH($B$1, resultados!$A$1:$ZZ$1, 0))</f>
        <v/>
      </c>
      <c r="B104">
        <f>INDEX(resultados!$A$2:$ZZ$233, 98, MATCH($B$2, resultados!$A$1:$ZZ$1, 0))</f>
        <v/>
      </c>
      <c r="C104">
        <f>INDEX(resultados!$A$2:$ZZ$233, 98, MATCH($B$3, resultados!$A$1:$ZZ$1, 0))</f>
        <v/>
      </c>
    </row>
    <row r="105">
      <c r="A105">
        <f>INDEX(resultados!$A$2:$ZZ$233, 99, MATCH($B$1, resultados!$A$1:$ZZ$1, 0))</f>
        <v/>
      </c>
      <c r="B105">
        <f>INDEX(resultados!$A$2:$ZZ$233, 99, MATCH($B$2, resultados!$A$1:$ZZ$1, 0))</f>
        <v/>
      </c>
      <c r="C105">
        <f>INDEX(resultados!$A$2:$ZZ$233, 99, MATCH($B$3, resultados!$A$1:$ZZ$1, 0))</f>
        <v/>
      </c>
    </row>
    <row r="106">
      <c r="A106">
        <f>INDEX(resultados!$A$2:$ZZ$233, 100, MATCH($B$1, resultados!$A$1:$ZZ$1, 0))</f>
        <v/>
      </c>
      <c r="B106">
        <f>INDEX(resultados!$A$2:$ZZ$233, 100, MATCH($B$2, resultados!$A$1:$ZZ$1, 0))</f>
        <v/>
      </c>
      <c r="C106">
        <f>INDEX(resultados!$A$2:$ZZ$233, 100, MATCH($B$3, resultados!$A$1:$ZZ$1, 0))</f>
        <v/>
      </c>
    </row>
    <row r="107">
      <c r="A107">
        <f>INDEX(resultados!$A$2:$ZZ$233, 101, MATCH($B$1, resultados!$A$1:$ZZ$1, 0))</f>
        <v/>
      </c>
      <c r="B107">
        <f>INDEX(resultados!$A$2:$ZZ$233, 101, MATCH($B$2, resultados!$A$1:$ZZ$1, 0))</f>
        <v/>
      </c>
      <c r="C107">
        <f>INDEX(resultados!$A$2:$ZZ$233, 101, MATCH($B$3, resultados!$A$1:$ZZ$1, 0))</f>
        <v/>
      </c>
    </row>
    <row r="108">
      <c r="A108">
        <f>INDEX(resultados!$A$2:$ZZ$233, 102, MATCH($B$1, resultados!$A$1:$ZZ$1, 0))</f>
        <v/>
      </c>
      <c r="B108">
        <f>INDEX(resultados!$A$2:$ZZ$233, 102, MATCH($B$2, resultados!$A$1:$ZZ$1, 0))</f>
        <v/>
      </c>
      <c r="C108">
        <f>INDEX(resultados!$A$2:$ZZ$233, 102, MATCH($B$3, resultados!$A$1:$ZZ$1, 0))</f>
        <v/>
      </c>
    </row>
    <row r="109">
      <c r="A109">
        <f>INDEX(resultados!$A$2:$ZZ$233, 103, MATCH($B$1, resultados!$A$1:$ZZ$1, 0))</f>
        <v/>
      </c>
      <c r="B109">
        <f>INDEX(resultados!$A$2:$ZZ$233, 103, MATCH($B$2, resultados!$A$1:$ZZ$1, 0))</f>
        <v/>
      </c>
      <c r="C109">
        <f>INDEX(resultados!$A$2:$ZZ$233, 103, MATCH($B$3, resultados!$A$1:$ZZ$1, 0))</f>
        <v/>
      </c>
    </row>
    <row r="110">
      <c r="A110">
        <f>INDEX(resultados!$A$2:$ZZ$233, 104, MATCH($B$1, resultados!$A$1:$ZZ$1, 0))</f>
        <v/>
      </c>
      <c r="B110">
        <f>INDEX(resultados!$A$2:$ZZ$233, 104, MATCH($B$2, resultados!$A$1:$ZZ$1, 0))</f>
        <v/>
      </c>
      <c r="C110">
        <f>INDEX(resultados!$A$2:$ZZ$233, 104, MATCH($B$3, resultados!$A$1:$ZZ$1, 0))</f>
        <v/>
      </c>
    </row>
    <row r="111">
      <c r="A111">
        <f>INDEX(resultados!$A$2:$ZZ$233, 105, MATCH($B$1, resultados!$A$1:$ZZ$1, 0))</f>
        <v/>
      </c>
      <c r="B111">
        <f>INDEX(resultados!$A$2:$ZZ$233, 105, MATCH($B$2, resultados!$A$1:$ZZ$1, 0))</f>
        <v/>
      </c>
      <c r="C111">
        <f>INDEX(resultados!$A$2:$ZZ$233, 105, MATCH($B$3, resultados!$A$1:$ZZ$1, 0))</f>
        <v/>
      </c>
    </row>
    <row r="112">
      <c r="A112">
        <f>INDEX(resultados!$A$2:$ZZ$233, 106, MATCH($B$1, resultados!$A$1:$ZZ$1, 0))</f>
        <v/>
      </c>
      <c r="B112">
        <f>INDEX(resultados!$A$2:$ZZ$233, 106, MATCH($B$2, resultados!$A$1:$ZZ$1, 0))</f>
        <v/>
      </c>
      <c r="C112">
        <f>INDEX(resultados!$A$2:$ZZ$233, 106, MATCH($B$3, resultados!$A$1:$ZZ$1, 0))</f>
        <v/>
      </c>
    </row>
    <row r="113">
      <c r="A113">
        <f>INDEX(resultados!$A$2:$ZZ$233, 107, MATCH($B$1, resultados!$A$1:$ZZ$1, 0))</f>
        <v/>
      </c>
      <c r="B113">
        <f>INDEX(resultados!$A$2:$ZZ$233, 107, MATCH($B$2, resultados!$A$1:$ZZ$1, 0))</f>
        <v/>
      </c>
      <c r="C113">
        <f>INDEX(resultados!$A$2:$ZZ$233, 107, MATCH($B$3, resultados!$A$1:$ZZ$1, 0))</f>
        <v/>
      </c>
    </row>
    <row r="114">
      <c r="A114">
        <f>INDEX(resultados!$A$2:$ZZ$233, 108, MATCH($B$1, resultados!$A$1:$ZZ$1, 0))</f>
        <v/>
      </c>
      <c r="B114">
        <f>INDEX(resultados!$A$2:$ZZ$233, 108, MATCH($B$2, resultados!$A$1:$ZZ$1, 0))</f>
        <v/>
      </c>
      <c r="C114">
        <f>INDEX(resultados!$A$2:$ZZ$233, 108, MATCH($B$3, resultados!$A$1:$ZZ$1, 0))</f>
        <v/>
      </c>
    </row>
    <row r="115">
      <c r="A115">
        <f>INDEX(resultados!$A$2:$ZZ$233, 109, MATCH($B$1, resultados!$A$1:$ZZ$1, 0))</f>
        <v/>
      </c>
      <c r="B115">
        <f>INDEX(resultados!$A$2:$ZZ$233, 109, MATCH($B$2, resultados!$A$1:$ZZ$1, 0))</f>
        <v/>
      </c>
      <c r="C115">
        <f>INDEX(resultados!$A$2:$ZZ$233, 109, MATCH($B$3, resultados!$A$1:$ZZ$1, 0))</f>
        <v/>
      </c>
    </row>
    <row r="116">
      <c r="A116">
        <f>INDEX(resultados!$A$2:$ZZ$233, 110, MATCH($B$1, resultados!$A$1:$ZZ$1, 0))</f>
        <v/>
      </c>
      <c r="B116">
        <f>INDEX(resultados!$A$2:$ZZ$233, 110, MATCH($B$2, resultados!$A$1:$ZZ$1, 0))</f>
        <v/>
      </c>
      <c r="C116">
        <f>INDEX(resultados!$A$2:$ZZ$233, 110, MATCH($B$3, resultados!$A$1:$ZZ$1, 0))</f>
        <v/>
      </c>
    </row>
    <row r="117">
      <c r="A117">
        <f>INDEX(resultados!$A$2:$ZZ$233, 111, MATCH($B$1, resultados!$A$1:$ZZ$1, 0))</f>
        <v/>
      </c>
      <c r="B117">
        <f>INDEX(resultados!$A$2:$ZZ$233, 111, MATCH($B$2, resultados!$A$1:$ZZ$1, 0))</f>
        <v/>
      </c>
      <c r="C117">
        <f>INDEX(resultados!$A$2:$ZZ$233, 111, MATCH($B$3, resultados!$A$1:$ZZ$1, 0))</f>
        <v/>
      </c>
    </row>
    <row r="118">
      <c r="A118">
        <f>INDEX(resultados!$A$2:$ZZ$233, 112, MATCH($B$1, resultados!$A$1:$ZZ$1, 0))</f>
        <v/>
      </c>
      <c r="B118">
        <f>INDEX(resultados!$A$2:$ZZ$233, 112, MATCH($B$2, resultados!$A$1:$ZZ$1, 0))</f>
        <v/>
      </c>
      <c r="C118">
        <f>INDEX(resultados!$A$2:$ZZ$233, 112, MATCH($B$3, resultados!$A$1:$ZZ$1, 0))</f>
        <v/>
      </c>
    </row>
    <row r="119">
      <c r="A119">
        <f>INDEX(resultados!$A$2:$ZZ$233, 113, MATCH($B$1, resultados!$A$1:$ZZ$1, 0))</f>
        <v/>
      </c>
      <c r="B119">
        <f>INDEX(resultados!$A$2:$ZZ$233, 113, MATCH($B$2, resultados!$A$1:$ZZ$1, 0))</f>
        <v/>
      </c>
      <c r="C119">
        <f>INDEX(resultados!$A$2:$ZZ$233, 113, MATCH($B$3, resultados!$A$1:$ZZ$1, 0))</f>
        <v/>
      </c>
    </row>
    <row r="120">
      <c r="A120">
        <f>INDEX(resultados!$A$2:$ZZ$233, 114, MATCH($B$1, resultados!$A$1:$ZZ$1, 0))</f>
        <v/>
      </c>
      <c r="B120">
        <f>INDEX(resultados!$A$2:$ZZ$233, 114, MATCH($B$2, resultados!$A$1:$ZZ$1, 0))</f>
        <v/>
      </c>
      <c r="C120">
        <f>INDEX(resultados!$A$2:$ZZ$233, 114, MATCH($B$3, resultados!$A$1:$ZZ$1, 0))</f>
        <v/>
      </c>
    </row>
    <row r="121">
      <c r="A121">
        <f>INDEX(resultados!$A$2:$ZZ$233, 115, MATCH($B$1, resultados!$A$1:$ZZ$1, 0))</f>
        <v/>
      </c>
      <c r="B121">
        <f>INDEX(resultados!$A$2:$ZZ$233, 115, MATCH($B$2, resultados!$A$1:$ZZ$1, 0))</f>
        <v/>
      </c>
      <c r="C121">
        <f>INDEX(resultados!$A$2:$ZZ$233, 115, MATCH($B$3, resultados!$A$1:$ZZ$1, 0))</f>
        <v/>
      </c>
    </row>
    <row r="122">
      <c r="A122">
        <f>INDEX(resultados!$A$2:$ZZ$233, 116, MATCH($B$1, resultados!$A$1:$ZZ$1, 0))</f>
        <v/>
      </c>
      <c r="B122">
        <f>INDEX(resultados!$A$2:$ZZ$233, 116, MATCH($B$2, resultados!$A$1:$ZZ$1, 0))</f>
        <v/>
      </c>
      <c r="C122">
        <f>INDEX(resultados!$A$2:$ZZ$233, 116, MATCH($B$3, resultados!$A$1:$ZZ$1, 0))</f>
        <v/>
      </c>
    </row>
    <row r="123">
      <c r="A123">
        <f>INDEX(resultados!$A$2:$ZZ$233, 117, MATCH($B$1, resultados!$A$1:$ZZ$1, 0))</f>
        <v/>
      </c>
      <c r="B123">
        <f>INDEX(resultados!$A$2:$ZZ$233, 117, MATCH($B$2, resultados!$A$1:$ZZ$1, 0))</f>
        <v/>
      </c>
      <c r="C123">
        <f>INDEX(resultados!$A$2:$ZZ$233, 117, MATCH($B$3, resultados!$A$1:$ZZ$1, 0))</f>
        <v/>
      </c>
    </row>
    <row r="124">
      <c r="A124">
        <f>INDEX(resultados!$A$2:$ZZ$233, 118, MATCH($B$1, resultados!$A$1:$ZZ$1, 0))</f>
        <v/>
      </c>
      <c r="B124">
        <f>INDEX(resultados!$A$2:$ZZ$233, 118, MATCH($B$2, resultados!$A$1:$ZZ$1, 0))</f>
        <v/>
      </c>
      <c r="C124">
        <f>INDEX(resultados!$A$2:$ZZ$233, 118, MATCH($B$3, resultados!$A$1:$ZZ$1, 0))</f>
        <v/>
      </c>
    </row>
    <row r="125">
      <c r="A125">
        <f>INDEX(resultados!$A$2:$ZZ$233, 119, MATCH($B$1, resultados!$A$1:$ZZ$1, 0))</f>
        <v/>
      </c>
      <c r="B125">
        <f>INDEX(resultados!$A$2:$ZZ$233, 119, MATCH($B$2, resultados!$A$1:$ZZ$1, 0))</f>
        <v/>
      </c>
      <c r="C125">
        <f>INDEX(resultados!$A$2:$ZZ$233, 119, MATCH($B$3, resultados!$A$1:$ZZ$1, 0))</f>
        <v/>
      </c>
    </row>
    <row r="126">
      <c r="A126">
        <f>INDEX(resultados!$A$2:$ZZ$233, 120, MATCH($B$1, resultados!$A$1:$ZZ$1, 0))</f>
        <v/>
      </c>
      <c r="B126">
        <f>INDEX(resultados!$A$2:$ZZ$233, 120, MATCH($B$2, resultados!$A$1:$ZZ$1, 0))</f>
        <v/>
      </c>
      <c r="C126">
        <f>INDEX(resultados!$A$2:$ZZ$233, 120, MATCH($B$3, resultados!$A$1:$ZZ$1, 0))</f>
        <v/>
      </c>
    </row>
    <row r="127">
      <c r="A127">
        <f>INDEX(resultados!$A$2:$ZZ$233, 121, MATCH($B$1, resultados!$A$1:$ZZ$1, 0))</f>
        <v/>
      </c>
      <c r="B127">
        <f>INDEX(resultados!$A$2:$ZZ$233, 121, MATCH($B$2, resultados!$A$1:$ZZ$1, 0))</f>
        <v/>
      </c>
      <c r="C127">
        <f>INDEX(resultados!$A$2:$ZZ$233, 121, MATCH($B$3, resultados!$A$1:$ZZ$1, 0))</f>
        <v/>
      </c>
    </row>
    <row r="128">
      <c r="A128">
        <f>INDEX(resultados!$A$2:$ZZ$233, 122, MATCH($B$1, resultados!$A$1:$ZZ$1, 0))</f>
        <v/>
      </c>
      <c r="B128">
        <f>INDEX(resultados!$A$2:$ZZ$233, 122, MATCH($B$2, resultados!$A$1:$ZZ$1, 0))</f>
        <v/>
      </c>
      <c r="C128">
        <f>INDEX(resultados!$A$2:$ZZ$233, 122, MATCH($B$3, resultados!$A$1:$ZZ$1, 0))</f>
        <v/>
      </c>
    </row>
    <row r="129">
      <c r="A129">
        <f>INDEX(resultados!$A$2:$ZZ$233, 123, MATCH($B$1, resultados!$A$1:$ZZ$1, 0))</f>
        <v/>
      </c>
      <c r="B129">
        <f>INDEX(resultados!$A$2:$ZZ$233, 123, MATCH($B$2, resultados!$A$1:$ZZ$1, 0))</f>
        <v/>
      </c>
      <c r="C129">
        <f>INDEX(resultados!$A$2:$ZZ$233, 123, MATCH($B$3, resultados!$A$1:$ZZ$1, 0))</f>
        <v/>
      </c>
    </row>
    <row r="130">
      <c r="A130">
        <f>INDEX(resultados!$A$2:$ZZ$233, 124, MATCH($B$1, resultados!$A$1:$ZZ$1, 0))</f>
        <v/>
      </c>
      <c r="B130">
        <f>INDEX(resultados!$A$2:$ZZ$233, 124, MATCH($B$2, resultados!$A$1:$ZZ$1, 0))</f>
        <v/>
      </c>
      <c r="C130">
        <f>INDEX(resultados!$A$2:$ZZ$233, 124, MATCH($B$3, resultados!$A$1:$ZZ$1, 0))</f>
        <v/>
      </c>
    </row>
    <row r="131">
      <c r="A131">
        <f>INDEX(resultados!$A$2:$ZZ$233, 125, MATCH($B$1, resultados!$A$1:$ZZ$1, 0))</f>
        <v/>
      </c>
      <c r="B131">
        <f>INDEX(resultados!$A$2:$ZZ$233, 125, MATCH($B$2, resultados!$A$1:$ZZ$1, 0))</f>
        <v/>
      </c>
      <c r="C131">
        <f>INDEX(resultados!$A$2:$ZZ$233, 125, MATCH($B$3, resultados!$A$1:$ZZ$1, 0))</f>
        <v/>
      </c>
    </row>
    <row r="132">
      <c r="A132">
        <f>INDEX(resultados!$A$2:$ZZ$233, 126, MATCH($B$1, resultados!$A$1:$ZZ$1, 0))</f>
        <v/>
      </c>
      <c r="B132">
        <f>INDEX(resultados!$A$2:$ZZ$233, 126, MATCH($B$2, resultados!$A$1:$ZZ$1, 0))</f>
        <v/>
      </c>
      <c r="C132">
        <f>INDEX(resultados!$A$2:$ZZ$233, 126, MATCH($B$3, resultados!$A$1:$ZZ$1, 0))</f>
        <v/>
      </c>
    </row>
    <row r="133">
      <c r="A133">
        <f>INDEX(resultados!$A$2:$ZZ$233, 127, MATCH($B$1, resultados!$A$1:$ZZ$1, 0))</f>
        <v/>
      </c>
      <c r="B133">
        <f>INDEX(resultados!$A$2:$ZZ$233, 127, MATCH($B$2, resultados!$A$1:$ZZ$1, 0))</f>
        <v/>
      </c>
      <c r="C133">
        <f>INDEX(resultados!$A$2:$ZZ$233, 127, MATCH($B$3, resultados!$A$1:$ZZ$1, 0))</f>
        <v/>
      </c>
    </row>
    <row r="134">
      <c r="A134">
        <f>INDEX(resultados!$A$2:$ZZ$233, 128, MATCH($B$1, resultados!$A$1:$ZZ$1, 0))</f>
        <v/>
      </c>
      <c r="B134">
        <f>INDEX(resultados!$A$2:$ZZ$233, 128, MATCH($B$2, resultados!$A$1:$ZZ$1, 0))</f>
        <v/>
      </c>
      <c r="C134">
        <f>INDEX(resultados!$A$2:$ZZ$233, 128, MATCH($B$3, resultados!$A$1:$ZZ$1, 0))</f>
        <v/>
      </c>
    </row>
    <row r="135">
      <c r="A135">
        <f>INDEX(resultados!$A$2:$ZZ$233, 129, MATCH($B$1, resultados!$A$1:$ZZ$1, 0))</f>
        <v/>
      </c>
      <c r="B135">
        <f>INDEX(resultados!$A$2:$ZZ$233, 129, MATCH($B$2, resultados!$A$1:$ZZ$1, 0))</f>
        <v/>
      </c>
      <c r="C135">
        <f>INDEX(resultados!$A$2:$ZZ$233, 129, MATCH($B$3, resultados!$A$1:$ZZ$1, 0))</f>
        <v/>
      </c>
    </row>
    <row r="136">
      <c r="A136">
        <f>INDEX(resultados!$A$2:$ZZ$233, 130, MATCH($B$1, resultados!$A$1:$ZZ$1, 0))</f>
        <v/>
      </c>
      <c r="B136">
        <f>INDEX(resultados!$A$2:$ZZ$233, 130, MATCH($B$2, resultados!$A$1:$ZZ$1, 0))</f>
        <v/>
      </c>
      <c r="C136">
        <f>INDEX(resultados!$A$2:$ZZ$233, 130, MATCH($B$3, resultados!$A$1:$ZZ$1, 0))</f>
        <v/>
      </c>
    </row>
    <row r="137">
      <c r="A137">
        <f>INDEX(resultados!$A$2:$ZZ$233, 131, MATCH($B$1, resultados!$A$1:$ZZ$1, 0))</f>
        <v/>
      </c>
      <c r="B137">
        <f>INDEX(resultados!$A$2:$ZZ$233, 131, MATCH($B$2, resultados!$A$1:$ZZ$1, 0))</f>
        <v/>
      </c>
      <c r="C137">
        <f>INDEX(resultados!$A$2:$ZZ$233, 131, MATCH($B$3, resultados!$A$1:$ZZ$1, 0))</f>
        <v/>
      </c>
    </row>
    <row r="138">
      <c r="A138">
        <f>INDEX(resultados!$A$2:$ZZ$233, 132, MATCH($B$1, resultados!$A$1:$ZZ$1, 0))</f>
        <v/>
      </c>
      <c r="B138">
        <f>INDEX(resultados!$A$2:$ZZ$233, 132, MATCH($B$2, resultados!$A$1:$ZZ$1, 0))</f>
        <v/>
      </c>
      <c r="C138">
        <f>INDEX(resultados!$A$2:$ZZ$233, 132, MATCH($B$3, resultados!$A$1:$ZZ$1, 0))</f>
        <v/>
      </c>
    </row>
    <row r="139">
      <c r="A139">
        <f>INDEX(resultados!$A$2:$ZZ$233, 133, MATCH($B$1, resultados!$A$1:$ZZ$1, 0))</f>
        <v/>
      </c>
      <c r="B139">
        <f>INDEX(resultados!$A$2:$ZZ$233, 133, MATCH($B$2, resultados!$A$1:$ZZ$1, 0))</f>
        <v/>
      </c>
      <c r="C139">
        <f>INDEX(resultados!$A$2:$ZZ$233, 133, MATCH($B$3, resultados!$A$1:$ZZ$1, 0))</f>
        <v/>
      </c>
    </row>
    <row r="140">
      <c r="A140">
        <f>INDEX(resultados!$A$2:$ZZ$233, 134, MATCH($B$1, resultados!$A$1:$ZZ$1, 0))</f>
        <v/>
      </c>
      <c r="B140">
        <f>INDEX(resultados!$A$2:$ZZ$233, 134, MATCH($B$2, resultados!$A$1:$ZZ$1, 0))</f>
        <v/>
      </c>
      <c r="C140">
        <f>INDEX(resultados!$A$2:$ZZ$233, 134, MATCH($B$3, resultados!$A$1:$ZZ$1, 0))</f>
        <v/>
      </c>
    </row>
    <row r="141">
      <c r="A141">
        <f>INDEX(resultados!$A$2:$ZZ$233, 135, MATCH($B$1, resultados!$A$1:$ZZ$1, 0))</f>
        <v/>
      </c>
      <c r="B141">
        <f>INDEX(resultados!$A$2:$ZZ$233, 135, MATCH($B$2, resultados!$A$1:$ZZ$1, 0))</f>
        <v/>
      </c>
      <c r="C141">
        <f>INDEX(resultados!$A$2:$ZZ$233, 135, MATCH($B$3, resultados!$A$1:$ZZ$1, 0))</f>
        <v/>
      </c>
    </row>
    <row r="142">
      <c r="A142">
        <f>INDEX(resultados!$A$2:$ZZ$233, 136, MATCH($B$1, resultados!$A$1:$ZZ$1, 0))</f>
        <v/>
      </c>
      <c r="B142">
        <f>INDEX(resultados!$A$2:$ZZ$233, 136, MATCH($B$2, resultados!$A$1:$ZZ$1, 0))</f>
        <v/>
      </c>
      <c r="C142">
        <f>INDEX(resultados!$A$2:$ZZ$233, 136, MATCH($B$3, resultados!$A$1:$ZZ$1, 0))</f>
        <v/>
      </c>
    </row>
    <row r="143">
      <c r="A143">
        <f>INDEX(resultados!$A$2:$ZZ$233, 137, MATCH($B$1, resultados!$A$1:$ZZ$1, 0))</f>
        <v/>
      </c>
      <c r="B143">
        <f>INDEX(resultados!$A$2:$ZZ$233, 137, MATCH($B$2, resultados!$A$1:$ZZ$1, 0))</f>
        <v/>
      </c>
      <c r="C143">
        <f>INDEX(resultados!$A$2:$ZZ$233, 137, MATCH($B$3, resultados!$A$1:$ZZ$1, 0))</f>
        <v/>
      </c>
    </row>
    <row r="144">
      <c r="A144">
        <f>INDEX(resultados!$A$2:$ZZ$233, 138, MATCH($B$1, resultados!$A$1:$ZZ$1, 0))</f>
        <v/>
      </c>
      <c r="B144">
        <f>INDEX(resultados!$A$2:$ZZ$233, 138, MATCH($B$2, resultados!$A$1:$ZZ$1, 0))</f>
        <v/>
      </c>
      <c r="C144">
        <f>INDEX(resultados!$A$2:$ZZ$233, 138, MATCH($B$3, resultados!$A$1:$ZZ$1, 0))</f>
        <v/>
      </c>
    </row>
    <row r="145">
      <c r="A145">
        <f>INDEX(resultados!$A$2:$ZZ$233, 139, MATCH($B$1, resultados!$A$1:$ZZ$1, 0))</f>
        <v/>
      </c>
      <c r="B145">
        <f>INDEX(resultados!$A$2:$ZZ$233, 139, MATCH($B$2, resultados!$A$1:$ZZ$1, 0))</f>
        <v/>
      </c>
      <c r="C145">
        <f>INDEX(resultados!$A$2:$ZZ$233, 139, MATCH($B$3, resultados!$A$1:$ZZ$1, 0))</f>
        <v/>
      </c>
    </row>
    <row r="146">
      <c r="A146">
        <f>INDEX(resultados!$A$2:$ZZ$233, 140, MATCH($B$1, resultados!$A$1:$ZZ$1, 0))</f>
        <v/>
      </c>
      <c r="B146">
        <f>INDEX(resultados!$A$2:$ZZ$233, 140, MATCH($B$2, resultados!$A$1:$ZZ$1, 0))</f>
        <v/>
      </c>
      <c r="C146">
        <f>INDEX(resultados!$A$2:$ZZ$233, 140, MATCH($B$3, resultados!$A$1:$ZZ$1, 0))</f>
        <v/>
      </c>
    </row>
    <row r="147">
      <c r="A147">
        <f>INDEX(resultados!$A$2:$ZZ$233, 141, MATCH($B$1, resultados!$A$1:$ZZ$1, 0))</f>
        <v/>
      </c>
      <c r="B147">
        <f>INDEX(resultados!$A$2:$ZZ$233, 141, MATCH($B$2, resultados!$A$1:$ZZ$1, 0))</f>
        <v/>
      </c>
      <c r="C147">
        <f>INDEX(resultados!$A$2:$ZZ$233, 141, MATCH($B$3, resultados!$A$1:$ZZ$1, 0))</f>
        <v/>
      </c>
    </row>
    <row r="148">
      <c r="A148">
        <f>INDEX(resultados!$A$2:$ZZ$233, 142, MATCH($B$1, resultados!$A$1:$ZZ$1, 0))</f>
        <v/>
      </c>
      <c r="B148">
        <f>INDEX(resultados!$A$2:$ZZ$233, 142, MATCH($B$2, resultados!$A$1:$ZZ$1, 0))</f>
        <v/>
      </c>
      <c r="C148">
        <f>INDEX(resultados!$A$2:$ZZ$233, 142, MATCH($B$3, resultados!$A$1:$ZZ$1, 0))</f>
        <v/>
      </c>
    </row>
    <row r="149">
      <c r="A149">
        <f>INDEX(resultados!$A$2:$ZZ$233, 143, MATCH($B$1, resultados!$A$1:$ZZ$1, 0))</f>
        <v/>
      </c>
      <c r="B149">
        <f>INDEX(resultados!$A$2:$ZZ$233, 143, MATCH($B$2, resultados!$A$1:$ZZ$1, 0))</f>
        <v/>
      </c>
      <c r="C149">
        <f>INDEX(resultados!$A$2:$ZZ$233, 143, MATCH($B$3, resultados!$A$1:$ZZ$1, 0))</f>
        <v/>
      </c>
    </row>
    <row r="150">
      <c r="A150">
        <f>INDEX(resultados!$A$2:$ZZ$233, 144, MATCH($B$1, resultados!$A$1:$ZZ$1, 0))</f>
        <v/>
      </c>
      <c r="B150">
        <f>INDEX(resultados!$A$2:$ZZ$233, 144, MATCH($B$2, resultados!$A$1:$ZZ$1, 0))</f>
        <v/>
      </c>
      <c r="C150">
        <f>INDEX(resultados!$A$2:$ZZ$233, 144, MATCH($B$3, resultados!$A$1:$ZZ$1, 0))</f>
        <v/>
      </c>
    </row>
    <row r="151">
      <c r="A151">
        <f>INDEX(resultados!$A$2:$ZZ$233, 145, MATCH($B$1, resultados!$A$1:$ZZ$1, 0))</f>
        <v/>
      </c>
      <c r="B151">
        <f>INDEX(resultados!$A$2:$ZZ$233, 145, MATCH($B$2, resultados!$A$1:$ZZ$1, 0))</f>
        <v/>
      </c>
      <c r="C151">
        <f>INDEX(resultados!$A$2:$ZZ$233, 145, MATCH($B$3, resultados!$A$1:$ZZ$1, 0))</f>
        <v/>
      </c>
    </row>
    <row r="152">
      <c r="A152">
        <f>INDEX(resultados!$A$2:$ZZ$233, 146, MATCH($B$1, resultados!$A$1:$ZZ$1, 0))</f>
        <v/>
      </c>
      <c r="B152">
        <f>INDEX(resultados!$A$2:$ZZ$233, 146, MATCH($B$2, resultados!$A$1:$ZZ$1, 0))</f>
        <v/>
      </c>
      <c r="C152">
        <f>INDEX(resultados!$A$2:$ZZ$233, 146, MATCH($B$3, resultados!$A$1:$ZZ$1, 0))</f>
        <v/>
      </c>
    </row>
    <row r="153">
      <c r="A153">
        <f>INDEX(resultados!$A$2:$ZZ$233, 147, MATCH($B$1, resultados!$A$1:$ZZ$1, 0))</f>
        <v/>
      </c>
      <c r="B153">
        <f>INDEX(resultados!$A$2:$ZZ$233, 147, MATCH($B$2, resultados!$A$1:$ZZ$1, 0))</f>
        <v/>
      </c>
      <c r="C153">
        <f>INDEX(resultados!$A$2:$ZZ$233, 147, MATCH($B$3, resultados!$A$1:$ZZ$1, 0))</f>
        <v/>
      </c>
    </row>
    <row r="154">
      <c r="A154">
        <f>INDEX(resultados!$A$2:$ZZ$233, 148, MATCH($B$1, resultados!$A$1:$ZZ$1, 0))</f>
        <v/>
      </c>
      <c r="B154">
        <f>INDEX(resultados!$A$2:$ZZ$233, 148, MATCH($B$2, resultados!$A$1:$ZZ$1, 0))</f>
        <v/>
      </c>
      <c r="C154">
        <f>INDEX(resultados!$A$2:$ZZ$233, 148, MATCH($B$3, resultados!$A$1:$ZZ$1, 0))</f>
        <v/>
      </c>
    </row>
    <row r="155">
      <c r="A155">
        <f>INDEX(resultados!$A$2:$ZZ$233, 149, MATCH($B$1, resultados!$A$1:$ZZ$1, 0))</f>
        <v/>
      </c>
      <c r="B155">
        <f>INDEX(resultados!$A$2:$ZZ$233, 149, MATCH($B$2, resultados!$A$1:$ZZ$1, 0))</f>
        <v/>
      </c>
      <c r="C155">
        <f>INDEX(resultados!$A$2:$ZZ$233, 149, MATCH($B$3, resultados!$A$1:$ZZ$1, 0))</f>
        <v/>
      </c>
    </row>
    <row r="156">
      <c r="A156">
        <f>INDEX(resultados!$A$2:$ZZ$233, 150, MATCH($B$1, resultados!$A$1:$ZZ$1, 0))</f>
        <v/>
      </c>
      <c r="B156">
        <f>INDEX(resultados!$A$2:$ZZ$233, 150, MATCH($B$2, resultados!$A$1:$ZZ$1, 0))</f>
        <v/>
      </c>
      <c r="C156">
        <f>INDEX(resultados!$A$2:$ZZ$233, 150, MATCH($B$3, resultados!$A$1:$ZZ$1, 0))</f>
        <v/>
      </c>
    </row>
    <row r="157">
      <c r="A157">
        <f>INDEX(resultados!$A$2:$ZZ$233, 151, MATCH($B$1, resultados!$A$1:$ZZ$1, 0))</f>
        <v/>
      </c>
      <c r="B157">
        <f>INDEX(resultados!$A$2:$ZZ$233, 151, MATCH($B$2, resultados!$A$1:$ZZ$1, 0))</f>
        <v/>
      </c>
      <c r="C157">
        <f>INDEX(resultados!$A$2:$ZZ$233, 151, MATCH($B$3, resultados!$A$1:$ZZ$1, 0))</f>
        <v/>
      </c>
    </row>
    <row r="158">
      <c r="A158">
        <f>INDEX(resultados!$A$2:$ZZ$233, 152, MATCH($B$1, resultados!$A$1:$ZZ$1, 0))</f>
        <v/>
      </c>
      <c r="B158">
        <f>INDEX(resultados!$A$2:$ZZ$233, 152, MATCH($B$2, resultados!$A$1:$ZZ$1, 0))</f>
        <v/>
      </c>
      <c r="C158">
        <f>INDEX(resultados!$A$2:$ZZ$233, 152, MATCH($B$3, resultados!$A$1:$ZZ$1, 0))</f>
        <v/>
      </c>
    </row>
    <row r="159">
      <c r="A159">
        <f>INDEX(resultados!$A$2:$ZZ$233, 153, MATCH($B$1, resultados!$A$1:$ZZ$1, 0))</f>
        <v/>
      </c>
      <c r="B159">
        <f>INDEX(resultados!$A$2:$ZZ$233, 153, MATCH($B$2, resultados!$A$1:$ZZ$1, 0))</f>
        <v/>
      </c>
      <c r="C159">
        <f>INDEX(resultados!$A$2:$ZZ$233, 153, MATCH($B$3, resultados!$A$1:$ZZ$1, 0))</f>
        <v/>
      </c>
    </row>
    <row r="160">
      <c r="A160">
        <f>INDEX(resultados!$A$2:$ZZ$233, 154, MATCH($B$1, resultados!$A$1:$ZZ$1, 0))</f>
        <v/>
      </c>
      <c r="B160">
        <f>INDEX(resultados!$A$2:$ZZ$233, 154, MATCH($B$2, resultados!$A$1:$ZZ$1, 0))</f>
        <v/>
      </c>
      <c r="C160">
        <f>INDEX(resultados!$A$2:$ZZ$233, 154, MATCH($B$3, resultados!$A$1:$ZZ$1, 0))</f>
        <v/>
      </c>
    </row>
    <row r="161">
      <c r="A161">
        <f>INDEX(resultados!$A$2:$ZZ$233, 155, MATCH($B$1, resultados!$A$1:$ZZ$1, 0))</f>
        <v/>
      </c>
      <c r="B161">
        <f>INDEX(resultados!$A$2:$ZZ$233, 155, MATCH($B$2, resultados!$A$1:$ZZ$1, 0))</f>
        <v/>
      </c>
      <c r="C161">
        <f>INDEX(resultados!$A$2:$ZZ$233, 155, MATCH($B$3, resultados!$A$1:$ZZ$1, 0))</f>
        <v/>
      </c>
    </row>
    <row r="162">
      <c r="A162">
        <f>INDEX(resultados!$A$2:$ZZ$233, 156, MATCH($B$1, resultados!$A$1:$ZZ$1, 0))</f>
        <v/>
      </c>
      <c r="B162">
        <f>INDEX(resultados!$A$2:$ZZ$233, 156, MATCH($B$2, resultados!$A$1:$ZZ$1, 0))</f>
        <v/>
      </c>
      <c r="C162">
        <f>INDEX(resultados!$A$2:$ZZ$233, 156, MATCH($B$3, resultados!$A$1:$ZZ$1, 0))</f>
        <v/>
      </c>
    </row>
    <row r="163">
      <c r="A163">
        <f>INDEX(resultados!$A$2:$ZZ$233, 157, MATCH($B$1, resultados!$A$1:$ZZ$1, 0))</f>
        <v/>
      </c>
      <c r="B163">
        <f>INDEX(resultados!$A$2:$ZZ$233, 157, MATCH($B$2, resultados!$A$1:$ZZ$1, 0))</f>
        <v/>
      </c>
      <c r="C163">
        <f>INDEX(resultados!$A$2:$ZZ$233, 157, MATCH($B$3, resultados!$A$1:$ZZ$1, 0))</f>
        <v/>
      </c>
    </row>
    <row r="164">
      <c r="A164">
        <f>INDEX(resultados!$A$2:$ZZ$233, 158, MATCH($B$1, resultados!$A$1:$ZZ$1, 0))</f>
        <v/>
      </c>
      <c r="B164">
        <f>INDEX(resultados!$A$2:$ZZ$233, 158, MATCH($B$2, resultados!$A$1:$ZZ$1, 0))</f>
        <v/>
      </c>
      <c r="C164">
        <f>INDEX(resultados!$A$2:$ZZ$233, 158, MATCH($B$3, resultados!$A$1:$ZZ$1, 0))</f>
        <v/>
      </c>
    </row>
    <row r="165">
      <c r="A165">
        <f>INDEX(resultados!$A$2:$ZZ$233, 159, MATCH($B$1, resultados!$A$1:$ZZ$1, 0))</f>
        <v/>
      </c>
      <c r="B165">
        <f>INDEX(resultados!$A$2:$ZZ$233, 159, MATCH($B$2, resultados!$A$1:$ZZ$1, 0))</f>
        <v/>
      </c>
      <c r="C165">
        <f>INDEX(resultados!$A$2:$ZZ$233, 159, MATCH($B$3, resultados!$A$1:$ZZ$1, 0))</f>
        <v/>
      </c>
    </row>
    <row r="166">
      <c r="A166">
        <f>INDEX(resultados!$A$2:$ZZ$233, 160, MATCH($B$1, resultados!$A$1:$ZZ$1, 0))</f>
        <v/>
      </c>
      <c r="B166">
        <f>INDEX(resultados!$A$2:$ZZ$233, 160, MATCH($B$2, resultados!$A$1:$ZZ$1, 0))</f>
        <v/>
      </c>
      <c r="C166">
        <f>INDEX(resultados!$A$2:$ZZ$233, 160, MATCH($B$3, resultados!$A$1:$ZZ$1, 0))</f>
        <v/>
      </c>
    </row>
    <row r="167">
      <c r="A167">
        <f>INDEX(resultados!$A$2:$ZZ$233, 161, MATCH($B$1, resultados!$A$1:$ZZ$1, 0))</f>
        <v/>
      </c>
      <c r="B167">
        <f>INDEX(resultados!$A$2:$ZZ$233, 161, MATCH($B$2, resultados!$A$1:$ZZ$1, 0))</f>
        <v/>
      </c>
      <c r="C167">
        <f>INDEX(resultados!$A$2:$ZZ$233, 161, MATCH($B$3, resultados!$A$1:$ZZ$1, 0))</f>
        <v/>
      </c>
    </row>
    <row r="168">
      <c r="A168">
        <f>INDEX(resultados!$A$2:$ZZ$233, 162, MATCH($B$1, resultados!$A$1:$ZZ$1, 0))</f>
        <v/>
      </c>
      <c r="B168">
        <f>INDEX(resultados!$A$2:$ZZ$233, 162, MATCH($B$2, resultados!$A$1:$ZZ$1, 0))</f>
        <v/>
      </c>
      <c r="C168">
        <f>INDEX(resultados!$A$2:$ZZ$233, 162, MATCH($B$3, resultados!$A$1:$ZZ$1, 0))</f>
        <v/>
      </c>
    </row>
    <row r="169">
      <c r="A169">
        <f>INDEX(resultados!$A$2:$ZZ$233, 163, MATCH($B$1, resultados!$A$1:$ZZ$1, 0))</f>
        <v/>
      </c>
      <c r="B169">
        <f>INDEX(resultados!$A$2:$ZZ$233, 163, MATCH($B$2, resultados!$A$1:$ZZ$1, 0))</f>
        <v/>
      </c>
      <c r="C169">
        <f>INDEX(resultados!$A$2:$ZZ$233, 163, MATCH($B$3, resultados!$A$1:$ZZ$1, 0))</f>
        <v/>
      </c>
    </row>
    <row r="170">
      <c r="A170">
        <f>INDEX(resultados!$A$2:$ZZ$233, 164, MATCH($B$1, resultados!$A$1:$ZZ$1, 0))</f>
        <v/>
      </c>
      <c r="B170">
        <f>INDEX(resultados!$A$2:$ZZ$233, 164, MATCH($B$2, resultados!$A$1:$ZZ$1, 0))</f>
        <v/>
      </c>
      <c r="C170">
        <f>INDEX(resultados!$A$2:$ZZ$233, 164, MATCH($B$3, resultados!$A$1:$ZZ$1, 0))</f>
        <v/>
      </c>
    </row>
    <row r="171">
      <c r="A171">
        <f>INDEX(resultados!$A$2:$ZZ$233, 165, MATCH($B$1, resultados!$A$1:$ZZ$1, 0))</f>
        <v/>
      </c>
      <c r="B171">
        <f>INDEX(resultados!$A$2:$ZZ$233, 165, MATCH($B$2, resultados!$A$1:$ZZ$1, 0))</f>
        <v/>
      </c>
      <c r="C171">
        <f>INDEX(resultados!$A$2:$ZZ$233, 165, MATCH($B$3, resultados!$A$1:$ZZ$1, 0))</f>
        <v/>
      </c>
    </row>
    <row r="172">
      <c r="A172">
        <f>INDEX(resultados!$A$2:$ZZ$233, 166, MATCH($B$1, resultados!$A$1:$ZZ$1, 0))</f>
        <v/>
      </c>
      <c r="B172">
        <f>INDEX(resultados!$A$2:$ZZ$233, 166, MATCH($B$2, resultados!$A$1:$ZZ$1, 0))</f>
        <v/>
      </c>
      <c r="C172">
        <f>INDEX(resultados!$A$2:$ZZ$233, 166, MATCH($B$3, resultados!$A$1:$ZZ$1, 0))</f>
        <v/>
      </c>
    </row>
    <row r="173">
      <c r="A173">
        <f>INDEX(resultados!$A$2:$ZZ$233, 167, MATCH($B$1, resultados!$A$1:$ZZ$1, 0))</f>
        <v/>
      </c>
      <c r="B173">
        <f>INDEX(resultados!$A$2:$ZZ$233, 167, MATCH($B$2, resultados!$A$1:$ZZ$1, 0))</f>
        <v/>
      </c>
      <c r="C173">
        <f>INDEX(resultados!$A$2:$ZZ$233, 167, MATCH($B$3, resultados!$A$1:$ZZ$1, 0))</f>
        <v/>
      </c>
    </row>
    <row r="174">
      <c r="A174">
        <f>INDEX(resultados!$A$2:$ZZ$233, 168, MATCH($B$1, resultados!$A$1:$ZZ$1, 0))</f>
        <v/>
      </c>
      <c r="B174">
        <f>INDEX(resultados!$A$2:$ZZ$233, 168, MATCH($B$2, resultados!$A$1:$ZZ$1, 0))</f>
        <v/>
      </c>
      <c r="C174">
        <f>INDEX(resultados!$A$2:$ZZ$233, 168, MATCH($B$3, resultados!$A$1:$ZZ$1, 0))</f>
        <v/>
      </c>
    </row>
    <row r="175">
      <c r="A175">
        <f>INDEX(resultados!$A$2:$ZZ$233, 169, MATCH($B$1, resultados!$A$1:$ZZ$1, 0))</f>
        <v/>
      </c>
      <c r="B175">
        <f>INDEX(resultados!$A$2:$ZZ$233, 169, MATCH($B$2, resultados!$A$1:$ZZ$1, 0))</f>
        <v/>
      </c>
      <c r="C175">
        <f>INDEX(resultados!$A$2:$ZZ$233, 169, MATCH($B$3, resultados!$A$1:$ZZ$1, 0))</f>
        <v/>
      </c>
    </row>
    <row r="176">
      <c r="A176">
        <f>INDEX(resultados!$A$2:$ZZ$233, 170, MATCH($B$1, resultados!$A$1:$ZZ$1, 0))</f>
        <v/>
      </c>
      <c r="B176">
        <f>INDEX(resultados!$A$2:$ZZ$233, 170, MATCH($B$2, resultados!$A$1:$ZZ$1, 0))</f>
        <v/>
      </c>
      <c r="C176">
        <f>INDEX(resultados!$A$2:$ZZ$233, 170, MATCH($B$3, resultados!$A$1:$ZZ$1, 0))</f>
        <v/>
      </c>
    </row>
    <row r="177">
      <c r="A177">
        <f>INDEX(resultados!$A$2:$ZZ$233, 171, MATCH($B$1, resultados!$A$1:$ZZ$1, 0))</f>
        <v/>
      </c>
      <c r="B177">
        <f>INDEX(resultados!$A$2:$ZZ$233, 171, MATCH($B$2, resultados!$A$1:$ZZ$1, 0))</f>
        <v/>
      </c>
      <c r="C177">
        <f>INDEX(resultados!$A$2:$ZZ$233, 171, MATCH($B$3, resultados!$A$1:$ZZ$1, 0))</f>
        <v/>
      </c>
    </row>
    <row r="178">
      <c r="A178">
        <f>INDEX(resultados!$A$2:$ZZ$233, 172, MATCH($B$1, resultados!$A$1:$ZZ$1, 0))</f>
        <v/>
      </c>
      <c r="B178">
        <f>INDEX(resultados!$A$2:$ZZ$233, 172, MATCH($B$2, resultados!$A$1:$ZZ$1, 0))</f>
        <v/>
      </c>
      <c r="C178">
        <f>INDEX(resultados!$A$2:$ZZ$233, 172, MATCH($B$3, resultados!$A$1:$ZZ$1, 0))</f>
        <v/>
      </c>
    </row>
    <row r="179">
      <c r="A179">
        <f>INDEX(resultados!$A$2:$ZZ$233, 173, MATCH($B$1, resultados!$A$1:$ZZ$1, 0))</f>
        <v/>
      </c>
      <c r="B179">
        <f>INDEX(resultados!$A$2:$ZZ$233, 173, MATCH($B$2, resultados!$A$1:$ZZ$1, 0))</f>
        <v/>
      </c>
      <c r="C179">
        <f>INDEX(resultados!$A$2:$ZZ$233, 173, MATCH($B$3, resultados!$A$1:$ZZ$1, 0))</f>
        <v/>
      </c>
    </row>
    <row r="180">
      <c r="A180">
        <f>INDEX(resultados!$A$2:$ZZ$233, 174, MATCH($B$1, resultados!$A$1:$ZZ$1, 0))</f>
        <v/>
      </c>
      <c r="B180">
        <f>INDEX(resultados!$A$2:$ZZ$233, 174, MATCH($B$2, resultados!$A$1:$ZZ$1, 0))</f>
        <v/>
      </c>
      <c r="C180">
        <f>INDEX(resultados!$A$2:$ZZ$233, 174, MATCH($B$3, resultados!$A$1:$ZZ$1, 0))</f>
        <v/>
      </c>
    </row>
    <row r="181">
      <c r="A181">
        <f>INDEX(resultados!$A$2:$ZZ$233, 175, MATCH($B$1, resultados!$A$1:$ZZ$1, 0))</f>
        <v/>
      </c>
      <c r="B181">
        <f>INDEX(resultados!$A$2:$ZZ$233, 175, MATCH($B$2, resultados!$A$1:$ZZ$1, 0))</f>
        <v/>
      </c>
      <c r="C181">
        <f>INDEX(resultados!$A$2:$ZZ$233, 175, MATCH($B$3, resultados!$A$1:$ZZ$1, 0))</f>
        <v/>
      </c>
    </row>
    <row r="182">
      <c r="A182">
        <f>INDEX(resultados!$A$2:$ZZ$233, 176, MATCH($B$1, resultados!$A$1:$ZZ$1, 0))</f>
        <v/>
      </c>
      <c r="B182">
        <f>INDEX(resultados!$A$2:$ZZ$233, 176, MATCH($B$2, resultados!$A$1:$ZZ$1, 0))</f>
        <v/>
      </c>
      <c r="C182">
        <f>INDEX(resultados!$A$2:$ZZ$233, 176, MATCH($B$3, resultados!$A$1:$ZZ$1, 0))</f>
        <v/>
      </c>
    </row>
    <row r="183">
      <c r="A183">
        <f>INDEX(resultados!$A$2:$ZZ$233, 177, MATCH($B$1, resultados!$A$1:$ZZ$1, 0))</f>
        <v/>
      </c>
      <c r="B183">
        <f>INDEX(resultados!$A$2:$ZZ$233, 177, MATCH($B$2, resultados!$A$1:$ZZ$1, 0))</f>
        <v/>
      </c>
      <c r="C183">
        <f>INDEX(resultados!$A$2:$ZZ$233, 177, MATCH($B$3, resultados!$A$1:$ZZ$1, 0))</f>
        <v/>
      </c>
    </row>
    <row r="184">
      <c r="A184">
        <f>INDEX(resultados!$A$2:$ZZ$233, 178, MATCH($B$1, resultados!$A$1:$ZZ$1, 0))</f>
        <v/>
      </c>
      <c r="B184">
        <f>INDEX(resultados!$A$2:$ZZ$233, 178, MATCH($B$2, resultados!$A$1:$ZZ$1, 0))</f>
        <v/>
      </c>
      <c r="C184">
        <f>INDEX(resultados!$A$2:$ZZ$233, 178, MATCH($B$3, resultados!$A$1:$ZZ$1, 0))</f>
        <v/>
      </c>
    </row>
    <row r="185">
      <c r="A185">
        <f>INDEX(resultados!$A$2:$ZZ$233, 179, MATCH($B$1, resultados!$A$1:$ZZ$1, 0))</f>
        <v/>
      </c>
      <c r="B185">
        <f>INDEX(resultados!$A$2:$ZZ$233, 179, MATCH($B$2, resultados!$A$1:$ZZ$1, 0))</f>
        <v/>
      </c>
      <c r="C185">
        <f>INDEX(resultados!$A$2:$ZZ$233, 179, MATCH($B$3, resultados!$A$1:$ZZ$1, 0))</f>
        <v/>
      </c>
    </row>
    <row r="186">
      <c r="A186">
        <f>INDEX(resultados!$A$2:$ZZ$233, 180, MATCH($B$1, resultados!$A$1:$ZZ$1, 0))</f>
        <v/>
      </c>
      <c r="B186">
        <f>INDEX(resultados!$A$2:$ZZ$233, 180, MATCH($B$2, resultados!$A$1:$ZZ$1, 0))</f>
        <v/>
      </c>
      <c r="C186">
        <f>INDEX(resultados!$A$2:$ZZ$233, 180, MATCH($B$3, resultados!$A$1:$ZZ$1, 0))</f>
        <v/>
      </c>
    </row>
    <row r="187">
      <c r="A187">
        <f>INDEX(resultados!$A$2:$ZZ$233, 181, MATCH($B$1, resultados!$A$1:$ZZ$1, 0))</f>
        <v/>
      </c>
      <c r="B187">
        <f>INDEX(resultados!$A$2:$ZZ$233, 181, MATCH($B$2, resultados!$A$1:$ZZ$1, 0))</f>
        <v/>
      </c>
      <c r="C187">
        <f>INDEX(resultados!$A$2:$ZZ$233, 181, MATCH($B$3, resultados!$A$1:$ZZ$1, 0))</f>
        <v/>
      </c>
    </row>
    <row r="188">
      <c r="A188">
        <f>INDEX(resultados!$A$2:$ZZ$233, 182, MATCH($B$1, resultados!$A$1:$ZZ$1, 0))</f>
        <v/>
      </c>
      <c r="B188">
        <f>INDEX(resultados!$A$2:$ZZ$233, 182, MATCH($B$2, resultados!$A$1:$ZZ$1, 0))</f>
        <v/>
      </c>
      <c r="C188">
        <f>INDEX(resultados!$A$2:$ZZ$233, 182, MATCH($B$3, resultados!$A$1:$ZZ$1, 0))</f>
        <v/>
      </c>
    </row>
    <row r="189">
      <c r="A189">
        <f>INDEX(resultados!$A$2:$ZZ$233, 183, MATCH($B$1, resultados!$A$1:$ZZ$1, 0))</f>
        <v/>
      </c>
      <c r="B189">
        <f>INDEX(resultados!$A$2:$ZZ$233, 183, MATCH($B$2, resultados!$A$1:$ZZ$1, 0))</f>
        <v/>
      </c>
      <c r="C189">
        <f>INDEX(resultados!$A$2:$ZZ$233, 183, MATCH($B$3, resultados!$A$1:$ZZ$1, 0))</f>
        <v/>
      </c>
    </row>
    <row r="190">
      <c r="A190">
        <f>INDEX(resultados!$A$2:$ZZ$233, 184, MATCH($B$1, resultados!$A$1:$ZZ$1, 0))</f>
        <v/>
      </c>
      <c r="B190">
        <f>INDEX(resultados!$A$2:$ZZ$233, 184, MATCH($B$2, resultados!$A$1:$ZZ$1, 0))</f>
        <v/>
      </c>
      <c r="C190">
        <f>INDEX(resultados!$A$2:$ZZ$233, 184, MATCH($B$3, resultados!$A$1:$ZZ$1, 0))</f>
        <v/>
      </c>
    </row>
    <row r="191">
      <c r="A191">
        <f>INDEX(resultados!$A$2:$ZZ$233, 185, MATCH($B$1, resultados!$A$1:$ZZ$1, 0))</f>
        <v/>
      </c>
      <c r="B191">
        <f>INDEX(resultados!$A$2:$ZZ$233, 185, MATCH($B$2, resultados!$A$1:$ZZ$1, 0))</f>
        <v/>
      </c>
      <c r="C191">
        <f>INDEX(resultados!$A$2:$ZZ$233, 185, MATCH($B$3, resultados!$A$1:$ZZ$1, 0))</f>
        <v/>
      </c>
    </row>
    <row r="192">
      <c r="A192">
        <f>INDEX(resultados!$A$2:$ZZ$233, 186, MATCH($B$1, resultados!$A$1:$ZZ$1, 0))</f>
        <v/>
      </c>
      <c r="B192">
        <f>INDEX(resultados!$A$2:$ZZ$233, 186, MATCH($B$2, resultados!$A$1:$ZZ$1, 0))</f>
        <v/>
      </c>
      <c r="C192">
        <f>INDEX(resultados!$A$2:$ZZ$233, 186, MATCH($B$3, resultados!$A$1:$ZZ$1, 0))</f>
        <v/>
      </c>
    </row>
    <row r="193">
      <c r="A193">
        <f>INDEX(resultados!$A$2:$ZZ$233, 187, MATCH($B$1, resultados!$A$1:$ZZ$1, 0))</f>
        <v/>
      </c>
      <c r="B193">
        <f>INDEX(resultados!$A$2:$ZZ$233, 187, MATCH($B$2, resultados!$A$1:$ZZ$1, 0))</f>
        <v/>
      </c>
      <c r="C193">
        <f>INDEX(resultados!$A$2:$ZZ$233, 187, MATCH($B$3, resultados!$A$1:$ZZ$1, 0))</f>
        <v/>
      </c>
    </row>
    <row r="194">
      <c r="A194">
        <f>INDEX(resultados!$A$2:$ZZ$233, 188, MATCH($B$1, resultados!$A$1:$ZZ$1, 0))</f>
        <v/>
      </c>
      <c r="B194">
        <f>INDEX(resultados!$A$2:$ZZ$233, 188, MATCH($B$2, resultados!$A$1:$ZZ$1, 0))</f>
        <v/>
      </c>
      <c r="C194">
        <f>INDEX(resultados!$A$2:$ZZ$233, 188, MATCH($B$3, resultados!$A$1:$ZZ$1, 0))</f>
        <v/>
      </c>
    </row>
    <row r="195">
      <c r="A195">
        <f>INDEX(resultados!$A$2:$ZZ$233, 189, MATCH($B$1, resultados!$A$1:$ZZ$1, 0))</f>
        <v/>
      </c>
      <c r="B195">
        <f>INDEX(resultados!$A$2:$ZZ$233, 189, MATCH($B$2, resultados!$A$1:$ZZ$1, 0))</f>
        <v/>
      </c>
      <c r="C195">
        <f>INDEX(resultados!$A$2:$ZZ$233, 189, MATCH($B$3, resultados!$A$1:$ZZ$1, 0))</f>
        <v/>
      </c>
    </row>
    <row r="196">
      <c r="A196">
        <f>INDEX(resultados!$A$2:$ZZ$233, 190, MATCH($B$1, resultados!$A$1:$ZZ$1, 0))</f>
        <v/>
      </c>
      <c r="B196">
        <f>INDEX(resultados!$A$2:$ZZ$233, 190, MATCH($B$2, resultados!$A$1:$ZZ$1, 0))</f>
        <v/>
      </c>
      <c r="C196">
        <f>INDEX(resultados!$A$2:$ZZ$233, 190, MATCH($B$3, resultados!$A$1:$ZZ$1, 0))</f>
        <v/>
      </c>
    </row>
    <row r="197">
      <c r="A197">
        <f>INDEX(resultados!$A$2:$ZZ$233, 191, MATCH($B$1, resultados!$A$1:$ZZ$1, 0))</f>
        <v/>
      </c>
      <c r="B197">
        <f>INDEX(resultados!$A$2:$ZZ$233, 191, MATCH($B$2, resultados!$A$1:$ZZ$1, 0))</f>
        <v/>
      </c>
      <c r="C197">
        <f>INDEX(resultados!$A$2:$ZZ$233, 191, MATCH($B$3, resultados!$A$1:$ZZ$1, 0))</f>
        <v/>
      </c>
    </row>
    <row r="198">
      <c r="A198">
        <f>INDEX(resultados!$A$2:$ZZ$233, 192, MATCH($B$1, resultados!$A$1:$ZZ$1, 0))</f>
        <v/>
      </c>
      <c r="B198">
        <f>INDEX(resultados!$A$2:$ZZ$233, 192, MATCH($B$2, resultados!$A$1:$ZZ$1, 0))</f>
        <v/>
      </c>
      <c r="C198">
        <f>INDEX(resultados!$A$2:$ZZ$233, 192, MATCH($B$3, resultados!$A$1:$ZZ$1, 0))</f>
        <v/>
      </c>
    </row>
    <row r="199">
      <c r="A199">
        <f>INDEX(resultados!$A$2:$ZZ$233, 193, MATCH($B$1, resultados!$A$1:$ZZ$1, 0))</f>
        <v/>
      </c>
      <c r="B199">
        <f>INDEX(resultados!$A$2:$ZZ$233, 193, MATCH($B$2, resultados!$A$1:$ZZ$1, 0))</f>
        <v/>
      </c>
      <c r="C199">
        <f>INDEX(resultados!$A$2:$ZZ$233, 193, MATCH($B$3, resultados!$A$1:$ZZ$1, 0))</f>
        <v/>
      </c>
    </row>
    <row r="200">
      <c r="A200">
        <f>INDEX(resultados!$A$2:$ZZ$233, 194, MATCH($B$1, resultados!$A$1:$ZZ$1, 0))</f>
        <v/>
      </c>
      <c r="B200">
        <f>INDEX(resultados!$A$2:$ZZ$233, 194, MATCH($B$2, resultados!$A$1:$ZZ$1, 0))</f>
        <v/>
      </c>
      <c r="C200">
        <f>INDEX(resultados!$A$2:$ZZ$233, 194, MATCH($B$3, resultados!$A$1:$ZZ$1, 0))</f>
        <v/>
      </c>
    </row>
    <row r="201">
      <c r="A201">
        <f>INDEX(resultados!$A$2:$ZZ$233, 195, MATCH($B$1, resultados!$A$1:$ZZ$1, 0))</f>
        <v/>
      </c>
      <c r="B201">
        <f>INDEX(resultados!$A$2:$ZZ$233, 195, MATCH($B$2, resultados!$A$1:$ZZ$1, 0))</f>
        <v/>
      </c>
      <c r="C201">
        <f>INDEX(resultados!$A$2:$ZZ$233, 195, MATCH($B$3, resultados!$A$1:$ZZ$1, 0))</f>
        <v/>
      </c>
    </row>
    <row r="202">
      <c r="A202">
        <f>INDEX(resultados!$A$2:$ZZ$233, 196, MATCH($B$1, resultados!$A$1:$ZZ$1, 0))</f>
        <v/>
      </c>
      <c r="B202">
        <f>INDEX(resultados!$A$2:$ZZ$233, 196, MATCH($B$2, resultados!$A$1:$ZZ$1, 0))</f>
        <v/>
      </c>
      <c r="C202">
        <f>INDEX(resultados!$A$2:$ZZ$233, 196, MATCH($B$3, resultados!$A$1:$ZZ$1, 0))</f>
        <v/>
      </c>
    </row>
    <row r="203">
      <c r="A203">
        <f>INDEX(resultados!$A$2:$ZZ$233, 197, MATCH($B$1, resultados!$A$1:$ZZ$1, 0))</f>
        <v/>
      </c>
      <c r="B203">
        <f>INDEX(resultados!$A$2:$ZZ$233, 197, MATCH($B$2, resultados!$A$1:$ZZ$1, 0))</f>
        <v/>
      </c>
      <c r="C203">
        <f>INDEX(resultados!$A$2:$ZZ$233, 197, MATCH($B$3, resultados!$A$1:$ZZ$1, 0))</f>
        <v/>
      </c>
    </row>
    <row r="204">
      <c r="A204">
        <f>INDEX(resultados!$A$2:$ZZ$233, 198, MATCH($B$1, resultados!$A$1:$ZZ$1, 0))</f>
        <v/>
      </c>
      <c r="B204">
        <f>INDEX(resultados!$A$2:$ZZ$233, 198, MATCH($B$2, resultados!$A$1:$ZZ$1, 0))</f>
        <v/>
      </c>
      <c r="C204">
        <f>INDEX(resultados!$A$2:$ZZ$233, 198, MATCH($B$3, resultados!$A$1:$ZZ$1, 0))</f>
        <v/>
      </c>
    </row>
    <row r="205">
      <c r="A205">
        <f>INDEX(resultados!$A$2:$ZZ$233, 199, MATCH($B$1, resultados!$A$1:$ZZ$1, 0))</f>
        <v/>
      </c>
      <c r="B205">
        <f>INDEX(resultados!$A$2:$ZZ$233, 199, MATCH($B$2, resultados!$A$1:$ZZ$1, 0))</f>
        <v/>
      </c>
      <c r="C205">
        <f>INDEX(resultados!$A$2:$ZZ$233, 199, MATCH($B$3, resultados!$A$1:$ZZ$1, 0))</f>
        <v/>
      </c>
    </row>
    <row r="206">
      <c r="A206">
        <f>INDEX(resultados!$A$2:$ZZ$233, 200, MATCH($B$1, resultados!$A$1:$ZZ$1, 0))</f>
        <v/>
      </c>
      <c r="B206">
        <f>INDEX(resultados!$A$2:$ZZ$233, 200, MATCH($B$2, resultados!$A$1:$ZZ$1, 0))</f>
        <v/>
      </c>
      <c r="C206">
        <f>INDEX(resultados!$A$2:$ZZ$233, 200, MATCH($B$3, resultados!$A$1:$ZZ$1, 0))</f>
        <v/>
      </c>
    </row>
    <row r="207">
      <c r="A207">
        <f>INDEX(resultados!$A$2:$ZZ$233, 201, MATCH($B$1, resultados!$A$1:$ZZ$1, 0))</f>
        <v/>
      </c>
      <c r="B207">
        <f>INDEX(resultados!$A$2:$ZZ$233, 201, MATCH($B$2, resultados!$A$1:$ZZ$1, 0))</f>
        <v/>
      </c>
      <c r="C207">
        <f>INDEX(resultados!$A$2:$ZZ$233, 201, MATCH($B$3, resultados!$A$1:$ZZ$1, 0))</f>
        <v/>
      </c>
    </row>
    <row r="208">
      <c r="A208">
        <f>INDEX(resultados!$A$2:$ZZ$233, 202, MATCH($B$1, resultados!$A$1:$ZZ$1, 0))</f>
        <v/>
      </c>
      <c r="B208">
        <f>INDEX(resultados!$A$2:$ZZ$233, 202, MATCH($B$2, resultados!$A$1:$ZZ$1, 0))</f>
        <v/>
      </c>
      <c r="C208">
        <f>INDEX(resultados!$A$2:$ZZ$233, 202, MATCH($B$3, resultados!$A$1:$ZZ$1, 0))</f>
        <v/>
      </c>
    </row>
    <row r="209">
      <c r="A209">
        <f>INDEX(resultados!$A$2:$ZZ$233, 203, MATCH($B$1, resultados!$A$1:$ZZ$1, 0))</f>
        <v/>
      </c>
      <c r="B209">
        <f>INDEX(resultados!$A$2:$ZZ$233, 203, MATCH($B$2, resultados!$A$1:$ZZ$1, 0))</f>
        <v/>
      </c>
      <c r="C209">
        <f>INDEX(resultados!$A$2:$ZZ$233, 203, MATCH($B$3, resultados!$A$1:$ZZ$1, 0))</f>
        <v/>
      </c>
    </row>
    <row r="210">
      <c r="A210">
        <f>INDEX(resultados!$A$2:$ZZ$233, 204, MATCH($B$1, resultados!$A$1:$ZZ$1, 0))</f>
        <v/>
      </c>
      <c r="B210">
        <f>INDEX(resultados!$A$2:$ZZ$233, 204, MATCH($B$2, resultados!$A$1:$ZZ$1, 0))</f>
        <v/>
      </c>
      <c r="C210">
        <f>INDEX(resultados!$A$2:$ZZ$233, 204, MATCH($B$3, resultados!$A$1:$ZZ$1, 0))</f>
        <v/>
      </c>
    </row>
    <row r="211">
      <c r="A211">
        <f>INDEX(resultados!$A$2:$ZZ$233, 205, MATCH($B$1, resultados!$A$1:$ZZ$1, 0))</f>
        <v/>
      </c>
      <c r="B211">
        <f>INDEX(resultados!$A$2:$ZZ$233, 205, MATCH($B$2, resultados!$A$1:$ZZ$1, 0))</f>
        <v/>
      </c>
      <c r="C211">
        <f>INDEX(resultados!$A$2:$ZZ$233, 205, MATCH($B$3, resultados!$A$1:$ZZ$1, 0))</f>
        <v/>
      </c>
    </row>
    <row r="212">
      <c r="A212">
        <f>INDEX(resultados!$A$2:$ZZ$233, 206, MATCH($B$1, resultados!$A$1:$ZZ$1, 0))</f>
        <v/>
      </c>
      <c r="B212">
        <f>INDEX(resultados!$A$2:$ZZ$233, 206, MATCH($B$2, resultados!$A$1:$ZZ$1, 0))</f>
        <v/>
      </c>
      <c r="C212">
        <f>INDEX(resultados!$A$2:$ZZ$233, 206, MATCH($B$3, resultados!$A$1:$ZZ$1, 0))</f>
        <v/>
      </c>
    </row>
    <row r="213">
      <c r="A213">
        <f>INDEX(resultados!$A$2:$ZZ$233, 207, MATCH($B$1, resultados!$A$1:$ZZ$1, 0))</f>
        <v/>
      </c>
      <c r="B213">
        <f>INDEX(resultados!$A$2:$ZZ$233, 207, MATCH($B$2, resultados!$A$1:$ZZ$1, 0))</f>
        <v/>
      </c>
      <c r="C213">
        <f>INDEX(resultados!$A$2:$ZZ$233, 207, MATCH($B$3, resultados!$A$1:$ZZ$1, 0))</f>
        <v/>
      </c>
    </row>
    <row r="214">
      <c r="A214">
        <f>INDEX(resultados!$A$2:$ZZ$233, 208, MATCH($B$1, resultados!$A$1:$ZZ$1, 0))</f>
        <v/>
      </c>
      <c r="B214">
        <f>INDEX(resultados!$A$2:$ZZ$233, 208, MATCH($B$2, resultados!$A$1:$ZZ$1, 0))</f>
        <v/>
      </c>
      <c r="C214">
        <f>INDEX(resultados!$A$2:$ZZ$233, 208, MATCH($B$3, resultados!$A$1:$ZZ$1, 0))</f>
        <v/>
      </c>
    </row>
    <row r="215">
      <c r="A215">
        <f>INDEX(resultados!$A$2:$ZZ$233, 209, MATCH($B$1, resultados!$A$1:$ZZ$1, 0))</f>
        <v/>
      </c>
      <c r="B215">
        <f>INDEX(resultados!$A$2:$ZZ$233, 209, MATCH($B$2, resultados!$A$1:$ZZ$1, 0))</f>
        <v/>
      </c>
      <c r="C215">
        <f>INDEX(resultados!$A$2:$ZZ$233, 209, MATCH($B$3, resultados!$A$1:$ZZ$1, 0))</f>
        <v/>
      </c>
    </row>
    <row r="216">
      <c r="A216">
        <f>INDEX(resultados!$A$2:$ZZ$233, 210, MATCH($B$1, resultados!$A$1:$ZZ$1, 0))</f>
        <v/>
      </c>
      <c r="B216">
        <f>INDEX(resultados!$A$2:$ZZ$233, 210, MATCH($B$2, resultados!$A$1:$ZZ$1, 0))</f>
        <v/>
      </c>
      <c r="C216">
        <f>INDEX(resultados!$A$2:$ZZ$233, 210, MATCH($B$3, resultados!$A$1:$ZZ$1, 0))</f>
        <v/>
      </c>
    </row>
    <row r="217">
      <c r="A217">
        <f>INDEX(resultados!$A$2:$ZZ$233, 211, MATCH($B$1, resultados!$A$1:$ZZ$1, 0))</f>
        <v/>
      </c>
      <c r="B217">
        <f>INDEX(resultados!$A$2:$ZZ$233, 211, MATCH($B$2, resultados!$A$1:$ZZ$1, 0))</f>
        <v/>
      </c>
      <c r="C217">
        <f>INDEX(resultados!$A$2:$ZZ$233, 211, MATCH($B$3, resultados!$A$1:$ZZ$1, 0))</f>
        <v/>
      </c>
    </row>
    <row r="218">
      <c r="A218">
        <f>INDEX(resultados!$A$2:$ZZ$233, 212, MATCH($B$1, resultados!$A$1:$ZZ$1, 0))</f>
        <v/>
      </c>
      <c r="B218">
        <f>INDEX(resultados!$A$2:$ZZ$233, 212, MATCH($B$2, resultados!$A$1:$ZZ$1, 0))</f>
        <v/>
      </c>
      <c r="C218">
        <f>INDEX(resultados!$A$2:$ZZ$233, 212, MATCH($B$3, resultados!$A$1:$ZZ$1, 0))</f>
        <v/>
      </c>
    </row>
    <row r="219">
      <c r="A219">
        <f>INDEX(resultados!$A$2:$ZZ$233, 213, MATCH($B$1, resultados!$A$1:$ZZ$1, 0))</f>
        <v/>
      </c>
      <c r="B219">
        <f>INDEX(resultados!$A$2:$ZZ$233, 213, MATCH($B$2, resultados!$A$1:$ZZ$1, 0))</f>
        <v/>
      </c>
      <c r="C219">
        <f>INDEX(resultados!$A$2:$ZZ$233, 213, MATCH($B$3, resultados!$A$1:$ZZ$1, 0))</f>
        <v/>
      </c>
    </row>
    <row r="220">
      <c r="A220">
        <f>INDEX(resultados!$A$2:$ZZ$233, 214, MATCH($B$1, resultados!$A$1:$ZZ$1, 0))</f>
        <v/>
      </c>
      <c r="B220">
        <f>INDEX(resultados!$A$2:$ZZ$233, 214, MATCH($B$2, resultados!$A$1:$ZZ$1, 0))</f>
        <v/>
      </c>
      <c r="C220">
        <f>INDEX(resultados!$A$2:$ZZ$233, 214, MATCH($B$3, resultados!$A$1:$ZZ$1, 0))</f>
        <v/>
      </c>
    </row>
    <row r="221">
      <c r="A221">
        <f>INDEX(resultados!$A$2:$ZZ$233, 215, MATCH($B$1, resultados!$A$1:$ZZ$1, 0))</f>
        <v/>
      </c>
      <c r="B221">
        <f>INDEX(resultados!$A$2:$ZZ$233, 215, MATCH($B$2, resultados!$A$1:$ZZ$1, 0))</f>
        <v/>
      </c>
      <c r="C221">
        <f>INDEX(resultados!$A$2:$ZZ$233, 215, MATCH($B$3, resultados!$A$1:$ZZ$1, 0))</f>
        <v/>
      </c>
    </row>
    <row r="222">
      <c r="A222">
        <f>INDEX(resultados!$A$2:$ZZ$233, 216, MATCH($B$1, resultados!$A$1:$ZZ$1, 0))</f>
        <v/>
      </c>
      <c r="B222">
        <f>INDEX(resultados!$A$2:$ZZ$233, 216, MATCH($B$2, resultados!$A$1:$ZZ$1, 0))</f>
        <v/>
      </c>
      <c r="C222">
        <f>INDEX(resultados!$A$2:$ZZ$233, 216, MATCH($B$3, resultados!$A$1:$ZZ$1, 0))</f>
        <v/>
      </c>
    </row>
    <row r="223">
      <c r="A223">
        <f>INDEX(resultados!$A$2:$ZZ$233, 217, MATCH($B$1, resultados!$A$1:$ZZ$1, 0))</f>
        <v/>
      </c>
      <c r="B223">
        <f>INDEX(resultados!$A$2:$ZZ$233, 217, MATCH($B$2, resultados!$A$1:$ZZ$1, 0))</f>
        <v/>
      </c>
      <c r="C223">
        <f>INDEX(resultados!$A$2:$ZZ$233, 217, MATCH($B$3, resultados!$A$1:$ZZ$1, 0))</f>
        <v/>
      </c>
    </row>
    <row r="224">
      <c r="A224">
        <f>INDEX(resultados!$A$2:$ZZ$233, 218, MATCH($B$1, resultados!$A$1:$ZZ$1, 0))</f>
        <v/>
      </c>
      <c r="B224">
        <f>INDEX(resultados!$A$2:$ZZ$233, 218, MATCH($B$2, resultados!$A$1:$ZZ$1, 0))</f>
        <v/>
      </c>
      <c r="C224">
        <f>INDEX(resultados!$A$2:$ZZ$233, 218, MATCH($B$3, resultados!$A$1:$ZZ$1, 0))</f>
        <v/>
      </c>
    </row>
    <row r="225">
      <c r="A225">
        <f>INDEX(resultados!$A$2:$ZZ$233, 219, MATCH($B$1, resultados!$A$1:$ZZ$1, 0))</f>
        <v/>
      </c>
      <c r="B225">
        <f>INDEX(resultados!$A$2:$ZZ$233, 219, MATCH($B$2, resultados!$A$1:$ZZ$1, 0))</f>
        <v/>
      </c>
      <c r="C225">
        <f>INDEX(resultados!$A$2:$ZZ$233, 219, MATCH($B$3, resultados!$A$1:$ZZ$1, 0))</f>
        <v/>
      </c>
    </row>
    <row r="226">
      <c r="A226">
        <f>INDEX(resultados!$A$2:$ZZ$233, 220, MATCH($B$1, resultados!$A$1:$ZZ$1, 0))</f>
        <v/>
      </c>
      <c r="B226">
        <f>INDEX(resultados!$A$2:$ZZ$233, 220, MATCH($B$2, resultados!$A$1:$ZZ$1, 0))</f>
        <v/>
      </c>
      <c r="C226">
        <f>INDEX(resultados!$A$2:$ZZ$233, 220, MATCH($B$3, resultados!$A$1:$ZZ$1, 0))</f>
        <v/>
      </c>
    </row>
    <row r="227">
      <c r="A227">
        <f>INDEX(resultados!$A$2:$ZZ$233, 221, MATCH($B$1, resultados!$A$1:$ZZ$1, 0))</f>
        <v/>
      </c>
      <c r="B227">
        <f>INDEX(resultados!$A$2:$ZZ$233, 221, MATCH($B$2, resultados!$A$1:$ZZ$1, 0))</f>
        <v/>
      </c>
      <c r="C227">
        <f>INDEX(resultados!$A$2:$ZZ$233, 221, MATCH($B$3, resultados!$A$1:$ZZ$1, 0))</f>
        <v/>
      </c>
    </row>
    <row r="228">
      <c r="A228">
        <f>INDEX(resultados!$A$2:$ZZ$233, 222, MATCH($B$1, resultados!$A$1:$ZZ$1, 0))</f>
        <v/>
      </c>
      <c r="B228">
        <f>INDEX(resultados!$A$2:$ZZ$233, 222, MATCH($B$2, resultados!$A$1:$ZZ$1, 0))</f>
        <v/>
      </c>
      <c r="C228">
        <f>INDEX(resultados!$A$2:$ZZ$233, 222, MATCH($B$3, resultados!$A$1:$ZZ$1, 0))</f>
        <v/>
      </c>
    </row>
    <row r="229">
      <c r="A229">
        <f>INDEX(resultados!$A$2:$ZZ$233, 223, MATCH($B$1, resultados!$A$1:$ZZ$1, 0))</f>
        <v/>
      </c>
      <c r="B229">
        <f>INDEX(resultados!$A$2:$ZZ$233, 223, MATCH($B$2, resultados!$A$1:$ZZ$1, 0))</f>
        <v/>
      </c>
      <c r="C229">
        <f>INDEX(resultados!$A$2:$ZZ$233, 223, MATCH($B$3, resultados!$A$1:$ZZ$1, 0))</f>
        <v/>
      </c>
    </row>
    <row r="230">
      <c r="A230">
        <f>INDEX(resultados!$A$2:$ZZ$233, 224, MATCH($B$1, resultados!$A$1:$ZZ$1, 0))</f>
        <v/>
      </c>
      <c r="B230">
        <f>INDEX(resultados!$A$2:$ZZ$233, 224, MATCH($B$2, resultados!$A$1:$ZZ$1, 0))</f>
        <v/>
      </c>
      <c r="C230">
        <f>INDEX(resultados!$A$2:$ZZ$233, 224, MATCH($B$3, resultados!$A$1:$ZZ$1, 0))</f>
        <v/>
      </c>
    </row>
    <row r="231">
      <c r="A231">
        <f>INDEX(resultados!$A$2:$ZZ$233, 225, MATCH($B$1, resultados!$A$1:$ZZ$1, 0))</f>
        <v/>
      </c>
      <c r="B231">
        <f>INDEX(resultados!$A$2:$ZZ$233, 225, MATCH($B$2, resultados!$A$1:$ZZ$1, 0))</f>
        <v/>
      </c>
      <c r="C231">
        <f>INDEX(resultados!$A$2:$ZZ$233, 225, MATCH($B$3, resultados!$A$1:$ZZ$1, 0))</f>
        <v/>
      </c>
    </row>
    <row r="232">
      <c r="A232">
        <f>INDEX(resultados!$A$2:$ZZ$233, 226, MATCH($B$1, resultados!$A$1:$ZZ$1, 0))</f>
        <v/>
      </c>
      <c r="B232">
        <f>INDEX(resultados!$A$2:$ZZ$233, 226, MATCH($B$2, resultados!$A$1:$ZZ$1, 0))</f>
        <v/>
      </c>
      <c r="C232">
        <f>INDEX(resultados!$A$2:$ZZ$233, 226, MATCH($B$3, resultados!$A$1:$ZZ$1, 0))</f>
        <v/>
      </c>
    </row>
    <row r="233">
      <c r="A233">
        <f>INDEX(resultados!$A$2:$ZZ$233, 227, MATCH($B$1, resultados!$A$1:$ZZ$1, 0))</f>
        <v/>
      </c>
      <c r="B233">
        <f>INDEX(resultados!$A$2:$ZZ$233, 227, MATCH($B$2, resultados!$A$1:$ZZ$1, 0))</f>
        <v/>
      </c>
      <c r="C233">
        <f>INDEX(resultados!$A$2:$ZZ$233, 227, MATCH($B$3, resultados!$A$1:$ZZ$1, 0))</f>
        <v/>
      </c>
    </row>
    <row r="234">
      <c r="A234">
        <f>INDEX(resultados!$A$2:$ZZ$233, 228, MATCH($B$1, resultados!$A$1:$ZZ$1, 0))</f>
        <v/>
      </c>
      <c r="B234">
        <f>INDEX(resultados!$A$2:$ZZ$233, 228, MATCH($B$2, resultados!$A$1:$ZZ$1, 0))</f>
        <v/>
      </c>
      <c r="C234">
        <f>INDEX(resultados!$A$2:$ZZ$233, 228, MATCH($B$3, resultados!$A$1:$ZZ$1, 0))</f>
        <v/>
      </c>
    </row>
    <row r="235">
      <c r="A235">
        <f>INDEX(resultados!$A$2:$ZZ$233, 229, MATCH($B$1, resultados!$A$1:$ZZ$1, 0))</f>
        <v/>
      </c>
      <c r="B235">
        <f>INDEX(resultados!$A$2:$ZZ$233, 229, MATCH($B$2, resultados!$A$1:$ZZ$1, 0))</f>
        <v/>
      </c>
      <c r="C235">
        <f>INDEX(resultados!$A$2:$ZZ$233, 229, MATCH($B$3, resultados!$A$1:$ZZ$1, 0))</f>
        <v/>
      </c>
    </row>
    <row r="236">
      <c r="A236">
        <f>INDEX(resultados!$A$2:$ZZ$233, 230, MATCH($B$1, resultados!$A$1:$ZZ$1, 0))</f>
        <v/>
      </c>
      <c r="B236">
        <f>INDEX(resultados!$A$2:$ZZ$233, 230, MATCH($B$2, resultados!$A$1:$ZZ$1, 0))</f>
        <v/>
      </c>
      <c r="C236">
        <f>INDEX(resultados!$A$2:$ZZ$233, 230, MATCH($B$3, resultados!$A$1:$ZZ$1, 0))</f>
        <v/>
      </c>
    </row>
    <row r="237">
      <c r="A237">
        <f>INDEX(resultados!$A$2:$ZZ$233, 231, MATCH($B$1, resultados!$A$1:$ZZ$1, 0))</f>
        <v/>
      </c>
      <c r="B237">
        <f>INDEX(resultados!$A$2:$ZZ$233, 231, MATCH($B$2, resultados!$A$1:$ZZ$1, 0))</f>
        <v/>
      </c>
      <c r="C237">
        <f>INDEX(resultados!$A$2:$ZZ$233, 231, MATCH($B$3, resultados!$A$1:$ZZ$1, 0))</f>
        <v/>
      </c>
    </row>
    <row r="238">
      <c r="A238">
        <f>INDEX(resultados!$A$2:$ZZ$233, 232, MATCH($B$1, resultados!$A$1:$ZZ$1, 0))</f>
        <v/>
      </c>
      <c r="B238">
        <f>INDEX(resultados!$A$2:$ZZ$233, 232, MATCH($B$2, resultados!$A$1:$ZZ$1, 0))</f>
        <v/>
      </c>
      <c r="C238">
        <f>INDEX(resultados!$A$2:$ZZ$233, 232,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5.3828</v>
      </c>
      <c r="E2" t="n">
        <v>18.58</v>
      </c>
      <c r="F2" t="n">
        <v>15.47</v>
      </c>
      <c r="G2" t="n">
        <v>11.46</v>
      </c>
      <c r="H2" t="n">
        <v>0.24</v>
      </c>
      <c r="I2" t="n">
        <v>81</v>
      </c>
      <c r="J2" t="n">
        <v>71.52</v>
      </c>
      <c r="K2" t="n">
        <v>32.27</v>
      </c>
      <c r="L2" t="n">
        <v>1</v>
      </c>
      <c r="M2" t="n">
        <v>79</v>
      </c>
      <c r="N2" t="n">
        <v>8.25</v>
      </c>
      <c r="O2" t="n">
        <v>9054.6</v>
      </c>
      <c r="P2" t="n">
        <v>111.17</v>
      </c>
      <c r="Q2" t="n">
        <v>433.98</v>
      </c>
      <c r="R2" t="n">
        <v>132.6</v>
      </c>
      <c r="S2" t="n">
        <v>52.22</v>
      </c>
      <c r="T2" t="n">
        <v>37915.98</v>
      </c>
      <c r="U2" t="n">
        <v>0.39</v>
      </c>
      <c r="V2" t="n">
        <v>0.74</v>
      </c>
      <c r="W2" t="n">
        <v>6.92</v>
      </c>
      <c r="X2" t="n">
        <v>2.32</v>
      </c>
      <c r="Y2" t="n">
        <v>4</v>
      </c>
      <c r="Z2" t="n">
        <v>10</v>
      </c>
      <c r="AA2" t="n">
        <v>252.8872402866888</v>
      </c>
      <c r="AB2" t="n">
        <v>346.0114787577336</v>
      </c>
      <c r="AC2" t="n">
        <v>312.9886288553592</v>
      </c>
      <c r="AD2" t="n">
        <v>252887.2402866888</v>
      </c>
      <c r="AE2" t="n">
        <v>346011.4787577336</v>
      </c>
      <c r="AF2" t="n">
        <v>4.590644305427886e-05</v>
      </c>
      <c r="AG2" t="n">
        <v>22</v>
      </c>
      <c r="AH2" t="n">
        <v>312988.6288553592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6.0409</v>
      </c>
      <c r="E3" t="n">
        <v>16.55</v>
      </c>
      <c r="F3" t="n">
        <v>14.15</v>
      </c>
      <c r="G3" t="n">
        <v>23.58</v>
      </c>
      <c r="H3" t="n">
        <v>0.48</v>
      </c>
      <c r="I3" t="n">
        <v>36</v>
      </c>
      <c r="J3" t="n">
        <v>72.7</v>
      </c>
      <c r="K3" t="n">
        <v>32.27</v>
      </c>
      <c r="L3" t="n">
        <v>2</v>
      </c>
      <c r="M3" t="n">
        <v>34</v>
      </c>
      <c r="N3" t="n">
        <v>8.43</v>
      </c>
      <c r="O3" t="n">
        <v>9200.25</v>
      </c>
      <c r="P3" t="n">
        <v>97.3</v>
      </c>
      <c r="Q3" t="n">
        <v>433.48</v>
      </c>
      <c r="R3" t="n">
        <v>89.36</v>
      </c>
      <c r="S3" t="n">
        <v>52.22</v>
      </c>
      <c r="T3" t="n">
        <v>16522.13</v>
      </c>
      <c r="U3" t="n">
        <v>0.58</v>
      </c>
      <c r="V3" t="n">
        <v>0.8100000000000001</v>
      </c>
      <c r="W3" t="n">
        <v>6.85</v>
      </c>
      <c r="X3" t="n">
        <v>1.01</v>
      </c>
      <c r="Y3" t="n">
        <v>4</v>
      </c>
      <c r="Z3" t="n">
        <v>10</v>
      </c>
      <c r="AA3" t="n">
        <v>222.7968469944718</v>
      </c>
      <c r="AB3" t="n">
        <v>304.8404751608807</v>
      </c>
      <c r="AC3" t="n">
        <v>275.7469280579103</v>
      </c>
      <c r="AD3" t="n">
        <v>222796.8469944718</v>
      </c>
      <c r="AE3" t="n">
        <v>304840.4751608807</v>
      </c>
      <c r="AF3" t="n">
        <v>5.151895516210768e-05</v>
      </c>
      <c r="AG3" t="n">
        <v>20</v>
      </c>
      <c r="AH3" t="n">
        <v>275746.9280579104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6.2699</v>
      </c>
      <c r="E4" t="n">
        <v>15.95</v>
      </c>
      <c r="F4" t="n">
        <v>13.75</v>
      </c>
      <c r="G4" t="n">
        <v>35.86</v>
      </c>
      <c r="H4" t="n">
        <v>0.71</v>
      </c>
      <c r="I4" t="n">
        <v>23</v>
      </c>
      <c r="J4" t="n">
        <v>73.88</v>
      </c>
      <c r="K4" t="n">
        <v>32.27</v>
      </c>
      <c r="L4" t="n">
        <v>3</v>
      </c>
      <c r="M4" t="n">
        <v>21</v>
      </c>
      <c r="N4" t="n">
        <v>8.609999999999999</v>
      </c>
      <c r="O4" t="n">
        <v>9346.23</v>
      </c>
      <c r="P4" t="n">
        <v>90.04000000000001</v>
      </c>
      <c r="Q4" t="n">
        <v>433.21</v>
      </c>
      <c r="R4" t="n">
        <v>76.41</v>
      </c>
      <c r="S4" t="n">
        <v>52.22</v>
      </c>
      <c r="T4" t="n">
        <v>10108.57</v>
      </c>
      <c r="U4" t="n">
        <v>0.68</v>
      </c>
      <c r="V4" t="n">
        <v>0.83</v>
      </c>
      <c r="W4" t="n">
        <v>6.83</v>
      </c>
      <c r="X4" t="n">
        <v>0.61</v>
      </c>
      <c r="Y4" t="n">
        <v>4</v>
      </c>
      <c r="Z4" t="n">
        <v>10</v>
      </c>
      <c r="AA4" t="n">
        <v>209.3383792530448</v>
      </c>
      <c r="AB4" t="n">
        <v>286.4260058513773</v>
      </c>
      <c r="AC4" t="n">
        <v>259.0899098544301</v>
      </c>
      <c r="AD4" t="n">
        <v>209338.3792530448</v>
      </c>
      <c r="AE4" t="n">
        <v>286426.0058513773</v>
      </c>
      <c r="AF4" t="n">
        <v>5.347194904251004e-05</v>
      </c>
      <c r="AG4" t="n">
        <v>19</v>
      </c>
      <c r="AH4" t="n">
        <v>259089.9098544301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6.3612</v>
      </c>
      <c r="E5" t="n">
        <v>15.72</v>
      </c>
      <c r="F5" t="n">
        <v>13.61</v>
      </c>
      <c r="G5" t="n">
        <v>48.04</v>
      </c>
      <c r="H5" t="n">
        <v>0.93</v>
      </c>
      <c r="I5" t="n">
        <v>17</v>
      </c>
      <c r="J5" t="n">
        <v>75.06999999999999</v>
      </c>
      <c r="K5" t="n">
        <v>32.27</v>
      </c>
      <c r="L5" t="n">
        <v>4</v>
      </c>
      <c r="M5" t="n">
        <v>12</v>
      </c>
      <c r="N5" t="n">
        <v>8.800000000000001</v>
      </c>
      <c r="O5" t="n">
        <v>9492.549999999999</v>
      </c>
      <c r="P5" t="n">
        <v>84.23</v>
      </c>
      <c r="Q5" t="n">
        <v>433.32</v>
      </c>
      <c r="R5" t="n">
        <v>71.87</v>
      </c>
      <c r="S5" t="n">
        <v>52.22</v>
      </c>
      <c r="T5" t="n">
        <v>7871.76</v>
      </c>
      <c r="U5" t="n">
        <v>0.73</v>
      </c>
      <c r="V5" t="n">
        <v>0.84</v>
      </c>
      <c r="W5" t="n">
        <v>6.83</v>
      </c>
      <c r="X5" t="n">
        <v>0.47</v>
      </c>
      <c r="Y5" t="n">
        <v>4</v>
      </c>
      <c r="Z5" t="n">
        <v>10</v>
      </c>
      <c r="AA5" t="n">
        <v>206.487204286797</v>
      </c>
      <c r="AB5" t="n">
        <v>282.5249024775969</v>
      </c>
      <c r="AC5" t="n">
        <v>255.5611223114091</v>
      </c>
      <c r="AD5" t="n">
        <v>206487.204286797</v>
      </c>
      <c r="AE5" t="n">
        <v>282524.9024775969</v>
      </c>
      <c r="AF5" t="n">
        <v>5.425058808740409e-05</v>
      </c>
      <c r="AG5" t="n">
        <v>19</v>
      </c>
      <c r="AH5" t="n">
        <v>255561.1223114091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6.3747</v>
      </c>
      <c r="E6" t="n">
        <v>15.69</v>
      </c>
      <c r="F6" t="n">
        <v>13.59</v>
      </c>
      <c r="G6" t="n">
        <v>50.98</v>
      </c>
      <c r="H6" t="n">
        <v>1.15</v>
      </c>
      <c r="I6" t="n">
        <v>16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84.53</v>
      </c>
      <c r="Q6" t="n">
        <v>433.29</v>
      </c>
      <c r="R6" t="n">
        <v>70.73</v>
      </c>
      <c r="S6" t="n">
        <v>52.22</v>
      </c>
      <c r="T6" t="n">
        <v>7302.93</v>
      </c>
      <c r="U6" t="n">
        <v>0.74</v>
      </c>
      <c r="V6" t="n">
        <v>0.84</v>
      </c>
      <c r="W6" t="n">
        <v>6.84</v>
      </c>
      <c r="X6" t="n">
        <v>0.45</v>
      </c>
      <c r="Y6" t="n">
        <v>4</v>
      </c>
      <c r="Z6" t="n">
        <v>10</v>
      </c>
      <c r="AA6" t="n">
        <v>206.5126186467698</v>
      </c>
      <c r="AB6" t="n">
        <v>282.5596755261141</v>
      </c>
      <c r="AC6" t="n">
        <v>255.5925766689801</v>
      </c>
      <c r="AD6" t="n">
        <v>206512.6186467698</v>
      </c>
      <c r="AE6" t="n">
        <v>282559.6755261141</v>
      </c>
      <c r="AF6" t="n">
        <v>5.43657209144147e-05</v>
      </c>
      <c r="AG6" t="n">
        <v>19</v>
      </c>
      <c r="AH6" t="n">
        <v>255592.5766689801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5.9967</v>
      </c>
      <c r="E2" t="n">
        <v>16.68</v>
      </c>
      <c r="F2" t="n">
        <v>14.47</v>
      </c>
      <c r="G2" t="n">
        <v>18.87</v>
      </c>
      <c r="H2" t="n">
        <v>0.43</v>
      </c>
      <c r="I2" t="n">
        <v>46</v>
      </c>
      <c r="J2" t="n">
        <v>39.78</v>
      </c>
      <c r="K2" t="n">
        <v>19.54</v>
      </c>
      <c r="L2" t="n">
        <v>1</v>
      </c>
      <c r="M2" t="n">
        <v>44</v>
      </c>
      <c r="N2" t="n">
        <v>4.24</v>
      </c>
      <c r="O2" t="n">
        <v>5140</v>
      </c>
      <c r="P2" t="n">
        <v>62.51</v>
      </c>
      <c r="Q2" t="n">
        <v>433.54</v>
      </c>
      <c r="R2" t="n">
        <v>99.5</v>
      </c>
      <c r="S2" t="n">
        <v>52.22</v>
      </c>
      <c r="T2" t="n">
        <v>21542.27</v>
      </c>
      <c r="U2" t="n">
        <v>0.52</v>
      </c>
      <c r="V2" t="n">
        <v>0.79</v>
      </c>
      <c r="W2" t="n">
        <v>6.87</v>
      </c>
      <c r="X2" t="n">
        <v>1.32</v>
      </c>
      <c r="Y2" t="n">
        <v>4</v>
      </c>
      <c r="Z2" t="n">
        <v>10</v>
      </c>
      <c r="AA2" t="n">
        <v>206.6885465447279</v>
      </c>
      <c r="AB2" t="n">
        <v>282.8003878374915</v>
      </c>
      <c r="AC2" t="n">
        <v>255.8103157352016</v>
      </c>
      <c r="AD2" t="n">
        <v>206688.5465447279</v>
      </c>
      <c r="AE2" t="n">
        <v>282800.3878374915</v>
      </c>
      <c r="AF2" t="n">
        <v>6.76414989469492e-05</v>
      </c>
      <c r="AG2" t="n">
        <v>20</v>
      </c>
      <c r="AH2" t="n">
        <v>255810.3157352016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6.2347</v>
      </c>
      <c r="E3" t="n">
        <v>16.04</v>
      </c>
      <c r="F3" t="n">
        <v>14.01</v>
      </c>
      <c r="G3" t="n">
        <v>28.01</v>
      </c>
      <c r="H3" t="n">
        <v>0.84</v>
      </c>
      <c r="I3" t="n">
        <v>30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57.48</v>
      </c>
      <c r="Q3" t="n">
        <v>433.67</v>
      </c>
      <c r="R3" t="n">
        <v>83.52</v>
      </c>
      <c r="S3" t="n">
        <v>52.22</v>
      </c>
      <c r="T3" t="n">
        <v>13628.06</v>
      </c>
      <c r="U3" t="n">
        <v>0.63</v>
      </c>
      <c r="V3" t="n">
        <v>0.8100000000000001</v>
      </c>
      <c r="W3" t="n">
        <v>6.88</v>
      </c>
      <c r="X3" t="n">
        <v>0.87</v>
      </c>
      <c r="Y3" t="n">
        <v>4</v>
      </c>
      <c r="Z3" t="n">
        <v>10</v>
      </c>
      <c r="AA3" t="n">
        <v>194.6526455040998</v>
      </c>
      <c r="AB3" t="n">
        <v>266.3323370472335</v>
      </c>
      <c r="AC3" t="n">
        <v>240.9139525993061</v>
      </c>
      <c r="AD3" t="n">
        <v>194652.6455040998</v>
      </c>
      <c r="AE3" t="n">
        <v>266332.3370472335</v>
      </c>
      <c r="AF3" t="n">
        <v>7.032608826263516e-05</v>
      </c>
      <c r="AG3" t="n">
        <v>19</v>
      </c>
      <c r="AH3" t="n">
        <v>240913.9525993061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4.1736</v>
      </c>
      <c r="E2" t="n">
        <v>23.96</v>
      </c>
      <c r="F2" t="n">
        <v>17.49</v>
      </c>
      <c r="G2" t="n">
        <v>7.14</v>
      </c>
      <c r="H2" t="n">
        <v>0.12</v>
      </c>
      <c r="I2" t="n">
        <v>147</v>
      </c>
      <c r="J2" t="n">
        <v>141.81</v>
      </c>
      <c r="K2" t="n">
        <v>47.83</v>
      </c>
      <c r="L2" t="n">
        <v>1</v>
      </c>
      <c r="M2" t="n">
        <v>145</v>
      </c>
      <c r="N2" t="n">
        <v>22.98</v>
      </c>
      <c r="O2" t="n">
        <v>17723.39</v>
      </c>
      <c r="P2" t="n">
        <v>202.53</v>
      </c>
      <c r="Q2" t="n">
        <v>434.71</v>
      </c>
      <c r="R2" t="n">
        <v>197.87</v>
      </c>
      <c r="S2" t="n">
        <v>52.22</v>
      </c>
      <c r="T2" t="n">
        <v>70218.12</v>
      </c>
      <c r="U2" t="n">
        <v>0.26</v>
      </c>
      <c r="V2" t="n">
        <v>0.65</v>
      </c>
      <c r="W2" t="n">
        <v>7.03</v>
      </c>
      <c r="X2" t="n">
        <v>4.33</v>
      </c>
      <c r="Y2" t="n">
        <v>4</v>
      </c>
      <c r="Z2" t="n">
        <v>10</v>
      </c>
      <c r="AA2" t="n">
        <v>383.7029948665335</v>
      </c>
      <c r="AB2" t="n">
        <v>524.9993653578227</v>
      </c>
      <c r="AC2" t="n">
        <v>474.8941627693084</v>
      </c>
      <c r="AD2" t="n">
        <v>383702.9948665334</v>
      </c>
      <c r="AE2" t="n">
        <v>524999.3653578227</v>
      </c>
      <c r="AF2" t="n">
        <v>2.528915909737852e-05</v>
      </c>
      <c r="AG2" t="n">
        <v>28</v>
      </c>
      <c r="AH2" t="n">
        <v>474894.1627693084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5.2599</v>
      </c>
      <c r="E3" t="n">
        <v>19.01</v>
      </c>
      <c r="F3" t="n">
        <v>14.96</v>
      </c>
      <c r="G3" t="n">
        <v>14.25</v>
      </c>
      <c r="H3" t="n">
        <v>0.25</v>
      </c>
      <c r="I3" t="n">
        <v>63</v>
      </c>
      <c r="J3" t="n">
        <v>143.17</v>
      </c>
      <c r="K3" t="n">
        <v>47.83</v>
      </c>
      <c r="L3" t="n">
        <v>2</v>
      </c>
      <c r="M3" t="n">
        <v>61</v>
      </c>
      <c r="N3" t="n">
        <v>23.34</v>
      </c>
      <c r="O3" t="n">
        <v>17891.86</v>
      </c>
      <c r="P3" t="n">
        <v>171.87</v>
      </c>
      <c r="Q3" t="n">
        <v>433.85</v>
      </c>
      <c r="R3" t="n">
        <v>116.08</v>
      </c>
      <c r="S3" t="n">
        <v>52.22</v>
      </c>
      <c r="T3" t="n">
        <v>29743.04</v>
      </c>
      <c r="U3" t="n">
        <v>0.45</v>
      </c>
      <c r="V3" t="n">
        <v>0.76</v>
      </c>
      <c r="W3" t="n">
        <v>6.89</v>
      </c>
      <c r="X3" t="n">
        <v>1.82</v>
      </c>
      <c r="Y3" t="n">
        <v>4</v>
      </c>
      <c r="Z3" t="n">
        <v>10</v>
      </c>
      <c r="AA3" t="n">
        <v>295.7006250198085</v>
      </c>
      <c r="AB3" t="n">
        <v>404.5906405429813</v>
      </c>
      <c r="AC3" t="n">
        <v>365.9770776560889</v>
      </c>
      <c r="AD3" t="n">
        <v>295700.6250198085</v>
      </c>
      <c r="AE3" t="n">
        <v>404590.6405429813</v>
      </c>
      <c r="AF3" t="n">
        <v>3.187139350591845e-05</v>
      </c>
      <c r="AG3" t="n">
        <v>23</v>
      </c>
      <c r="AH3" t="n">
        <v>365977.0776560889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5.6566</v>
      </c>
      <c r="E4" t="n">
        <v>17.68</v>
      </c>
      <c r="F4" t="n">
        <v>14.29</v>
      </c>
      <c r="G4" t="n">
        <v>21.44</v>
      </c>
      <c r="H4" t="n">
        <v>0.37</v>
      </c>
      <c r="I4" t="n">
        <v>40</v>
      </c>
      <c r="J4" t="n">
        <v>144.54</v>
      </c>
      <c r="K4" t="n">
        <v>47.83</v>
      </c>
      <c r="L4" t="n">
        <v>3</v>
      </c>
      <c r="M4" t="n">
        <v>38</v>
      </c>
      <c r="N4" t="n">
        <v>23.71</v>
      </c>
      <c r="O4" t="n">
        <v>18060.85</v>
      </c>
      <c r="P4" t="n">
        <v>162.36</v>
      </c>
      <c r="Q4" t="n">
        <v>433.49</v>
      </c>
      <c r="R4" t="n">
        <v>94.12</v>
      </c>
      <c r="S4" t="n">
        <v>52.22</v>
      </c>
      <c r="T4" t="n">
        <v>18881.28</v>
      </c>
      <c r="U4" t="n">
        <v>0.55</v>
      </c>
      <c r="V4" t="n">
        <v>0.8</v>
      </c>
      <c r="W4" t="n">
        <v>6.86</v>
      </c>
      <c r="X4" t="n">
        <v>1.15</v>
      </c>
      <c r="Y4" t="n">
        <v>4</v>
      </c>
      <c r="Z4" t="n">
        <v>10</v>
      </c>
      <c r="AA4" t="n">
        <v>267.0599253764448</v>
      </c>
      <c r="AB4" t="n">
        <v>365.403171752439</v>
      </c>
      <c r="AC4" t="n">
        <v>330.529605886958</v>
      </c>
      <c r="AD4" t="n">
        <v>267059.9253764448</v>
      </c>
      <c r="AE4" t="n">
        <v>365403.171752439</v>
      </c>
      <c r="AF4" t="n">
        <v>3.427512395778974e-05</v>
      </c>
      <c r="AG4" t="n">
        <v>21</v>
      </c>
      <c r="AH4" t="n">
        <v>330529.605886958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5.8549</v>
      </c>
      <c r="E5" t="n">
        <v>17.08</v>
      </c>
      <c r="F5" t="n">
        <v>13.98</v>
      </c>
      <c r="G5" t="n">
        <v>27.97</v>
      </c>
      <c r="H5" t="n">
        <v>0.49</v>
      </c>
      <c r="I5" t="n">
        <v>30</v>
      </c>
      <c r="J5" t="n">
        <v>145.92</v>
      </c>
      <c r="K5" t="n">
        <v>47.83</v>
      </c>
      <c r="L5" t="n">
        <v>4</v>
      </c>
      <c r="M5" t="n">
        <v>28</v>
      </c>
      <c r="N5" t="n">
        <v>24.09</v>
      </c>
      <c r="O5" t="n">
        <v>18230.35</v>
      </c>
      <c r="P5" t="n">
        <v>156.84</v>
      </c>
      <c r="Q5" t="n">
        <v>433.23</v>
      </c>
      <c r="R5" t="n">
        <v>84.15000000000001</v>
      </c>
      <c r="S5" t="n">
        <v>52.22</v>
      </c>
      <c r="T5" t="n">
        <v>13945.16</v>
      </c>
      <c r="U5" t="n">
        <v>0.62</v>
      </c>
      <c r="V5" t="n">
        <v>0.8100000000000001</v>
      </c>
      <c r="W5" t="n">
        <v>6.84</v>
      </c>
      <c r="X5" t="n">
        <v>0.84</v>
      </c>
      <c r="Y5" t="n">
        <v>4</v>
      </c>
      <c r="Z5" t="n">
        <v>10</v>
      </c>
      <c r="AA5" t="n">
        <v>252.9896431016599</v>
      </c>
      <c r="AB5" t="n">
        <v>346.1515908068704</v>
      </c>
      <c r="AC5" t="n">
        <v>313.1153688071748</v>
      </c>
      <c r="AD5" t="n">
        <v>252989.6431016599</v>
      </c>
      <c r="AE5" t="n">
        <v>346151.5908068704</v>
      </c>
      <c r="AF5" t="n">
        <v>3.547668621795128e-05</v>
      </c>
      <c r="AG5" t="n">
        <v>20</v>
      </c>
      <c r="AH5" t="n">
        <v>313115.3688071748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6.0023</v>
      </c>
      <c r="E6" t="n">
        <v>16.66</v>
      </c>
      <c r="F6" t="n">
        <v>13.77</v>
      </c>
      <c r="G6" t="n">
        <v>35.92</v>
      </c>
      <c r="H6" t="n">
        <v>0.6</v>
      </c>
      <c r="I6" t="n">
        <v>23</v>
      </c>
      <c r="J6" t="n">
        <v>147.3</v>
      </c>
      <c r="K6" t="n">
        <v>47.83</v>
      </c>
      <c r="L6" t="n">
        <v>5</v>
      </c>
      <c r="M6" t="n">
        <v>21</v>
      </c>
      <c r="N6" t="n">
        <v>24.47</v>
      </c>
      <c r="O6" t="n">
        <v>18400.38</v>
      </c>
      <c r="P6" t="n">
        <v>152.58</v>
      </c>
      <c r="Q6" t="n">
        <v>433.25</v>
      </c>
      <c r="R6" t="n">
        <v>77.02</v>
      </c>
      <c r="S6" t="n">
        <v>52.22</v>
      </c>
      <c r="T6" t="n">
        <v>10416.95</v>
      </c>
      <c r="U6" t="n">
        <v>0.68</v>
      </c>
      <c r="V6" t="n">
        <v>0.83</v>
      </c>
      <c r="W6" t="n">
        <v>6.83</v>
      </c>
      <c r="X6" t="n">
        <v>0.63</v>
      </c>
      <c r="Y6" t="n">
        <v>4</v>
      </c>
      <c r="Z6" t="n">
        <v>10</v>
      </c>
      <c r="AA6" t="n">
        <v>249.3282229309249</v>
      </c>
      <c r="AB6" t="n">
        <v>341.1418741988155</v>
      </c>
      <c r="AC6" t="n">
        <v>308.5837725210098</v>
      </c>
      <c r="AD6" t="n">
        <v>249328.2229309249</v>
      </c>
      <c r="AE6" t="n">
        <v>341141.8741988155</v>
      </c>
      <c r="AF6" t="n">
        <v>3.636982932005823e-05</v>
      </c>
      <c r="AG6" t="n">
        <v>20</v>
      </c>
      <c r="AH6" t="n">
        <v>308583.7725210098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6.0829</v>
      </c>
      <c r="E7" t="n">
        <v>16.44</v>
      </c>
      <c r="F7" t="n">
        <v>13.66</v>
      </c>
      <c r="G7" t="n">
        <v>43.14</v>
      </c>
      <c r="H7" t="n">
        <v>0.71</v>
      </c>
      <c r="I7" t="n">
        <v>19</v>
      </c>
      <c r="J7" t="n">
        <v>148.68</v>
      </c>
      <c r="K7" t="n">
        <v>47.83</v>
      </c>
      <c r="L7" t="n">
        <v>6</v>
      </c>
      <c r="M7" t="n">
        <v>17</v>
      </c>
      <c r="N7" t="n">
        <v>24.85</v>
      </c>
      <c r="O7" t="n">
        <v>18570.94</v>
      </c>
      <c r="P7" t="n">
        <v>149.42</v>
      </c>
      <c r="Q7" t="n">
        <v>433.15</v>
      </c>
      <c r="R7" t="n">
        <v>73.59999999999999</v>
      </c>
      <c r="S7" t="n">
        <v>52.22</v>
      </c>
      <c r="T7" t="n">
        <v>8726.370000000001</v>
      </c>
      <c r="U7" t="n">
        <v>0.71</v>
      </c>
      <c r="V7" t="n">
        <v>0.83</v>
      </c>
      <c r="W7" t="n">
        <v>6.83</v>
      </c>
      <c r="X7" t="n">
        <v>0.52</v>
      </c>
      <c r="Y7" t="n">
        <v>4</v>
      </c>
      <c r="Z7" t="n">
        <v>10</v>
      </c>
      <c r="AA7" t="n">
        <v>247.0739085352885</v>
      </c>
      <c r="AB7" t="n">
        <v>338.0574217893754</v>
      </c>
      <c r="AC7" t="n">
        <v>305.7936959204695</v>
      </c>
      <c r="AD7" t="n">
        <v>247073.9085352885</v>
      </c>
      <c r="AE7" t="n">
        <v>338057.4217893754</v>
      </c>
      <c r="AF7" t="n">
        <v>3.685821014794033e-05</v>
      </c>
      <c r="AG7" t="n">
        <v>20</v>
      </c>
      <c r="AH7" t="n">
        <v>305793.6959204695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6.1487</v>
      </c>
      <c r="E8" t="n">
        <v>16.26</v>
      </c>
      <c r="F8" t="n">
        <v>13.57</v>
      </c>
      <c r="G8" t="n">
        <v>50.9</v>
      </c>
      <c r="H8" t="n">
        <v>0.83</v>
      </c>
      <c r="I8" t="n">
        <v>16</v>
      </c>
      <c r="J8" t="n">
        <v>150.07</v>
      </c>
      <c r="K8" t="n">
        <v>47.83</v>
      </c>
      <c r="L8" t="n">
        <v>7</v>
      </c>
      <c r="M8" t="n">
        <v>14</v>
      </c>
      <c r="N8" t="n">
        <v>25.24</v>
      </c>
      <c r="O8" t="n">
        <v>18742.03</v>
      </c>
      <c r="P8" t="n">
        <v>146.48</v>
      </c>
      <c r="Q8" t="n">
        <v>433.1</v>
      </c>
      <c r="R8" t="n">
        <v>70.78</v>
      </c>
      <c r="S8" t="n">
        <v>52.22</v>
      </c>
      <c r="T8" t="n">
        <v>7330.74</v>
      </c>
      <c r="U8" t="n">
        <v>0.74</v>
      </c>
      <c r="V8" t="n">
        <v>0.84</v>
      </c>
      <c r="W8" t="n">
        <v>6.82</v>
      </c>
      <c r="X8" t="n">
        <v>0.43</v>
      </c>
      <c r="Y8" t="n">
        <v>4</v>
      </c>
      <c r="Z8" t="n">
        <v>10</v>
      </c>
      <c r="AA8" t="n">
        <v>236.220173805535</v>
      </c>
      <c r="AB8" t="n">
        <v>323.206863099152</v>
      </c>
      <c r="AC8" t="n">
        <v>292.3604537087464</v>
      </c>
      <c r="AD8" t="n">
        <v>236220.173805535</v>
      </c>
      <c r="AE8" t="n">
        <v>323206.863099152</v>
      </c>
      <c r="AF8" t="n">
        <v>3.725691310668278e-05</v>
      </c>
      <c r="AG8" t="n">
        <v>19</v>
      </c>
      <c r="AH8" t="n">
        <v>292360.4537087464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6.1894</v>
      </c>
      <c r="E9" t="n">
        <v>16.16</v>
      </c>
      <c r="F9" t="n">
        <v>13.52</v>
      </c>
      <c r="G9" t="n">
        <v>57.96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12</v>
      </c>
      <c r="N9" t="n">
        <v>25.63</v>
      </c>
      <c r="O9" t="n">
        <v>18913.66</v>
      </c>
      <c r="P9" t="n">
        <v>143.93</v>
      </c>
      <c r="Q9" t="n">
        <v>432.98</v>
      </c>
      <c r="R9" t="n">
        <v>69.16</v>
      </c>
      <c r="S9" t="n">
        <v>52.22</v>
      </c>
      <c r="T9" t="n">
        <v>6531.62</v>
      </c>
      <c r="U9" t="n">
        <v>0.75</v>
      </c>
      <c r="V9" t="n">
        <v>0.84</v>
      </c>
      <c r="W9" t="n">
        <v>6.82</v>
      </c>
      <c r="X9" t="n">
        <v>0.39</v>
      </c>
      <c r="Y9" t="n">
        <v>4</v>
      </c>
      <c r="Z9" t="n">
        <v>10</v>
      </c>
      <c r="AA9" t="n">
        <v>234.759450950975</v>
      </c>
      <c r="AB9" t="n">
        <v>321.2082376469998</v>
      </c>
      <c r="AC9" t="n">
        <v>290.5525742646585</v>
      </c>
      <c r="AD9" t="n">
        <v>234759.450950975</v>
      </c>
      <c r="AE9" t="n">
        <v>321208.2376469998</v>
      </c>
      <c r="AF9" t="n">
        <v>3.750352724681679e-05</v>
      </c>
      <c r="AG9" t="n">
        <v>19</v>
      </c>
      <c r="AH9" t="n">
        <v>290552.5742646584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6.2156</v>
      </c>
      <c r="E10" t="n">
        <v>16.09</v>
      </c>
      <c r="F10" t="n">
        <v>13.48</v>
      </c>
      <c r="G10" t="n">
        <v>62.24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11</v>
      </c>
      <c r="N10" t="n">
        <v>26.03</v>
      </c>
      <c r="O10" t="n">
        <v>19085.83</v>
      </c>
      <c r="P10" t="n">
        <v>141.32</v>
      </c>
      <c r="Q10" t="n">
        <v>432.98</v>
      </c>
      <c r="R10" t="n">
        <v>67.83</v>
      </c>
      <c r="S10" t="n">
        <v>52.22</v>
      </c>
      <c r="T10" t="n">
        <v>5869.9</v>
      </c>
      <c r="U10" t="n">
        <v>0.77</v>
      </c>
      <c r="V10" t="n">
        <v>0.84</v>
      </c>
      <c r="W10" t="n">
        <v>6.82</v>
      </c>
      <c r="X10" t="n">
        <v>0.35</v>
      </c>
      <c r="Y10" t="n">
        <v>4</v>
      </c>
      <c r="Z10" t="n">
        <v>10</v>
      </c>
      <c r="AA10" t="n">
        <v>233.4476450971179</v>
      </c>
      <c r="AB10" t="n">
        <v>319.4133670049636</v>
      </c>
      <c r="AC10" t="n">
        <v>288.9290035575808</v>
      </c>
      <c r="AD10" t="n">
        <v>233447.6450971179</v>
      </c>
      <c r="AE10" t="n">
        <v>319413.3670049636</v>
      </c>
      <c r="AF10" t="n">
        <v>3.766228131245589e-05</v>
      </c>
      <c r="AG10" t="n">
        <v>19</v>
      </c>
      <c r="AH10" t="n">
        <v>288929.0035575808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6.2637</v>
      </c>
      <c r="E11" t="n">
        <v>15.96</v>
      </c>
      <c r="F11" t="n">
        <v>13.42</v>
      </c>
      <c r="G11" t="n">
        <v>73.19</v>
      </c>
      <c r="H11" t="n">
        <v>1.15</v>
      </c>
      <c r="I11" t="n">
        <v>11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138.27</v>
      </c>
      <c r="Q11" t="n">
        <v>432.93</v>
      </c>
      <c r="R11" t="n">
        <v>65.56</v>
      </c>
      <c r="S11" t="n">
        <v>52.22</v>
      </c>
      <c r="T11" t="n">
        <v>4746.12</v>
      </c>
      <c r="U11" t="n">
        <v>0.8</v>
      </c>
      <c r="V11" t="n">
        <v>0.85</v>
      </c>
      <c r="W11" t="n">
        <v>6.82</v>
      </c>
      <c r="X11" t="n">
        <v>0.28</v>
      </c>
      <c r="Y11" t="n">
        <v>4</v>
      </c>
      <c r="Z11" t="n">
        <v>10</v>
      </c>
      <c r="AA11" t="n">
        <v>231.748514681338</v>
      </c>
      <c r="AB11" t="n">
        <v>317.0885418097512</v>
      </c>
      <c r="AC11" t="n">
        <v>286.8260564160861</v>
      </c>
      <c r="AD11" t="n">
        <v>231748.514681338</v>
      </c>
      <c r="AE11" t="n">
        <v>317088.5418097512</v>
      </c>
      <c r="AF11" t="n">
        <v>3.795373438715971e-05</v>
      </c>
      <c r="AG11" t="n">
        <v>19</v>
      </c>
      <c r="AH11" t="n">
        <v>286826.0564160862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6.2866</v>
      </c>
      <c r="E12" t="n">
        <v>15.91</v>
      </c>
      <c r="F12" t="n">
        <v>13.39</v>
      </c>
      <c r="G12" t="n">
        <v>80.34</v>
      </c>
      <c r="H12" t="n">
        <v>1.25</v>
      </c>
      <c r="I12" t="n">
        <v>10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136.04</v>
      </c>
      <c r="Q12" t="n">
        <v>432.97</v>
      </c>
      <c r="R12" t="n">
        <v>64.73999999999999</v>
      </c>
      <c r="S12" t="n">
        <v>52.22</v>
      </c>
      <c r="T12" t="n">
        <v>4341.84</v>
      </c>
      <c r="U12" t="n">
        <v>0.8100000000000001</v>
      </c>
      <c r="V12" t="n">
        <v>0.85</v>
      </c>
      <c r="W12" t="n">
        <v>6.81</v>
      </c>
      <c r="X12" t="n">
        <v>0.25</v>
      </c>
      <c r="Y12" t="n">
        <v>4</v>
      </c>
      <c r="Z12" t="n">
        <v>10</v>
      </c>
      <c r="AA12" t="n">
        <v>230.6485569025541</v>
      </c>
      <c r="AB12" t="n">
        <v>315.5835310501075</v>
      </c>
      <c r="AC12" t="n">
        <v>285.4646817710465</v>
      </c>
      <c r="AD12" t="n">
        <v>230648.5569025541</v>
      </c>
      <c r="AE12" t="n">
        <v>315583.5310501074</v>
      </c>
      <c r="AF12" t="n">
        <v>3.809249271170686e-05</v>
      </c>
      <c r="AG12" t="n">
        <v>19</v>
      </c>
      <c r="AH12" t="n">
        <v>285464.6817710465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6.3052</v>
      </c>
      <c r="E13" t="n">
        <v>15.86</v>
      </c>
      <c r="F13" t="n">
        <v>13.37</v>
      </c>
      <c r="G13" t="n">
        <v>89.14</v>
      </c>
      <c r="H13" t="n">
        <v>1.35</v>
      </c>
      <c r="I13" t="n">
        <v>9</v>
      </c>
      <c r="J13" t="n">
        <v>157.07</v>
      </c>
      <c r="K13" t="n">
        <v>47.83</v>
      </c>
      <c r="L13" t="n">
        <v>12</v>
      </c>
      <c r="M13" t="n">
        <v>7</v>
      </c>
      <c r="N13" t="n">
        <v>27.24</v>
      </c>
      <c r="O13" t="n">
        <v>19605.66</v>
      </c>
      <c r="P13" t="n">
        <v>133.05</v>
      </c>
      <c r="Q13" t="n">
        <v>432.97</v>
      </c>
      <c r="R13" t="n">
        <v>64.16</v>
      </c>
      <c r="S13" t="n">
        <v>52.22</v>
      </c>
      <c r="T13" t="n">
        <v>4056.64</v>
      </c>
      <c r="U13" t="n">
        <v>0.8100000000000001</v>
      </c>
      <c r="V13" t="n">
        <v>0.85</v>
      </c>
      <c r="W13" t="n">
        <v>6.81</v>
      </c>
      <c r="X13" t="n">
        <v>0.23</v>
      </c>
      <c r="Y13" t="n">
        <v>4</v>
      </c>
      <c r="Z13" t="n">
        <v>10</v>
      </c>
      <c r="AA13" t="n">
        <v>229.3114814589072</v>
      </c>
      <c r="AB13" t="n">
        <v>313.7540854405053</v>
      </c>
      <c r="AC13" t="n">
        <v>283.8098358827809</v>
      </c>
      <c r="AD13" t="n">
        <v>229311.4814589072</v>
      </c>
      <c r="AE13" t="n">
        <v>313754.0854405052</v>
      </c>
      <c r="AF13" t="n">
        <v>3.820519597967965e-05</v>
      </c>
      <c r="AG13" t="n">
        <v>19</v>
      </c>
      <c r="AH13" t="n">
        <v>283809.835882781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6.3069</v>
      </c>
      <c r="E14" t="n">
        <v>15.86</v>
      </c>
      <c r="F14" t="n">
        <v>13.37</v>
      </c>
      <c r="G14" t="n">
        <v>89.11</v>
      </c>
      <c r="H14" t="n">
        <v>1.45</v>
      </c>
      <c r="I14" t="n">
        <v>9</v>
      </c>
      <c r="J14" t="n">
        <v>158.48</v>
      </c>
      <c r="K14" t="n">
        <v>47.83</v>
      </c>
      <c r="L14" t="n">
        <v>13</v>
      </c>
      <c r="M14" t="n">
        <v>7</v>
      </c>
      <c r="N14" t="n">
        <v>27.65</v>
      </c>
      <c r="O14" t="n">
        <v>19780.06</v>
      </c>
      <c r="P14" t="n">
        <v>131.34</v>
      </c>
      <c r="Q14" t="n">
        <v>433</v>
      </c>
      <c r="R14" t="n">
        <v>64.2</v>
      </c>
      <c r="S14" t="n">
        <v>52.22</v>
      </c>
      <c r="T14" t="n">
        <v>4075.55</v>
      </c>
      <c r="U14" t="n">
        <v>0.8100000000000001</v>
      </c>
      <c r="V14" t="n">
        <v>0.85</v>
      </c>
      <c r="W14" t="n">
        <v>6.81</v>
      </c>
      <c r="X14" t="n">
        <v>0.23</v>
      </c>
      <c r="Y14" t="n">
        <v>4</v>
      </c>
      <c r="Z14" t="n">
        <v>10</v>
      </c>
      <c r="AA14" t="n">
        <v>228.6397927831544</v>
      </c>
      <c r="AB14" t="n">
        <v>312.8350513615278</v>
      </c>
      <c r="AC14" t="n">
        <v>282.9785131264285</v>
      </c>
      <c r="AD14" t="n">
        <v>228639.7927831544</v>
      </c>
      <c r="AE14" t="n">
        <v>312835.0513615278</v>
      </c>
      <c r="AF14" t="n">
        <v>3.821549681599974e-05</v>
      </c>
      <c r="AG14" t="n">
        <v>19</v>
      </c>
      <c r="AH14" t="n">
        <v>282978.5131264285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6.3331</v>
      </c>
      <c r="E15" t="n">
        <v>15.79</v>
      </c>
      <c r="F15" t="n">
        <v>13.33</v>
      </c>
      <c r="G15" t="n">
        <v>99.98</v>
      </c>
      <c r="H15" t="n">
        <v>1.55</v>
      </c>
      <c r="I15" t="n">
        <v>8</v>
      </c>
      <c r="J15" t="n">
        <v>159.9</v>
      </c>
      <c r="K15" t="n">
        <v>47.83</v>
      </c>
      <c r="L15" t="n">
        <v>14</v>
      </c>
      <c r="M15" t="n">
        <v>4</v>
      </c>
      <c r="N15" t="n">
        <v>28.07</v>
      </c>
      <c r="O15" t="n">
        <v>19955.16</v>
      </c>
      <c r="P15" t="n">
        <v>129.03</v>
      </c>
      <c r="Q15" t="n">
        <v>432.91</v>
      </c>
      <c r="R15" t="n">
        <v>62.78</v>
      </c>
      <c r="S15" t="n">
        <v>52.22</v>
      </c>
      <c r="T15" t="n">
        <v>3370.36</v>
      </c>
      <c r="U15" t="n">
        <v>0.83</v>
      </c>
      <c r="V15" t="n">
        <v>0.85</v>
      </c>
      <c r="W15" t="n">
        <v>6.81</v>
      </c>
      <c r="X15" t="n">
        <v>0.19</v>
      </c>
      <c r="Y15" t="n">
        <v>4</v>
      </c>
      <c r="Z15" t="n">
        <v>10</v>
      </c>
      <c r="AA15" t="n">
        <v>227.492214038836</v>
      </c>
      <c r="AB15" t="n">
        <v>311.264883495951</v>
      </c>
      <c r="AC15" t="n">
        <v>281.5581998781974</v>
      </c>
      <c r="AD15" t="n">
        <v>227492.214038836</v>
      </c>
      <c r="AE15" t="n">
        <v>311264.883495951</v>
      </c>
      <c r="AF15" t="n">
        <v>3.837425088163884e-05</v>
      </c>
      <c r="AG15" t="n">
        <v>19</v>
      </c>
      <c r="AH15" t="n">
        <v>281558.1998781974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6.3254</v>
      </c>
      <c r="E16" t="n">
        <v>15.81</v>
      </c>
      <c r="F16" t="n">
        <v>13.35</v>
      </c>
      <c r="G16" t="n">
        <v>100.12</v>
      </c>
      <c r="H16" t="n">
        <v>1.65</v>
      </c>
      <c r="I16" t="n">
        <v>8</v>
      </c>
      <c r="J16" t="n">
        <v>161.32</v>
      </c>
      <c r="K16" t="n">
        <v>47.83</v>
      </c>
      <c r="L16" t="n">
        <v>15</v>
      </c>
      <c r="M16" t="n">
        <v>1</v>
      </c>
      <c r="N16" t="n">
        <v>28.5</v>
      </c>
      <c r="O16" t="n">
        <v>20130.71</v>
      </c>
      <c r="P16" t="n">
        <v>127.55</v>
      </c>
      <c r="Q16" t="n">
        <v>433</v>
      </c>
      <c r="R16" t="n">
        <v>63.3</v>
      </c>
      <c r="S16" t="n">
        <v>52.22</v>
      </c>
      <c r="T16" t="n">
        <v>3628.57</v>
      </c>
      <c r="U16" t="n">
        <v>0.82</v>
      </c>
      <c r="V16" t="n">
        <v>0.85</v>
      </c>
      <c r="W16" t="n">
        <v>6.81</v>
      </c>
      <c r="X16" t="n">
        <v>0.21</v>
      </c>
      <c r="Y16" t="n">
        <v>4</v>
      </c>
      <c r="Z16" t="n">
        <v>10</v>
      </c>
      <c r="AA16" t="n">
        <v>227.0079203550101</v>
      </c>
      <c r="AB16" t="n">
        <v>310.6022515122114</v>
      </c>
      <c r="AC16" t="n">
        <v>280.9588085609758</v>
      </c>
      <c r="AD16" t="n">
        <v>227007.9203550101</v>
      </c>
      <c r="AE16" t="n">
        <v>310602.2515122113</v>
      </c>
      <c r="AF16" t="n">
        <v>3.83275941524243e-05</v>
      </c>
      <c r="AG16" t="n">
        <v>19</v>
      </c>
      <c r="AH16" t="n">
        <v>280958.8085609758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6.3244</v>
      </c>
      <c r="E17" t="n">
        <v>15.81</v>
      </c>
      <c r="F17" t="n">
        <v>13.35</v>
      </c>
      <c r="G17" t="n">
        <v>100.14</v>
      </c>
      <c r="H17" t="n">
        <v>1.74</v>
      </c>
      <c r="I17" t="n">
        <v>8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128.52</v>
      </c>
      <c r="Q17" t="n">
        <v>432.97</v>
      </c>
      <c r="R17" t="n">
        <v>63.32</v>
      </c>
      <c r="S17" t="n">
        <v>52.22</v>
      </c>
      <c r="T17" t="n">
        <v>3640.72</v>
      </c>
      <c r="U17" t="n">
        <v>0.82</v>
      </c>
      <c r="V17" t="n">
        <v>0.85</v>
      </c>
      <c r="W17" t="n">
        <v>6.82</v>
      </c>
      <c r="X17" t="n">
        <v>0.21</v>
      </c>
      <c r="Y17" t="n">
        <v>4</v>
      </c>
      <c r="Z17" t="n">
        <v>10</v>
      </c>
      <c r="AA17" t="n">
        <v>227.3878512772512</v>
      </c>
      <c r="AB17" t="n">
        <v>311.1220897613907</v>
      </c>
      <c r="AC17" t="n">
        <v>281.4290341772512</v>
      </c>
      <c r="AD17" t="n">
        <v>227387.8512772512</v>
      </c>
      <c r="AE17" t="n">
        <v>311122.0897613907</v>
      </c>
      <c r="AF17" t="n">
        <v>3.832153483694189e-05</v>
      </c>
      <c r="AG17" t="n">
        <v>19</v>
      </c>
      <c r="AH17" t="n">
        <v>281429.0341772512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3.6549</v>
      </c>
      <c r="E2" t="n">
        <v>27.36</v>
      </c>
      <c r="F2" t="n">
        <v>18.54</v>
      </c>
      <c r="G2" t="n">
        <v>6.18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178</v>
      </c>
      <c r="N2" t="n">
        <v>33.29</v>
      </c>
      <c r="O2" t="n">
        <v>22031.19</v>
      </c>
      <c r="P2" t="n">
        <v>247.49</v>
      </c>
      <c r="Q2" t="n">
        <v>435.31</v>
      </c>
      <c r="R2" t="n">
        <v>231.98</v>
      </c>
      <c r="S2" t="n">
        <v>52.22</v>
      </c>
      <c r="T2" t="n">
        <v>87108.02</v>
      </c>
      <c r="U2" t="n">
        <v>0.23</v>
      </c>
      <c r="V2" t="n">
        <v>0.62</v>
      </c>
      <c r="W2" t="n">
        <v>7.1</v>
      </c>
      <c r="X2" t="n">
        <v>5.37</v>
      </c>
      <c r="Y2" t="n">
        <v>4</v>
      </c>
      <c r="Z2" t="n">
        <v>10</v>
      </c>
      <c r="AA2" t="n">
        <v>472.1101487351644</v>
      </c>
      <c r="AB2" t="n">
        <v>645.9619335292464</v>
      </c>
      <c r="AC2" t="n">
        <v>584.3122332064821</v>
      </c>
      <c r="AD2" t="n">
        <v>472110.1487351644</v>
      </c>
      <c r="AE2" t="n">
        <v>645961.9335292464</v>
      </c>
      <c r="AF2" t="n">
        <v>2.001106418180736e-05</v>
      </c>
      <c r="AG2" t="n">
        <v>32</v>
      </c>
      <c r="AH2" t="n">
        <v>584312.2332064821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4.9151</v>
      </c>
      <c r="E3" t="n">
        <v>20.35</v>
      </c>
      <c r="F3" t="n">
        <v>15.29</v>
      </c>
      <c r="G3" t="n">
        <v>12.4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72</v>
      </c>
      <c r="N3" t="n">
        <v>33.77</v>
      </c>
      <c r="O3" t="n">
        <v>22213.89</v>
      </c>
      <c r="P3" t="n">
        <v>203.32</v>
      </c>
      <c r="Q3" t="n">
        <v>434.19</v>
      </c>
      <c r="R3" t="n">
        <v>126.05</v>
      </c>
      <c r="S3" t="n">
        <v>52.22</v>
      </c>
      <c r="T3" t="n">
        <v>34675.87</v>
      </c>
      <c r="U3" t="n">
        <v>0.41</v>
      </c>
      <c r="V3" t="n">
        <v>0.75</v>
      </c>
      <c r="W3" t="n">
        <v>6.92</v>
      </c>
      <c r="X3" t="n">
        <v>2.14</v>
      </c>
      <c r="Y3" t="n">
        <v>4</v>
      </c>
      <c r="Z3" t="n">
        <v>10</v>
      </c>
      <c r="AA3" t="n">
        <v>328.6168108766666</v>
      </c>
      <c r="AB3" t="n">
        <v>449.6280181919663</v>
      </c>
      <c r="AC3" t="n">
        <v>406.7161511926112</v>
      </c>
      <c r="AD3" t="n">
        <v>328616.8108766666</v>
      </c>
      <c r="AE3" t="n">
        <v>449628.0181919663</v>
      </c>
      <c r="AF3" t="n">
        <v>2.691082698842686e-05</v>
      </c>
      <c r="AG3" t="n">
        <v>24</v>
      </c>
      <c r="AH3" t="n">
        <v>406716.1511926112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5.3823</v>
      </c>
      <c r="E4" t="n">
        <v>18.58</v>
      </c>
      <c r="F4" t="n">
        <v>14.49</v>
      </c>
      <c r="G4" t="n">
        <v>18.5</v>
      </c>
      <c r="H4" t="n">
        <v>0.3</v>
      </c>
      <c r="I4" t="n">
        <v>47</v>
      </c>
      <c r="J4" t="n">
        <v>179.7</v>
      </c>
      <c r="K4" t="n">
        <v>52.44</v>
      </c>
      <c r="L4" t="n">
        <v>3</v>
      </c>
      <c r="M4" t="n">
        <v>45</v>
      </c>
      <c r="N4" t="n">
        <v>34.26</v>
      </c>
      <c r="O4" t="n">
        <v>22397.24</v>
      </c>
      <c r="P4" t="n">
        <v>191.4</v>
      </c>
      <c r="Q4" t="n">
        <v>433.41</v>
      </c>
      <c r="R4" t="n">
        <v>100.73</v>
      </c>
      <c r="S4" t="n">
        <v>52.22</v>
      </c>
      <c r="T4" t="n">
        <v>22151.86</v>
      </c>
      <c r="U4" t="n">
        <v>0.52</v>
      </c>
      <c r="V4" t="n">
        <v>0.79</v>
      </c>
      <c r="W4" t="n">
        <v>6.86</v>
      </c>
      <c r="X4" t="n">
        <v>1.34</v>
      </c>
      <c r="Y4" t="n">
        <v>4</v>
      </c>
      <c r="Z4" t="n">
        <v>10</v>
      </c>
      <c r="AA4" t="n">
        <v>294.9342213160144</v>
      </c>
      <c r="AB4" t="n">
        <v>403.5420131841051</v>
      </c>
      <c r="AC4" t="n">
        <v>365.0285298205861</v>
      </c>
      <c r="AD4" t="n">
        <v>294934.2213160144</v>
      </c>
      <c r="AE4" t="n">
        <v>403542.0131841052</v>
      </c>
      <c r="AF4" t="n">
        <v>2.946880920018105e-05</v>
      </c>
      <c r="AG4" t="n">
        <v>22</v>
      </c>
      <c r="AH4" t="n">
        <v>365028.5298205861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5.6177</v>
      </c>
      <c r="E5" t="n">
        <v>17.8</v>
      </c>
      <c r="F5" t="n">
        <v>14.14</v>
      </c>
      <c r="G5" t="n">
        <v>24.23</v>
      </c>
      <c r="H5" t="n">
        <v>0.39</v>
      </c>
      <c r="I5" t="n">
        <v>35</v>
      </c>
      <c r="J5" t="n">
        <v>181.19</v>
      </c>
      <c r="K5" t="n">
        <v>52.44</v>
      </c>
      <c r="L5" t="n">
        <v>4</v>
      </c>
      <c r="M5" t="n">
        <v>33</v>
      </c>
      <c r="N5" t="n">
        <v>34.75</v>
      </c>
      <c r="O5" t="n">
        <v>22581.25</v>
      </c>
      <c r="P5" t="n">
        <v>185.37</v>
      </c>
      <c r="Q5" t="n">
        <v>433.24</v>
      </c>
      <c r="R5" t="n">
        <v>88.95</v>
      </c>
      <c r="S5" t="n">
        <v>52.22</v>
      </c>
      <c r="T5" t="n">
        <v>16319.85</v>
      </c>
      <c r="U5" t="n">
        <v>0.59</v>
      </c>
      <c r="V5" t="n">
        <v>0.8100000000000001</v>
      </c>
      <c r="W5" t="n">
        <v>6.85</v>
      </c>
      <c r="X5" t="n">
        <v>0.99</v>
      </c>
      <c r="Y5" t="n">
        <v>4</v>
      </c>
      <c r="Z5" t="n">
        <v>10</v>
      </c>
      <c r="AA5" t="n">
        <v>279.0563855456327</v>
      </c>
      <c r="AB5" t="n">
        <v>381.8172578023924</v>
      </c>
      <c r="AC5" t="n">
        <v>345.3771546016182</v>
      </c>
      <c r="AD5" t="n">
        <v>279056.3855456327</v>
      </c>
      <c r="AE5" t="n">
        <v>381817.2578023924</v>
      </c>
      <c r="AF5" t="n">
        <v>3.075765554574385e-05</v>
      </c>
      <c r="AG5" t="n">
        <v>21</v>
      </c>
      <c r="AH5" t="n">
        <v>345377.1546016182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5.7873</v>
      </c>
      <c r="E6" t="n">
        <v>17.28</v>
      </c>
      <c r="F6" t="n">
        <v>13.9</v>
      </c>
      <c r="G6" t="n">
        <v>30.89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25</v>
      </c>
      <c r="N6" t="n">
        <v>35.25</v>
      </c>
      <c r="O6" t="n">
        <v>22766.06</v>
      </c>
      <c r="P6" t="n">
        <v>180.81</v>
      </c>
      <c r="Q6" t="n">
        <v>433.29</v>
      </c>
      <c r="R6" t="n">
        <v>81.23</v>
      </c>
      <c r="S6" t="n">
        <v>52.22</v>
      </c>
      <c r="T6" t="n">
        <v>12497.35</v>
      </c>
      <c r="U6" t="n">
        <v>0.64</v>
      </c>
      <c r="V6" t="n">
        <v>0.82</v>
      </c>
      <c r="W6" t="n">
        <v>6.84</v>
      </c>
      <c r="X6" t="n">
        <v>0.76</v>
      </c>
      <c r="Y6" t="n">
        <v>4</v>
      </c>
      <c r="Z6" t="n">
        <v>10</v>
      </c>
      <c r="AA6" t="n">
        <v>274.3299165827972</v>
      </c>
      <c r="AB6" t="n">
        <v>375.3502944503464</v>
      </c>
      <c r="AC6" t="n">
        <v>339.5273891554515</v>
      </c>
      <c r="AD6" t="n">
        <v>274329.9165827972</v>
      </c>
      <c r="AE6" t="n">
        <v>375350.2944503464</v>
      </c>
      <c r="AF6" t="n">
        <v>3.168623812946283e-05</v>
      </c>
      <c r="AG6" t="n">
        <v>21</v>
      </c>
      <c r="AH6" t="n">
        <v>339527.3891554516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5.8777</v>
      </c>
      <c r="E7" t="n">
        <v>17.01</v>
      </c>
      <c r="F7" t="n">
        <v>13.78</v>
      </c>
      <c r="G7" t="n">
        <v>35.93</v>
      </c>
      <c r="H7" t="n">
        <v>0.58</v>
      </c>
      <c r="I7" t="n">
        <v>23</v>
      </c>
      <c r="J7" t="n">
        <v>184.19</v>
      </c>
      <c r="K7" t="n">
        <v>52.44</v>
      </c>
      <c r="L7" t="n">
        <v>6</v>
      </c>
      <c r="M7" t="n">
        <v>21</v>
      </c>
      <c r="N7" t="n">
        <v>35.75</v>
      </c>
      <c r="O7" t="n">
        <v>22951.43</v>
      </c>
      <c r="P7" t="n">
        <v>177.72</v>
      </c>
      <c r="Q7" t="n">
        <v>433.12</v>
      </c>
      <c r="R7" t="n">
        <v>77.28</v>
      </c>
      <c r="S7" t="n">
        <v>52.22</v>
      </c>
      <c r="T7" t="n">
        <v>10546.49</v>
      </c>
      <c r="U7" t="n">
        <v>0.68</v>
      </c>
      <c r="V7" t="n">
        <v>0.83</v>
      </c>
      <c r="W7" t="n">
        <v>6.83</v>
      </c>
      <c r="X7" t="n">
        <v>0.64</v>
      </c>
      <c r="Y7" t="n">
        <v>4</v>
      </c>
      <c r="Z7" t="n">
        <v>10</v>
      </c>
      <c r="AA7" t="n">
        <v>262.7110376660661</v>
      </c>
      <c r="AB7" t="n">
        <v>359.4528317277139</v>
      </c>
      <c r="AC7" t="n">
        <v>325.1471579628381</v>
      </c>
      <c r="AD7" t="n">
        <v>262711.0376660661</v>
      </c>
      <c r="AE7" t="n">
        <v>359452.8317277139</v>
      </c>
      <c r="AF7" t="n">
        <v>3.218119016701116e-05</v>
      </c>
      <c r="AG7" t="n">
        <v>20</v>
      </c>
      <c r="AH7" t="n">
        <v>325147.1579628381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5.9666</v>
      </c>
      <c r="E8" t="n">
        <v>16.76</v>
      </c>
      <c r="F8" t="n">
        <v>13.66</v>
      </c>
      <c r="G8" t="n">
        <v>43.15</v>
      </c>
      <c r="H8" t="n">
        <v>0.67</v>
      </c>
      <c r="I8" t="n">
        <v>19</v>
      </c>
      <c r="J8" t="n">
        <v>185.7</v>
      </c>
      <c r="K8" t="n">
        <v>52.44</v>
      </c>
      <c r="L8" t="n">
        <v>7</v>
      </c>
      <c r="M8" t="n">
        <v>17</v>
      </c>
      <c r="N8" t="n">
        <v>36.26</v>
      </c>
      <c r="O8" t="n">
        <v>23137.49</v>
      </c>
      <c r="P8" t="n">
        <v>174.9</v>
      </c>
      <c r="Q8" t="n">
        <v>433.06</v>
      </c>
      <c r="R8" t="n">
        <v>73.64</v>
      </c>
      <c r="S8" t="n">
        <v>52.22</v>
      </c>
      <c r="T8" t="n">
        <v>8745</v>
      </c>
      <c r="U8" t="n">
        <v>0.71</v>
      </c>
      <c r="V8" t="n">
        <v>0.83</v>
      </c>
      <c r="W8" t="n">
        <v>6.83</v>
      </c>
      <c r="X8" t="n">
        <v>0.53</v>
      </c>
      <c r="Y8" t="n">
        <v>4</v>
      </c>
      <c r="Z8" t="n">
        <v>10</v>
      </c>
      <c r="AA8" t="n">
        <v>260.2481061636232</v>
      </c>
      <c r="AB8" t="n">
        <v>356.0829401892023</v>
      </c>
      <c r="AC8" t="n">
        <v>322.0988841430895</v>
      </c>
      <c r="AD8" t="n">
        <v>260248.1061636232</v>
      </c>
      <c r="AE8" t="n">
        <v>356082.9401892023</v>
      </c>
      <c r="AF8" t="n">
        <v>3.26679295048214e-05</v>
      </c>
      <c r="AG8" t="n">
        <v>20</v>
      </c>
      <c r="AH8" t="n">
        <v>322098.8841430895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6.0217</v>
      </c>
      <c r="E9" t="n">
        <v>16.61</v>
      </c>
      <c r="F9" t="n">
        <v>13.58</v>
      </c>
      <c r="G9" t="n">
        <v>47.94</v>
      </c>
      <c r="H9" t="n">
        <v>0.76</v>
      </c>
      <c r="I9" t="n">
        <v>17</v>
      </c>
      <c r="J9" t="n">
        <v>187.22</v>
      </c>
      <c r="K9" t="n">
        <v>52.44</v>
      </c>
      <c r="L9" t="n">
        <v>8</v>
      </c>
      <c r="M9" t="n">
        <v>15</v>
      </c>
      <c r="N9" t="n">
        <v>36.78</v>
      </c>
      <c r="O9" t="n">
        <v>23324.24</v>
      </c>
      <c r="P9" t="n">
        <v>172.62</v>
      </c>
      <c r="Q9" t="n">
        <v>433.12</v>
      </c>
      <c r="R9" t="n">
        <v>71.16</v>
      </c>
      <c r="S9" t="n">
        <v>52.22</v>
      </c>
      <c r="T9" t="n">
        <v>7514.47</v>
      </c>
      <c r="U9" t="n">
        <v>0.73</v>
      </c>
      <c r="V9" t="n">
        <v>0.84</v>
      </c>
      <c r="W9" t="n">
        <v>6.82</v>
      </c>
      <c r="X9" t="n">
        <v>0.44</v>
      </c>
      <c r="Y9" t="n">
        <v>4</v>
      </c>
      <c r="Z9" t="n">
        <v>10</v>
      </c>
      <c r="AA9" t="n">
        <v>258.5404365884095</v>
      </c>
      <c r="AB9" t="n">
        <v>353.7464313393302</v>
      </c>
      <c r="AC9" t="n">
        <v>319.9853684185384</v>
      </c>
      <c r="AD9" t="n">
        <v>258540.4365884095</v>
      </c>
      <c r="AE9" t="n">
        <v>353746.4313393302</v>
      </c>
      <c r="AF9" t="n">
        <v>3.29696093418669e-05</v>
      </c>
      <c r="AG9" t="n">
        <v>20</v>
      </c>
      <c r="AH9" t="n">
        <v>319985.3684185384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6.0615</v>
      </c>
      <c r="E10" t="n">
        <v>16.5</v>
      </c>
      <c r="F10" t="n">
        <v>13.54</v>
      </c>
      <c r="G10" t="n">
        <v>54.17</v>
      </c>
      <c r="H10" t="n">
        <v>0.85</v>
      </c>
      <c r="I10" t="n">
        <v>15</v>
      </c>
      <c r="J10" t="n">
        <v>188.74</v>
      </c>
      <c r="K10" t="n">
        <v>52.44</v>
      </c>
      <c r="L10" t="n">
        <v>9</v>
      </c>
      <c r="M10" t="n">
        <v>13</v>
      </c>
      <c r="N10" t="n">
        <v>37.3</v>
      </c>
      <c r="O10" t="n">
        <v>23511.69</v>
      </c>
      <c r="P10" t="n">
        <v>170.64</v>
      </c>
      <c r="Q10" t="n">
        <v>433.11</v>
      </c>
      <c r="R10" t="n">
        <v>69.67</v>
      </c>
      <c r="S10" t="n">
        <v>52.22</v>
      </c>
      <c r="T10" t="n">
        <v>6781.98</v>
      </c>
      <c r="U10" t="n">
        <v>0.75</v>
      </c>
      <c r="V10" t="n">
        <v>0.84</v>
      </c>
      <c r="W10" t="n">
        <v>6.82</v>
      </c>
      <c r="X10" t="n">
        <v>0.4</v>
      </c>
      <c r="Y10" t="n">
        <v>4</v>
      </c>
      <c r="Z10" t="n">
        <v>10</v>
      </c>
      <c r="AA10" t="n">
        <v>257.2056152667458</v>
      </c>
      <c r="AB10" t="n">
        <v>351.9200699187031</v>
      </c>
      <c r="AC10" t="n">
        <v>318.3333123686874</v>
      </c>
      <c r="AD10" t="n">
        <v>257205.6152667459</v>
      </c>
      <c r="AE10" t="n">
        <v>351920.0699187031</v>
      </c>
      <c r="AF10" t="n">
        <v>3.318751964158398e-05</v>
      </c>
      <c r="AG10" t="n">
        <v>20</v>
      </c>
      <c r="AH10" t="n">
        <v>318333.3123686874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6.0834</v>
      </c>
      <c r="E11" t="n">
        <v>16.44</v>
      </c>
      <c r="F11" t="n">
        <v>13.52</v>
      </c>
      <c r="G11" t="n">
        <v>57.94</v>
      </c>
      <c r="H11" t="n">
        <v>0.93</v>
      </c>
      <c r="I11" t="n">
        <v>14</v>
      </c>
      <c r="J11" t="n">
        <v>190.26</v>
      </c>
      <c r="K11" t="n">
        <v>52.44</v>
      </c>
      <c r="L11" t="n">
        <v>10</v>
      </c>
      <c r="M11" t="n">
        <v>12</v>
      </c>
      <c r="N11" t="n">
        <v>37.82</v>
      </c>
      <c r="O11" t="n">
        <v>23699.85</v>
      </c>
      <c r="P11" t="n">
        <v>168.5</v>
      </c>
      <c r="Q11" t="n">
        <v>433.07</v>
      </c>
      <c r="R11" t="n">
        <v>69.12</v>
      </c>
      <c r="S11" t="n">
        <v>52.22</v>
      </c>
      <c r="T11" t="n">
        <v>6508.64</v>
      </c>
      <c r="U11" t="n">
        <v>0.76</v>
      </c>
      <c r="V11" t="n">
        <v>0.84</v>
      </c>
      <c r="W11" t="n">
        <v>6.82</v>
      </c>
      <c r="X11" t="n">
        <v>0.38</v>
      </c>
      <c r="Y11" t="n">
        <v>4</v>
      </c>
      <c r="Z11" t="n">
        <v>10</v>
      </c>
      <c r="AA11" t="n">
        <v>256.0622987853067</v>
      </c>
      <c r="AB11" t="n">
        <v>350.3557338692356</v>
      </c>
      <c r="AC11" t="n">
        <v>316.9182743562212</v>
      </c>
      <c r="AD11" t="n">
        <v>256062.2987853067</v>
      </c>
      <c r="AE11" t="n">
        <v>350355.7338692356</v>
      </c>
      <c r="AF11" t="n">
        <v>3.330742505775995e-05</v>
      </c>
      <c r="AG11" t="n">
        <v>20</v>
      </c>
      <c r="AH11" t="n">
        <v>316918.2743562212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6.1409</v>
      </c>
      <c r="E12" t="n">
        <v>16.28</v>
      </c>
      <c r="F12" t="n">
        <v>13.44</v>
      </c>
      <c r="G12" t="n">
        <v>67.18000000000001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166.35</v>
      </c>
      <c r="Q12" t="n">
        <v>433.02</v>
      </c>
      <c r="R12" t="n">
        <v>66.29000000000001</v>
      </c>
      <c r="S12" t="n">
        <v>52.22</v>
      </c>
      <c r="T12" t="n">
        <v>5105.18</v>
      </c>
      <c r="U12" t="n">
        <v>0.79</v>
      </c>
      <c r="V12" t="n">
        <v>0.85</v>
      </c>
      <c r="W12" t="n">
        <v>6.81</v>
      </c>
      <c r="X12" t="n">
        <v>0.3</v>
      </c>
      <c r="Y12" t="n">
        <v>4</v>
      </c>
      <c r="Z12" t="n">
        <v>10</v>
      </c>
      <c r="AA12" t="n">
        <v>245.5014148044124</v>
      </c>
      <c r="AB12" t="n">
        <v>335.9058664932643</v>
      </c>
      <c r="AC12" t="n">
        <v>303.8474820420918</v>
      </c>
      <c r="AD12" t="n">
        <v>245501.4148044124</v>
      </c>
      <c r="AE12" t="n">
        <v>335905.8664932643</v>
      </c>
      <c r="AF12" t="n">
        <v>3.362224521438638e-05</v>
      </c>
      <c r="AG12" t="n">
        <v>19</v>
      </c>
      <c r="AH12" t="n">
        <v>303847.4820420918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6.1622</v>
      </c>
      <c r="E13" t="n">
        <v>16.23</v>
      </c>
      <c r="F13" t="n">
        <v>13.42</v>
      </c>
      <c r="G13" t="n">
        <v>73.18000000000001</v>
      </c>
      <c r="H13" t="n">
        <v>1.1</v>
      </c>
      <c r="I13" t="n">
        <v>11</v>
      </c>
      <c r="J13" t="n">
        <v>193.33</v>
      </c>
      <c r="K13" t="n">
        <v>52.44</v>
      </c>
      <c r="L13" t="n">
        <v>12</v>
      </c>
      <c r="M13" t="n">
        <v>9</v>
      </c>
      <c r="N13" t="n">
        <v>38.89</v>
      </c>
      <c r="O13" t="n">
        <v>24078.33</v>
      </c>
      <c r="P13" t="n">
        <v>164.39</v>
      </c>
      <c r="Q13" t="n">
        <v>433.03</v>
      </c>
      <c r="R13" t="n">
        <v>65.66</v>
      </c>
      <c r="S13" t="n">
        <v>52.22</v>
      </c>
      <c r="T13" t="n">
        <v>4793.86</v>
      </c>
      <c r="U13" t="n">
        <v>0.8</v>
      </c>
      <c r="V13" t="n">
        <v>0.85</v>
      </c>
      <c r="W13" t="n">
        <v>6.81</v>
      </c>
      <c r="X13" t="n">
        <v>0.28</v>
      </c>
      <c r="Y13" t="n">
        <v>4</v>
      </c>
      <c r="Z13" t="n">
        <v>10</v>
      </c>
      <c r="AA13" t="n">
        <v>244.4604436261193</v>
      </c>
      <c r="AB13" t="n">
        <v>334.4815638027172</v>
      </c>
      <c r="AC13" t="n">
        <v>302.5591128013087</v>
      </c>
      <c r="AD13" t="n">
        <v>244460.4436261193</v>
      </c>
      <c r="AE13" t="n">
        <v>334481.5638027172</v>
      </c>
      <c r="AF13" t="n">
        <v>3.373886555066713e-05</v>
      </c>
      <c r="AG13" t="n">
        <v>19</v>
      </c>
      <c r="AH13" t="n">
        <v>302559.1128013087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6.1829</v>
      </c>
      <c r="E14" t="n">
        <v>16.17</v>
      </c>
      <c r="F14" t="n">
        <v>13.4</v>
      </c>
      <c r="G14" t="n">
        <v>80.39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162.54</v>
      </c>
      <c r="Q14" t="n">
        <v>433.05</v>
      </c>
      <c r="R14" t="n">
        <v>65.23</v>
      </c>
      <c r="S14" t="n">
        <v>52.22</v>
      </c>
      <c r="T14" t="n">
        <v>4584.48</v>
      </c>
      <c r="U14" t="n">
        <v>0.8</v>
      </c>
      <c r="V14" t="n">
        <v>0.85</v>
      </c>
      <c r="W14" t="n">
        <v>6.81</v>
      </c>
      <c r="X14" t="n">
        <v>0.26</v>
      </c>
      <c r="Y14" t="n">
        <v>4</v>
      </c>
      <c r="Z14" t="n">
        <v>10</v>
      </c>
      <c r="AA14" t="n">
        <v>243.4767190381557</v>
      </c>
      <c r="AB14" t="n">
        <v>333.1355884226002</v>
      </c>
      <c r="AC14" t="n">
        <v>301.3415954223813</v>
      </c>
      <c r="AD14" t="n">
        <v>243476.7190381557</v>
      </c>
      <c r="AE14" t="n">
        <v>333135.5884226002</v>
      </c>
      <c r="AF14" t="n">
        <v>3.385220080705264e-05</v>
      </c>
      <c r="AG14" t="n">
        <v>19</v>
      </c>
      <c r="AH14" t="n">
        <v>301341.5954223813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6.1837</v>
      </c>
      <c r="E15" t="n">
        <v>16.17</v>
      </c>
      <c r="F15" t="n">
        <v>13.4</v>
      </c>
      <c r="G15" t="n">
        <v>80.37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8</v>
      </c>
      <c r="N15" t="n">
        <v>39.98</v>
      </c>
      <c r="O15" t="n">
        <v>24459.75</v>
      </c>
      <c r="P15" t="n">
        <v>161.03</v>
      </c>
      <c r="Q15" t="n">
        <v>432.98</v>
      </c>
      <c r="R15" t="n">
        <v>64.97</v>
      </c>
      <c r="S15" t="n">
        <v>52.22</v>
      </c>
      <c r="T15" t="n">
        <v>4453.69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  <c r="AA15" t="n">
        <v>242.8767100345368</v>
      </c>
      <c r="AB15" t="n">
        <v>332.3146296333203</v>
      </c>
      <c r="AC15" t="n">
        <v>300.5989877877271</v>
      </c>
      <c r="AD15" t="n">
        <v>242876.7100345368</v>
      </c>
      <c r="AE15" t="n">
        <v>332314.6296333203</v>
      </c>
      <c r="AF15" t="n">
        <v>3.385658091357961e-05</v>
      </c>
      <c r="AG15" t="n">
        <v>19</v>
      </c>
      <c r="AH15" t="n">
        <v>300598.9877877272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6.2071</v>
      </c>
      <c r="E16" t="n">
        <v>16.11</v>
      </c>
      <c r="F16" t="n">
        <v>13.37</v>
      </c>
      <c r="G16" t="n">
        <v>89.13</v>
      </c>
      <c r="H16" t="n">
        <v>1.35</v>
      </c>
      <c r="I16" t="n">
        <v>9</v>
      </c>
      <c r="J16" t="n">
        <v>197.98</v>
      </c>
      <c r="K16" t="n">
        <v>52.44</v>
      </c>
      <c r="L16" t="n">
        <v>15</v>
      </c>
      <c r="M16" t="n">
        <v>7</v>
      </c>
      <c r="N16" t="n">
        <v>40.54</v>
      </c>
      <c r="O16" t="n">
        <v>24651.58</v>
      </c>
      <c r="P16" t="n">
        <v>159.87</v>
      </c>
      <c r="Q16" t="n">
        <v>433.02</v>
      </c>
      <c r="R16" t="n">
        <v>64.15000000000001</v>
      </c>
      <c r="S16" t="n">
        <v>52.22</v>
      </c>
      <c r="T16" t="n">
        <v>4050.37</v>
      </c>
      <c r="U16" t="n">
        <v>0.8100000000000001</v>
      </c>
      <c r="V16" t="n">
        <v>0.85</v>
      </c>
      <c r="W16" t="n">
        <v>6.81</v>
      </c>
      <c r="X16" t="n">
        <v>0.23</v>
      </c>
      <c r="Y16" t="n">
        <v>4</v>
      </c>
      <c r="Z16" t="n">
        <v>10</v>
      </c>
      <c r="AA16" t="n">
        <v>242.1328904890044</v>
      </c>
      <c r="AB16" t="n">
        <v>331.296902916121</v>
      </c>
      <c r="AC16" t="n">
        <v>299.6783914800286</v>
      </c>
      <c r="AD16" t="n">
        <v>242132.8904890044</v>
      </c>
      <c r="AE16" t="n">
        <v>331296.902916121</v>
      </c>
      <c r="AF16" t="n">
        <v>3.398469902949368e-05</v>
      </c>
      <c r="AG16" t="n">
        <v>19</v>
      </c>
      <c r="AH16" t="n">
        <v>299678.3914800286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6.2085</v>
      </c>
      <c r="E17" t="n">
        <v>16.11</v>
      </c>
      <c r="F17" t="n">
        <v>13.37</v>
      </c>
      <c r="G17" t="n">
        <v>89.11</v>
      </c>
      <c r="H17" t="n">
        <v>1.42</v>
      </c>
      <c r="I17" t="n">
        <v>9</v>
      </c>
      <c r="J17" t="n">
        <v>199.54</v>
      </c>
      <c r="K17" t="n">
        <v>52.44</v>
      </c>
      <c r="L17" t="n">
        <v>16</v>
      </c>
      <c r="M17" t="n">
        <v>7</v>
      </c>
      <c r="N17" t="n">
        <v>41.1</v>
      </c>
      <c r="O17" t="n">
        <v>24844.17</v>
      </c>
      <c r="P17" t="n">
        <v>157.18</v>
      </c>
      <c r="Q17" t="n">
        <v>433.04</v>
      </c>
      <c r="R17" t="n">
        <v>64.19</v>
      </c>
      <c r="S17" t="n">
        <v>52.22</v>
      </c>
      <c r="T17" t="n">
        <v>4071.52</v>
      </c>
      <c r="U17" t="n">
        <v>0.8100000000000001</v>
      </c>
      <c r="V17" t="n">
        <v>0.85</v>
      </c>
      <c r="W17" t="n">
        <v>6.81</v>
      </c>
      <c r="X17" t="n">
        <v>0.23</v>
      </c>
      <c r="Y17" t="n">
        <v>4</v>
      </c>
      <c r="Z17" t="n">
        <v>10</v>
      </c>
      <c r="AA17" t="n">
        <v>241.0688674779008</v>
      </c>
      <c r="AB17" t="n">
        <v>329.8410596909475</v>
      </c>
      <c r="AC17" t="n">
        <v>298.3614918889763</v>
      </c>
      <c r="AD17" t="n">
        <v>241068.8674779008</v>
      </c>
      <c r="AE17" t="n">
        <v>329841.0596909475</v>
      </c>
      <c r="AF17" t="n">
        <v>3.399236421591588e-05</v>
      </c>
      <c r="AG17" t="n">
        <v>19</v>
      </c>
      <c r="AH17" t="n">
        <v>298361.4918889763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6.2381</v>
      </c>
      <c r="E18" t="n">
        <v>16.03</v>
      </c>
      <c r="F18" t="n">
        <v>13.33</v>
      </c>
      <c r="G18" t="n">
        <v>99.94</v>
      </c>
      <c r="H18" t="n">
        <v>1.5</v>
      </c>
      <c r="I18" t="n">
        <v>8</v>
      </c>
      <c r="J18" t="n">
        <v>201.11</v>
      </c>
      <c r="K18" t="n">
        <v>52.44</v>
      </c>
      <c r="L18" t="n">
        <v>17</v>
      </c>
      <c r="M18" t="n">
        <v>6</v>
      </c>
      <c r="N18" t="n">
        <v>41.67</v>
      </c>
      <c r="O18" t="n">
        <v>25037.53</v>
      </c>
      <c r="P18" t="n">
        <v>156.17</v>
      </c>
      <c r="Q18" t="n">
        <v>432.95</v>
      </c>
      <c r="R18" t="n">
        <v>62.82</v>
      </c>
      <c r="S18" t="n">
        <v>52.22</v>
      </c>
      <c r="T18" t="n">
        <v>3387.56</v>
      </c>
      <c r="U18" t="n">
        <v>0.83</v>
      </c>
      <c r="V18" t="n">
        <v>0.85</v>
      </c>
      <c r="W18" t="n">
        <v>6.8</v>
      </c>
      <c r="X18" t="n">
        <v>0.19</v>
      </c>
      <c r="Y18" t="n">
        <v>4</v>
      </c>
      <c r="Z18" t="n">
        <v>10</v>
      </c>
      <c r="AA18" t="n">
        <v>240.3171712749074</v>
      </c>
      <c r="AB18" t="n">
        <v>328.8125557835164</v>
      </c>
      <c r="AC18" t="n">
        <v>297.4311469509559</v>
      </c>
      <c r="AD18" t="n">
        <v>240317.1712749074</v>
      </c>
      <c r="AE18" t="n">
        <v>328812.5557835164</v>
      </c>
      <c r="AF18" t="n">
        <v>3.415442815741401e-05</v>
      </c>
      <c r="AG18" t="n">
        <v>19</v>
      </c>
      <c r="AH18" t="n">
        <v>297431.1469509559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6.2312</v>
      </c>
      <c r="E19" t="n">
        <v>16.05</v>
      </c>
      <c r="F19" t="n">
        <v>13.34</v>
      </c>
      <c r="G19" t="n">
        <v>100.08</v>
      </c>
      <c r="H19" t="n">
        <v>1.58</v>
      </c>
      <c r="I19" t="n">
        <v>8</v>
      </c>
      <c r="J19" t="n">
        <v>202.68</v>
      </c>
      <c r="K19" t="n">
        <v>52.44</v>
      </c>
      <c r="L19" t="n">
        <v>18</v>
      </c>
      <c r="M19" t="n">
        <v>6</v>
      </c>
      <c r="N19" t="n">
        <v>42.24</v>
      </c>
      <c r="O19" t="n">
        <v>25231.66</v>
      </c>
      <c r="P19" t="n">
        <v>153.38</v>
      </c>
      <c r="Q19" t="n">
        <v>432.9</v>
      </c>
      <c r="R19" t="n">
        <v>63.3</v>
      </c>
      <c r="S19" t="n">
        <v>52.22</v>
      </c>
      <c r="T19" t="n">
        <v>3631.66</v>
      </c>
      <c r="U19" t="n">
        <v>0.82</v>
      </c>
      <c r="V19" t="n">
        <v>0.85</v>
      </c>
      <c r="W19" t="n">
        <v>6.81</v>
      </c>
      <c r="X19" t="n">
        <v>0.21</v>
      </c>
      <c r="Y19" t="n">
        <v>4</v>
      </c>
      <c r="Z19" t="n">
        <v>10</v>
      </c>
      <c r="AA19" t="n">
        <v>239.3178847693881</v>
      </c>
      <c r="AB19" t="n">
        <v>327.4452879012563</v>
      </c>
      <c r="AC19" t="n">
        <v>296.1943691964058</v>
      </c>
      <c r="AD19" t="n">
        <v>239317.8847693881</v>
      </c>
      <c r="AE19" t="n">
        <v>327445.2879012563</v>
      </c>
      <c r="AF19" t="n">
        <v>3.411664973861883e-05</v>
      </c>
      <c r="AG19" t="n">
        <v>19</v>
      </c>
      <c r="AH19" t="n">
        <v>296194.3691964058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6.2565</v>
      </c>
      <c r="E20" t="n">
        <v>15.98</v>
      </c>
      <c r="F20" t="n">
        <v>13.31</v>
      </c>
      <c r="G20" t="n">
        <v>114.12</v>
      </c>
      <c r="H20" t="n">
        <v>1.65</v>
      </c>
      <c r="I20" t="n">
        <v>7</v>
      </c>
      <c r="J20" t="n">
        <v>204.26</v>
      </c>
      <c r="K20" t="n">
        <v>52.44</v>
      </c>
      <c r="L20" t="n">
        <v>19</v>
      </c>
      <c r="M20" t="n">
        <v>5</v>
      </c>
      <c r="N20" t="n">
        <v>42.82</v>
      </c>
      <c r="O20" t="n">
        <v>25426.72</v>
      </c>
      <c r="P20" t="n">
        <v>152.91</v>
      </c>
      <c r="Q20" t="n">
        <v>432.93</v>
      </c>
      <c r="R20" t="n">
        <v>62.29</v>
      </c>
      <c r="S20" t="n">
        <v>52.22</v>
      </c>
      <c r="T20" t="n">
        <v>3128.02</v>
      </c>
      <c r="U20" t="n">
        <v>0.84</v>
      </c>
      <c r="V20" t="n">
        <v>0.86</v>
      </c>
      <c r="W20" t="n">
        <v>6.81</v>
      </c>
      <c r="X20" t="n">
        <v>0.18</v>
      </c>
      <c r="Y20" t="n">
        <v>4</v>
      </c>
      <c r="Z20" t="n">
        <v>10</v>
      </c>
      <c r="AA20" t="n">
        <v>238.8391915468262</v>
      </c>
      <c r="AB20" t="n">
        <v>326.7903187156931</v>
      </c>
      <c r="AC20" t="n">
        <v>295.6019093506574</v>
      </c>
      <c r="AD20" t="n">
        <v>238839.1915468262</v>
      </c>
      <c r="AE20" t="n">
        <v>326790.3187156931</v>
      </c>
      <c r="AF20" t="n">
        <v>3.425517060753446e-05</v>
      </c>
      <c r="AG20" t="n">
        <v>19</v>
      </c>
      <c r="AH20" t="n">
        <v>295601.9093506574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6.2641</v>
      </c>
      <c r="E21" t="n">
        <v>15.96</v>
      </c>
      <c r="F21" t="n">
        <v>13.29</v>
      </c>
      <c r="G21" t="n">
        <v>113.95</v>
      </c>
      <c r="H21" t="n">
        <v>1.73</v>
      </c>
      <c r="I21" t="n">
        <v>7</v>
      </c>
      <c r="J21" t="n">
        <v>205.85</v>
      </c>
      <c r="K21" t="n">
        <v>52.44</v>
      </c>
      <c r="L21" t="n">
        <v>20</v>
      </c>
      <c r="M21" t="n">
        <v>5</v>
      </c>
      <c r="N21" t="n">
        <v>43.41</v>
      </c>
      <c r="O21" t="n">
        <v>25622.45</v>
      </c>
      <c r="P21" t="n">
        <v>151.32</v>
      </c>
      <c r="Q21" t="n">
        <v>433.01</v>
      </c>
      <c r="R21" t="n">
        <v>61.7</v>
      </c>
      <c r="S21" t="n">
        <v>52.22</v>
      </c>
      <c r="T21" t="n">
        <v>2834.42</v>
      </c>
      <c r="U21" t="n">
        <v>0.85</v>
      </c>
      <c r="V21" t="n">
        <v>0.86</v>
      </c>
      <c r="W21" t="n">
        <v>6.81</v>
      </c>
      <c r="X21" t="n">
        <v>0.16</v>
      </c>
      <c r="Y21" t="n">
        <v>4</v>
      </c>
      <c r="Z21" t="n">
        <v>10</v>
      </c>
      <c r="AA21" t="n">
        <v>238.1294086485917</v>
      </c>
      <c r="AB21" t="n">
        <v>325.8191624409175</v>
      </c>
      <c r="AC21" t="n">
        <v>294.7234388677197</v>
      </c>
      <c r="AD21" t="n">
        <v>238129.4086485917</v>
      </c>
      <c r="AE21" t="n">
        <v>325819.1624409175</v>
      </c>
      <c r="AF21" t="n">
        <v>3.429678161954074e-05</v>
      </c>
      <c r="AG21" t="n">
        <v>19</v>
      </c>
      <c r="AH21" t="n">
        <v>294723.4388677197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6.2613</v>
      </c>
      <c r="E22" t="n">
        <v>15.97</v>
      </c>
      <c r="F22" t="n">
        <v>13.3</v>
      </c>
      <c r="G22" t="n">
        <v>114.01</v>
      </c>
      <c r="H22" t="n">
        <v>1.8</v>
      </c>
      <c r="I22" t="n">
        <v>7</v>
      </c>
      <c r="J22" t="n">
        <v>207.45</v>
      </c>
      <c r="K22" t="n">
        <v>52.44</v>
      </c>
      <c r="L22" t="n">
        <v>21</v>
      </c>
      <c r="M22" t="n">
        <v>4</v>
      </c>
      <c r="N22" t="n">
        <v>44</v>
      </c>
      <c r="O22" t="n">
        <v>25818.99</v>
      </c>
      <c r="P22" t="n">
        <v>148.81</v>
      </c>
      <c r="Q22" t="n">
        <v>433.06</v>
      </c>
      <c r="R22" t="n">
        <v>62.01</v>
      </c>
      <c r="S22" t="n">
        <v>52.22</v>
      </c>
      <c r="T22" t="n">
        <v>2988.92</v>
      </c>
      <c r="U22" t="n">
        <v>0.84</v>
      </c>
      <c r="V22" t="n">
        <v>0.86</v>
      </c>
      <c r="W22" t="n">
        <v>6.8</v>
      </c>
      <c r="X22" t="n">
        <v>0.16</v>
      </c>
      <c r="Y22" t="n">
        <v>4</v>
      </c>
      <c r="Z22" t="n">
        <v>10</v>
      </c>
      <c r="AA22" t="n">
        <v>237.1966067017133</v>
      </c>
      <c r="AB22" t="n">
        <v>324.5428616648816</v>
      </c>
      <c r="AC22" t="n">
        <v>293.5689464464489</v>
      </c>
      <c r="AD22" t="n">
        <v>237196.6067017133</v>
      </c>
      <c r="AE22" t="n">
        <v>324542.8616648816</v>
      </c>
      <c r="AF22" t="n">
        <v>3.428145124669633e-05</v>
      </c>
      <c r="AG22" t="n">
        <v>19</v>
      </c>
      <c r="AH22" t="n">
        <v>293568.9464464489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6.2862</v>
      </c>
      <c r="E23" t="n">
        <v>15.91</v>
      </c>
      <c r="F23" t="n">
        <v>13.27</v>
      </c>
      <c r="G23" t="n">
        <v>132.74</v>
      </c>
      <c r="H23" t="n">
        <v>1.87</v>
      </c>
      <c r="I23" t="n">
        <v>6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147.78</v>
      </c>
      <c r="Q23" t="n">
        <v>433.02</v>
      </c>
      <c r="R23" t="n">
        <v>61.01</v>
      </c>
      <c r="S23" t="n">
        <v>52.22</v>
      </c>
      <c r="T23" t="n">
        <v>2492.75</v>
      </c>
      <c r="U23" t="n">
        <v>0.86</v>
      </c>
      <c r="V23" t="n">
        <v>0.86</v>
      </c>
      <c r="W23" t="n">
        <v>6.8</v>
      </c>
      <c r="X23" t="n">
        <v>0.14</v>
      </c>
      <c r="Y23" t="n">
        <v>4</v>
      </c>
      <c r="Z23" t="n">
        <v>10</v>
      </c>
      <c r="AA23" t="n">
        <v>236.5174726508882</v>
      </c>
      <c r="AB23" t="n">
        <v>323.6136404952633</v>
      </c>
      <c r="AC23" t="n">
        <v>292.7284088410886</v>
      </c>
      <c r="AD23" t="n">
        <v>236517.4726508881</v>
      </c>
      <c r="AE23" t="n">
        <v>323613.6404952633</v>
      </c>
      <c r="AF23" t="n">
        <v>3.441778206234846e-05</v>
      </c>
      <c r="AG23" t="n">
        <v>19</v>
      </c>
      <c r="AH23" t="n">
        <v>292728.4088410886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6.2845</v>
      </c>
      <c r="E24" t="n">
        <v>15.91</v>
      </c>
      <c r="F24" t="n">
        <v>13.28</v>
      </c>
      <c r="G24" t="n">
        <v>132.78</v>
      </c>
      <c r="H24" t="n">
        <v>1.94</v>
      </c>
      <c r="I24" t="n">
        <v>6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148.79</v>
      </c>
      <c r="Q24" t="n">
        <v>433.03</v>
      </c>
      <c r="R24" t="n">
        <v>61.07</v>
      </c>
      <c r="S24" t="n">
        <v>52.22</v>
      </c>
      <c r="T24" t="n">
        <v>2524.4</v>
      </c>
      <c r="U24" t="n">
        <v>0.86</v>
      </c>
      <c r="V24" t="n">
        <v>0.86</v>
      </c>
      <c r="W24" t="n">
        <v>6.81</v>
      </c>
      <c r="X24" t="n">
        <v>0.14</v>
      </c>
      <c r="Y24" t="n">
        <v>4</v>
      </c>
      <c r="Z24" t="n">
        <v>10</v>
      </c>
      <c r="AA24" t="n">
        <v>236.9306033926078</v>
      </c>
      <c r="AB24" t="n">
        <v>324.178904202126</v>
      </c>
      <c r="AC24" t="n">
        <v>293.239724573121</v>
      </c>
      <c r="AD24" t="n">
        <v>236930.6033926078</v>
      </c>
      <c r="AE24" t="n">
        <v>324178.904202126</v>
      </c>
      <c r="AF24" t="n">
        <v>3.440847433597864e-05</v>
      </c>
      <c r="AG24" t="n">
        <v>19</v>
      </c>
      <c r="AH24" t="n">
        <v>293239.724573121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6.0185</v>
      </c>
      <c r="E2" t="n">
        <v>16.62</v>
      </c>
      <c r="F2" t="n">
        <v>14.47</v>
      </c>
      <c r="G2" t="n">
        <v>19.29</v>
      </c>
      <c r="H2" t="n">
        <v>0.64</v>
      </c>
      <c r="I2" t="n">
        <v>45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42.21</v>
      </c>
      <c r="Q2" t="n">
        <v>434.1</v>
      </c>
      <c r="R2" t="n">
        <v>97.97</v>
      </c>
      <c r="S2" t="n">
        <v>52.22</v>
      </c>
      <c r="T2" t="n">
        <v>20782.1</v>
      </c>
      <c r="U2" t="n">
        <v>0.53</v>
      </c>
      <c r="V2" t="n">
        <v>0.79</v>
      </c>
      <c r="W2" t="n">
        <v>6.92</v>
      </c>
      <c r="X2" t="n">
        <v>1.32</v>
      </c>
      <c r="Y2" t="n">
        <v>4</v>
      </c>
      <c r="Z2" t="n">
        <v>10</v>
      </c>
      <c r="AA2" t="n">
        <v>197.2300981679125</v>
      </c>
      <c r="AB2" t="n">
        <v>269.8589214910467</v>
      </c>
      <c r="AC2" t="n">
        <v>244.1039647733953</v>
      </c>
      <c r="AD2" t="n">
        <v>197230.0981679125</v>
      </c>
      <c r="AE2" t="n">
        <v>269858.9214910467</v>
      </c>
      <c r="AF2" t="n">
        <v>7.995108818202351e-05</v>
      </c>
      <c r="AG2" t="n">
        <v>20</v>
      </c>
      <c r="AH2" t="n">
        <v>244103.9647733953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4.8723</v>
      </c>
      <c r="E2" t="n">
        <v>20.52</v>
      </c>
      <c r="F2" t="n">
        <v>16.32</v>
      </c>
      <c r="G2" t="n">
        <v>9.06</v>
      </c>
      <c r="H2" t="n">
        <v>0.18</v>
      </c>
      <c r="I2" t="n">
        <v>108</v>
      </c>
      <c r="J2" t="n">
        <v>98.70999999999999</v>
      </c>
      <c r="K2" t="n">
        <v>39.72</v>
      </c>
      <c r="L2" t="n">
        <v>1</v>
      </c>
      <c r="M2" t="n">
        <v>106</v>
      </c>
      <c r="N2" t="n">
        <v>12.99</v>
      </c>
      <c r="O2" t="n">
        <v>12407.75</v>
      </c>
      <c r="P2" t="n">
        <v>148.07</v>
      </c>
      <c r="Q2" t="n">
        <v>434.31</v>
      </c>
      <c r="R2" t="n">
        <v>159.59</v>
      </c>
      <c r="S2" t="n">
        <v>52.22</v>
      </c>
      <c r="T2" t="n">
        <v>51275.9</v>
      </c>
      <c r="U2" t="n">
        <v>0.33</v>
      </c>
      <c r="V2" t="n">
        <v>0.7</v>
      </c>
      <c r="W2" t="n">
        <v>6.98</v>
      </c>
      <c r="X2" t="n">
        <v>3.16</v>
      </c>
      <c r="Y2" t="n">
        <v>4</v>
      </c>
      <c r="Z2" t="n">
        <v>10</v>
      </c>
      <c r="AA2" t="n">
        <v>297.8319896933896</v>
      </c>
      <c r="AB2" t="n">
        <v>407.5068677185482</v>
      </c>
      <c r="AC2" t="n">
        <v>368.6149842029702</v>
      </c>
      <c r="AD2" t="n">
        <v>297831.9896933896</v>
      </c>
      <c r="AE2" t="n">
        <v>407506.8677185482</v>
      </c>
      <c r="AF2" t="n">
        <v>3.528289459578285e-05</v>
      </c>
      <c r="AG2" t="n">
        <v>24</v>
      </c>
      <c r="AH2" t="n">
        <v>368614.9842029702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5.7296</v>
      </c>
      <c r="E3" t="n">
        <v>17.45</v>
      </c>
      <c r="F3" t="n">
        <v>14.48</v>
      </c>
      <c r="G3" t="n">
        <v>18.1</v>
      </c>
      <c r="H3" t="n">
        <v>0.35</v>
      </c>
      <c r="I3" t="n">
        <v>48</v>
      </c>
      <c r="J3" t="n">
        <v>99.95</v>
      </c>
      <c r="K3" t="n">
        <v>39.72</v>
      </c>
      <c r="L3" t="n">
        <v>2</v>
      </c>
      <c r="M3" t="n">
        <v>46</v>
      </c>
      <c r="N3" t="n">
        <v>13.24</v>
      </c>
      <c r="O3" t="n">
        <v>12561.45</v>
      </c>
      <c r="P3" t="n">
        <v>128.69</v>
      </c>
      <c r="Q3" t="n">
        <v>433.73</v>
      </c>
      <c r="R3" t="n">
        <v>100.37</v>
      </c>
      <c r="S3" t="n">
        <v>52.22</v>
      </c>
      <c r="T3" t="n">
        <v>21962.54</v>
      </c>
      <c r="U3" t="n">
        <v>0.52</v>
      </c>
      <c r="V3" t="n">
        <v>0.79</v>
      </c>
      <c r="W3" t="n">
        <v>6.86</v>
      </c>
      <c r="X3" t="n">
        <v>1.33</v>
      </c>
      <c r="Y3" t="n">
        <v>4</v>
      </c>
      <c r="Z3" t="n">
        <v>10</v>
      </c>
      <c r="AA3" t="n">
        <v>249.4445146599483</v>
      </c>
      <c r="AB3" t="n">
        <v>341.3009896728942</v>
      </c>
      <c r="AC3" t="n">
        <v>308.7277022375625</v>
      </c>
      <c r="AD3" t="n">
        <v>249444.5146599483</v>
      </c>
      <c r="AE3" t="n">
        <v>341300.9896728942</v>
      </c>
      <c r="AF3" t="n">
        <v>4.149105614925135e-05</v>
      </c>
      <c r="AG3" t="n">
        <v>21</v>
      </c>
      <c r="AH3" t="n">
        <v>308727.7022375625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6.0347</v>
      </c>
      <c r="E4" t="n">
        <v>16.57</v>
      </c>
      <c r="F4" t="n">
        <v>13.97</v>
      </c>
      <c r="G4" t="n">
        <v>27.93</v>
      </c>
      <c r="H4" t="n">
        <v>0.52</v>
      </c>
      <c r="I4" t="n">
        <v>30</v>
      </c>
      <c r="J4" t="n">
        <v>101.2</v>
      </c>
      <c r="K4" t="n">
        <v>39.72</v>
      </c>
      <c r="L4" t="n">
        <v>3</v>
      </c>
      <c r="M4" t="n">
        <v>28</v>
      </c>
      <c r="N4" t="n">
        <v>13.49</v>
      </c>
      <c r="O4" t="n">
        <v>12715.54</v>
      </c>
      <c r="P4" t="n">
        <v>121.19</v>
      </c>
      <c r="Q4" t="n">
        <v>433.32</v>
      </c>
      <c r="R4" t="n">
        <v>83.81</v>
      </c>
      <c r="S4" t="n">
        <v>52.22</v>
      </c>
      <c r="T4" t="n">
        <v>13774.13</v>
      </c>
      <c r="U4" t="n">
        <v>0.62</v>
      </c>
      <c r="V4" t="n">
        <v>0.82</v>
      </c>
      <c r="W4" t="n">
        <v>6.83</v>
      </c>
      <c r="X4" t="n">
        <v>0.83</v>
      </c>
      <c r="Y4" t="n">
        <v>4</v>
      </c>
      <c r="Z4" t="n">
        <v>10</v>
      </c>
      <c r="AA4" t="n">
        <v>234.1513826901779</v>
      </c>
      <c r="AB4" t="n">
        <v>320.3762518264992</v>
      </c>
      <c r="AC4" t="n">
        <v>289.7999920031668</v>
      </c>
      <c r="AD4" t="n">
        <v>234151.3826901779</v>
      </c>
      <c r="AE4" t="n">
        <v>320376.2518264992</v>
      </c>
      <c r="AF4" t="n">
        <v>4.370044619936596e-05</v>
      </c>
      <c r="AG4" t="n">
        <v>20</v>
      </c>
      <c r="AH4" t="n">
        <v>289799.9920031668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6.1871</v>
      </c>
      <c r="E5" t="n">
        <v>16.16</v>
      </c>
      <c r="F5" t="n">
        <v>13.72</v>
      </c>
      <c r="G5" t="n">
        <v>37.42</v>
      </c>
      <c r="H5" t="n">
        <v>0.6899999999999999</v>
      </c>
      <c r="I5" t="n">
        <v>22</v>
      </c>
      <c r="J5" t="n">
        <v>102.45</v>
      </c>
      <c r="K5" t="n">
        <v>39.72</v>
      </c>
      <c r="L5" t="n">
        <v>4</v>
      </c>
      <c r="M5" t="n">
        <v>20</v>
      </c>
      <c r="N5" t="n">
        <v>13.74</v>
      </c>
      <c r="O5" t="n">
        <v>12870.03</v>
      </c>
      <c r="P5" t="n">
        <v>115.87</v>
      </c>
      <c r="Q5" t="n">
        <v>433.15</v>
      </c>
      <c r="R5" t="n">
        <v>75.64</v>
      </c>
      <c r="S5" t="n">
        <v>52.22</v>
      </c>
      <c r="T5" t="n">
        <v>9728.26</v>
      </c>
      <c r="U5" t="n">
        <v>0.6899999999999999</v>
      </c>
      <c r="V5" t="n">
        <v>0.83</v>
      </c>
      <c r="W5" t="n">
        <v>6.82</v>
      </c>
      <c r="X5" t="n">
        <v>0.58</v>
      </c>
      <c r="Y5" t="n">
        <v>4</v>
      </c>
      <c r="Z5" t="n">
        <v>10</v>
      </c>
      <c r="AA5" t="n">
        <v>221.6977176788508</v>
      </c>
      <c r="AB5" t="n">
        <v>303.3365979410857</v>
      </c>
      <c r="AC5" t="n">
        <v>274.3865787692672</v>
      </c>
      <c r="AD5" t="n">
        <v>221697.7176788507</v>
      </c>
      <c r="AE5" t="n">
        <v>303336.5979410857</v>
      </c>
      <c r="AF5" t="n">
        <v>4.48040549952934e-05</v>
      </c>
      <c r="AG5" t="n">
        <v>19</v>
      </c>
      <c r="AH5" t="n">
        <v>274386.5787692672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6.2778</v>
      </c>
      <c r="E6" t="n">
        <v>15.93</v>
      </c>
      <c r="F6" t="n">
        <v>13.59</v>
      </c>
      <c r="G6" t="n">
        <v>47.97</v>
      </c>
      <c r="H6" t="n">
        <v>0.85</v>
      </c>
      <c r="I6" t="n">
        <v>17</v>
      </c>
      <c r="J6" t="n">
        <v>103.71</v>
      </c>
      <c r="K6" t="n">
        <v>39.72</v>
      </c>
      <c r="L6" t="n">
        <v>5</v>
      </c>
      <c r="M6" t="n">
        <v>15</v>
      </c>
      <c r="N6" t="n">
        <v>14</v>
      </c>
      <c r="O6" t="n">
        <v>13024.91</v>
      </c>
      <c r="P6" t="n">
        <v>111.31</v>
      </c>
      <c r="Q6" t="n">
        <v>433.13</v>
      </c>
      <c r="R6" t="n">
        <v>71.15000000000001</v>
      </c>
      <c r="S6" t="n">
        <v>52.22</v>
      </c>
      <c r="T6" t="n">
        <v>7510.94</v>
      </c>
      <c r="U6" t="n">
        <v>0.73</v>
      </c>
      <c r="V6" t="n">
        <v>0.84</v>
      </c>
      <c r="W6" t="n">
        <v>6.83</v>
      </c>
      <c r="X6" t="n">
        <v>0.45</v>
      </c>
      <c r="Y6" t="n">
        <v>4</v>
      </c>
      <c r="Z6" t="n">
        <v>10</v>
      </c>
      <c r="AA6" t="n">
        <v>219.1196972234594</v>
      </c>
      <c r="AB6" t="n">
        <v>299.8092366197855</v>
      </c>
      <c r="AC6" t="n">
        <v>271.195863861788</v>
      </c>
      <c r="AD6" t="n">
        <v>219119.6972234594</v>
      </c>
      <c r="AE6" t="n">
        <v>299809.2366197854</v>
      </c>
      <c r="AF6" t="n">
        <v>4.546086154247595e-05</v>
      </c>
      <c r="AG6" t="n">
        <v>19</v>
      </c>
      <c r="AH6" t="n">
        <v>271195.8638617881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6.3359</v>
      </c>
      <c r="E7" t="n">
        <v>15.78</v>
      </c>
      <c r="F7" t="n">
        <v>13.51</v>
      </c>
      <c r="G7" t="n">
        <v>57.89</v>
      </c>
      <c r="H7" t="n">
        <v>1.01</v>
      </c>
      <c r="I7" t="n">
        <v>14</v>
      </c>
      <c r="J7" t="n">
        <v>104.97</v>
      </c>
      <c r="K7" t="n">
        <v>39.72</v>
      </c>
      <c r="L7" t="n">
        <v>6</v>
      </c>
      <c r="M7" t="n">
        <v>12</v>
      </c>
      <c r="N7" t="n">
        <v>14.25</v>
      </c>
      <c r="O7" t="n">
        <v>13180.19</v>
      </c>
      <c r="P7" t="n">
        <v>107.47</v>
      </c>
      <c r="Q7" t="n">
        <v>433.04</v>
      </c>
      <c r="R7" t="n">
        <v>68.68000000000001</v>
      </c>
      <c r="S7" t="n">
        <v>52.22</v>
      </c>
      <c r="T7" t="n">
        <v>6290.98</v>
      </c>
      <c r="U7" t="n">
        <v>0.76</v>
      </c>
      <c r="V7" t="n">
        <v>0.84</v>
      </c>
      <c r="W7" t="n">
        <v>6.81</v>
      </c>
      <c r="X7" t="n">
        <v>0.37</v>
      </c>
      <c r="Y7" t="n">
        <v>4</v>
      </c>
      <c r="Z7" t="n">
        <v>10</v>
      </c>
      <c r="AA7" t="n">
        <v>217.1578929684896</v>
      </c>
      <c r="AB7" t="n">
        <v>297.1250094894418</v>
      </c>
      <c r="AC7" t="n">
        <v>268.7678156014271</v>
      </c>
      <c r="AD7" t="n">
        <v>217157.8929684896</v>
      </c>
      <c r="AE7" t="n">
        <v>297125.0094894418</v>
      </c>
      <c r="AF7" t="n">
        <v>4.588159429210445e-05</v>
      </c>
      <c r="AG7" t="n">
        <v>19</v>
      </c>
      <c r="AH7" t="n">
        <v>268767.815601427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6.3753</v>
      </c>
      <c r="E8" t="n">
        <v>15.69</v>
      </c>
      <c r="F8" t="n">
        <v>13.45</v>
      </c>
      <c r="G8" t="n">
        <v>67.25</v>
      </c>
      <c r="H8" t="n">
        <v>1.16</v>
      </c>
      <c r="I8" t="n">
        <v>12</v>
      </c>
      <c r="J8" t="n">
        <v>106.23</v>
      </c>
      <c r="K8" t="n">
        <v>39.72</v>
      </c>
      <c r="L8" t="n">
        <v>7</v>
      </c>
      <c r="M8" t="n">
        <v>9</v>
      </c>
      <c r="N8" t="n">
        <v>14.52</v>
      </c>
      <c r="O8" t="n">
        <v>13335.87</v>
      </c>
      <c r="P8" t="n">
        <v>103.47</v>
      </c>
      <c r="Q8" t="n">
        <v>433.05</v>
      </c>
      <c r="R8" t="n">
        <v>66.72</v>
      </c>
      <c r="S8" t="n">
        <v>52.22</v>
      </c>
      <c r="T8" t="n">
        <v>5321</v>
      </c>
      <c r="U8" t="n">
        <v>0.78</v>
      </c>
      <c r="V8" t="n">
        <v>0.85</v>
      </c>
      <c r="W8" t="n">
        <v>6.82</v>
      </c>
      <c r="X8" t="n">
        <v>0.31</v>
      </c>
      <c r="Y8" t="n">
        <v>4</v>
      </c>
      <c r="Z8" t="n">
        <v>10</v>
      </c>
      <c r="AA8" t="n">
        <v>215.3154197283314</v>
      </c>
      <c r="AB8" t="n">
        <v>294.6040563180758</v>
      </c>
      <c r="AC8" t="n">
        <v>266.4874586625555</v>
      </c>
      <c r="AD8" t="n">
        <v>215315.4197283314</v>
      </c>
      <c r="AE8" t="n">
        <v>294604.0563180759</v>
      </c>
      <c r="AF8" t="n">
        <v>4.616691047687835e-05</v>
      </c>
      <c r="AG8" t="n">
        <v>19</v>
      </c>
      <c r="AH8" t="n">
        <v>266487.4586625555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6.3927</v>
      </c>
      <c r="E9" t="n">
        <v>15.64</v>
      </c>
      <c r="F9" t="n">
        <v>13.43</v>
      </c>
      <c r="G9" t="n">
        <v>73.25</v>
      </c>
      <c r="H9" t="n">
        <v>1.31</v>
      </c>
      <c r="I9" t="n">
        <v>11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102.04</v>
      </c>
      <c r="Q9" t="n">
        <v>433.21</v>
      </c>
      <c r="R9" t="n">
        <v>65.69</v>
      </c>
      <c r="S9" t="n">
        <v>52.22</v>
      </c>
      <c r="T9" t="n">
        <v>4808.65</v>
      </c>
      <c r="U9" t="n">
        <v>0.79</v>
      </c>
      <c r="V9" t="n">
        <v>0.85</v>
      </c>
      <c r="W9" t="n">
        <v>6.82</v>
      </c>
      <c r="X9" t="n">
        <v>0.29</v>
      </c>
      <c r="Y9" t="n">
        <v>4</v>
      </c>
      <c r="Z9" t="n">
        <v>10</v>
      </c>
      <c r="AA9" t="n">
        <v>214.6394941229455</v>
      </c>
      <c r="AB9" t="n">
        <v>293.6792250850543</v>
      </c>
      <c r="AC9" t="n">
        <v>265.6508920244044</v>
      </c>
      <c r="AD9" t="n">
        <v>214639.4941229455</v>
      </c>
      <c r="AE9" t="n">
        <v>293679.2250850543</v>
      </c>
      <c r="AF9" t="n">
        <v>4.629291305594093e-05</v>
      </c>
      <c r="AG9" t="n">
        <v>19</v>
      </c>
      <c r="AH9" t="n">
        <v>265650.8920244044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4.4332</v>
      </c>
      <c r="E2" t="n">
        <v>22.56</v>
      </c>
      <c r="F2" t="n">
        <v>17.05</v>
      </c>
      <c r="G2" t="n">
        <v>7.75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130</v>
      </c>
      <c r="N2" t="n">
        <v>18.64</v>
      </c>
      <c r="O2" t="n">
        <v>15605.44</v>
      </c>
      <c r="P2" t="n">
        <v>181.36</v>
      </c>
      <c r="Q2" t="n">
        <v>434.39</v>
      </c>
      <c r="R2" t="n">
        <v>183.78</v>
      </c>
      <c r="S2" t="n">
        <v>52.22</v>
      </c>
      <c r="T2" t="n">
        <v>63248.34</v>
      </c>
      <c r="U2" t="n">
        <v>0.28</v>
      </c>
      <c r="V2" t="n">
        <v>0.67</v>
      </c>
      <c r="W2" t="n">
        <v>7.01</v>
      </c>
      <c r="X2" t="n">
        <v>3.89</v>
      </c>
      <c r="Y2" t="n">
        <v>4</v>
      </c>
      <c r="Z2" t="n">
        <v>10</v>
      </c>
      <c r="AA2" t="n">
        <v>353.7294814072482</v>
      </c>
      <c r="AB2" t="n">
        <v>483.9882819047407</v>
      </c>
      <c r="AC2" t="n">
        <v>437.7971195615714</v>
      </c>
      <c r="AD2" t="n">
        <v>353729.4814072482</v>
      </c>
      <c r="AE2" t="n">
        <v>483988.2819047407</v>
      </c>
      <c r="AF2" t="n">
        <v>2.858559421539279e-05</v>
      </c>
      <c r="AG2" t="n">
        <v>27</v>
      </c>
      <c r="AH2" t="n">
        <v>437797.1195615715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5.4433</v>
      </c>
      <c r="E3" t="n">
        <v>18.37</v>
      </c>
      <c r="F3" t="n">
        <v>14.78</v>
      </c>
      <c r="G3" t="n">
        <v>15.56</v>
      </c>
      <c r="H3" t="n">
        <v>0.28</v>
      </c>
      <c r="I3" t="n">
        <v>57</v>
      </c>
      <c r="J3" t="n">
        <v>125.95</v>
      </c>
      <c r="K3" t="n">
        <v>45</v>
      </c>
      <c r="L3" t="n">
        <v>2</v>
      </c>
      <c r="M3" t="n">
        <v>55</v>
      </c>
      <c r="N3" t="n">
        <v>18.95</v>
      </c>
      <c r="O3" t="n">
        <v>15767.7</v>
      </c>
      <c r="P3" t="n">
        <v>155.38</v>
      </c>
      <c r="Q3" t="n">
        <v>433.87</v>
      </c>
      <c r="R3" t="n">
        <v>109.94</v>
      </c>
      <c r="S3" t="n">
        <v>52.22</v>
      </c>
      <c r="T3" t="n">
        <v>26704.89</v>
      </c>
      <c r="U3" t="n">
        <v>0.47</v>
      </c>
      <c r="V3" t="n">
        <v>0.77</v>
      </c>
      <c r="W3" t="n">
        <v>6.89</v>
      </c>
      <c r="X3" t="n">
        <v>1.64</v>
      </c>
      <c r="Y3" t="n">
        <v>4</v>
      </c>
      <c r="Z3" t="n">
        <v>10</v>
      </c>
      <c r="AA3" t="n">
        <v>275.3174500294544</v>
      </c>
      <c r="AB3" t="n">
        <v>376.7014812789639</v>
      </c>
      <c r="AC3" t="n">
        <v>340.7496206095483</v>
      </c>
      <c r="AD3" t="n">
        <v>275317.4500294544</v>
      </c>
      <c r="AE3" t="n">
        <v>376701.4812789639</v>
      </c>
      <c r="AF3" t="n">
        <v>3.509879206727592e-05</v>
      </c>
      <c r="AG3" t="n">
        <v>22</v>
      </c>
      <c r="AH3" t="n">
        <v>340749.6206095483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5.7836</v>
      </c>
      <c r="E4" t="n">
        <v>17.29</v>
      </c>
      <c r="F4" t="n">
        <v>14.21</v>
      </c>
      <c r="G4" t="n">
        <v>23.05</v>
      </c>
      <c r="H4" t="n">
        <v>0.42</v>
      </c>
      <c r="I4" t="n">
        <v>37</v>
      </c>
      <c r="J4" t="n">
        <v>127.27</v>
      </c>
      <c r="K4" t="n">
        <v>45</v>
      </c>
      <c r="L4" t="n">
        <v>3</v>
      </c>
      <c r="M4" t="n">
        <v>35</v>
      </c>
      <c r="N4" t="n">
        <v>19.27</v>
      </c>
      <c r="O4" t="n">
        <v>15930.42</v>
      </c>
      <c r="P4" t="n">
        <v>147.22</v>
      </c>
      <c r="Q4" t="n">
        <v>433.37</v>
      </c>
      <c r="R4" t="n">
        <v>91.26000000000001</v>
      </c>
      <c r="S4" t="n">
        <v>52.22</v>
      </c>
      <c r="T4" t="n">
        <v>17466.85</v>
      </c>
      <c r="U4" t="n">
        <v>0.57</v>
      </c>
      <c r="V4" t="n">
        <v>0.8</v>
      </c>
      <c r="W4" t="n">
        <v>6.86</v>
      </c>
      <c r="X4" t="n">
        <v>1.07</v>
      </c>
      <c r="Y4" t="n">
        <v>4</v>
      </c>
      <c r="Z4" t="n">
        <v>10</v>
      </c>
      <c r="AA4" t="n">
        <v>258.0270746428303</v>
      </c>
      <c r="AB4" t="n">
        <v>353.0440268772912</v>
      </c>
      <c r="AC4" t="n">
        <v>319.3500004526317</v>
      </c>
      <c r="AD4" t="n">
        <v>258027.0746428303</v>
      </c>
      <c r="AE4" t="n">
        <v>353044.0268772912</v>
      </c>
      <c r="AF4" t="n">
        <v>3.729307107826079e-05</v>
      </c>
      <c r="AG4" t="n">
        <v>21</v>
      </c>
      <c r="AH4" t="n">
        <v>319350.0004526317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5.9868</v>
      </c>
      <c r="E5" t="n">
        <v>16.7</v>
      </c>
      <c r="F5" t="n">
        <v>13.88</v>
      </c>
      <c r="G5" t="n">
        <v>30.85</v>
      </c>
      <c r="H5" t="n">
        <v>0.55</v>
      </c>
      <c r="I5" t="n">
        <v>27</v>
      </c>
      <c r="J5" t="n">
        <v>128.59</v>
      </c>
      <c r="K5" t="n">
        <v>45</v>
      </c>
      <c r="L5" t="n">
        <v>4</v>
      </c>
      <c r="M5" t="n">
        <v>25</v>
      </c>
      <c r="N5" t="n">
        <v>19.59</v>
      </c>
      <c r="O5" t="n">
        <v>16093.6</v>
      </c>
      <c r="P5" t="n">
        <v>141.47</v>
      </c>
      <c r="Q5" t="n">
        <v>433.23</v>
      </c>
      <c r="R5" t="n">
        <v>80.58</v>
      </c>
      <c r="S5" t="n">
        <v>52.22</v>
      </c>
      <c r="T5" t="n">
        <v>12173.36</v>
      </c>
      <c r="U5" t="n">
        <v>0.65</v>
      </c>
      <c r="V5" t="n">
        <v>0.82</v>
      </c>
      <c r="W5" t="n">
        <v>6.84</v>
      </c>
      <c r="X5" t="n">
        <v>0.74</v>
      </c>
      <c r="Y5" t="n">
        <v>4</v>
      </c>
      <c r="Z5" t="n">
        <v>10</v>
      </c>
      <c r="AA5" t="n">
        <v>244.2241957453475</v>
      </c>
      <c r="AB5" t="n">
        <v>334.1583190297246</v>
      </c>
      <c r="AC5" t="n">
        <v>302.2667180557734</v>
      </c>
      <c r="AD5" t="n">
        <v>244224.1957453475</v>
      </c>
      <c r="AE5" t="n">
        <v>334158.3190297246</v>
      </c>
      <c r="AF5" t="n">
        <v>3.860331937397672e-05</v>
      </c>
      <c r="AG5" t="n">
        <v>20</v>
      </c>
      <c r="AH5" t="n">
        <v>302266.7180557734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6.101</v>
      </c>
      <c r="E6" t="n">
        <v>16.39</v>
      </c>
      <c r="F6" t="n">
        <v>13.72</v>
      </c>
      <c r="G6" t="n">
        <v>39.21</v>
      </c>
      <c r="H6" t="n">
        <v>0.68</v>
      </c>
      <c r="I6" t="n">
        <v>21</v>
      </c>
      <c r="J6" t="n">
        <v>129.92</v>
      </c>
      <c r="K6" t="n">
        <v>45</v>
      </c>
      <c r="L6" t="n">
        <v>5</v>
      </c>
      <c r="M6" t="n">
        <v>19</v>
      </c>
      <c r="N6" t="n">
        <v>19.92</v>
      </c>
      <c r="O6" t="n">
        <v>16257.24</v>
      </c>
      <c r="P6" t="n">
        <v>137.57</v>
      </c>
      <c r="Q6" t="n">
        <v>433.15</v>
      </c>
      <c r="R6" t="n">
        <v>75.40000000000001</v>
      </c>
      <c r="S6" t="n">
        <v>52.22</v>
      </c>
      <c r="T6" t="n">
        <v>9614.780000000001</v>
      </c>
      <c r="U6" t="n">
        <v>0.6899999999999999</v>
      </c>
      <c r="V6" t="n">
        <v>0.83</v>
      </c>
      <c r="W6" t="n">
        <v>6.83</v>
      </c>
      <c r="X6" t="n">
        <v>0.58</v>
      </c>
      <c r="Y6" t="n">
        <v>4</v>
      </c>
      <c r="Z6" t="n">
        <v>10</v>
      </c>
      <c r="AA6" t="n">
        <v>232.4626444635128</v>
      </c>
      <c r="AB6" t="n">
        <v>318.0656456829047</v>
      </c>
      <c r="AC6" t="n">
        <v>287.7099068669601</v>
      </c>
      <c r="AD6" t="n">
        <v>232462.6444635128</v>
      </c>
      <c r="AE6" t="n">
        <v>318065.6456829048</v>
      </c>
      <c r="AF6" t="n">
        <v>3.933968923308477e-05</v>
      </c>
      <c r="AG6" t="n">
        <v>19</v>
      </c>
      <c r="AH6" t="n">
        <v>287709.9068669601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6.1918</v>
      </c>
      <c r="E7" t="n">
        <v>16.15</v>
      </c>
      <c r="F7" t="n">
        <v>13.58</v>
      </c>
      <c r="G7" t="n">
        <v>47.94</v>
      </c>
      <c r="H7" t="n">
        <v>0.8100000000000001</v>
      </c>
      <c r="I7" t="n">
        <v>17</v>
      </c>
      <c r="J7" t="n">
        <v>131.25</v>
      </c>
      <c r="K7" t="n">
        <v>45</v>
      </c>
      <c r="L7" t="n">
        <v>6</v>
      </c>
      <c r="M7" t="n">
        <v>15</v>
      </c>
      <c r="N7" t="n">
        <v>20.25</v>
      </c>
      <c r="O7" t="n">
        <v>16421.36</v>
      </c>
      <c r="P7" t="n">
        <v>133.52</v>
      </c>
      <c r="Q7" t="n">
        <v>433.18</v>
      </c>
      <c r="R7" t="n">
        <v>71.11</v>
      </c>
      <c r="S7" t="n">
        <v>52.22</v>
      </c>
      <c r="T7" t="n">
        <v>7490.68</v>
      </c>
      <c r="U7" t="n">
        <v>0.73</v>
      </c>
      <c r="V7" t="n">
        <v>0.84</v>
      </c>
      <c r="W7" t="n">
        <v>6.82</v>
      </c>
      <c r="X7" t="n">
        <v>0.44</v>
      </c>
      <c r="Y7" t="n">
        <v>4</v>
      </c>
      <c r="Z7" t="n">
        <v>10</v>
      </c>
      <c r="AA7" t="n">
        <v>229.8834765013467</v>
      </c>
      <c r="AB7" t="n">
        <v>314.5367142922109</v>
      </c>
      <c r="AC7" t="n">
        <v>284.5177717353066</v>
      </c>
      <c r="AD7" t="n">
        <v>229883.4765013467</v>
      </c>
      <c r="AE7" t="n">
        <v>314536.7142922109</v>
      </c>
      <c r="AF7" t="n">
        <v>3.992517419987122e-05</v>
      </c>
      <c r="AG7" t="n">
        <v>19</v>
      </c>
      <c r="AH7" t="n">
        <v>284517.7717353066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6.2298</v>
      </c>
      <c r="E8" t="n">
        <v>16.05</v>
      </c>
      <c r="F8" t="n">
        <v>13.54</v>
      </c>
      <c r="G8" t="n">
        <v>54.15</v>
      </c>
      <c r="H8" t="n">
        <v>0.93</v>
      </c>
      <c r="I8" t="n">
        <v>15</v>
      </c>
      <c r="J8" t="n">
        <v>132.58</v>
      </c>
      <c r="K8" t="n">
        <v>45</v>
      </c>
      <c r="L8" t="n">
        <v>7</v>
      </c>
      <c r="M8" t="n">
        <v>13</v>
      </c>
      <c r="N8" t="n">
        <v>20.59</v>
      </c>
      <c r="O8" t="n">
        <v>16585.95</v>
      </c>
      <c r="P8" t="n">
        <v>130.92</v>
      </c>
      <c r="Q8" t="n">
        <v>433.02</v>
      </c>
      <c r="R8" t="n">
        <v>69.51000000000001</v>
      </c>
      <c r="S8" t="n">
        <v>52.22</v>
      </c>
      <c r="T8" t="n">
        <v>6700.44</v>
      </c>
      <c r="U8" t="n">
        <v>0.75</v>
      </c>
      <c r="V8" t="n">
        <v>0.84</v>
      </c>
      <c r="W8" t="n">
        <v>6.82</v>
      </c>
      <c r="X8" t="n">
        <v>0.4</v>
      </c>
      <c r="Y8" t="n">
        <v>4</v>
      </c>
      <c r="Z8" t="n">
        <v>10</v>
      </c>
      <c r="AA8" t="n">
        <v>228.4856196072138</v>
      </c>
      <c r="AB8" t="n">
        <v>312.6241048205654</v>
      </c>
      <c r="AC8" t="n">
        <v>282.7876990272702</v>
      </c>
      <c r="AD8" t="n">
        <v>228485.6196072138</v>
      </c>
      <c r="AE8" t="n">
        <v>312624.1048205654</v>
      </c>
      <c r="AF8" t="n">
        <v>4.017020094808582e-05</v>
      </c>
      <c r="AG8" t="n">
        <v>19</v>
      </c>
      <c r="AH8" t="n">
        <v>282787.6990272701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6.2707</v>
      </c>
      <c r="E9" t="n">
        <v>15.95</v>
      </c>
      <c r="F9" t="n">
        <v>13.48</v>
      </c>
      <c r="G9" t="n">
        <v>62.23</v>
      </c>
      <c r="H9" t="n">
        <v>1.06</v>
      </c>
      <c r="I9" t="n">
        <v>13</v>
      </c>
      <c r="J9" t="n">
        <v>133.92</v>
      </c>
      <c r="K9" t="n">
        <v>45</v>
      </c>
      <c r="L9" t="n">
        <v>8</v>
      </c>
      <c r="M9" t="n">
        <v>11</v>
      </c>
      <c r="N9" t="n">
        <v>20.93</v>
      </c>
      <c r="O9" t="n">
        <v>16751.02</v>
      </c>
      <c r="P9" t="n">
        <v>128.11</v>
      </c>
      <c r="Q9" t="n">
        <v>432.96</v>
      </c>
      <c r="R9" t="n">
        <v>67.77</v>
      </c>
      <c r="S9" t="n">
        <v>52.22</v>
      </c>
      <c r="T9" t="n">
        <v>5841.52</v>
      </c>
      <c r="U9" t="n">
        <v>0.77</v>
      </c>
      <c r="V9" t="n">
        <v>0.85</v>
      </c>
      <c r="W9" t="n">
        <v>6.82</v>
      </c>
      <c r="X9" t="n">
        <v>0.34</v>
      </c>
      <c r="Y9" t="n">
        <v>4</v>
      </c>
      <c r="Z9" t="n">
        <v>10</v>
      </c>
      <c r="AA9" t="n">
        <v>226.9859521374617</v>
      </c>
      <c r="AB9" t="n">
        <v>310.5721936277923</v>
      </c>
      <c r="AC9" t="n">
        <v>280.9316193588592</v>
      </c>
      <c r="AD9" t="n">
        <v>226985.9521374617</v>
      </c>
      <c r="AE9" t="n">
        <v>310572.1936277924</v>
      </c>
      <c r="AF9" t="n">
        <v>4.043392710603257e-05</v>
      </c>
      <c r="AG9" t="n">
        <v>19</v>
      </c>
      <c r="AH9" t="n">
        <v>280931.6193588592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6.3181</v>
      </c>
      <c r="E10" t="n">
        <v>15.83</v>
      </c>
      <c r="F10" t="n">
        <v>13.41</v>
      </c>
      <c r="G10" t="n">
        <v>73.17</v>
      </c>
      <c r="H10" t="n">
        <v>1.18</v>
      </c>
      <c r="I10" t="n">
        <v>11</v>
      </c>
      <c r="J10" t="n">
        <v>135.27</v>
      </c>
      <c r="K10" t="n">
        <v>45</v>
      </c>
      <c r="L10" t="n">
        <v>9</v>
      </c>
      <c r="M10" t="n">
        <v>9</v>
      </c>
      <c r="N10" t="n">
        <v>21.27</v>
      </c>
      <c r="O10" t="n">
        <v>16916.71</v>
      </c>
      <c r="P10" t="n">
        <v>124.34</v>
      </c>
      <c r="Q10" t="n">
        <v>432.97</v>
      </c>
      <c r="R10" t="n">
        <v>65.5</v>
      </c>
      <c r="S10" t="n">
        <v>52.22</v>
      </c>
      <c r="T10" t="n">
        <v>4716.11</v>
      </c>
      <c r="U10" t="n">
        <v>0.8</v>
      </c>
      <c r="V10" t="n">
        <v>0.85</v>
      </c>
      <c r="W10" t="n">
        <v>6.81</v>
      </c>
      <c r="X10" t="n">
        <v>0.28</v>
      </c>
      <c r="Y10" t="n">
        <v>4</v>
      </c>
      <c r="Z10" t="n">
        <v>10</v>
      </c>
      <c r="AA10" t="n">
        <v>225.0754351597153</v>
      </c>
      <c r="AB10" t="n">
        <v>307.9581400127806</v>
      </c>
      <c r="AC10" t="n">
        <v>278.5670473520159</v>
      </c>
      <c r="AD10" t="n">
        <v>225075.4351597153</v>
      </c>
      <c r="AE10" t="n">
        <v>307958.1400127806</v>
      </c>
      <c r="AF10" t="n">
        <v>4.073956573406867e-05</v>
      </c>
      <c r="AG10" t="n">
        <v>19</v>
      </c>
      <c r="AH10" t="n">
        <v>278567.047352016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6.3361</v>
      </c>
      <c r="E11" t="n">
        <v>15.78</v>
      </c>
      <c r="F11" t="n">
        <v>13.39</v>
      </c>
      <c r="G11" t="n">
        <v>80.37</v>
      </c>
      <c r="H11" t="n">
        <v>1.29</v>
      </c>
      <c r="I11" t="n">
        <v>10</v>
      </c>
      <c r="J11" t="n">
        <v>136.61</v>
      </c>
      <c r="K11" t="n">
        <v>45</v>
      </c>
      <c r="L11" t="n">
        <v>10</v>
      </c>
      <c r="M11" t="n">
        <v>8</v>
      </c>
      <c r="N11" t="n">
        <v>21.61</v>
      </c>
      <c r="O11" t="n">
        <v>17082.76</v>
      </c>
      <c r="P11" t="n">
        <v>121.88</v>
      </c>
      <c r="Q11" t="n">
        <v>432.99</v>
      </c>
      <c r="R11" t="n">
        <v>65.08</v>
      </c>
      <c r="S11" t="n">
        <v>52.22</v>
      </c>
      <c r="T11" t="n">
        <v>4510.3</v>
      </c>
      <c r="U11" t="n">
        <v>0.8</v>
      </c>
      <c r="V11" t="n">
        <v>0.85</v>
      </c>
      <c r="W11" t="n">
        <v>6.81</v>
      </c>
      <c r="X11" t="n">
        <v>0.26</v>
      </c>
      <c r="Y11" t="n">
        <v>4</v>
      </c>
      <c r="Z11" t="n">
        <v>10</v>
      </c>
      <c r="AA11" t="n">
        <v>223.9685510802567</v>
      </c>
      <c r="AB11" t="n">
        <v>306.4436523829868</v>
      </c>
      <c r="AC11" t="n">
        <v>277.1971002960126</v>
      </c>
      <c r="AD11" t="n">
        <v>223968.5510802567</v>
      </c>
      <c r="AE11" t="n">
        <v>306443.6523829869</v>
      </c>
      <c r="AF11" t="n">
        <v>4.085563103585453e-05</v>
      </c>
      <c r="AG11" t="n">
        <v>19</v>
      </c>
      <c r="AH11" t="n">
        <v>277197.1002960126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6.3604</v>
      </c>
      <c r="E12" t="n">
        <v>15.72</v>
      </c>
      <c r="F12" t="n">
        <v>13.36</v>
      </c>
      <c r="G12" t="n">
        <v>89.06999999999999</v>
      </c>
      <c r="H12" t="n">
        <v>1.41</v>
      </c>
      <c r="I12" t="n">
        <v>9</v>
      </c>
      <c r="J12" t="n">
        <v>137.96</v>
      </c>
      <c r="K12" t="n">
        <v>45</v>
      </c>
      <c r="L12" t="n">
        <v>11</v>
      </c>
      <c r="M12" t="n">
        <v>6</v>
      </c>
      <c r="N12" t="n">
        <v>21.96</v>
      </c>
      <c r="O12" t="n">
        <v>17249.3</v>
      </c>
      <c r="P12" t="n">
        <v>118.78</v>
      </c>
      <c r="Q12" t="n">
        <v>432.97</v>
      </c>
      <c r="R12" t="n">
        <v>63.78</v>
      </c>
      <c r="S12" t="n">
        <v>52.22</v>
      </c>
      <c r="T12" t="n">
        <v>3863.53</v>
      </c>
      <c r="U12" t="n">
        <v>0.82</v>
      </c>
      <c r="V12" t="n">
        <v>0.85</v>
      </c>
      <c r="W12" t="n">
        <v>6.81</v>
      </c>
      <c r="X12" t="n">
        <v>0.22</v>
      </c>
      <c r="Y12" t="n">
        <v>4</v>
      </c>
      <c r="Z12" t="n">
        <v>10</v>
      </c>
      <c r="AA12" t="n">
        <v>222.5665595445548</v>
      </c>
      <c r="AB12" t="n">
        <v>304.5253857123391</v>
      </c>
      <c r="AC12" t="n">
        <v>275.4619103041067</v>
      </c>
      <c r="AD12" t="n">
        <v>222566.5595445548</v>
      </c>
      <c r="AE12" t="n">
        <v>304525.3857123391</v>
      </c>
      <c r="AF12" t="n">
        <v>4.101231919326544e-05</v>
      </c>
      <c r="AG12" t="n">
        <v>19</v>
      </c>
      <c r="AH12" t="n">
        <v>275461.9103041067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6.3557</v>
      </c>
      <c r="E13" t="n">
        <v>15.73</v>
      </c>
      <c r="F13" t="n">
        <v>13.37</v>
      </c>
      <c r="G13" t="n">
        <v>89.14</v>
      </c>
      <c r="H13" t="n">
        <v>1.52</v>
      </c>
      <c r="I13" t="n">
        <v>9</v>
      </c>
      <c r="J13" t="n">
        <v>139.32</v>
      </c>
      <c r="K13" t="n">
        <v>45</v>
      </c>
      <c r="L13" t="n">
        <v>12</v>
      </c>
      <c r="M13" t="n">
        <v>1</v>
      </c>
      <c r="N13" t="n">
        <v>22.32</v>
      </c>
      <c r="O13" t="n">
        <v>17416.34</v>
      </c>
      <c r="P13" t="n">
        <v>118.09</v>
      </c>
      <c r="Q13" t="n">
        <v>433.08</v>
      </c>
      <c r="R13" t="n">
        <v>64.04000000000001</v>
      </c>
      <c r="S13" t="n">
        <v>52.22</v>
      </c>
      <c r="T13" t="n">
        <v>3993.12</v>
      </c>
      <c r="U13" t="n">
        <v>0.82</v>
      </c>
      <c r="V13" t="n">
        <v>0.85</v>
      </c>
      <c r="W13" t="n">
        <v>6.81</v>
      </c>
      <c r="X13" t="n">
        <v>0.23</v>
      </c>
      <c r="Y13" t="n">
        <v>4</v>
      </c>
      <c r="Z13" t="n">
        <v>10</v>
      </c>
      <c r="AA13" t="n">
        <v>222.3484852936697</v>
      </c>
      <c r="AB13" t="n">
        <v>304.2270069015215</v>
      </c>
      <c r="AC13" t="n">
        <v>275.1920083482161</v>
      </c>
      <c r="AD13" t="n">
        <v>222348.4852936697</v>
      </c>
      <c r="AE13" t="n">
        <v>304227.0069015215</v>
      </c>
      <c r="AF13" t="n">
        <v>4.098201325335468e-05</v>
      </c>
      <c r="AG13" t="n">
        <v>19</v>
      </c>
      <c r="AH13" t="n">
        <v>275192.0083482161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6.3542</v>
      </c>
      <c r="E14" t="n">
        <v>15.74</v>
      </c>
      <c r="F14" t="n">
        <v>13.38</v>
      </c>
      <c r="G14" t="n">
        <v>89.17</v>
      </c>
      <c r="H14" t="n">
        <v>1.63</v>
      </c>
      <c r="I14" t="n">
        <v>9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119.08</v>
      </c>
      <c r="Q14" t="n">
        <v>433.09</v>
      </c>
      <c r="R14" t="n">
        <v>64.06</v>
      </c>
      <c r="S14" t="n">
        <v>52.22</v>
      </c>
      <c r="T14" t="n">
        <v>4005.7</v>
      </c>
      <c r="U14" t="n">
        <v>0.82</v>
      </c>
      <c r="V14" t="n">
        <v>0.85</v>
      </c>
      <c r="W14" t="n">
        <v>6.82</v>
      </c>
      <c r="X14" t="n">
        <v>0.24</v>
      </c>
      <c r="Y14" t="n">
        <v>4</v>
      </c>
      <c r="Z14" t="n">
        <v>10</v>
      </c>
      <c r="AA14" t="n">
        <v>222.7432765378895</v>
      </c>
      <c r="AB14" t="n">
        <v>304.7671776988231</v>
      </c>
      <c r="AC14" t="n">
        <v>275.6806260027579</v>
      </c>
      <c r="AD14" t="n">
        <v>222743.2765378895</v>
      </c>
      <c r="AE14" t="n">
        <v>304767.1776988231</v>
      </c>
      <c r="AF14" t="n">
        <v>4.097234114487253e-05</v>
      </c>
      <c r="AG14" t="n">
        <v>19</v>
      </c>
      <c r="AH14" t="n">
        <v>275680.6260027579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2024-09-26T13:17:45Z</dcterms:created>
  <dcterms:modified xmlns:dcterms="http://purl.org/dc/terms/" xmlns:xsi="http://www.w3.org/2001/XMLSchema-instance" xsi:type="dcterms:W3CDTF">2024-09-26T13:17:45Z</dcterms:modified>
</cp:coreProperties>
</file>