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<sst xmlns="http://schemas.openxmlformats.org/spreadsheetml/2006/main" count="704" uniqueCount="33">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</sst>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9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2FF00"/>
                </a:solidFill>
              </c:spPr>
            </c:marker>
          </c:dPt>
          <c:dPt>
            <c:idx val="19"/>
            <c:marker>
              <c:spPr>
                <a:solidFill>
                  <a:srgbClr val="BF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8FF00"/>
                </a:solidFill>
              </c:spPr>
            </c:marker>
          </c:dPt>
          <c:dPt>
            <c:idx val="22"/>
            <c:marker>
              <c:spPr>
                <a:solidFill>
                  <a:srgbClr val="B5FF00"/>
                </a:solidFill>
              </c:spPr>
            </c:marker>
          </c:dPt>
          <c:dPt>
            <c:idx val="23"/>
            <c:marker>
              <c:spPr>
                <a:solidFill>
                  <a:srgbClr val="B1FF00"/>
                </a:solidFill>
              </c:spPr>
            </c:marker>
          </c:dPt>
          <c:dPt>
            <c:idx val="24"/>
            <c:marker>
              <c:spPr>
                <a:solidFill>
                  <a:srgbClr val="AEFF00"/>
                </a:solidFill>
              </c:spPr>
            </c:marker>
          </c:dPt>
          <c:dPt>
            <c:idx val="25"/>
            <c:marker>
              <c:spPr>
                <a:solidFill>
                  <a:srgbClr val="ABFF00"/>
                </a:solidFill>
              </c:spPr>
            </c:marker>
          </c:dPt>
          <c:dPt>
            <c:idx val="26"/>
            <c:marker>
              <c:spPr>
                <a:solidFill>
                  <a:srgbClr val="A7FF00"/>
                </a:solidFill>
              </c:spPr>
            </c:marker>
          </c:dPt>
          <c:dPt>
            <c:idx val="27"/>
            <c:marker>
              <c:spPr>
                <a:solidFill>
                  <a:srgbClr val="A4FF00"/>
                </a:solidFill>
              </c:spPr>
            </c:marker>
          </c:dPt>
          <c:dPt>
            <c:idx val="28"/>
            <c:marker>
              <c:spPr>
                <a:solidFill>
                  <a:srgbClr val="A1FF00"/>
                </a:solidFill>
              </c:spPr>
            </c:marker>
          </c:dPt>
          <c:dPt>
            <c:idx val="29"/>
            <c:marker>
              <c:spPr>
                <a:solidFill>
                  <a:srgbClr val="9DFF00"/>
                </a:solidFill>
              </c:spPr>
            </c:marker>
          </c:dPt>
          <c:dPt>
            <c:idx val="30"/>
            <c:marker>
              <c:spPr>
                <a:solidFill>
                  <a:srgbClr val="9AFF00"/>
                </a:solidFill>
              </c:spPr>
            </c:marker>
          </c:dPt>
          <c:dPt>
            <c:idx val="31"/>
            <c:marker>
              <c:spPr>
                <a:solidFill>
                  <a:srgbClr val="96FF00"/>
                </a:solidFill>
              </c:spPr>
            </c:marker>
          </c:dPt>
          <c:dPt>
            <c:idx val="32"/>
            <c:marker>
              <c:spPr>
                <a:solidFill>
                  <a:srgbClr val="93FF00"/>
                </a:solidFill>
              </c:spPr>
            </c:marker>
          </c:dPt>
          <c:dPt>
            <c:idx val="33"/>
            <c:marker>
              <c:spPr>
                <a:solidFill>
                  <a:srgbClr val="90FF00"/>
                </a:solidFill>
              </c:spPr>
            </c:marker>
          </c:dPt>
          <c:dPt>
            <c:idx val="34"/>
            <c:marker>
              <c:spPr>
                <a:solidFill>
                  <a:srgbClr val="8CFF00"/>
                </a:solidFill>
              </c:spPr>
            </c:marker>
          </c:dPt>
          <c:dPt>
            <c:idx val="35"/>
            <c:marker>
              <c:spPr>
                <a:solidFill>
                  <a:srgbClr val="89FF00"/>
                </a:solidFill>
              </c:spPr>
            </c:marker>
          </c:dPt>
          <c:dPt>
            <c:idx val="36"/>
            <c:marker>
              <c:spPr>
                <a:solidFill>
                  <a:srgbClr val="86FF00"/>
                </a:solidFill>
              </c:spPr>
            </c:marker>
          </c:dPt>
          <c:dPt>
            <c:idx val="37"/>
            <c:marker>
              <c:spPr>
                <a:solidFill>
                  <a:srgbClr val="82FF00"/>
                </a:solidFill>
              </c:spPr>
            </c:marker>
          </c:dPt>
          <c:dPt>
            <c:idx val="38"/>
            <c:marker>
              <c:spPr>
                <a:solidFill>
                  <a:srgbClr val="7FFF00"/>
                </a:solidFill>
              </c:spPr>
            </c:marker>
          </c:dPt>
          <c:dPt>
            <c:idx val="39"/>
            <c:marker>
              <c:spPr>
                <a:solidFill>
                  <a:srgbClr val="7CFF00"/>
                </a:solidFill>
              </c:spPr>
            </c:marker>
          </c:dPt>
          <c:dPt>
            <c:idx val="40"/>
            <c:marker>
              <c:spPr>
                <a:solidFill>
                  <a:srgbClr val="78FF00"/>
                </a:solidFill>
              </c:spPr>
            </c:marker>
          </c:dPt>
          <c:dPt>
            <c:idx val="41"/>
            <c:marker>
              <c:spPr>
                <a:solidFill>
                  <a:srgbClr val="75FF00"/>
                </a:solidFill>
              </c:spPr>
            </c:marker>
          </c:dPt>
          <c:dPt>
            <c:idx val="42"/>
            <c:marker>
              <c:spPr>
                <a:solidFill>
                  <a:srgbClr val="72FF00"/>
                </a:solidFill>
              </c:spPr>
            </c:marker>
          </c:dPt>
          <c:dPt>
            <c:idx val="43"/>
            <c:marker>
              <c:spPr>
                <a:solidFill>
                  <a:srgbClr val="6EFF00"/>
                </a:solidFill>
              </c:spPr>
            </c:marker>
          </c:dPt>
          <c:dPt>
            <c:idx val="44"/>
            <c:marker>
              <c:spPr>
                <a:solidFill>
                  <a:srgbClr val="6BFF00"/>
                </a:solidFill>
              </c:spPr>
            </c:marker>
          </c:dPt>
          <c:dPt>
            <c:idx val="45"/>
            <c:marker>
              <c:spPr>
                <a:solidFill>
                  <a:srgbClr val="68FF00"/>
                </a:solidFill>
              </c:spPr>
            </c:marker>
          </c:dPt>
          <c:dPt>
            <c:idx val="46"/>
            <c:marker>
              <c:spPr>
                <a:solidFill>
                  <a:srgbClr val="64FF00"/>
                </a:solidFill>
              </c:spPr>
            </c:marker>
          </c:dPt>
          <c:dPt>
            <c:idx val="47"/>
            <c:marker>
              <c:spPr>
                <a:solidFill>
                  <a:srgbClr val="61FF00"/>
                </a:solidFill>
              </c:spPr>
            </c:marker>
          </c:dPt>
          <c:dPt>
            <c:idx val="48"/>
            <c:marker>
              <c:spPr>
                <a:solidFill>
                  <a:srgbClr val="5DFF00"/>
                </a:solidFill>
              </c:spPr>
            </c:marker>
          </c:dPt>
          <c:dPt>
            <c:idx val="49"/>
            <c:marker>
              <c:spPr>
                <a:solidFill>
                  <a:srgbClr val="5AFF00"/>
                </a:solidFill>
              </c:spPr>
            </c:marker>
          </c:dPt>
          <c:dPt>
            <c:idx val="50"/>
            <c:marker>
              <c:spPr>
                <a:solidFill>
                  <a:srgbClr val="57FF00"/>
                </a:solidFill>
              </c:spPr>
            </c:marker>
          </c:dPt>
          <c:dPt>
            <c:idx val="51"/>
            <c:marker>
              <c:spPr>
                <a:solidFill>
                  <a:srgbClr val="53FF00"/>
                </a:solidFill>
              </c:spPr>
            </c:marker>
          </c:dPt>
          <c:dPt>
            <c:idx val="52"/>
            <c:marker>
              <c:spPr>
                <a:solidFill>
                  <a:srgbClr val="50FF00"/>
                </a:solidFill>
              </c:spPr>
            </c:marker>
          </c:dPt>
          <c:dPt>
            <c:idx val="53"/>
            <c:marker>
              <c:spPr>
                <a:solidFill>
                  <a:srgbClr val="4DFF00"/>
                </a:solidFill>
              </c:spPr>
            </c:marker>
          </c:dPt>
          <c:dPt>
            <c:idx val="54"/>
            <c:marker>
              <c:spPr>
                <a:solidFill>
                  <a:srgbClr val="49FF00"/>
                </a:solidFill>
              </c:spPr>
            </c:marker>
          </c:dPt>
          <c:dPt>
            <c:idx val="55"/>
            <c:marker>
              <c:spPr>
                <a:solidFill>
                  <a:srgbClr val="46FF00"/>
                </a:solidFill>
              </c:spPr>
            </c:marker>
          </c:dPt>
          <c:dPt>
            <c:idx val="56"/>
            <c:marker>
              <c:spPr>
                <a:solidFill>
                  <a:srgbClr val="43FF00"/>
                </a:solidFill>
              </c:spPr>
            </c:marker>
          </c:dPt>
          <c:dPt>
            <c:idx val="57"/>
            <c:marker>
              <c:spPr>
                <a:solidFill>
                  <a:srgbClr val="3FFF00"/>
                </a:solidFill>
              </c:spPr>
            </c:marker>
          </c:dPt>
          <c:dPt>
            <c:idx val="58"/>
            <c:marker>
              <c:spPr>
                <a:solidFill>
                  <a:srgbClr val="3CFF00"/>
                </a:solidFill>
              </c:spPr>
            </c:marker>
          </c:dPt>
          <c:dPt>
            <c:idx val="59"/>
            <c:marker>
              <c:spPr>
                <a:solidFill>
                  <a:srgbClr val="39FF00"/>
                </a:solidFill>
              </c:spPr>
            </c:marker>
          </c:dPt>
          <c:dPt>
            <c:idx val="60"/>
            <c:marker>
              <c:spPr>
                <a:solidFill>
                  <a:srgbClr val="35FF00"/>
                </a:solidFill>
              </c:spPr>
            </c:marker>
          </c:dPt>
          <c:dPt>
            <c:idx val="61"/>
            <c:marker>
              <c:spPr>
                <a:solidFill>
                  <a:srgbClr val="32FF00"/>
                </a:solidFill>
              </c:spPr>
            </c:marker>
          </c:dPt>
          <c:dPt>
            <c:idx val="62"/>
            <c:marker>
              <c:spPr>
                <a:solidFill>
                  <a:srgbClr val="2EFF00"/>
                </a:solidFill>
              </c:spPr>
            </c:marker>
          </c:dPt>
          <c:dPt>
            <c:idx val="63"/>
            <c:marker>
              <c:spPr>
                <a:solidFill>
                  <a:srgbClr val="2BFF00"/>
                </a:solidFill>
              </c:spPr>
            </c:marker>
          </c:dPt>
          <c:dPt>
            <c:idx val="64"/>
            <c:marker>
              <c:spPr>
                <a:solidFill>
                  <a:srgbClr val="28FF00"/>
                </a:solidFill>
              </c:spPr>
            </c:marker>
          </c:dPt>
          <c:dPt>
            <c:idx val="65"/>
            <c:marker>
              <c:spPr>
                <a:solidFill>
                  <a:srgbClr val="24FF00"/>
                </a:solidFill>
              </c:spPr>
            </c:marker>
          </c:dPt>
          <c:dPt>
            <c:idx val="66"/>
            <c:marker>
              <c:spPr>
                <a:solidFill>
                  <a:srgbClr val="21FF00"/>
                </a:solidFill>
              </c:spPr>
            </c:marker>
          </c:dPt>
          <c:dPt>
            <c:idx val="67"/>
            <c:marker>
              <c:spPr>
                <a:solidFill>
                  <a:srgbClr val="1EFF00"/>
                </a:solidFill>
              </c:spPr>
            </c:marker>
          </c:dPt>
          <c:dPt>
            <c:idx val="68"/>
            <c:marker>
              <c:spPr>
                <a:solidFill>
                  <a:srgbClr val="1AFF00"/>
                </a:solidFill>
              </c:spPr>
            </c:marker>
          </c:dPt>
          <c:dPt>
            <c:idx val="69"/>
            <c:marker>
              <c:spPr>
                <a:solidFill>
                  <a:srgbClr val="17FF00"/>
                </a:solidFill>
              </c:spPr>
            </c:marker>
          </c:dPt>
          <c:dPt>
            <c:idx val="70"/>
            <c:marker>
              <c:spPr>
                <a:solidFill>
                  <a:srgbClr val="14FF00"/>
                </a:solidFill>
              </c:spPr>
            </c:marker>
          </c:dPt>
          <c:dPt>
            <c:idx val="71"/>
            <c:marker>
              <c:spPr>
                <a:solidFill>
                  <a:srgbClr val="10FF00"/>
                </a:solidFill>
              </c:spPr>
            </c:marker>
          </c:dPt>
          <c:dPt>
            <c:idx val="72"/>
            <c:marker>
              <c:spPr>
                <a:solidFill>
                  <a:srgbClr val="0DFF00"/>
                </a:solidFill>
              </c:spPr>
            </c:marker>
          </c:dPt>
          <c:dPt>
            <c:idx val="73"/>
            <c:marker>
              <c:spPr>
                <a:solidFill>
                  <a:srgbClr val="0AFF00"/>
                </a:solidFill>
              </c:spPr>
            </c:marker>
          </c:dPt>
          <c:dPt>
            <c:idx val="74"/>
            <c:marker>
              <c:spPr>
                <a:solidFill>
                  <a:srgbClr val="06FF00"/>
                </a:solidFill>
              </c:spPr>
            </c:marker>
          </c:dPt>
          <c:dPt>
            <c:idx val="7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gráficos!$B$7:$B$82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8.929</v>
      </c>
      <c r="E2">
        <v>11.2</v>
      </c>
      <c r="F2">
        <v>6.23</v>
      </c>
      <c r="G2">
        <v>5.94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85.36</v>
      </c>
      <c r="Q2">
        <v>453.53</v>
      </c>
      <c r="R2">
        <v>90.44</v>
      </c>
      <c r="S2">
        <v>28.65</v>
      </c>
      <c r="T2">
        <v>29911.78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11.4595</v>
      </c>
      <c r="E3">
        <v>8.73</v>
      </c>
      <c r="F3">
        <v>5.2</v>
      </c>
      <c r="G3">
        <v>12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69.02</v>
      </c>
      <c r="Q3">
        <v>453.26</v>
      </c>
      <c r="R3">
        <v>57.41</v>
      </c>
      <c r="S3">
        <v>28.65</v>
      </c>
      <c r="T3">
        <v>13579.78</v>
      </c>
      <c r="U3">
        <v>0.5</v>
      </c>
      <c r="V3">
        <v>0.79</v>
      </c>
      <c r="W3">
        <v>0.11</v>
      </c>
      <c r="X3">
        <v>0.8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12.5602</v>
      </c>
      <c r="E4">
        <v>7.96</v>
      </c>
      <c r="F4">
        <v>4.82</v>
      </c>
      <c r="G4">
        <v>18.09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62.03</v>
      </c>
      <c r="Q4">
        <v>453.26</v>
      </c>
      <c r="R4">
        <v>44.32</v>
      </c>
      <c r="S4">
        <v>28.65</v>
      </c>
      <c r="T4">
        <v>7084.61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12.9908</v>
      </c>
      <c r="E5">
        <v>7.7</v>
      </c>
      <c r="F5">
        <v>4.71</v>
      </c>
      <c r="G5">
        <v>23.57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58.52</v>
      </c>
      <c r="Q5">
        <v>453.27</v>
      </c>
      <c r="R5">
        <v>40.83</v>
      </c>
      <c r="S5">
        <v>28.65</v>
      </c>
      <c r="T5">
        <v>5358.78</v>
      </c>
      <c r="U5">
        <v>0.7</v>
      </c>
      <c r="V5">
        <v>0.87</v>
      </c>
      <c r="W5">
        <v>0.1</v>
      </c>
      <c r="X5">
        <v>0.31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13.3304</v>
      </c>
      <c r="E6">
        <v>7.5</v>
      </c>
      <c r="F6">
        <v>4.63</v>
      </c>
      <c r="G6">
        <v>30.9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55.01</v>
      </c>
      <c r="Q6">
        <v>453.27</v>
      </c>
      <c r="R6">
        <v>38.32</v>
      </c>
      <c r="S6">
        <v>28.65</v>
      </c>
      <c r="T6">
        <v>4119.38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13.4504</v>
      </c>
      <c r="E7">
        <v>7.43</v>
      </c>
      <c r="F7">
        <v>4.61</v>
      </c>
      <c r="G7">
        <v>34.55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52.52</v>
      </c>
      <c r="Q7">
        <v>453.18</v>
      </c>
      <c r="R7">
        <v>37.48</v>
      </c>
      <c r="S7">
        <v>28.65</v>
      </c>
      <c r="T7">
        <v>3704.12</v>
      </c>
      <c r="U7">
        <v>0.76</v>
      </c>
      <c r="V7">
        <v>0.89</v>
      </c>
      <c r="W7">
        <v>0.09</v>
      </c>
      <c r="X7">
        <v>0.21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13.7049</v>
      </c>
      <c r="E8">
        <v>7.3</v>
      </c>
      <c r="F8">
        <v>4.55</v>
      </c>
      <c r="G8">
        <v>45.47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48.58</v>
      </c>
      <c r="Q8">
        <v>453.24</v>
      </c>
      <c r="R8">
        <v>35.44</v>
      </c>
      <c r="S8">
        <v>28.65</v>
      </c>
      <c r="T8">
        <v>2694.13</v>
      </c>
      <c r="U8">
        <v>0.8100000000000001</v>
      </c>
      <c r="V8">
        <v>0.9</v>
      </c>
      <c r="W8">
        <v>0.09</v>
      </c>
      <c r="X8">
        <v>0.14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13.6929</v>
      </c>
      <c r="E9">
        <v>7.3</v>
      </c>
      <c r="F9">
        <v>4.55</v>
      </c>
      <c r="G9">
        <v>45.53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48.44</v>
      </c>
      <c r="Q9">
        <v>453.18</v>
      </c>
      <c r="R9">
        <v>35.35</v>
      </c>
      <c r="S9">
        <v>28.65</v>
      </c>
      <c r="T9">
        <v>2649.49</v>
      </c>
      <c r="U9">
        <v>0.8100000000000001</v>
      </c>
      <c r="V9">
        <v>0.9</v>
      </c>
      <c r="W9">
        <v>0.1</v>
      </c>
      <c r="X9">
        <v>0.15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10.1215</v>
      </c>
      <c r="E2">
        <v>9.880000000000001</v>
      </c>
      <c r="F2">
        <v>5.88</v>
      </c>
      <c r="G2">
        <v>6.78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69.98</v>
      </c>
      <c r="Q2">
        <v>453.26</v>
      </c>
      <c r="R2">
        <v>78.88</v>
      </c>
      <c r="S2">
        <v>28.65</v>
      </c>
      <c r="T2">
        <v>24185.34</v>
      </c>
      <c r="U2">
        <v>0.36</v>
      </c>
      <c r="V2">
        <v>0.6899999999999999</v>
      </c>
      <c r="W2">
        <v>0.16</v>
      </c>
      <c r="X2">
        <v>1.48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12.3971</v>
      </c>
      <c r="E3">
        <v>8.07</v>
      </c>
      <c r="F3">
        <v>5.03</v>
      </c>
      <c r="G3">
        <v>13.73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57.28</v>
      </c>
      <c r="Q3">
        <v>453.25</v>
      </c>
      <c r="R3">
        <v>51.28</v>
      </c>
      <c r="S3">
        <v>28.65</v>
      </c>
      <c r="T3">
        <v>10534.37</v>
      </c>
      <c r="U3">
        <v>0.5600000000000001</v>
      </c>
      <c r="V3">
        <v>0.8100000000000001</v>
      </c>
      <c r="W3">
        <v>0.12</v>
      </c>
      <c r="X3">
        <v>0.63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13.1916</v>
      </c>
      <c r="E4">
        <v>7.58</v>
      </c>
      <c r="F4">
        <v>4.8</v>
      </c>
      <c r="G4">
        <v>20.59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52.15</v>
      </c>
      <c r="Q4">
        <v>453.29</v>
      </c>
      <c r="R4">
        <v>44.14</v>
      </c>
      <c r="S4">
        <v>28.65</v>
      </c>
      <c r="T4">
        <v>7007.35</v>
      </c>
      <c r="U4">
        <v>0.65</v>
      </c>
      <c r="V4">
        <v>0.85</v>
      </c>
      <c r="W4">
        <v>0.1</v>
      </c>
      <c r="X4">
        <v>0.4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13.7216</v>
      </c>
      <c r="E5">
        <v>7.29</v>
      </c>
      <c r="F5">
        <v>4.64</v>
      </c>
      <c r="G5">
        <v>27.85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47.03</v>
      </c>
      <c r="Q5">
        <v>453.19</v>
      </c>
      <c r="R5">
        <v>38.5</v>
      </c>
      <c r="S5">
        <v>28.65</v>
      </c>
      <c r="T5">
        <v>4205.18</v>
      </c>
      <c r="U5">
        <v>0.74</v>
      </c>
      <c r="V5">
        <v>0.88</v>
      </c>
      <c r="W5">
        <v>0.09</v>
      </c>
      <c r="X5">
        <v>0.24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13.8782</v>
      </c>
      <c r="E6">
        <v>7.21</v>
      </c>
      <c r="F6">
        <v>4.62</v>
      </c>
      <c r="G6">
        <v>34.67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43.76</v>
      </c>
      <c r="Q6">
        <v>453.18</v>
      </c>
      <c r="R6">
        <v>38.09</v>
      </c>
      <c r="S6">
        <v>28.65</v>
      </c>
      <c r="T6">
        <v>4009.84</v>
      </c>
      <c r="U6">
        <v>0.75</v>
      </c>
      <c r="V6">
        <v>0.88</v>
      </c>
      <c r="W6">
        <v>0.09</v>
      </c>
      <c r="X6">
        <v>0.22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14.0165</v>
      </c>
      <c r="E7">
        <v>7.13</v>
      </c>
      <c r="F7">
        <v>4.58</v>
      </c>
      <c r="G7">
        <v>39.3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43.02</v>
      </c>
      <c r="Q7">
        <v>453.18</v>
      </c>
      <c r="R7">
        <v>36.39</v>
      </c>
      <c r="S7">
        <v>28.65</v>
      </c>
      <c r="T7">
        <v>3166.66</v>
      </c>
      <c r="U7">
        <v>0.79</v>
      </c>
      <c r="V7">
        <v>0.89</v>
      </c>
      <c r="W7">
        <v>0.1</v>
      </c>
      <c r="X7">
        <v>0.18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13.4058</v>
      </c>
      <c r="E2">
        <v>7.46</v>
      </c>
      <c r="F2">
        <v>5.1</v>
      </c>
      <c r="G2">
        <v>11.34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35.47</v>
      </c>
      <c r="Q2">
        <v>453.23</v>
      </c>
      <c r="R2">
        <v>53.57</v>
      </c>
      <c r="S2">
        <v>28.65</v>
      </c>
      <c r="T2">
        <v>11657.12</v>
      </c>
      <c r="U2">
        <v>0.53</v>
      </c>
      <c r="V2">
        <v>0.8</v>
      </c>
      <c r="W2">
        <v>0.11</v>
      </c>
      <c r="X2">
        <v>0.7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14.5126</v>
      </c>
      <c r="E3">
        <v>6.89</v>
      </c>
      <c r="F3">
        <v>4.76</v>
      </c>
      <c r="G3">
        <v>20.39</v>
      </c>
      <c r="H3">
        <v>0.43</v>
      </c>
      <c r="I3">
        <v>14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29.14</v>
      </c>
      <c r="Q3">
        <v>453.28</v>
      </c>
      <c r="R3">
        <v>41.61</v>
      </c>
      <c r="S3">
        <v>28.65</v>
      </c>
      <c r="T3">
        <v>5740.36</v>
      </c>
      <c r="U3">
        <v>0.6899999999999999</v>
      </c>
      <c r="V3">
        <v>0.86</v>
      </c>
      <c r="W3">
        <v>0.12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12.1576</v>
      </c>
      <c r="E2">
        <v>8.23</v>
      </c>
      <c r="F2">
        <v>5.39</v>
      </c>
      <c r="G2">
        <v>8.98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47.91</v>
      </c>
      <c r="Q2">
        <v>453.23</v>
      </c>
      <c r="R2">
        <v>62.53</v>
      </c>
      <c r="S2">
        <v>28.65</v>
      </c>
      <c r="T2">
        <v>16090.24</v>
      </c>
      <c r="U2">
        <v>0.46</v>
      </c>
      <c r="V2">
        <v>0.76</v>
      </c>
      <c r="W2">
        <v>0.14</v>
      </c>
      <c r="X2">
        <v>0.99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14.0433</v>
      </c>
      <c r="E3">
        <v>7.12</v>
      </c>
      <c r="F3">
        <v>4.75</v>
      </c>
      <c r="G3">
        <v>19.01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37.92</v>
      </c>
      <c r="Q3">
        <v>453.32</v>
      </c>
      <c r="R3">
        <v>41.74</v>
      </c>
      <c r="S3">
        <v>28.65</v>
      </c>
      <c r="T3">
        <v>5802.09</v>
      </c>
      <c r="U3">
        <v>0.6899999999999999</v>
      </c>
      <c r="V3">
        <v>0.86</v>
      </c>
      <c r="W3">
        <v>0.11</v>
      </c>
      <c r="X3">
        <v>0.35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14.3079</v>
      </c>
      <c r="E4">
        <v>6.99</v>
      </c>
      <c r="F4">
        <v>4.71</v>
      </c>
      <c r="G4">
        <v>25.68</v>
      </c>
      <c r="H4">
        <v>0.48</v>
      </c>
      <c r="I4">
        <v>11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34.24</v>
      </c>
      <c r="Q4">
        <v>453.27</v>
      </c>
      <c r="R4">
        <v>40.16</v>
      </c>
      <c r="S4">
        <v>28.65</v>
      </c>
      <c r="T4">
        <v>5028.86</v>
      </c>
      <c r="U4">
        <v>0.71</v>
      </c>
      <c r="V4">
        <v>0.87</v>
      </c>
      <c r="W4">
        <v>0.11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14.1154</v>
      </c>
      <c r="E2">
        <v>7.08</v>
      </c>
      <c r="F2">
        <v>5</v>
      </c>
      <c r="G2">
        <v>14.28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9</v>
      </c>
      <c r="N2">
        <v>6.84</v>
      </c>
      <c r="O2">
        <v>7851.41</v>
      </c>
      <c r="P2">
        <v>26.36</v>
      </c>
      <c r="Q2">
        <v>453.32</v>
      </c>
      <c r="R2">
        <v>49.56</v>
      </c>
      <c r="S2">
        <v>28.65</v>
      </c>
      <c r="T2">
        <v>9679.09</v>
      </c>
      <c r="U2">
        <v>0.58</v>
      </c>
      <c r="V2">
        <v>0.82</v>
      </c>
      <c r="W2">
        <v>0.13</v>
      </c>
      <c r="X2">
        <v>0.59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14.1665</v>
      </c>
      <c r="E3">
        <v>7.06</v>
      </c>
      <c r="F3">
        <v>4.99</v>
      </c>
      <c r="G3">
        <v>14.96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26.34</v>
      </c>
      <c r="Q3">
        <v>453.46</v>
      </c>
      <c r="R3">
        <v>48.79</v>
      </c>
      <c r="S3">
        <v>28.65</v>
      </c>
      <c r="T3">
        <v>9302.209999999999</v>
      </c>
      <c r="U3">
        <v>0.59</v>
      </c>
      <c r="V3">
        <v>0.82</v>
      </c>
      <c r="W3">
        <v>0.14</v>
      </c>
      <c r="X3">
        <v>0.58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9.864100000000001</v>
      </c>
      <c r="E2">
        <v>10.14</v>
      </c>
      <c r="F2">
        <v>5.94</v>
      </c>
      <c r="G2">
        <v>6.59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73.34999999999999</v>
      </c>
      <c r="Q2">
        <v>453.53</v>
      </c>
      <c r="R2">
        <v>80.59</v>
      </c>
      <c r="S2">
        <v>28.65</v>
      </c>
      <c r="T2">
        <v>25027.79</v>
      </c>
      <c r="U2">
        <v>0.36</v>
      </c>
      <c r="V2">
        <v>0.6899999999999999</v>
      </c>
      <c r="W2">
        <v>0.17</v>
      </c>
      <c r="X2">
        <v>1.53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12.1671</v>
      </c>
      <c r="E3">
        <v>8.220000000000001</v>
      </c>
      <c r="F3">
        <v>5.07</v>
      </c>
      <c r="G3">
        <v>13.22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60.26</v>
      </c>
      <c r="Q3">
        <v>453.28</v>
      </c>
      <c r="R3">
        <v>52.45</v>
      </c>
      <c r="S3">
        <v>28.65</v>
      </c>
      <c r="T3">
        <v>11115.31</v>
      </c>
      <c r="U3">
        <v>0.55</v>
      </c>
      <c r="V3">
        <v>0.8100000000000001</v>
      </c>
      <c r="W3">
        <v>0.12</v>
      </c>
      <c r="X3">
        <v>0.66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13.247</v>
      </c>
      <c r="E4">
        <v>7.55</v>
      </c>
      <c r="F4">
        <v>4.7</v>
      </c>
      <c r="G4">
        <v>20.15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53.29</v>
      </c>
      <c r="Q4">
        <v>453.19</v>
      </c>
      <c r="R4">
        <v>40.33</v>
      </c>
      <c r="S4">
        <v>28.65</v>
      </c>
      <c r="T4">
        <v>5101.28</v>
      </c>
      <c r="U4">
        <v>0.71</v>
      </c>
      <c r="V4">
        <v>0.87</v>
      </c>
      <c r="W4">
        <v>0.1</v>
      </c>
      <c r="X4">
        <v>0.3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13.6255</v>
      </c>
      <c r="E5">
        <v>7.34</v>
      </c>
      <c r="F5">
        <v>4.63</v>
      </c>
      <c r="G5">
        <v>27.77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49.71</v>
      </c>
      <c r="Q5">
        <v>453.21</v>
      </c>
      <c r="R5">
        <v>37.74</v>
      </c>
      <c r="S5">
        <v>28.65</v>
      </c>
      <c r="T5">
        <v>3826.53</v>
      </c>
      <c r="U5">
        <v>0.76</v>
      </c>
      <c r="V5">
        <v>0.88</v>
      </c>
      <c r="W5">
        <v>0.1</v>
      </c>
      <c r="X5">
        <v>0.23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13.843</v>
      </c>
      <c r="E6">
        <v>7.22</v>
      </c>
      <c r="F6">
        <v>4.58</v>
      </c>
      <c r="G6">
        <v>34.35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46.33</v>
      </c>
      <c r="Q6">
        <v>453.18</v>
      </c>
      <c r="R6">
        <v>36.3</v>
      </c>
      <c r="S6">
        <v>28.65</v>
      </c>
      <c r="T6">
        <v>3112.96</v>
      </c>
      <c r="U6">
        <v>0.79</v>
      </c>
      <c r="V6">
        <v>0.89</v>
      </c>
      <c r="W6">
        <v>0.1</v>
      </c>
      <c r="X6">
        <v>0.18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13.8921</v>
      </c>
      <c r="E7">
        <v>7.2</v>
      </c>
      <c r="F7">
        <v>4.59</v>
      </c>
      <c r="G7">
        <v>39.33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44.29</v>
      </c>
      <c r="Q7">
        <v>453.34</v>
      </c>
      <c r="R7">
        <v>36.49</v>
      </c>
      <c r="S7">
        <v>28.65</v>
      </c>
      <c r="T7">
        <v>3217.01</v>
      </c>
      <c r="U7">
        <v>0.79</v>
      </c>
      <c r="V7">
        <v>0.89</v>
      </c>
      <c r="W7">
        <v>0.1</v>
      </c>
      <c r="X7">
        <v>0.19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14.0291</v>
      </c>
      <c r="E2">
        <v>7.13</v>
      </c>
      <c r="F2">
        <v>5.09</v>
      </c>
      <c r="G2">
        <v>12.72</v>
      </c>
      <c r="H2">
        <v>0.34</v>
      </c>
      <c r="I2">
        <v>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23.49</v>
      </c>
      <c r="Q2">
        <v>453.39</v>
      </c>
      <c r="R2">
        <v>51.97</v>
      </c>
      <c r="S2">
        <v>28.65</v>
      </c>
      <c r="T2">
        <v>10870.99</v>
      </c>
      <c r="U2">
        <v>0.55</v>
      </c>
      <c r="V2">
        <v>0.8</v>
      </c>
      <c r="W2">
        <v>0.15</v>
      </c>
      <c r="X2">
        <v>0.68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11.0916</v>
      </c>
      <c r="E2">
        <v>9.02</v>
      </c>
      <c r="F2">
        <v>5.64</v>
      </c>
      <c r="G2">
        <v>7.69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42</v>
      </c>
      <c r="N2">
        <v>20.75</v>
      </c>
      <c r="O2">
        <v>16663.42</v>
      </c>
      <c r="P2">
        <v>59.11</v>
      </c>
      <c r="Q2">
        <v>453.32</v>
      </c>
      <c r="R2">
        <v>70.75</v>
      </c>
      <c r="S2">
        <v>28.65</v>
      </c>
      <c r="T2">
        <v>20158.1</v>
      </c>
      <c r="U2">
        <v>0.4</v>
      </c>
      <c r="V2">
        <v>0.72</v>
      </c>
      <c r="W2">
        <v>0.15</v>
      </c>
      <c r="X2">
        <v>1.23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13.0995</v>
      </c>
      <c r="E3">
        <v>7.63</v>
      </c>
      <c r="F3">
        <v>4.94</v>
      </c>
      <c r="G3">
        <v>15.59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48.55</v>
      </c>
      <c r="Q3">
        <v>453.3</v>
      </c>
      <c r="R3">
        <v>48.02</v>
      </c>
      <c r="S3">
        <v>28.65</v>
      </c>
      <c r="T3">
        <v>8921.15</v>
      </c>
      <c r="U3">
        <v>0.6</v>
      </c>
      <c r="V3">
        <v>0.83</v>
      </c>
      <c r="W3">
        <v>0.11</v>
      </c>
      <c r="X3">
        <v>0.53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13.8148</v>
      </c>
      <c r="E4">
        <v>7.24</v>
      </c>
      <c r="F4">
        <v>4.73</v>
      </c>
      <c r="G4">
        <v>23.66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42.95</v>
      </c>
      <c r="Q4">
        <v>453.2</v>
      </c>
      <c r="R4">
        <v>41.35</v>
      </c>
      <c r="S4">
        <v>28.65</v>
      </c>
      <c r="T4">
        <v>5618.03</v>
      </c>
      <c r="U4">
        <v>0.6899999999999999</v>
      </c>
      <c r="V4">
        <v>0.86</v>
      </c>
      <c r="W4">
        <v>0.1</v>
      </c>
      <c r="X4">
        <v>0.33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14.1498</v>
      </c>
      <c r="E5">
        <v>7.07</v>
      </c>
      <c r="F5">
        <v>4.64</v>
      </c>
      <c r="G5">
        <v>30.95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38.44</v>
      </c>
      <c r="Q5">
        <v>453.21</v>
      </c>
      <c r="R5">
        <v>38.2</v>
      </c>
      <c r="S5">
        <v>28.65</v>
      </c>
      <c r="T5">
        <v>4061.68</v>
      </c>
      <c r="U5">
        <v>0.75</v>
      </c>
      <c r="V5">
        <v>0.88</v>
      </c>
      <c r="W5">
        <v>0.1</v>
      </c>
      <c r="X5">
        <v>0.24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14.2789</v>
      </c>
      <c r="E6">
        <v>7</v>
      </c>
      <c r="F6">
        <v>4.61</v>
      </c>
      <c r="G6">
        <v>34.54</v>
      </c>
      <c r="H6">
        <v>0.64</v>
      </c>
      <c r="I6">
        <v>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38.32</v>
      </c>
      <c r="Q6">
        <v>453.21</v>
      </c>
      <c r="R6">
        <v>36.99</v>
      </c>
      <c r="S6">
        <v>28.65</v>
      </c>
      <c r="T6">
        <v>3461.69</v>
      </c>
      <c r="U6">
        <v>0.77</v>
      </c>
      <c r="V6">
        <v>0.89</v>
      </c>
      <c r="W6">
        <v>0.1</v>
      </c>
      <c r="X6">
        <v>0.2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10.4312</v>
      </c>
      <c r="E2">
        <v>9.59</v>
      </c>
      <c r="F2">
        <v>5.81</v>
      </c>
      <c r="G2">
        <v>7.12</v>
      </c>
      <c r="H2">
        <v>0.12</v>
      </c>
      <c r="I2">
        <v>49</v>
      </c>
      <c r="J2">
        <v>150.44</v>
      </c>
      <c r="K2">
        <v>49.1</v>
      </c>
      <c r="L2">
        <v>1</v>
      </c>
      <c r="M2">
        <v>47</v>
      </c>
      <c r="N2">
        <v>25.34</v>
      </c>
      <c r="O2">
        <v>18787.76</v>
      </c>
      <c r="P2">
        <v>66.54000000000001</v>
      </c>
      <c r="Q2">
        <v>453.41</v>
      </c>
      <c r="R2">
        <v>76.66</v>
      </c>
      <c r="S2">
        <v>28.65</v>
      </c>
      <c r="T2">
        <v>23090.3</v>
      </c>
      <c r="U2">
        <v>0.37</v>
      </c>
      <c r="V2">
        <v>0.7</v>
      </c>
      <c r="W2">
        <v>0.16</v>
      </c>
      <c r="X2">
        <v>1.41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12.6462</v>
      </c>
      <c r="E3">
        <v>7.91</v>
      </c>
      <c r="F3">
        <v>4.99</v>
      </c>
      <c r="G3">
        <v>14.26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54.37</v>
      </c>
      <c r="Q3">
        <v>453.45</v>
      </c>
      <c r="R3">
        <v>49.91</v>
      </c>
      <c r="S3">
        <v>28.65</v>
      </c>
      <c r="T3">
        <v>9856.76</v>
      </c>
      <c r="U3">
        <v>0.57</v>
      </c>
      <c r="V3">
        <v>0.82</v>
      </c>
      <c r="W3">
        <v>0.11</v>
      </c>
      <c r="X3">
        <v>0.59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13.4023</v>
      </c>
      <c r="E4">
        <v>7.46</v>
      </c>
      <c r="F4">
        <v>4.79</v>
      </c>
      <c r="G4">
        <v>22.1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49.31</v>
      </c>
      <c r="Q4">
        <v>453.25</v>
      </c>
      <c r="R4">
        <v>43.29</v>
      </c>
      <c r="S4">
        <v>28.65</v>
      </c>
      <c r="T4">
        <v>6585.78</v>
      </c>
      <c r="U4">
        <v>0.66</v>
      </c>
      <c r="V4">
        <v>0.85</v>
      </c>
      <c r="W4">
        <v>0.1</v>
      </c>
      <c r="X4">
        <v>0.39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13.9082</v>
      </c>
      <c r="E5">
        <v>7.19</v>
      </c>
      <c r="F5">
        <v>4.64</v>
      </c>
      <c r="G5">
        <v>30.92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7</v>
      </c>
      <c r="N5">
        <v>26.53</v>
      </c>
      <c r="O5">
        <v>19304.72</v>
      </c>
      <c r="P5">
        <v>44.07</v>
      </c>
      <c r="Q5">
        <v>453.3</v>
      </c>
      <c r="R5">
        <v>38.46</v>
      </c>
      <c r="S5">
        <v>28.65</v>
      </c>
      <c r="T5">
        <v>4187.51</v>
      </c>
      <c r="U5">
        <v>0.75</v>
      </c>
      <c r="V5">
        <v>0.88</v>
      </c>
      <c r="W5">
        <v>0.09</v>
      </c>
      <c r="X5">
        <v>0.24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14.0247</v>
      </c>
      <c r="E6">
        <v>7.13</v>
      </c>
      <c r="F6">
        <v>4.61</v>
      </c>
      <c r="G6">
        <v>34.57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41.08</v>
      </c>
      <c r="Q6">
        <v>453.2</v>
      </c>
      <c r="R6">
        <v>37.26</v>
      </c>
      <c r="S6">
        <v>28.65</v>
      </c>
      <c r="T6">
        <v>3593.54</v>
      </c>
      <c r="U6">
        <v>0.77</v>
      </c>
      <c r="V6">
        <v>0.89</v>
      </c>
      <c r="W6">
        <v>0.1</v>
      </c>
      <c r="X6">
        <v>0.21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14.0345</v>
      </c>
      <c r="E7">
        <v>7.13</v>
      </c>
      <c r="F7">
        <v>4.6</v>
      </c>
      <c r="G7">
        <v>34.53</v>
      </c>
      <c r="H7">
        <v>0.67</v>
      </c>
      <c r="I7">
        <v>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41.2</v>
      </c>
      <c r="Q7">
        <v>453.18</v>
      </c>
      <c r="R7">
        <v>37.04</v>
      </c>
      <c r="S7">
        <v>28.65</v>
      </c>
      <c r="T7">
        <v>3485.54</v>
      </c>
      <c r="U7">
        <v>0.77</v>
      </c>
      <c r="V7">
        <v>0.89</v>
      </c>
      <c r="W7">
        <v>0.1</v>
      </c>
      <c r="X7">
        <v>0.2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9.231</v>
      </c>
      <c r="E2">
        <v>10.83</v>
      </c>
      <c r="F2">
        <v>6.13</v>
      </c>
      <c r="G2">
        <v>6.13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81.25</v>
      </c>
      <c r="Q2">
        <v>453.58</v>
      </c>
      <c r="R2">
        <v>87.06999999999999</v>
      </c>
      <c r="S2">
        <v>28.65</v>
      </c>
      <c r="T2">
        <v>28241.84</v>
      </c>
      <c r="U2">
        <v>0.33</v>
      </c>
      <c r="V2">
        <v>0.67</v>
      </c>
      <c r="W2">
        <v>0.17</v>
      </c>
      <c r="X2">
        <v>1.73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11.6887</v>
      </c>
      <c r="E3">
        <v>8.56</v>
      </c>
      <c r="F3">
        <v>5.16</v>
      </c>
      <c r="G3">
        <v>12.37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66.16</v>
      </c>
      <c r="Q3">
        <v>453.28</v>
      </c>
      <c r="R3">
        <v>55.5</v>
      </c>
      <c r="S3">
        <v>28.65</v>
      </c>
      <c r="T3">
        <v>12630.32</v>
      </c>
      <c r="U3">
        <v>0.52</v>
      </c>
      <c r="V3">
        <v>0.79</v>
      </c>
      <c r="W3">
        <v>0.12</v>
      </c>
      <c r="X3">
        <v>0.75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12.6872</v>
      </c>
      <c r="E4">
        <v>7.88</v>
      </c>
      <c r="F4">
        <v>4.82</v>
      </c>
      <c r="G4">
        <v>18.07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59.38</v>
      </c>
      <c r="Q4">
        <v>453.34</v>
      </c>
      <c r="R4">
        <v>44.06</v>
      </c>
      <c r="S4">
        <v>28.65</v>
      </c>
      <c r="T4">
        <v>6954.63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13.2333</v>
      </c>
      <c r="E5">
        <v>7.56</v>
      </c>
      <c r="F5">
        <v>4.68</v>
      </c>
      <c r="G5">
        <v>25.52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55.49</v>
      </c>
      <c r="Q5">
        <v>453.22</v>
      </c>
      <c r="R5">
        <v>39.55</v>
      </c>
      <c r="S5">
        <v>28.65</v>
      </c>
      <c r="T5">
        <v>4725.36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13.4308</v>
      </c>
      <c r="E6">
        <v>7.45</v>
      </c>
      <c r="F6">
        <v>4.64</v>
      </c>
      <c r="G6">
        <v>30.95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52.84</v>
      </c>
      <c r="Q6">
        <v>453.24</v>
      </c>
      <c r="R6">
        <v>38.5</v>
      </c>
      <c r="S6">
        <v>28.65</v>
      </c>
      <c r="T6">
        <v>4211.85</v>
      </c>
      <c r="U6">
        <v>0.74</v>
      </c>
      <c r="V6">
        <v>0.88</v>
      </c>
      <c r="W6">
        <v>0.09</v>
      </c>
      <c r="X6">
        <v>0.24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13.683</v>
      </c>
      <c r="E7">
        <v>7.31</v>
      </c>
      <c r="F7">
        <v>4.58</v>
      </c>
      <c r="G7">
        <v>39.25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49.36</v>
      </c>
      <c r="Q7">
        <v>453.22</v>
      </c>
      <c r="R7">
        <v>36.4</v>
      </c>
      <c r="S7">
        <v>28.65</v>
      </c>
      <c r="T7">
        <v>3171.94</v>
      </c>
      <c r="U7">
        <v>0.79</v>
      </c>
      <c r="V7">
        <v>0.89</v>
      </c>
      <c r="W7">
        <v>0.09</v>
      </c>
      <c r="X7">
        <v>0.18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13.8079</v>
      </c>
      <c r="E8">
        <v>7.24</v>
      </c>
      <c r="F8">
        <v>4.55</v>
      </c>
      <c r="G8">
        <v>45.5</v>
      </c>
      <c r="H8">
        <v>0.64</v>
      </c>
      <c r="I8">
        <v>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46.5</v>
      </c>
      <c r="Q8">
        <v>453.28</v>
      </c>
      <c r="R8">
        <v>35.29</v>
      </c>
      <c r="S8">
        <v>28.65</v>
      </c>
      <c r="T8">
        <v>2620.1</v>
      </c>
      <c r="U8">
        <v>0.8100000000000001</v>
      </c>
      <c r="V8">
        <v>0.9</v>
      </c>
      <c r="W8">
        <v>0.1</v>
      </c>
      <c r="X8">
        <v>0.15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11.7578</v>
      </c>
      <c r="E2">
        <v>8.51</v>
      </c>
      <c r="F2">
        <v>5.49</v>
      </c>
      <c r="G2">
        <v>8.44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51.89</v>
      </c>
      <c r="Q2">
        <v>453.53</v>
      </c>
      <c r="R2">
        <v>65.90000000000001</v>
      </c>
      <c r="S2">
        <v>28.65</v>
      </c>
      <c r="T2">
        <v>17758.05</v>
      </c>
      <c r="U2">
        <v>0.43</v>
      </c>
      <c r="V2">
        <v>0.74</v>
      </c>
      <c r="W2">
        <v>0.14</v>
      </c>
      <c r="X2">
        <v>1.08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13.7195</v>
      </c>
      <c r="E3">
        <v>7.29</v>
      </c>
      <c r="F3">
        <v>4.82</v>
      </c>
      <c r="G3">
        <v>18.08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41.73</v>
      </c>
      <c r="Q3">
        <v>453.2</v>
      </c>
      <c r="R3">
        <v>44.29</v>
      </c>
      <c r="S3">
        <v>28.65</v>
      </c>
      <c r="T3">
        <v>7070.31</v>
      </c>
      <c r="U3">
        <v>0.65</v>
      </c>
      <c r="V3">
        <v>0.85</v>
      </c>
      <c r="W3">
        <v>0.11</v>
      </c>
      <c r="X3">
        <v>0.42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14.3822</v>
      </c>
      <c r="E4">
        <v>6.95</v>
      </c>
      <c r="F4">
        <v>4.63</v>
      </c>
      <c r="G4">
        <v>27.78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35.8</v>
      </c>
      <c r="Q4">
        <v>453.18</v>
      </c>
      <c r="R4">
        <v>37.79</v>
      </c>
      <c r="S4">
        <v>28.65</v>
      </c>
      <c r="T4">
        <v>3848.94</v>
      </c>
      <c r="U4">
        <v>0.76</v>
      </c>
      <c r="V4">
        <v>0.88</v>
      </c>
      <c r="W4">
        <v>0.1</v>
      </c>
      <c r="X4">
        <v>0.23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14.4265</v>
      </c>
      <c r="E5">
        <v>6.93</v>
      </c>
      <c r="F5">
        <v>4.61</v>
      </c>
      <c r="G5">
        <v>27.65</v>
      </c>
      <c r="H5">
        <v>0.59</v>
      </c>
      <c r="I5">
        <v>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35.54</v>
      </c>
      <c r="Q5">
        <v>453.18</v>
      </c>
      <c r="R5">
        <v>36.87</v>
      </c>
      <c r="S5">
        <v>28.65</v>
      </c>
      <c r="T5">
        <v>3389.64</v>
      </c>
      <c r="U5">
        <v>0.78</v>
      </c>
      <c r="V5">
        <v>0.89</v>
      </c>
      <c r="W5">
        <v>0.11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13.1994</v>
      </c>
      <c r="E2">
        <v>7.58</v>
      </c>
      <c r="F2">
        <v>5.09</v>
      </c>
      <c r="G2">
        <v>10.53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38.81</v>
      </c>
      <c r="Q2">
        <v>453.24</v>
      </c>
      <c r="R2">
        <v>52.72</v>
      </c>
      <c r="S2">
        <v>28.65</v>
      </c>
      <c r="T2">
        <v>11218.43</v>
      </c>
      <c r="U2">
        <v>0.54</v>
      </c>
      <c r="V2">
        <v>0.8</v>
      </c>
      <c r="W2">
        <v>0.12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14.3804</v>
      </c>
      <c r="E3">
        <v>6.95</v>
      </c>
      <c r="F3">
        <v>4.77</v>
      </c>
      <c r="G3">
        <v>22.01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31.54</v>
      </c>
      <c r="Q3">
        <v>453.18</v>
      </c>
      <c r="R3">
        <v>42.26</v>
      </c>
      <c r="S3">
        <v>28.65</v>
      </c>
      <c r="T3">
        <v>6070.53</v>
      </c>
      <c r="U3">
        <v>0.68</v>
      </c>
      <c r="V3">
        <v>0.86</v>
      </c>
      <c r="W3">
        <v>0.11</v>
      </c>
      <c r="X3">
        <v>0.37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14.3965</v>
      </c>
      <c r="E4">
        <v>6.95</v>
      </c>
      <c r="F4">
        <v>4.76</v>
      </c>
      <c r="G4">
        <v>21.97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31.7</v>
      </c>
      <c r="Q4">
        <v>453.4</v>
      </c>
      <c r="R4">
        <v>41.81</v>
      </c>
      <c r="S4">
        <v>28.65</v>
      </c>
      <c r="T4">
        <v>5843.66</v>
      </c>
      <c r="U4">
        <v>0.6899999999999999</v>
      </c>
      <c r="V4">
        <v>0.86</v>
      </c>
      <c r="W4">
        <v>0.12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8.929</v>
      </c>
      <c r="E2">
        <v>11.2</v>
      </c>
      <c r="F2">
        <v>6.23</v>
      </c>
      <c r="G2">
        <v>5.94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85.36</v>
      </c>
      <c r="Q2">
        <v>453.53</v>
      </c>
      <c r="R2">
        <v>90.44</v>
      </c>
      <c r="S2">
        <v>28.65</v>
      </c>
      <c r="T2">
        <v>29911.78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11.4595</v>
      </c>
      <c r="E3">
        <v>8.73</v>
      </c>
      <c r="F3">
        <v>5.2</v>
      </c>
      <c r="G3">
        <v>12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69.02</v>
      </c>
      <c r="Q3">
        <v>453.26</v>
      </c>
      <c r="R3">
        <v>57.41</v>
      </c>
      <c r="S3">
        <v>28.65</v>
      </c>
      <c r="T3">
        <v>13579.78</v>
      </c>
      <c r="U3">
        <v>0.5</v>
      </c>
      <c r="V3">
        <v>0.79</v>
      </c>
      <c r="W3">
        <v>0.11</v>
      </c>
      <c r="X3">
        <v>0.8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12.5602</v>
      </c>
      <c r="E4">
        <v>7.96</v>
      </c>
      <c r="F4">
        <v>4.82</v>
      </c>
      <c r="G4">
        <v>18.09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62.03</v>
      </c>
      <c r="Q4">
        <v>453.26</v>
      </c>
      <c r="R4">
        <v>44.32</v>
      </c>
      <c r="S4">
        <v>28.65</v>
      </c>
      <c r="T4">
        <v>7084.61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12.9908</v>
      </c>
      <c r="E5">
        <v>7.7</v>
      </c>
      <c r="F5">
        <v>4.71</v>
      </c>
      <c r="G5">
        <v>23.57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58.52</v>
      </c>
      <c r="Q5">
        <v>453.27</v>
      </c>
      <c r="R5">
        <v>40.83</v>
      </c>
      <c r="S5">
        <v>28.65</v>
      </c>
      <c r="T5">
        <v>5358.78</v>
      </c>
      <c r="U5">
        <v>0.7</v>
      </c>
      <c r="V5">
        <v>0.87</v>
      </c>
      <c r="W5">
        <v>0.1</v>
      </c>
      <c r="X5">
        <v>0.31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13.3304</v>
      </c>
      <c r="E6">
        <v>7.5</v>
      </c>
      <c r="F6">
        <v>4.63</v>
      </c>
      <c r="G6">
        <v>30.9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55.01</v>
      </c>
      <c r="Q6">
        <v>453.27</v>
      </c>
      <c r="R6">
        <v>38.32</v>
      </c>
      <c r="S6">
        <v>28.65</v>
      </c>
      <c r="T6">
        <v>4119.38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13.4504</v>
      </c>
      <c r="E7">
        <v>7.43</v>
      </c>
      <c r="F7">
        <v>4.61</v>
      </c>
      <c r="G7">
        <v>34.55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52.52</v>
      </c>
      <c r="Q7">
        <v>453.18</v>
      </c>
      <c r="R7">
        <v>37.48</v>
      </c>
      <c r="S7">
        <v>28.65</v>
      </c>
      <c r="T7">
        <v>3704.12</v>
      </c>
      <c r="U7">
        <v>0.76</v>
      </c>
      <c r="V7">
        <v>0.89</v>
      </c>
      <c r="W7">
        <v>0.09</v>
      </c>
      <c r="X7">
        <v>0.21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13.7049</v>
      </c>
      <c r="E8">
        <v>7.3</v>
      </c>
      <c r="F8">
        <v>4.55</v>
      </c>
      <c r="G8">
        <v>45.47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48.58</v>
      </c>
      <c r="Q8">
        <v>453.24</v>
      </c>
      <c r="R8">
        <v>35.44</v>
      </c>
      <c r="S8">
        <v>28.65</v>
      </c>
      <c r="T8">
        <v>2694.13</v>
      </c>
      <c r="U8">
        <v>0.8100000000000001</v>
      </c>
      <c r="V8">
        <v>0.9</v>
      </c>
      <c r="W8">
        <v>0.09</v>
      </c>
      <c r="X8">
        <v>0.14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13.6929</v>
      </c>
      <c r="E9">
        <v>7.3</v>
      </c>
      <c r="F9">
        <v>4.55</v>
      </c>
      <c r="G9">
        <v>45.53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48.44</v>
      </c>
      <c r="Q9">
        <v>453.18</v>
      </c>
      <c r="R9">
        <v>35.35</v>
      </c>
      <c r="S9">
        <v>28.65</v>
      </c>
      <c r="T9">
        <v>2649.49</v>
      </c>
      <c r="U9">
        <v>0.8100000000000001</v>
      </c>
      <c r="V9">
        <v>0.9</v>
      </c>
      <c r="W9">
        <v>0.1</v>
      </c>
      <c r="X9">
        <v>0.15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13.1994</v>
      </c>
      <c r="E10">
        <v>7.58</v>
      </c>
      <c r="F10">
        <v>5.09</v>
      </c>
      <c r="G10">
        <v>10.53</v>
      </c>
      <c r="H10">
        <v>0.2</v>
      </c>
      <c r="I10">
        <v>29</v>
      </c>
      <c r="J10">
        <v>89.87</v>
      </c>
      <c r="K10">
        <v>37.55</v>
      </c>
      <c r="L10">
        <v>1</v>
      </c>
      <c r="M10">
        <v>27</v>
      </c>
      <c r="N10">
        <v>11.32</v>
      </c>
      <c r="O10">
        <v>11317.98</v>
      </c>
      <c r="P10">
        <v>38.81</v>
      </c>
      <c r="Q10">
        <v>453.24</v>
      </c>
      <c r="R10">
        <v>52.72</v>
      </c>
      <c r="S10">
        <v>28.65</v>
      </c>
      <c r="T10">
        <v>11218.43</v>
      </c>
      <c r="U10">
        <v>0.54</v>
      </c>
      <c r="V10">
        <v>0.8</v>
      </c>
      <c r="W10">
        <v>0.12</v>
      </c>
      <c r="X10">
        <v>0.6899999999999999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14.3804</v>
      </c>
      <c r="E11">
        <v>6.95</v>
      </c>
      <c r="F11">
        <v>4.77</v>
      </c>
      <c r="G11">
        <v>22.01</v>
      </c>
      <c r="H11">
        <v>0.39</v>
      </c>
      <c r="I11">
        <v>13</v>
      </c>
      <c r="J11">
        <v>91.09999999999999</v>
      </c>
      <c r="K11">
        <v>37.55</v>
      </c>
      <c r="L11">
        <v>2</v>
      </c>
      <c r="M11">
        <v>4</v>
      </c>
      <c r="N11">
        <v>11.54</v>
      </c>
      <c r="O11">
        <v>11468.97</v>
      </c>
      <c r="P11">
        <v>31.54</v>
      </c>
      <c r="Q11">
        <v>453.18</v>
      </c>
      <c r="R11">
        <v>42.26</v>
      </c>
      <c r="S11">
        <v>28.65</v>
      </c>
      <c r="T11">
        <v>6070.53</v>
      </c>
      <c r="U11">
        <v>0.68</v>
      </c>
      <c r="V11">
        <v>0.86</v>
      </c>
      <c r="W11">
        <v>0.11</v>
      </c>
      <c r="X11">
        <v>0.37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14.3965</v>
      </c>
      <c r="E12">
        <v>6.95</v>
      </c>
      <c r="F12">
        <v>4.76</v>
      </c>
      <c r="G12">
        <v>21.97</v>
      </c>
      <c r="H12">
        <v>0.57</v>
      </c>
      <c r="I12">
        <v>13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31.7</v>
      </c>
      <c r="Q12">
        <v>453.4</v>
      </c>
      <c r="R12">
        <v>41.81</v>
      </c>
      <c r="S12">
        <v>28.65</v>
      </c>
      <c r="T12">
        <v>5843.66</v>
      </c>
      <c r="U12">
        <v>0.6899999999999999</v>
      </c>
      <c r="V12">
        <v>0.86</v>
      </c>
      <c r="W12">
        <v>0.12</v>
      </c>
      <c r="X12">
        <v>0.36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13.6343</v>
      </c>
      <c r="E13">
        <v>7.33</v>
      </c>
      <c r="F13">
        <v>5.12</v>
      </c>
      <c r="G13">
        <v>12.79</v>
      </c>
      <c r="H13">
        <v>0.24</v>
      </c>
      <c r="I13">
        <v>24</v>
      </c>
      <c r="J13">
        <v>71.52</v>
      </c>
      <c r="K13">
        <v>32.27</v>
      </c>
      <c r="L13">
        <v>1</v>
      </c>
      <c r="M13">
        <v>22</v>
      </c>
      <c r="N13">
        <v>8.25</v>
      </c>
      <c r="O13">
        <v>9054.6</v>
      </c>
      <c r="P13">
        <v>31.6</v>
      </c>
      <c r="Q13">
        <v>453.19</v>
      </c>
      <c r="R13">
        <v>54.34</v>
      </c>
      <c r="S13">
        <v>28.65</v>
      </c>
      <c r="T13">
        <v>12052.51</v>
      </c>
      <c r="U13">
        <v>0.53</v>
      </c>
      <c r="V13">
        <v>0.8</v>
      </c>
      <c r="W13">
        <v>0.11</v>
      </c>
      <c r="X13">
        <v>0.72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14.2959</v>
      </c>
      <c r="E14">
        <v>7</v>
      </c>
      <c r="F14">
        <v>4.89</v>
      </c>
      <c r="G14">
        <v>17.25</v>
      </c>
      <c r="H14">
        <v>0.48</v>
      </c>
      <c r="I14">
        <v>17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27.96</v>
      </c>
      <c r="Q14">
        <v>453.57</v>
      </c>
      <c r="R14">
        <v>45.74</v>
      </c>
      <c r="S14">
        <v>28.65</v>
      </c>
      <c r="T14">
        <v>7791.74</v>
      </c>
      <c r="U14">
        <v>0.63</v>
      </c>
      <c r="V14">
        <v>0.84</v>
      </c>
      <c r="W14">
        <v>0.13</v>
      </c>
      <c r="X14">
        <v>0.48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13.5706</v>
      </c>
      <c r="E15">
        <v>7.37</v>
      </c>
      <c r="F15">
        <v>5.31</v>
      </c>
      <c r="G15">
        <v>9.970000000000001</v>
      </c>
      <c r="H15">
        <v>0.43</v>
      </c>
      <c r="I15">
        <v>32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20.77</v>
      </c>
      <c r="Q15">
        <v>453.64</v>
      </c>
      <c r="R15">
        <v>59.07</v>
      </c>
      <c r="S15">
        <v>28.65</v>
      </c>
      <c r="T15">
        <v>14382.48</v>
      </c>
      <c r="U15">
        <v>0.48</v>
      </c>
      <c r="V15">
        <v>0.77</v>
      </c>
      <c r="W15">
        <v>0.17</v>
      </c>
      <c r="X15">
        <v>0.91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10.7098</v>
      </c>
      <c r="E16">
        <v>9.34</v>
      </c>
      <c r="F16">
        <v>5.75</v>
      </c>
      <c r="G16">
        <v>7.34</v>
      </c>
      <c r="H16">
        <v>0.12</v>
      </c>
      <c r="I16">
        <v>47</v>
      </c>
      <c r="J16">
        <v>141.81</v>
      </c>
      <c r="K16">
        <v>47.83</v>
      </c>
      <c r="L16">
        <v>1</v>
      </c>
      <c r="M16">
        <v>45</v>
      </c>
      <c r="N16">
        <v>22.98</v>
      </c>
      <c r="O16">
        <v>17723.39</v>
      </c>
      <c r="P16">
        <v>63.11</v>
      </c>
      <c r="Q16">
        <v>453.36</v>
      </c>
      <c r="R16">
        <v>74.69</v>
      </c>
      <c r="S16">
        <v>28.65</v>
      </c>
      <c r="T16">
        <v>22116.18</v>
      </c>
      <c r="U16">
        <v>0.38</v>
      </c>
      <c r="V16">
        <v>0.71</v>
      </c>
      <c r="W16">
        <v>0.16</v>
      </c>
      <c r="X16">
        <v>1.35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12.8709</v>
      </c>
      <c r="E17">
        <v>7.77</v>
      </c>
      <c r="F17">
        <v>4.96</v>
      </c>
      <c r="G17">
        <v>14.89</v>
      </c>
      <c r="H17">
        <v>0.25</v>
      </c>
      <c r="I17">
        <v>20</v>
      </c>
      <c r="J17">
        <v>143.17</v>
      </c>
      <c r="K17">
        <v>47.83</v>
      </c>
      <c r="L17">
        <v>2</v>
      </c>
      <c r="M17">
        <v>18</v>
      </c>
      <c r="N17">
        <v>23.34</v>
      </c>
      <c r="O17">
        <v>17891.86</v>
      </c>
      <c r="P17">
        <v>51.53</v>
      </c>
      <c r="Q17">
        <v>453.18</v>
      </c>
      <c r="R17">
        <v>49.01</v>
      </c>
      <c r="S17">
        <v>28.65</v>
      </c>
      <c r="T17">
        <v>9407.58</v>
      </c>
      <c r="U17">
        <v>0.58</v>
      </c>
      <c r="V17">
        <v>0.82</v>
      </c>
      <c r="W17">
        <v>0.11</v>
      </c>
      <c r="X17">
        <v>0.5600000000000001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13.7174</v>
      </c>
      <c r="E18">
        <v>7.29</v>
      </c>
      <c r="F18">
        <v>4.71</v>
      </c>
      <c r="G18">
        <v>23.57</v>
      </c>
      <c r="H18">
        <v>0.37</v>
      </c>
      <c r="I18">
        <v>12</v>
      </c>
      <c r="J18">
        <v>144.54</v>
      </c>
      <c r="K18">
        <v>47.83</v>
      </c>
      <c r="L18">
        <v>3</v>
      </c>
      <c r="M18">
        <v>10</v>
      </c>
      <c r="N18">
        <v>23.71</v>
      </c>
      <c r="O18">
        <v>18060.85</v>
      </c>
      <c r="P18">
        <v>45.63</v>
      </c>
      <c r="Q18">
        <v>453.21</v>
      </c>
      <c r="R18">
        <v>40.76</v>
      </c>
      <c r="S18">
        <v>28.65</v>
      </c>
      <c r="T18">
        <v>5324.94</v>
      </c>
      <c r="U18">
        <v>0.7</v>
      </c>
      <c r="V18">
        <v>0.87</v>
      </c>
      <c r="W18">
        <v>0.1</v>
      </c>
      <c r="X18">
        <v>0.31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14.0499</v>
      </c>
      <c r="E19">
        <v>7.12</v>
      </c>
      <c r="F19">
        <v>4.63</v>
      </c>
      <c r="G19">
        <v>30.86</v>
      </c>
      <c r="H19">
        <v>0.49</v>
      </c>
      <c r="I19">
        <v>9</v>
      </c>
      <c r="J19">
        <v>145.92</v>
      </c>
      <c r="K19">
        <v>47.83</v>
      </c>
      <c r="L19">
        <v>4</v>
      </c>
      <c r="M19">
        <v>7</v>
      </c>
      <c r="N19">
        <v>24.09</v>
      </c>
      <c r="O19">
        <v>18230.35</v>
      </c>
      <c r="P19">
        <v>41.37</v>
      </c>
      <c r="Q19">
        <v>453.23</v>
      </c>
      <c r="R19">
        <v>38.02</v>
      </c>
      <c r="S19">
        <v>28.65</v>
      </c>
      <c r="T19">
        <v>3971.08</v>
      </c>
      <c r="U19">
        <v>0.75</v>
      </c>
      <c r="V19">
        <v>0.88</v>
      </c>
      <c r="W19">
        <v>0.09</v>
      </c>
      <c r="X19">
        <v>0.23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14.1671</v>
      </c>
      <c r="E20">
        <v>7.06</v>
      </c>
      <c r="F20">
        <v>4.6</v>
      </c>
      <c r="G20">
        <v>34.49</v>
      </c>
      <c r="H20">
        <v>0.6</v>
      </c>
      <c r="I20">
        <v>8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39.82</v>
      </c>
      <c r="Q20">
        <v>453.28</v>
      </c>
      <c r="R20">
        <v>36.79</v>
      </c>
      <c r="S20">
        <v>28.65</v>
      </c>
      <c r="T20">
        <v>3361.43</v>
      </c>
      <c r="U20">
        <v>0.78</v>
      </c>
      <c r="V20">
        <v>0.89</v>
      </c>
      <c r="W20">
        <v>0.1</v>
      </c>
      <c r="X20">
        <v>0.2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9.5268</v>
      </c>
      <c r="E21">
        <v>10.5</v>
      </c>
      <c r="F21">
        <v>6.05</v>
      </c>
      <c r="G21">
        <v>6.37</v>
      </c>
      <c r="H21">
        <v>0.1</v>
      </c>
      <c r="I21">
        <v>57</v>
      </c>
      <c r="J21">
        <v>176.73</v>
      </c>
      <c r="K21">
        <v>52.44</v>
      </c>
      <c r="L21">
        <v>1</v>
      </c>
      <c r="M21">
        <v>55</v>
      </c>
      <c r="N21">
        <v>33.29</v>
      </c>
      <c r="O21">
        <v>22031.19</v>
      </c>
      <c r="P21">
        <v>77.51000000000001</v>
      </c>
      <c r="Q21">
        <v>453.51</v>
      </c>
      <c r="R21">
        <v>84.40000000000001</v>
      </c>
      <c r="S21">
        <v>28.65</v>
      </c>
      <c r="T21">
        <v>26921.36</v>
      </c>
      <c r="U21">
        <v>0.34</v>
      </c>
      <c r="V21">
        <v>0.68</v>
      </c>
      <c r="W21">
        <v>0.17</v>
      </c>
      <c r="X21">
        <v>1.64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11.9296</v>
      </c>
      <c r="E22">
        <v>8.380000000000001</v>
      </c>
      <c r="F22">
        <v>5.11</v>
      </c>
      <c r="G22">
        <v>12.77</v>
      </c>
      <c r="H22">
        <v>0.2</v>
      </c>
      <c r="I22">
        <v>24</v>
      </c>
      <c r="J22">
        <v>178.21</v>
      </c>
      <c r="K22">
        <v>52.44</v>
      </c>
      <c r="L22">
        <v>2</v>
      </c>
      <c r="M22">
        <v>22</v>
      </c>
      <c r="N22">
        <v>33.77</v>
      </c>
      <c r="O22">
        <v>22213.89</v>
      </c>
      <c r="P22">
        <v>63.13</v>
      </c>
      <c r="Q22">
        <v>453.27</v>
      </c>
      <c r="R22">
        <v>53.85</v>
      </c>
      <c r="S22">
        <v>28.65</v>
      </c>
      <c r="T22">
        <v>11808.17</v>
      </c>
      <c r="U22">
        <v>0.53</v>
      </c>
      <c r="V22">
        <v>0.8</v>
      </c>
      <c r="W22">
        <v>0.12</v>
      </c>
      <c r="X22">
        <v>0.71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12.9781</v>
      </c>
      <c r="E23">
        <v>7.71</v>
      </c>
      <c r="F23">
        <v>4.75</v>
      </c>
      <c r="G23">
        <v>19.01</v>
      </c>
      <c r="H23">
        <v>0.3</v>
      </c>
      <c r="I23">
        <v>15</v>
      </c>
      <c r="J23">
        <v>179.7</v>
      </c>
      <c r="K23">
        <v>52.44</v>
      </c>
      <c r="L23">
        <v>3</v>
      </c>
      <c r="M23">
        <v>13</v>
      </c>
      <c r="N23">
        <v>34.26</v>
      </c>
      <c r="O23">
        <v>22397.24</v>
      </c>
      <c r="P23">
        <v>56.29</v>
      </c>
      <c r="Q23">
        <v>453.18</v>
      </c>
      <c r="R23">
        <v>41.76</v>
      </c>
      <c r="S23">
        <v>28.65</v>
      </c>
      <c r="T23">
        <v>5811.01</v>
      </c>
      <c r="U23">
        <v>0.6899999999999999</v>
      </c>
      <c r="V23">
        <v>0.86</v>
      </c>
      <c r="W23">
        <v>0.11</v>
      </c>
      <c r="X23">
        <v>0.35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13.3462</v>
      </c>
      <c r="E24">
        <v>7.49</v>
      </c>
      <c r="F24">
        <v>4.68</v>
      </c>
      <c r="G24">
        <v>25.53</v>
      </c>
      <c r="H24">
        <v>0.39</v>
      </c>
      <c r="I24">
        <v>11</v>
      </c>
      <c r="J24">
        <v>181.19</v>
      </c>
      <c r="K24">
        <v>52.44</v>
      </c>
      <c r="L24">
        <v>4</v>
      </c>
      <c r="M24">
        <v>9</v>
      </c>
      <c r="N24">
        <v>34.75</v>
      </c>
      <c r="O24">
        <v>22581.25</v>
      </c>
      <c r="P24">
        <v>53.1</v>
      </c>
      <c r="Q24">
        <v>453.22</v>
      </c>
      <c r="R24">
        <v>39.68</v>
      </c>
      <c r="S24">
        <v>28.65</v>
      </c>
      <c r="T24">
        <v>4789.65</v>
      </c>
      <c r="U24">
        <v>0.72</v>
      </c>
      <c r="V24">
        <v>0.87</v>
      </c>
      <c r="W24">
        <v>0.1</v>
      </c>
      <c r="X24">
        <v>0.28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13.5542</v>
      </c>
      <c r="E25">
        <v>7.38</v>
      </c>
      <c r="F25">
        <v>4.64</v>
      </c>
      <c r="G25">
        <v>30.91</v>
      </c>
      <c r="H25">
        <v>0.49</v>
      </c>
      <c r="I25">
        <v>9</v>
      </c>
      <c r="J25">
        <v>182.69</v>
      </c>
      <c r="K25">
        <v>52.44</v>
      </c>
      <c r="L25">
        <v>5</v>
      </c>
      <c r="M25">
        <v>7</v>
      </c>
      <c r="N25">
        <v>35.25</v>
      </c>
      <c r="O25">
        <v>22766.06</v>
      </c>
      <c r="P25">
        <v>49.79</v>
      </c>
      <c r="Q25">
        <v>453.18</v>
      </c>
      <c r="R25">
        <v>38.25</v>
      </c>
      <c r="S25">
        <v>28.65</v>
      </c>
      <c r="T25">
        <v>4084.79</v>
      </c>
      <c r="U25">
        <v>0.75</v>
      </c>
      <c r="V25">
        <v>0.88</v>
      </c>
      <c r="W25">
        <v>0.1</v>
      </c>
      <c r="X25">
        <v>0.24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13.81</v>
      </c>
      <c r="E26">
        <v>7.24</v>
      </c>
      <c r="F26">
        <v>4.57</v>
      </c>
      <c r="G26">
        <v>39.19</v>
      </c>
      <c r="H26">
        <v>0.58</v>
      </c>
      <c r="I26">
        <v>7</v>
      </c>
      <c r="J26">
        <v>184.19</v>
      </c>
      <c r="K26">
        <v>52.44</v>
      </c>
      <c r="L26">
        <v>6</v>
      </c>
      <c r="M26">
        <v>5</v>
      </c>
      <c r="N26">
        <v>35.75</v>
      </c>
      <c r="O26">
        <v>22951.43</v>
      </c>
      <c r="P26">
        <v>46.38</v>
      </c>
      <c r="Q26">
        <v>453.19</v>
      </c>
      <c r="R26">
        <v>36.17</v>
      </c>
      <c r="S26">
        <v>28.65</v>
      </c>
      <c r="T26">
        <v>3053.35</v>
      </c>
      <c r="U26">
        <v>0.79</v>
      </c>
      <c r="V26">
        <v>0.89</v>
      </c>
      <c r="W26">
        <v>0.09</v>
      </c>
      <c r="X26">
        <v>0.17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13.8175</v>
      </c>
      <c r="E27">
        <v>7.24</v>
      </c>
      <c r="F27">
        <v>4.57</v>
      </c>
      <c r="G27">
        <v>39.15</v>
      </c>
      <c r="H27">
        <v>0.67</v>
      </c>
      <c r="I27">
        <v>7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44.9</v>
      </c>
      <c r="Q27">
        <v>453.24</v>
      </c>
      <c r="R27">
        <v>35.71</v>
      </c>
      <c r="S27">
        <v>28.65</v>
      </c>
      <c r="T27">
        <v>2822.73</v>
      </c>
      <c r="U27">
        <v>0.8</v>
      </c>
      <c r="V27">
        <v>0.89</v>
      </c>
      <c r="W27">
        <v>0.1</v>
      </c>
      <c r="X27">
        <v>0.17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12.5698</v>
      </c>
      <c r="E28">
        <v>7.96</v>
      </c>
      <c r="F28">
        <v>5.79</v>
      </c>
      <c r="G28">
        <v>7.39</v>
      </c>
      <c r="H28">
        <v>0.64</v>
      </c>
      <c r="I28">
        <v>47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16.76</v>
      </c>
      <c r="Q28">
        <v>454</v>
      </c>
      <c r="R28">
        <v>73.73999999999999</v>
      </c>
      <c r="S28">
        <v>28.65</v>
      </c>
      <c r="T28">
        <v>21640.03</v>
      </c>
      <c r="U28">
        <v>0.39</v>
      </c>
      <c r="V28">
        <v>0.71</v>
      </c>
      <c r="W28">
        <v>0.21</v>
      </c>
      <c r="X28">
        <v>1.38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12.5865</v>
      </c>
      <c r="E29">
        <v>7.94</v>
      </c>
      <c r="F29">
        <v>5.28</v>
      </c>
      <c r="G29">
        <v>9.6</v>
      </c>
      <c r="H29">
        <v>0.18</v>
      </c>
      <c r="I29">
        <v>33</v>
      </c>
      <c r="J29">
        <v>98.70999999999999</v>
      </c>
      <c r="K29">
        <v>39.72</v>
      </c>
      <c r="L29">
        <v>1</v>
      </c>
      <c r="M29">
        <v>31</v>
      </c>
      <c r="N29">
        <v>12.99</v>
      </c>
      <c r="O29">
        <v>12407.75</v>
      </c>
      <c r="P29">
        <v>43.74</v>
      </c>
      <c r="Q29">
        <v>453.43</v>
      </c>
      <c r="R29">
        <v>58.98</v>
      </c>
      <c r="S29">
        <v>28.65</v>
      </c>
      <c r="T29">
        <v>14330.79</v>
      </c>
      <c r="U29">
        <v>0.49</v>
      </c>
      <c r="V29">
        <v>0.77</v>
      </c>
      <c r="W29">
        <v>0.13</v>
      </c>
      <c r="X29">
        <v>0.88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14.1487</v>
      </c>
      <c r="E30">
        <v>7.07</v>
      </c>
      <c r="F30">
        <v>4.79</v>
      </c>
      <c r="G30">
        <v>20.54</v>
      </c>
      <c r="H30">
        <v>0.35</v>
      </c>
      <c r="I30">
        <v>14</v>
      </c>
      <c r="J30">
        <v>99.95</v>
      </c>
      <c r="K30">
        <v>39.72</v>
      </c>
      <c r="L30">
        <v>2</v>
      </c>
      <c r="M30">
        <v>12</v>
      </c>
      <c r="N30">
        <v>13.24</v>
      </c>
      <c r="O30">
        <v>12561.45</v>
      </c>
      <c r="P30">
        <v>34.97</v>
      </c>
      <c r="Q30">
        <v>453.31</v>
      </c>
      <c r="R30">
        <v>43.65</v>
      </c>
      <c r="S30">
        <v>28.65</v>
      </c>
      <c r="T30">
        <v>6758.65</v>
      </c>
      <c r="U30">
        <v>0.66</v>
      </c>
      <c r="V30">
        <v>0.85</v>
      </c>
      <c r="W30">
        <v>0.1</v>
      </c>
      <c r="X30">
        <v>0.39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14.3667</v>
      </c>
      <c r="E31">
        <v>6.96</v>
      </c>
      <c r="F31">
        <v>4.73</v>
      </c>
      <c r="G31">
        <v>23.63</v>
      </c>
      <c r="H31">
        <v>0.52</v>
      </c>
      <c r="I31">
        <v>12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32.82</v>
      </c>
      <c r="Q31">
        <v>453.48</v>
      </c>
      <c r="R31">
        <v>40.75</v>
      </c>
      <c r="S31">
        <v>28.65</v>
      </c>
      <c r="T31">
        <v>5320.55</v>
      </c>
      <c r="U31">
        <v>0.7</v>
      </c>
      <c r="V31">
        <v>0.86</v>
      </c>
      <c r="W31">
        <v>0.11</v>
      </c>
      <c r="X31">
        <v>0.32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11.4449</v>
      </c>
      <c r="E32">
        <v>8.74</v>
      </c>
      <c r="F32">
        <v>5.56</v>
      </c>
      <c r="G32">
        <v>8.130000000000001</v>
      </c>
      <c r="H32">
        <v>0.14</v>
      </c>
      <c r="I32">
        <v>41</v>
      </c>
      <c r="J32">
        <v>124.63</v>
      </c>
      <c r="K32">
        <v>45</v>
      </c>
      <c r="L32">
        <v>1</v>
      </c>
      <c r="M32">
        <v>39</v>
      </c>
      <c r="N32">
        <v>18.64</v>
      </c>
      <c r="O32">
        <v>15605.44</v>
      </c>
      <c r="P32">
        <v>55.39</v>
      </c>
      <c r="Q32">
        <v>453.36</v>
      </c>
      <c r="R32">
        <v>68.3</v>
      </c>
      <c r="S32">
        <v>28.65</v>
      </c>
      <c r="T32">
        <v>18948.18</v>
      </c>
      <c r="U32">
        <v>0.42</v>
      </c>
      <c r="V32">
        <v>0.73</v>
      </c>
      <c r="W32">
        <v>0.14</v>
      </c>
      <c r="X32">
        <v>1.15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13.3571</v>
      </c>
      <c r="E33">
        <v>7.49</v>
      </c>
      <c r="F33">
        <v>4.89</v>
      </c>
      <c r="G33">
        <v>16.31</v>
      </c>
      <c r="H33">
        <v>0.28</v>
      </c>
      <c r="I33">
        <v>18</v>
      </c>
      <c r="J33">
        <v>125.95</v>
      </c>
      <c r="K33">
        <v>45</v>
      </c>
      <c r="L33">
        <v>2</v>
      </c>
      <c r="M33">
        <v>16</v>
      </c>
      <c r="N33">
        <v>18.95</v>
      </c>
      <c r="O33">
        <v>15767.7</v>
      </c>
      <c r="P33">
        <v>45.3</v>
      </c>
      <c r="Q33">
        <v>453.19</v>
      </c>
      <c r="R33">
        <v>46.64</v>
      </c>
      <c r="S33">
        <v>28.65</v>
      </c>
      <c r="T33">
        <v>8236.120000000001</v>
      </c>
      <c r="U33">
        <v>0.61</v>
      </c>
      <c r="V33">
        <v>0.83</v>
      </c>
      <c r="W33">
        <v>0.11</v>
      </c>
      <c r="X33">
        <v>0.49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14.0972</v>
      </c>
      <c r="E34">
        <v>7.09</v>
      </c>
      <c r="F34">
        <v>4.68</v>
      </c>
      <c r="G34">
        <v>25.53</v>
      </c>
      <c r="H34">
        <v>0.42</v>
      </c>
      <c r="I34">
        <v>11</v>
      </c>
      <c r="J34">
        <v>127.27</v>
      </c>
      <c r="K34">
        <v>45</v>
      </c>
      <c r="L34">
        <v>3</v>
      </c>
      <c r="M34">
        <v>9</v>
      </c>
      <c r="N34">
        <v>19.27</v>
      </c>
      <c r="O34">
        <v>15930.42</v>
      </c>
      <c r="P34">
        <v>39.31</v>
      </c>
      <c r="Q34">
        <v>453.21</v>
      </c>
      <c r="R34">
        <v>39.67</v>
      </c>
      <c r="S34">
        <v>28.65</v>
      </c>
      <c r="T34">
        <v>4784.26</v>
      </c>
      <c r="U34">
        <v>0.72</v>
      </c>
      <c r="V34">
        <v>0.87</v>
      </c>
      <c r="W34">
        <v>0.1</v>
      </c>
      <c r="X34">
        <v>0.28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14.2914</v>
      </c>
      <c r="E35">
        <v>7</v>
      </c>
      <c r="F35">
        <v>4.63</v>
      </c>
      <c r="G35">
        <v>30.9</v>
      </c>
      <c r="H35">
        <v>0.55</v>
      </c>
      <c r="I35">
        <v>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36.93</v>
      </c>
      <c r="Q35">
        <v>453.46</v>
      </c>
      <c r="R35">
        <v>37.88</v>
      </c>
      <c r="S35">
        <v>28.65</v>
      </c>
      <c r="T35">
        <v>3900.11</v>
      </c>
      <c r="U35">
        <v>0.76</v>
      </c>
      <c r="V35">
        <v>0.88</v>
      </c>
      <c r="W35">
        <v>0.1</v>
      </c>
      <c r="X35">
        <v>0.23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10.1215</v>
      </c>
      <c r="E36">
        <v>9.880000000000001</v>
      </c>
      <c r="F36">
        <v>5.88</v>
      </c>
      <c r="G36">
        <v>6.78</v>
      </c>
      <c r="H36">
        <v>0.11</v>
      </c>
      <c r="I36">
        <v>52</v>
      </c>
      <c r="J36">
        <v>159.12</v>
      </c>
      <c r="K36">
        <v>50.28</v>
      </c>
      <c r="L36">
        <v>1</v>
      </c>
      <c r="M36">
        <v>50</v>
      </c>
      <c r="N36">
        <v>27.84</v>
      </c>
      <c r="O36">
        <v>19859.16</v>
      </c>
      <c r="P36">
        <v>69.98</v>
      </c>
      <c r="Q36">
        <v>453.26</v>
      </c>
      <c r="R36">
        <v>78.88</v>
      </c>
      <c r="S36">
        <v>28.65</v>
      </c>
      <c r="T36">
        <v>24185.34</v>
      </c>
      <c r="U36">
        <v>0.36</v>
      </c>
      <c r="V36">
        <v>0.6899999999999999</v>
      </c>
      <c r="W36">
        <v>0.16</v>
      </c>
      <c r="X36">
        <v>1.48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12.3971</v>
      </c>
      <c r="E37">
        <v>8.07</v>
      </c>
      <c r="F37">
        <v>5.03</v>
      </c>
      <c r="G37">
        <v>13.73</v>
      </c>
      <c r="H37">
        <v>0.22</v>
      </c>
      <c r="I37">
        <v>22</v>
      </c>
      <c r="J37">
        <v>160.54</v>
      </c>
      <c r="K37">
        <v>50.28</v>
      </c>
      <c r="L37">
        <v>2</v>
      </c>
      <c r="M37">
        <v>20</v>
      </c>
      <c r="N37">
        <v>28.26</v>
      </c>
      <c r="O37">
        <v>20034.4</v>
      </c>
      <c r="P37">
        <v>57.28</v>
      </c>
      <c r="Q37">
        <v>453.25</v>
      </c>
      <c r="R37">
        <v>51.28</v>
      </c>
      <c r="S37">
        <v>28.65</v>
      </c>
      <c r="T37">
        <v>10534.37</v>
      </c>
      <c r="U37">
        <v>0.5600000000000001</v>
      </c>
      <c r="V37">
        <v>0.8100000000000001</v>
      </c>
      <c r="W37">
        <v>0.12</v>
      </c>
      <c r="X37">
        <v>0.63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13.1916</v>
      </c>
      <c r="E38">
        <v>7.58</v>
      </c>
      <c r="F38">
        <v>4.8</v>
      </c>
      <c r="G38">
        <v>20.59</v>
      </c>
      <c r="H38">
        <v>0.33</v>
      </c>
      <c r="I38">
        <v>14</v>
      </c>
      <c r="J38">
        <v>161.97</v>
      </c>
      <c r="K38">
        <v>50.28</v>
      </c>
      <c r="L38">
        <v>3</v>
      </c>
      <c r="M38">
        <v>12</v>
      </c>
      <c r="N38">
        <v>28.69</v>
      </c>
      <c r="O38">
        <v>20210.21</v>
      </c>
      <c r="P38">
        <v>52.15</v>
      </c>
      <c r="Q38">
        <v>453.29</v>
      </c>
      <c r="R38">
        <v>44.14</v>
      </c>
      <c r="S38">
        <v>28.65</v>
      </c>
      <c r="T38">
        <v>7007.35</v>
      </c>
      <c r="U38">
        <v>0.65</v>
      </c>
      <c r="V38">
        <v>0.85</v>
      </c>
      <c r="W38">
        <v>0.1</v>
      </c>
      <c r="X38">
        <v>0.4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13.7216</v>
      </c>
      <c r="E39">
        <v>7.29</v>
      </c>
      <c r="F39">
        <v>4.64</v>
      </c>
      <c r="G39">
        <v>27.85</v>
      </c>
      <c r="H39">
        <v>0.43</v>
      </c>
      <c r="I39">
        <v>10</v>
      </c>
      <c r="J39">
        <v>163.4</v>
      </c>
      <c r="K39">
        <v>50.28</v>
      </c>
      <c r="L39">
        <v>4</v>
      </c>
      <c r="M39">
        <v>8</v>
      </c>
      <c r="N39">
        <v>29.12</v>
      </c>
      <c r="O39">
        <v>20386.62</v>
      </c>
      <c r="P39">
        <v>47.03</v>
      </c>
      <c r="Q39">
        <v>453.19</v>
      </c>
      <c r="R39">
        <v>38.5</v>
      </c>
      <c r="S39">
        <v>28.65</v>
      </c>
      <c r="T39">
        <v>4205.18</v>
      </c>
      <c r="U39">
        <v>0.74</v>
      </c>
      <c r="V39">
        <v>0.88</v>
      </c>
      <c r="W39">
        <v>0.09</v>
      </c>
      <c r="X39">
        <v>0.24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13.8782</v>
      </c>
      <c r="E40">
        <v>7.21</v>
      </c>
      <c r="F40">
        <v>4.62</v>
      </c>
      <c r="G40">
        <v>34.67</v>
      </c>
      <c r="H40">
        <v>0.54</v>
      </c>
      <c r="I40">
        <v>8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43.76</v>
      </c>
      <c r="Q40">
        <v>453.18</v>
      </c>
      <c r="R40">
        <v>38.09</v>
      </c>
      <c r="S40">
        <v>28.65</v>
      </c>
      <c r="T40">
        <v>4009.84</v>
      </c>
      <c r="U40">
        <v>0.75</v>
      </c>
      <c r="V40">
        <v>0.88</v>
      </c>
      <c r="W40">
        <v>0.09</v>
      </c>
      <c r="X40">
        <v>0.22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14.0165</v>
      </c>
      <c r="E41">
        <v>7.13</v>
      </c>
      <c r="F41">
        <v>4.58</v>
      </c>
      <c r="G41">
        <v>39.3</v>
      </c>
      <c r="H41">
        <v>0.64</v>
      </c>
      <c r="I41">
        <v>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43.02</v>
      </c>
      <c r="Q41">
        <v>453.18</v>
      </c>
      <c r="R41">
        <v>36.39</v>
      </c>
      <c r="S41">
        <v>28.65</v>
      </c>
      <c r="T41">
        <v>3166.66</v>
      </c>
      <c r="U41">
        <v>0.79</v>
      </c>
      <c r="V41">
        <v>0.89</v>
      </c>
      <c r="W41">
        <v>0.1</v>
      </c>
      <c r="X41">
        <v>0.18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13.4058</v>
      </c>
      <c r="E42">
        <v>7.46</v>
      </c>
      <c r="F42">
        <v>5.1</v>
      </c>
      <c r="G42">
        <v>11.34</v>
      </c>
      <c r="H42">
        <v>0.22</v>
      </c>
      <c r="I42">
        <v>27</v>
      </c>
      <c r="J42">
        <v>80.84</v>
      </c>
      <c r="K42">
        <v>35.1</v>
      </c>
      <c r="L42">
        <v>1</v>
      </c>
      <c r="M42">
        <v>25</v>
      </c>
      <c r="N42">
        <v>9.74</v>
      </c>
      <c r="O42">
        <v>10204.21</v>
      </c>
      <c r="P42">
        <v>35.47</v>
      </c>
      <c r="Q42">
        <v>453.23</v>
      </c>
      <c r="R42">
        <v>53.57</v>
      </c>
      <c r="S42">
        <v>28.65</v>
      </c>
      <c r="T42">
        <v>11657.12</v>
      </c>
      <c r="U42">
        <v>0.53</v>
      </c>
      <c r="V42">
        <v>0.8</v>
      </c>
      <c r="W42">
        <v>0.11</v>
      </c>
      <c r="X42">
        <v>0.7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14.5126</v>
      </c>
      <c r="E43">
        <v>6.89</v>
      </c>
      <c r="F43">
        <v>4.76</v>
      </c>
      <c r="G43">
        <v>20.39</v>
      </c>
      <c r="H43">
        <v>0.43</v>
      </c>
      <c r="I43">
        <v>14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29.14</v>
      </c>
      <c r="Q43">
        <v>453.28</v>
      </c>
      <c r="R43">
        <v>41.61</v>
      </c>
      <c r="S43">
        <v>28.65</v>
      </c>
      <c r="T43">
        <v>5740.36</v>
      </c>
      <c r="U43">
        <v>0.6899999999999999</v>
      </c>
      <c r="V43">
        <v>0.86</v>
      </c>
      <c r="W43">
        <v>0.12</v>
      </c>
      <c r="X43">
        <v>0.36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12.1576</v>
      </c>
      <c r="E44">
        <v>8.23</v>
      </c>
      <c r="F44">
        <v>5.39</v>
      </c>
      <c r="G44">
        <v>8.98</v>
      </c>
      <c r="H44">
        <v>0.16</v>
      </c>
      <c r="I44">
        <v>36</v>
      </c>
      <c r="J44">
        <v>107.41</v>
      </c>
      <c r="K44">
        <v>41.65</v>
      </c>
      <c r="L44">
        <v>1</v>
      </c>
      <c r="M44">
        <v>34</v>
      </c>
      <c r="N44">
        <v>14.77</v>
      </c>
      <c r="O44">
        <v>13481.73</v>
      </c>
      <c r="P44">
        <v>47.91</v>
      </c>
      <c r="Q44">
        <v>453.23</v>
      </c>
      <c r="R44">
        <v>62.53</v>
      </c>
      <c r="S44">
        <v>28.65</v>
      </c>
      <c r="T44">
        <v>16090.24</v>
      </c>
      <c r="U44">
        <v>0.46</v>
      </c>
      <c r="V44">
        <v>0.76</v>
      </c>
      <c r="W44">
        <v>0.14</v>
      </c>
      <c r="X44">
        <v>0.99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14.0433</v>
      </c>
      <c r="E45">
        <v>7.12</v>
      </c>
      <c r="F45">
        <v>4.75</v>
      </c>
      <c r="G45">
        <v>19.01</v>
      </c>
      <c r="H45">
        <v>0.32</v>
      </c>
      <c r="I45">
        <v>15</v>
      </c>
      <c r="J45">
        <v>108.68</v>
      </c>
      <c r="K45">
        <v>41.65</v>
      </c>
      <c r="L45">
        <v>2</v>
      </c>
      <c r="M45">
        <v>13</v>
      </c>
      <c r="N45">
        <v>15.03</v>
      </c>
      <c r="O45">
        <v>13638.32</v>
      </c>
      <c r="P45">
        <v>37.92</v>
      </c>
      <c r="Q45">
        <v>453.32</v>
      </c>
      <c r="R45">
        <v>41.74</v>
      </c>
      <c r="S45">
        <v>28.65</v>
      </c>
      <c r="T45">
        <v>5802.09</v>
      </c>
      <c r="U45">
        <v>0.6899999999999999</v>
      </c>
      <c r="V45">
        <v>0.86</v>
      </c>
      <c r="W45">
        <v>0.11</v>
      </c>
      <c r="X45">
        <v>0.35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14.3079</v>
      </c>
      <c r="E46">
        <v>6.99</v>
      </c>
      <c r="F46">
        <v>4.71</v>
      </c>
      <c r="G46">
        <v>25.68</v>
      </c>
      <c r="H46">
        <v>0.48</v>
      </c>
      <c r="I46">
        <v>11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34.24</v>
      </c>
      <c r="Q46">
        <v>453.27</v>
      </c>
      <c r="R46">
        <v>40.16</v>
      </c>
      <c r="S46">
        <v>28.65</v>
      </c>
      <c r="T46">
        <v>5028.86</v>
      </c>
      <c r="U46">
        <v>0.71</v>
      </c>
      <c r="V46">
        <v>0.87</v>
      </c>
      <c r="W46">
        <v>0.11</v>
      </c>
      <c r="X46">
        <v>0.31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14.1154</v>
      </c>
      <c r="E47">
        <v>7.08</v>
      </c>
      <c r="F47">
        <v>5</v>
      </c>
      <c r="G47">
        <v>14.28</v>
      </c>
      <c r="H47">
        <v>0.28</v>
      </c>
      <c r="I47">
        <v>21</v>
      </c>
      <c r="J47">
        <v>61.76</v>
      </c>
      <c r="K47">
        <v>28.92</v>
      </c>
      <c r="L47">
        <v>1</v>
      </c>
      <c r="M47">
        <v>9</v>
      </c>
      <c r="N47">
        <v>6.84</v>
      </c>
      <c r="O47">
        <v>7851.41</v>
      </c>
      <c r="P47">
        <v>26.36</v>
      </c>
      <c r="Q47">
        <v>453.32</v>
      </c>
      <c r="R47">
        <v>49.56</v>
      </c>
      <c r="S47">
        <v>28.65</v>
      </c>
      <c r="T47">
        <v>9679.09</v>
      </c>
      <c r="U47">
        <v>0.58</v>
      </c>
      <c r="V47">
        <v>0.82</v>
      </c>
      <c r="W47">
        <v>0.13</v>
      </c>
      <c r="X47">
        <v>0.59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14.1665</v>
      </c>
      <c r="E48">
        <v>7.06</v>
      </c>
      <c r="F48">
        <v>4.99</v>
      </c>
      <c r="G48">
        <v>14.96</v>
      </c>
      <c r="H48">
        <v>0.55</v>
      </c>
      <c r="I48">
        <v>20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26.34</v>
      </c>
      <c r="Q48">
        <v>453.46</v>
      </c>
      <c r="R48">
        <v>48.79</v>
      </c>
      <c r="S48">
        <v>28.65</v>
      </c>
      <c r="T48">
        <v>9302.209999999999</v>
      </c>
      <c r="U48">
        <v>0.59</v>
      </c>
      <c r="V48">
        <v>0.82</v>
      </c>
      <c r="W48">
        <v>0.14</v>
      </c>
      <c r="X48">
        <v>0.58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9.864100000000001</v>
      </c>
      <c r="E49">
        <v>10.14</v>
      </c>
      <c r="F49">
        <v>5.94</v>
      </c>
      <c r="G49">
        <v>6.59</v>
      </c>
      <c r="H49">
        <v>0.11</v>
      </c>
      <c r="I49">
        <v>54</v>
      </c>
      <c r="J49">
        <v>167.88</v>
      </c>
      <c r="K49">
        <v>51.39</v>
      </c>
      <c r="L49">
        <v>1</v>
      </c>
      <c r="M49">
        <v>52</v>
      </c>
      <c r="N49">
        <v>30.49</v>
      </c>
      <c r="O49">
        <v>20939.59</v>
      </c>
      <c r="P49">
        <v>73.34999999999999</v>
      </c>
      <c r="Q49">
        <v>453.53</v>
      </c>
      <c r="R49">
        <v>80.59</v>
      </c>
      <c r="S49">
        <v>28.65</v>
      </c>
      <c r="T49">
        <v>25027.79</v>
      </c>
      <c r="U49">
        <v>0.36</v>
      </c>
      <c r="V49">
        <v>0.6899999999999999</v>
      </c>
      <c r="W49">
        <v>0.17</v>
      </c>
      <c r="X49">
        <v>1.53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12.1671</v>
      </c>
      <c r="E50">
        <v>8.220000000000001</v>
      </c>
      <c r="F50">
        <v>5.07</v>
      </c>
      <c r="G50">
        <v>13.22</v>
      </c>
      <c r="H50">
        <v>0.21</v>
      </c>
      <c r="I50">
        <v>23</v>
      </c>
      <c r="J50">
        <v>169.33</v>
      </c>
      <c r="K50">
        <v>51.39</v>
      </c>
      <c r="L50">
        <v>2</v>
      </c>
      <c r="M50">
        <v>21</v>
      </c>
      <c r="N50">
        <v>30.94</v>
      </c>
      <c r="O50">
        <v>21118.46</v>
      </c>
      <c r="P50">
        <v>60.26</v>
      </c>
      <c r="Q50">
        <v>453.28</v>
      </c>
      <c r="R50">
        <v>52.45</v>
      </c>
      <c r="S50">
        <v>28.65</v>
      </c>
      <c r="T50">
        <v>11115.31</v>
      </c>
      <c r="U50">
        <v>0.55</v>
      </c>
      <c r="V50">
        <v>0.8100000000000001</v>
      </c>
      <c r="W50">
        <v>0.12</v>
      </c>
      <c r="X50">
        <v>0.66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13.247</v>
      </c>
      <c r="E51">
        <v>7.55</v>
      </c>
      <c r="F51">
        <v>4.7</v>
      </c>
      <c r="G51">
        <v>20.15</v>
      </c>
      <c r="H51">
        <v>0.31</v>
      </c>
      <c r="I51">
        <v>14</v>
      </c>
      <c r="J51">
        <v>170.79</v>
      </c>
      <c r="K51">
        <v>51.39</v>
      </c>
      <c r="L51">
        <v>3</v>
      </c>
      <c r="M51">
        <v>12</v>
      </c>
      <c r="N51">
        <v>31.4</v>
      </c>
      <c r="O51">
        <v>21297.94</v>
      </c>
      <c r="P51">
        <v>53.29</v>
      </c>
      <c r="Q51">
        <v>453.19</v>
      </c>
      <c r="R51">
        <v>40.33</v>
      </c>
      <c r="S51">
        <v>28.65</v>
      </c>
      <c r="T51">
        <v>5101.28</v>
      </c>
      <c r="U51">
        <v>0.71</v>
      </c>
      <c r="V51">
        <v>0.87</v>
      </c>
      <c r="W51">
        <v>0.1</v>
      </c>
      <c r="X51">
        <v>0.3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13.6255</v>
      </c>
      <c r="E52">
        <v>7.34</v>
      </c>
      <c r="F52">
        <v>4.63</v>
      </c>
      <c r="G52">
        <v>27.77</v>
      </c>
      <c r="H52">
        <v>0.41</v>
      </c>
      <c r="I52">
        <v>10</v>
      </c>
      <c r="J52">
        <v>172.25</v>
      </c>
      <c r="K52">
        <v>51.39</v>
      </c>
      <c r="L52">
        <v>4</v>
      </c>
      <c r="M52">
        <v>8</v>
      </c>
      <c r="N52">
        <v>31.86</v>
      </c>
      <c r="O52">
        <v>21478.05</v>
      </c>
      <c r="P52">
        <v>49.71</v>
      </c>
      <c r="Q52">
        <v>453.21</v>
      </c>
      <c r="R52">
        <v>37.74</v>
      </c>
      <c r="S52">
        <v>28.65</v>
      </c>
      <c r="T52">
        <v>3826.53</v>
      </c>
      <c r="U52">
        <v>0.76</v>
      </c>
      <c r="V52">
        <v>0.88</v>
      </c>
      <c r="W52">
        <v>0.1</v>
      </c>
      <c r="X52">
        <v>0.23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13.843</v>
      </c>
      <c r="E53">
        <v>7.22</v>
      </c>
      <c r="F53">
        <v>4.58</v>
      </c>
      <c r="G53">
        <v>34.35</v>
      </c>
      <c r="H53">
        <v>0.51</v>
      </c>
      <c r="I53">
        <v>8</v>
      </c>
      <c r="J53">
        <v>173.71</v>
      </c>
      <c r="K53">
        <v>51.39</v>
      </c>
      <c r="L53">
        <v>5</v>
      </c>
      <c r="M53">
        <v>6</v>
      </c>
      <c r="N53">
        <v>32.32</v>
      </c>
      <c r="O53">
        <v>21658.78</v>
      </c>
      <c r="P53">
        <v>46.33</v>
      </c>
      <c r="Q53">
        <v>453.18</v>
      </c>
      <c r="R53">
        <v>36.3</v>
      </c>
      <c r="S53">
        <v>28.65</v>
      </c>
      <c r="T53">
        <v>3112.96</v>
      </c>
      <c r="U53">
        <v>0.79</v>
      </c>
      <c r="V53">
        <v>0.89</v>
      </c>
      <c r="W53">
        <v>0.1</v>
      </c>
      <c r="X53">
        <v>0.18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13.8921</v>
      </c>
      <c r="E54">
        <v>7.2</v>
      </c>
      <c r="F54">
        <v>4.59</v>
      </c>
      <c r="G54">
        <v>39.33</v>
      </c>
      <c r="H54">
        <v>0.61</v>
      </c>
      <c r="I54">
        <v>7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44.29</v>
      </c>
      <c r="Q54">
        <v>453.34</v>
      </c>
      <c r="R54">
        <v>36.49</v>
      </c>
      <c r="S54">
        <v>28.65</v>
      </c>
      <c r="T54">
        <v>3217.01</v>
      </c>
      <c r="U54">
        <v>0.79</v>
      </c>
      <c r="V54">
        <v>0.89</v>
      </c>
      <c r="W54">
        <v>0.1</v>
      </c>
      <c r="X54">
        <v>0.19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14.0291</v>
      </c>
      <c r="E55">
        <v>7.13</v>
      </c>
      <c r="F55">
        <v>5.09</v>
      </c>
      <c r="G55">
        <v>12.72</v>
      </c>
      <c r="H55">
        <v>0.34</v>
      </c>
      <c r="I55">
        <v>24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23.49</v>
      </c>
      <c r="Q55">
        <v>453.39</v>
      </c>
      <c r="R55">
        <v>51.97</v>
      </c>
      <c r="S55">
        <v>28.65</v>
      </c>
      <c r="T55">
        <v>10870.99</v>
      </c>
      <c r="U55">
        <v>0.55</v>
      </c>
      <c r="V55">
        <v>0.8</v>
      </c>
      <c r="W55">
        <v>0.15</v>
      </c>
      <c r="X55">
        <v>0.68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11.0916</v>
      </c>
      <c r="E56">
        <v>9.02</v>
      </c>
      <c r="F56">
        <v>5.64</v>
      </c>
      <c r="G56">
        <v>7.69</v>
      </c>
      <c r="H56">
        <v>0.13</v>
      </c>
      <c r="I56">
        <v>44</v>
      </c>
      <c r="J56">
        <v>133.21</v>
      </c>
      <c r="K56">
        <v>46.47</v>
      </c>
      <c r="L56">
        <v>1</v>
      </c>
      <c r="M56">
        <v>42</v>
      </c>
      <c r="N56">
        <v>20.75</v>
      </c>
      <c r="O56">
        <v>16663.42</v>
      </c>
      <c r="P56">
        <v>59.11</v>
      </c>
      <c r="Q56">
        <v>453.32</v>
      </c>
      <c r="R56">
        <v>70.75</v>
      </c>
      <c r="S56">
        <v>28.65</v>
      </c>
      <c r="T56">
        <v>20158.1</v>
      </c>
      <c r="U56">
        <v>0.4</v>
      </c>
      <c r="V56">
        <v>0.72</v>
      </c>
      <c r="W56">
        <v>0.15</v>
      </c>
      <c r="X56">
        <v>1.23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13.0995</v>
      </c>
      <c r="E57">
        <v>7.63</v>
      </c>
      <c r="F57">
        <v>4.94</v>
      </c>
      <c r="G57">
        <v>15.59</v>
      </c>
      <c r="H57">
        <v>0.26</v>
      </c>
      <c r="I57">
        <v>19</v>
      </c>
      <c r="J57">
        <v>134.55</v>
      </c>
      <c r="K57">
        <v>46.47</v>
      </c>
      <c r="L57">
        <v>2</v>
      </c>
      <c r="M57">
        <v>17</v>
      </c>
      <c r="N57">
        <v>21.09</v>
      </c>
      <c r="O57">
        <v>16828.84</v>
      </c>
      <c r="P57">
        <v>48.55</v>
      </c>
      <c r="Q57">
        <v>453.3</v>
      </c>
      <c r="R57">
        <v>48.02</v>
      </c>
      <c r="S57">
        <v>28.65</v>
      </c>
      <c r="T57">
        <v>8921.15</v>
      </c>
      <c r="U57">
        <v>0.6</v>
      </c>
      <c r="V57">
        <v>0.83</v>
      </c>
      <c r="W57">
        <v>0.11</v>
      </c>
      <c r="X57">
        <v>0.53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13.8148</v>
      </c>
      <c r="E58">
        <v>7.24</v>
      </c>
      <c r="F58">
        <v>4.73</v>
      </c>
      <c r="G58">
        <v>23.66</v>
      </c>
      <c r="H58">
        <v>0.39</v>
      </c>
      <c r="I58">
        <v>12</v>
      </c>
      <c r="J58">
        <v>135.9</v>
      </c>
      <c r="K58">
        <v>46.47</v>
      </c>
      <c r="L58">
        <v>3</v>
      </c>
      <c r="M58">
        <v>10</v>
      </c>
      <c r="N58">
        <v>21.43</v>
      </c>
      <c r="O58">
        <v>16994.64</v>
      </c>
      <c r="P58">
        <v>42.95</v>
      </c>
      <c r="Q58">
        <v>453.2</v>
      </c>
      <c r="R58">
        <v>41.35</v>
      </c>
      <c r="S58">
        <v>28.65</v>
      </c>
      <c r="T58">
        <v>5618.03</v>
      </c>
      <c r="U58">
        <v>0.6899999999999999</v>
      </c>
      <c r="V58">
        <v>0.86</v>
      </c>
      <c r="W58">
        <v>0.1</v>
      </c>
      <c r="X58">
        <v>0.33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14.1498</v>
      </c>
      <c r="E59">
        <v>7.07</v>
      </c>
      <c r="F59">
        <v>4.64</v>
      </c>
      <c r="G59">
        <v>30.95</v>
      </c>
      <c r="H59">
        <v>0.52</v>
      </c>
      <c r="I59">
        <v>9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38.44</v>
      </c>
      <c r="Q59">
        <v>453.21</v>
      </c>
      <c r="R59">
        <v>38.2</v>
      </c>
      <c r="S59">
        <v>28.65</v>
      </c>
      <c r="T59">
        <v>4061.68</v>
      </c>
      <c r="U59">
        <v>0.75</v>
      </c>
      <c r="V59">
        <v>0.88</v>
      </c>
      <c r="W59">
        <v>0.1</v>
      </c>
      <c r="X59">
        <v>0.24</v>
      </c>
      <c r="Y59">
        <v>2</v>
      </c>
      <c r="Z59">
        <v>10</v>
      </c>
    </row>
    <row r="60" spans="1:26">
      <c r="A60">
        <v>4</v>
      </c>
      <c r="B60">
        <v>65</v>
      </c>
      <c r="C60" t="s">
        <v>26</v>
      </c>
      <c r="D60">
        <v>14.2789</v>
      </c>
      <c r="E60">
        <v>7</v>
      </c>
      <c r="F60">
        <v>4.61</v>
      </c>
      <c r="G60">
        <v>34.54</v>
      </c>
      <c r="H60">
        <v>0.64</v>
      </c>
      <c r="I60">
        <v>8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38.32</v>
      </c>
      <c r="Q60">
        <v>453.21</v>
      </c>
      <c r="R60">
        <v>36.99</v>
      </c>
      <c r="S60">
        <v>28.65</v>
      </c>
      <c r="T60">
        <v>3461.69</v>
      </c>
      <c r="U60">
        <v>0.77</v>
      </c>
      <c r="V60">
        <v>0.89</v>
      </c>
      <c r="W60">
        <v>0.1</v>
      </c>
      <c r="X60">
        <v>0.2</v>
      </c>
      <c r="Y60">
        <v>2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10.4312</v>
      </c>
      <c r="E61">
        <v>9.59</v>
      </c>
      <c r="F61">
        <v>5.81</v>
      </c>
      <c r="G61">
        <v>7.12</v>
      </c>
      <c r="H61">
        <v>0.12</v>
      </c>
      <c r="I61">
        <v>49</v>
      </c>
      <c r="J61">
        <v>150.44</v>
      </c>
      <c r="K61">
        <v>49.1</v>
      </c>
      <c r="L61">
        <v>1</v>
      </c>
      <c r="M61">
        <v>47</v>
      </c>
      <c r="N61">
        <v>25.34</v>
      </c>
      <c r="O61">
        <v>18787.76</v>
      </c>
      <c r="P61">
        <v>66.54000000000001</v>
      </c>
      <c r="Q61">
        <v>453.41</v>
      </c>
      <c r="R61">
        <v>76.66</v>
      </c>
      <c r="S61">
        <v>28.65</v>
      </c>
      <c r="T61">
        <v>23090.3</v>
      </c>
      <c r="U61">
        <v>0.37</v>
      </c>
      <c r="V61">
        <v>0.7</v>
      </c>
      <c r="W61">
        <v>0.16</v>
      </c>
      <c r="X61">
        <v>1.41</v>
      </c>
      <c r="Y61">
        <v>2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12.6462</v>
      </c>
      <c r="E62">
        <v>7.91</v>
      </c>
      <c r="F62">
        <v>4.99</v>
      </c>
      <c r="G62">
        <v>14.26</v>
      </c>
      <c r="H62">
        <v>0.23</v>
      </c>
      <c r="I62">
        <v>21</v>
      </c>
      <c r="J62">
        <v>151.83</v>
      </c>
      <c r="K62">
        <v>49.1</v>
      </c>
      <c r="L62">
        <v>2</v>
      </c>
      <c r="M62">
        <v>19</v>
      </c>
      <c r="N62">
        <v>25.73</v>
      </c>
      <c r="O62">
        <v>18959.54</v>
      </c>
      <c r="P62">
        <v>54.37</v>
      </c>
      <c r="Q62">
        <v>453.45</v>
      </c>
      <c r="R62">
        <v>49.91</v>
      </c>
      <c r="S62">
        <v>28.65</v>
      </c>
      <c r="T62">
        <v>9856.76</v>
      </c>
      <c r="U62">
        <v>0.57</v>
      </c>
      <c r="V62">
        <v>0.82</v>
      </c>
      <c r="W62">
        <v>0.11</v>
      </c>
      <c r="X62">
        <v>0.59</v>
      </c>
      <c r="Y62">
        <v>2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13.4023</v>
      </c>
      <c r="E63">
        <v>7.46</v>
      </c>
      <c r="F63">
        <v>4.79</v>
      </c>
      <c r="G63">
        <v>22.1</v>
      </c>
      <c r="H63">
        <v>0.35</v>
      </c>
      <c r="I63">
        <v>13</v>
      </c>
      <c r="J63">
        <v>153.23</v>
      </c>
      <c r="K63">
        <v>49.1</v>
      </c>
      <c r="L63">
        <v>3</v>
      </c>
      <c r="M63">
        <v>11</v>
      </c>
      <c r="N63">
        <v>26.13</v>
      </c>
      <c r="O63">
        <v>19131.85</v>
      </c>
      <c r="P63">
        <v>49.31</v>
      </c>
      <c r="Q63">
        <v>453.25</v>
      </c>
      <c r="R63">
        <v>43.29</v>
      </c>
      <c r="S63">
        <v>28.65</v>
      </c>
      <c r="T63">
        <v>6585.78</v>
      </c>
      <c r="U63">
        <v>0.66</v>
      </c>
      <c r="V63">
        <v>0.85</v>
      </c>
      <c r="W63">
        <v>0.1</v>
      </c>
      <c r="X63">
        <v>0.39</v>
      </c>
      <c r="Y63">
        <v>2</v>
      </c>
      <c r="Z63">
        <v>10</v>
      </c>
    </row>
    <row r="64" spans="1:26">
      <c r="A64">
        <v>3</v>
      </c>
      <c r="B64">
        <v>75</v>
      </c>
      <c r="C64" t="s">
        <v>26</v>
      </c>
      <c r="D64">
        <v>13.9082</v>
      </c>
      <c r="E64">
        <v>7.19</v>
      </c>
      <c r="F64">
        <v>4.64</v>
      </c>
      <c r="G64">
        <v>30.92</v>
      </c>
      <c r="H64">
        <v>0.46</v>
      </c>
      <c r="I64">
        <v>9</v>
      </c>
      <c r="J64">
        <v>154.63</v>
      </c>
      <c r="K64">
        <v>49.1</v>
      </c>
      <c r="L64">
        <v>4</v>
      </c>
      <c r="M64">
        <v>7</v>
      </c>
      <c r="N64">
        <v>26.53</v>
      </c>
      <c r="O64">
        <v>19304.72</v>
      </c>
      <c r="P64">
        <v>44.07</v>
      </c>
      <c r="Q64">
        <v>453.3</v>
      </c>
      <c r="R64">
        <v>38.46</v>
      </c>
      <c r="S64">
        <v>28.65</v>
      </c>
      <c r="T64">
        <v>4187.51</v>
      </c>
      <c r="U64">
        <v>0.75</v>
      </c>
      <c r="V64">
        <v>0.88</v>
      </c>
      <c r="W64">
        <v>0.09</v>
      </c>
      <c r="X64">
        <v>0.24</v>
      </c>
      <c r="Y64">
        <v>2</v>
      </c>
      <c r="Z64">
        <v>10</v>
      </c>
    </row>
    <row r="65" spans="1:26">
      <c r="A65">
        <v>4</v>
      </c>
      <c r="B65">
        <v>75</v>
      </c>
      <c r="C65" t="s">
        <v>26</v>
      </c>
      <c r="D65">
        <v>14.0247</v>
      </c>
      <c r="E65">
        <v>7.13</v>
      </c>
      <c r="F65">
        <v>4.61</v>
      </c>
      <c r="G65">
        <v>34.57</v>
      </c>
      <c r="H65">
        <v>0.57</v>
      </c>
      <c r="I65">
        <v>8</v>
      </c>
      <c r="J65">
        <v>156.03</v>
      </c>
      <c r="K65">
        <v>49.1</v>
      </c>
      <c r="L65">
        <v>5</v>
      </c>
      <c r="M65">
        <v>1</v>
      </c>
      <c r="N65">
        <v>26.94</v>
      </c>
      <c r="O65">
        <v>19478.15</v>
      </c>
      <c r="P65">
        <v>41.08</v>
      </c>
      <c r="Q65">
        <v>453.2</v>
      </c>
      <c r="R65">
        <v>37.26</v>
      </c>
      <c r="S65">
        <v>28.65</v>
      </c>
      <c r="T65">
        <v>3593.54</v>
      </c>
      <c r="U65">
        <v>0.77</v>
      </c>
      <c r="V65">
        <v>0.89</v>
      </c>
      <c r="W65">
        <v>0.1</v>
      </c>
      <c r="X65">
        <v>0.21</v>
      </c>
      <c r="Y65">
        <v>2</v>
      </c>
      <c r="Z65">
        <v>10</v>
      </c>
    </row>
    <row r="66" spans="1:26">
      <c r="A66">
        <v>5</v>
      </c>
      <c r="B66">
        <v>75</v>
      </c>
      <c r="C66" t="s">
        <v>26</v>
      </c>
      <c r="D66">
        <v>14.0345</v>
      </c>
      <c r="E66">
        <v>7.13</v>
      </c>
      <c r="F66">
        <v>4.6</v>
      </c>
      <c r="G66">
        <v>34.53</v>
      </c>
      <c r="H66">
        <v>0.67</v>
      </c>
      <c r="I66">
        <v>8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41.2</v>
      </c>
      <c r="Q66">
        <v>453.18</v>
      </c>
      <c r="R66">
        <v>37.04</v>
      </c>
      <c r="S66">
        <v>28.65</v>
      </c>
      <c r="T66">
        <v>3485.54</v>
      </c>
      <c r="U66">
        <v>0.77</v>
      </c>
      <c r="V66">
        <v>0.89</v>
      </c>
      <c r="W66">
        <v>0.1</v>
      </c>
      <c r="X66">
        <v>0.2</v>
      </c>
      <c r="Y66">
        <v>2</v>
      </c>
      <c r="Z66">
        <v>10</v>
      </c>
    </row>
    <row r="67" spans="1:26">
      <c r="A67">
        <v>0</v>
      </c>
      <c r="B67">
        <v>95</v>
      </c>
      <c r="C67" t="s">
        <v>26</v>
      </c>
      <c r="D67">
        <v>9.231</v>
      </c>
      <c r="E67">
        <v>10.83</v>
      </c>
      <c r="F67">
        <v>6.13</v>
      </c>
      <c r="G67">
        <v>6.13</v>
      </c>
      <c r="H67">
        <v>0.1</v>
      </c>
      <c r="I67">
        <v>60</v>
      </c>
      <c r="J67">
        <v>185.69</v>
      </c>
      <c r="K67">
        <v>53.44</v>
      </c>
      <c r="L67">
        <v>1</v>
      </c>
      <c r="M67">
        <v>58</v>
      </c>
      <c r="N67">
        <v>36.26</v>
      </c>
      <c r="O67">
        <v>23136.14</v>
      </c>
      <c r="P67">
        <v>81.25</v>
      </c>
      <c r="Q67">
        <v>453.58</v>
      </c>
      <c r="R67">
        <v>87.06999999999999</v>
      </c>
      <c r="S67">
        <v>28.65</v>
      </c>
      <c r="T67">
        <v>28241.84</v>
      </c>
      <c r="U67">
        <v>0.33</v>
      </c>
      <c r="V67">
        <v>0.67</v>
      </c>
      <c r="W67">
        <v>0.17</v>
      </c>
      <c r="X67">
        <v>1.73</v>
      </c>
      <c r="Y67">
        <v>2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11.6887</v>
      </c>
      <c r="E68">
        <v>8.56</v>
      </c>
      <c r="F68">
        <v>5.16</v>
      </c>
      <c r="G68">
        <v>12.37</v>
      </c>
      <c r="H68">
        <v>0.19</v>
      </c>
      <c r="I68">
        <v>25</v>
      </c>
      <c r="J68">
        <v>187.21</v>
      </c>
      <c r="K68">
        <v>53.44</v>
      </c>
      <c r="L68">
        <v>2</v>
      </c>
      <c r="M68">
        <v>23</v>
      </c>
      <c r="N68">
        <v>36.77</v>
      </c>
      <c r="O68">
        <v>23322.88</v>
      </c>
      <c r="P68">
        <v>66.16</v>
      </c>
      <c r="Q68">
        <v>453.28</v>
      </c>
      <c r="R68">
        <v>55.5</v>
      </c>
      <c r="S68">
        <v>28.65</v>
      </c>
      <c r="T68">
        <v>12630.32</v>
      </c>
      <c r="U68">
        <v>0.52</v>
      </c>
      <c r="V68">
        <v>0.79</v>
      </c>
      <c r="W68">
        <v>0.12</v>
      </c>
      <c r="X68">
        <v>0.75</v>
      </c>
      <c r="Y68">
        <v>2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12.6872</v>
      </c>
      <c r="E69">
        <v>7.88</v>
      </c>
      <c r="F69">
        <v>4.82</v>
      </c>
      <c r="G69">
        <v>18.07</v>
      </c>
      <c r="H69">
        <v>0.28</v>
      </c>
      <c r="I69">
        <v>16</v>
      </c>
      <c r="J69">
        <v>188.73</v>
      </c>
      <c r="K69">
        <v>53.44</v>
      </c>
      <c r="L69">
        <v>3</v>
      </c>
      <c r="M69">
        <v>14</v>
      </c>
      <c r="N69">
        <v>37.29</v>
      </c>
      <c r="O69">
        <v>23510.33</v>
      </c>
      <c r="P69">
        <v>59.38</v>
      </c>
      <c r="Q69">
        <v>453.34</v>
      </c>
      <c r="R69">
        <v>44.06</v>
      </c>
      <c r="S69">
        <v>28.65</v>
      </c>
      <c r="T69">
        <v>6954.63</v>
      </c>
      <c r="U69">
        <v>0.65</v>
      </c>
      <c r="V69">
        <v>0.85</v>
      </c>
      <c r="W69">
        <v>0.11</v>
      </c>
      <c r="X69">
        <v>0.42</v>
      </c>
      <c r="Y69">
        <v>2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13.2333</v>
      </c>
      <c r="E70">
        <v>7.56</v>
      </c>
      <c r="F70">
        <v>4.68</v>
      </c>
      <c r="G70">
        <v>25.52</v>
      </c>
      <c r="H70">
        <v>0.37</v>
      </c>
      <c r="I70">
        <v>11</v>
      </c>
      <c r="J70">
        <v>190.25</v>
      </c>
      <c r="K70">
        <v>53.44</v>
      </c>
      <c r="L70">
        <v>4</v>
      </c>
      <c r="M70">
        <v>9</v>
      </c>
      <c r="N70">
        <v>37.82</v>
      </c>
      <c r="O70">
        <v>23698.48</v>
      </c>
      <c r="P70">
        <v>55.49</v>
      </c>
      <c r="Q70">
        <v>453.22</v>
      </c>
      <c r="R70">
        <v>39.55</v>
      </c>
      <c r="S70">
        <v>28.65</v>
      </c>
      <c r="T70">
        <v>4725.36</v>
      </c>
      <c r="U70">
        <v>0.72</v>
      </c>
      <c r="V70">
        <v>0.87</v>
      </c>
      <c r="W70">
        <v>0.1</v>
      </c>
      <c r="X70">
        <v>0.28</v>
      </c>
      <c r="Y70">
        <v>2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13.4308</v>
      </c>
      <c r="E71">
        <v>7.45</v>
      </c>
      <c r="F71">
        <v>4.64</v>
      </c>
      <c r="G71">
        <v>30.95</v>
      </c>
      <c r="H71">
        <v>0.46</v>
      </c>
      <c r="I71">
        <v>9</v>
      </c>
      <c r="J71">
        <v>191.78</v>
      </c>
      <c r="K71">
        <v>53.44</v>
      </c>
      <c r="L71">
        <v>5</v>
      </c>
      <c r="M71">
        <v>7</v>
      </c>
      <c r="N71">
        <v>38.35</v>
      </c>
      <c r="O71">
        <v>23887.36</v>
      </c>
      <c r="P71">
        <v>52.84</v>
      </c>
      <c r="Q71">
        <v>453.24</v>
      </c>
      <c r="R71">
        <v>38.5</v>
      </c>
      <c r="S71">
        <v>28.65</v>
      </c>
      <c r="T71">
        <v>4211.85</v>
      </c>
      <c r="U71">
        <v>0.74</v>
      </c>
      <c r="V71">
        <v>0.88</v>
      </c>
      <c r="W71">
        <v>0.09</v>
      </c>
      <c r="X71">
        <v>0.24</v>
      </c>
      <c r="Y71">
        <v>2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13.683</v>
      </c>
      <c r="E72">
        <v>7.31</v>
      </c>
      <c r="F72">
        <v>4.58</v>
      </c>
      <c r="G72">
        <v>39.25</v>
      </c>
      <c r="H72">
        <v>0.55</v>
      </c>
      <c r="I72">
        <v>7</v>
      </c>
      <c r="J72">
        <v>193.32</v>
      </c>
      <c r="K72">
        <v>53.44</v>
      </c>
      <c r="L72">
        <v>6</v>
      </c>
      <c r="M72">
        <v>5</v>
      </c>
      <c r="N72">
        <v>38.89</v>
      </c>
      <c r="O72">
        <v>24076.95</v>
      </c>
      <c r="P72">
        <v>49.36</v>
      </c>
      <c r="Q72">
        <v>453.22</v>
      </c>
      <c r="R72">
        <v>36.4</v>
      </c>
      <c r="S72">
        <v>28.65</v>
      </c>
      <c r="T72">
        <v>3171.94</v>
      </c>
      <c r="U72">
        <v>0.79</v>
      </c>
      <c r="V72">
        <v>0.89</v>
      </c>
      <c r="W72">
        <v>0.09</v>
      </c>
      <c r="X72">
        <v>0.18</v>
      </c>
      <c r="Y72">
        <v>2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13.8079</v>
      </c>
      <c r="E73">
        <v>7.24</v>
      </c>
      <c r="F73">
        <v>4.55</v>
      </c>
      <c r="G73">
        <v>45.5</v>
      </c>
      <c r="H73">
        <v>0.64</v>
      </c>
      <c r="I73">
        <v>6</v>
      </c>
      <c r="J73">
        <v>194.86</v>
      </c>
      <c r="K73">
        <v>53.44</v>
      </c>
      <c r="L73">
        <v>7</v>
      </c>
      <c r="M73">
        <v>0</v>
      </c>
      <c r="N73">
        <v>39.43</v>
      </c>
      <c r="O73">
        <v>24267.28</v>
      </c>
      <c r="P73">
        <v>46.5</v>
      </c>
      <c r="Q73">
        <v>453.28</v>
      </c>
      <c r="R73">
        <v>35.29</v>
      </c>
      <c r="S73">
        <v>28.65</v>
      </c>
      <c r="T73">
        <v>2620.1</v>
      </c>
      <c r="U73">
        <v>0.8100000000000001</v>
      </c>
      <c r="V73">
        <v>0.9</v>
      </c>
      <c r="W73">
        <v>0.1</v>
      </c>
      <c r="X73">
        <v>0.15</v>
      </c>
      <c r="Y73">
        <v>2</v>
      </c>
      <c r="Z73">
        <v>10</v>
      </c>
    </row>
    <row r="74" spans="1:26">
      <c r="A74">
        <v>0</v>
      </c>
      <c r="B74">
        <v>55</v>
      </c>
      <c r="C74" t="s">
        <v>26</v>
      </c>
      <c r="D74">
        <v>11.7578</v>
      </c>
      <c r="E74">
        <v>8.51</v>
      </c>
      <c r="F74">
        <v>5.49</v>
      </c>
      <c r="G74">
        <v>8.44</v>
      </c>
      <c r="H74">
        <v>0.15</v>
      </c>
      <c r="I74">
        <v>39</v>
      </c>
      <c r="J74">
        <v>116.05</v>
      </c>
      <c r="K74">
        <v>43.4</v>
      </c>
      <c r="L74">
        <v>1</v>
      </c>
      <c r="M74">
        <v>37</v>
      </c>
      <c r="N74">
        <v>16.65</v>
      </c>
      <c r="O74">
        <v>14546.17</v>
      </c>
      <c r="P74">
        <v>51.89</v>
      </c>
      <c r="Q74">
        <v>453.53</v>
      </c>
      <c r="R74">
        <v>65.90000000000001</v>
      </c>
      <c r="S74">
        <v>28.65</v>
      </c>
      <c r="T74">
        <v>17758.05</v>
      </c>
      <c r="U74">
        <v>0.43</v>
      </c>
      <c r="V74">
        <v>0.74</v>
      </c>
      <c r="W74">
        <v>0.14</v>
      </c>
      <c r="X74">
        <v>1.08</v>
      </c>
      <c r="Y74">
        <v>2</v>
      </c>
      <c r="Z74">
        <v>10</v>
      </c>
    </row>
    <row r="75" spans="1:26">
      <c r="A75">
        <v>1</v>
      </c>
      <c r="B75">
        <v>55</v>
      </c>
      <c r="C75" t="s">
        <v>26</v>
      </c>
      <c r="D75">
        <v>13.7195</v>
      </c>
      <c r="E75">
        <v>7.29</v>
      </c>
      <c r="F75">
        <v>4.82</v>
      </c>
      <c r="G75">
        <v>18.08</v>
      </c>
      <c r="H75">
        <v>0.3</v>
      </c>
      <c r="I75">
        <v>16</v>
      </c>
      <c r="J75">
        <v>117.34</v>
      </c>
      <c r="K75">
        <v>43.4</v>
      </c>
      <c r="L75">
        <v>2</v>
      </c>
      <c r="M75">
        <v>14</v>
      </c>
      <c r="N75">
        <v>16.94</v>
      </c>
      <c r="O75">
        <v>14705.49</v>
      </c>
      <c r="P75">
        <v>41.73</v>
      </c>
      <c r="Q75">
        <v>453.2</v>
      </c>
      <c r="R75">
        <v>44.29</v>
      </c>
      <c r="S75">
        <v>28.65</v>
      </c>
      <c r="T75">
        <v>7070.31</v>
      </c>
      <c r="U75">
        <v>0.65</v>
      </c>
      <c r="V75">
        <v>0.85</v>
      </c>
      <c r="W75">
        <v>0.11</v>
      </c>
      <c r="X75">
        <v>0.42</v>
      </c>
      <c r="Y75">
        <v>2</v>
      </c>
      <c r="Z75">
        <v>10</v>
      </c>
    </row>
    <row r="76" spans="1:26">
      <c r="A76">
        <v>2</v>
      </c>
      <c r="B76">
        <v>55</v>
      </c>
      <c r="C76" t="s">
        <v>26</v>
      </c>
      <c r="D76">
        <v>14.3822</v>
      </c>
      <c r="E76">
        <v>6.95</v>
      </c>
      <c r="F76">
        <v>4.63</v>
      </c>
      <c r="G76">
        <v>27.78</v>
      </c>
      <c r="H76">
        <v>0.45</v>
      </c>
      <c r="I76">
        <v>10</v>
      </c>
      <c r="J76">
        <v>118.63</v>
      </c>
      <c r="K76">
        <v>43.4</v>
      </c>
      <c r="L76">
        <v>3</v>
      </c>
      <c r="M76">
        <v>5</v>
      </c>
      <c r="N76">
        <v>17.23</v>
      </c>
      <c r="O76">
        <v>14865.24</v>
      </c>
      <c r="P76">
        <v>35.8</v>
      </c>
      <c r="Q76">
        <v>453.18</v>
      </c>
      <c r="R76">
        <v>37.79</v>
      </c>
      <c r="S76">
        <v>28.65</v>
      </c>
      <c r="T76">
        <v>3848.94</v>
      </c>
      <c r="U76">
        <v>0.76</v>
      </c>
      <c r="V76">
        <v>0.88</v>
      </c>
      <c r="W76">
        <v>0.1</v>
      </c>
      <c r="X76">
        <v>0.23</v>
      </c>
      <c r="Y76">
        <v>2</v>
      </c>
      <c r="Z76">
        <v>10</v>
      </c>
    </row>
    <row r="77" spans="1:26">
      <c r="A77">
        <v>3</v>
      </c>
      <c r="B77">
        <v>55</v>
      </c>
      <c r="C77" t="s">
        <v>26</v>
      </c>
      <c r="D77">
        <v>14.4265</v>
      </c>
      <c r="E77">
        <v>6.93</v>
      </c>
      <c r="F77">
        <v>4.61</v>
      </c>
      <c r="G77">
        <v>27.65</v>
      </c>
      <c r="H77">
        <v>0.59</v>
      </c>
      <c r="I77">
        <v>10</v>
      </c>
      <c r="J77">
        <v>119.93</v>
      </c>
      <c r="K77">
        <v>43.4</v>
      </c>
      <c r="L77">
        <v>4</v>
      </c>
      <c r="M77">
        <v>0</v>
      </c>
      <c r="N77">
        <v>17.53</v>
      </c>
      <c r="O77">
        <v>15025.44</v>
      </c>
      <c r="P77">
        <v>35.54</v>
      </c>
      <c r="Q77">
        <v>453.18</v>
      </c>
      <c r="R77">
        <v>36.87</v>
      </c>
      <c r="S77">
        <v>28.65</v>
      </c>
      <c r="T77">
        <v>3389.64</v>
      </c>
      <c r="U77">
        <v>0.78</v>
      </c>
      <c r="V77">
        <v>0.89</v>
      </c>
      <c r="W77">
        <v>0.11</v>
      </c>
      <c r="X77">
        <v>0.21</v>
      </c>
      <c r="Y77">
        <v>2</v>
      </c>
      <c r="Z7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INDEX(resultados!$A$2:$ZZ$77, 1, MATCH($B$1, resultados!$A$1:$ZZ$1, 0))</f>
        <v>0</v>
      </c>
      <c r="B7">
        <f>INDEX(resultados!$A$2:$ZZ$77, 1, MATCH($B$2, resultados!$A$1:$ZZ$1, 0))</f>
        <v>0</v>
      </c>
      <c r="C7">
        <f>INDEX(resultados!$A$2:$ZZ$77, 1, MATCH($B$3, resultados!$A$1:$ZZ$1, 0))</f>
        <v>0</v>
      </c>
    </row>
    <row r="8" spans="1:3">
      <c r="A8">
        <f>INDEX(resultados!$A$2:$ZZ$77, 2, MATCH($B$1, resultados!$A$1:$ZZ$1, 0))</f>
        <v>0</v>
      </c>
      <c r="B8">
        <f>INDEX(resultados!$A$2:$ZZ$77, 2, MATCH($B$2, resultados!$A$1:$ZZ$1, 0))</f>
        <v>0</v>
      </c>
      <c r="C8">
        <f>INDEX(resultados!$A$2:$ZZ$77, 2, MATCH($B$3, resultados!$A$1:$ZZ$1, 0))</f>
        <v>0</v>
      </c>
    </row>
    <row r="9" spans="1:3">
      <c r="A9">
        <f>INDEX(resultados!$A$2:$ZZ$77, 3, MATCH($B$1, resultados!$A$1:$ZZ$1, 0))</f>
        <v>0</v>
      </c>
      <c r="B9">
        <f>INDEX(resultados!$A$2:$ZZ$77, 3, MATCH($B$2, resultados!$A$1:$ZZ$1, 0))</f>
        <v>0</v>
      </c>
      <c r="C9">
        <f>INDEX(resultados!$A$2:$ZZ$77, 3, MATCH($B$3, resultados!$A$1:$ZZ$1, 0))</f>
        <v>0</v>
      </c>
    </row>
    <row r="10" spans="1:3">
      <c r="A10">
        <f>INDEX(resultados!$A$2:$ZZ$77, 4, MATCH($B$1, resultados!$A$1:$ZZ$1, 0))</f>
        <v>0</v>
      </c>
      <c r="B10">
        <f>INDEX(resultados!$A$2:$ZZ$77, 4, MATCH($B$2, resultados!$A$1:$ZZ$1, 0))</f>
        <v>0</v>
      </c>
      <c r="C10">
        <f>INDEX(resultados!$A$2:$ZZ$77, 4, MATCH($B$3, resultados!$A$1:$ZZ$1, 0))</f>
        <v>0</v>
      </c>
    </row>
    <row r="11" spans="1:3">
      <c r="A11">
        <f>INDEX(resultados!$A$2:$ZZ$77, 5, MATCH($B$1, resultados!$A$1:$ZZ$1, 0))</f>
        <v>0</v>
      </c>
      <c r="B11">
        <f>INDEX(resultados!$A$2:$ZZ$77, 5, MATCH($B$2, resultados!$A$1:$ZZ$1, 0))</f>
        <v>0</v>
      </c>
      <c r="C11">
        <f>INDEX(resultados!$A$2:$ZZ$77, 5, MATCH($B$3, resultados!$A$1:$ZZ$1, 0))</f>
        <v>0</v>
      </c>
    </row>
    <row r="12" spans="1:3">
      <c r="A12">
        <f>INDEX(resultados!$A$2:$ZZ$77, 6, MATCH($B$1, resultados!$A$1:$ZZ$1, 0))</f>
        <v>0</v>
      </c>
      <c r="B12">
        <f>INDEX(resultados!$A$2:$ZZ$77, 6, MATCH($B$2, resultados!$A$1:$ZZ$1, 0))</f>
        <v>0</v>
      </c>
      <c r="C12">
        <f>INDEX(resultados!$A$2:$ZZ$77, 6, MATCH($B$3, resultados!$A$1:$ZZ$1, 0))</f>
        <v>0</v>
      </c>
    </row>
    <row r="13" spans="1:3">
      <c r="A13">
        <f>INDEX(resultados!$A$2:$ZZ$77, 7, MATCH($B$1, resultados!$A$1:$ZZ$1, 0))</f>
        <v>0</v>
      </c>
      <c r="B13">
        <f>INDEX(resultados!$A$2:$ZZ$77, 7, MATCH($B$2, resultados!$A$1:$ZZ$1, 0))</f>
        <v>0</v>
      </c>
      <c r="C13">
        <f>INDEX(resultados!$A$2:$ZZ$77, 7, MATCH($B$3, resultados!$A$1:$ZZ$1, 0))</f>
        <v>0</v>
      </c>
    </row>
    <row r="14" spans="1:3">
      <c r="A14">
        <f>INDEX(resultados!$A$2:$ZZ$77, 8, MATCH($B$1, resultados!$A$1:$ZZ$1, 0))</f>
        <v>0</v>
      </c>
      <c r="B14">
        <f>INDEX(resultados!$A$2:$ZZ$77, 8, MATCH($B$2, resultados!$A$1:$ZZ$1, 0))</f>
        <v>0</v>
      </c>
      <c r="C14">
        <f>INDEX(resultados!$A$2:$ZZ$77, 8, MATCH($B$3, resultados!$A$1:$ZZ$1, 0))</f>
        <v>0</v>
      </c>
    </row>
    <row r="15" spans="1:3">
      <c r="A15">
        <f>INDEX(resultados!$A$2:$ZZ$77, 9, MATCH($B$1, resultados!$A$1:$ZZ$1, 0))</f>
        <v>0</v>
      </c>
      <c r="B15">
        <f>INDEX(resultados!$A$2:$ZZ$77, 9, MATCH($B$2, resultados!$A$1:$ZZ$1, 0))</f>
        <v>0</v>
      </c>
      <c r="C15">
        <f>INDEX(resultados!$A$2:$ZZ$77, 9, MATCH($B$3, resultados!$A$1:$ZZ$1, 0))</f>
        <v>0</v>
      </c>
    </row>
    <row r="16" spans="1:3">
      <c r="A16">
        <f>INDEX(resultados!$A$2:$ZZ$77, 10, MATCH($B$1, resultados!$A$1:$ZZ$1, 0))</f>
        <v>0</v>
      </c>
      <c r="B16">
        <f>INDEX(resultados!$A$2:$ZZ$77, 10, MATCH($B$2, resultados!$A$1:$ZZ$1, 0))</f>
        <v>0</v>
      </c>
      <c r="C16">
        <f>INDEX(resultados!$A$2:$ZZ$77, 10, MATCH($B$3, resultados!$A$1:$ZZ$1, 0))</f>
        <v>0</v>
      </c>
    </row>
    <row r="17" spans="1:3">
      <c r="A17">
        <f>INDEX(resultados!$A$2:$ZZ$77, 11, MATCH($B$1, resultados!$A$1:$ZZ$1, 0))</f>
        <v>0</v>
      </c>
      <c r="B17">
        <f>INDEX(resultados!$A$2:$ZZ$77, 11, MATCH($B$2, resultados!$A$1:$ZZ$1, 0))</f>
        <v>0</v>
      </c>
      <c r="C17">
        <f>INDEX(resultados!$A$2:$ZZ$77, 11, MATCH($B$3, resultados!$A$1:$ZZ$1, 0))</f>
        <v>0</v>
      </c>
    </row>
    <row r="18" spans="1:3">
      <c r="A18">
        <f>INDEX(resultados!$A$2:$ZZ$77, 12, MATCH($B$1, resultados!$A$1:$ZZ$1, 0))</f>
        <v>0</v>
      </c>
      <c r="B18">
        <f>INDEX(resultados!$A$2:$ZZ$77, 12, MATCH($B$2, resultados!$A$1:$ZZ$1, 0))</f>
        <v>0</v>
      </c>
      <c r="C18">
        <f>INDEX(resultados!$A$2:$ZZ$77, 12, MATCH($B$3, resultados!$A$1:$ZZ$1, 0))</f>
        <v>0</v>
      </c>
    </row>
    <row r="19" spans="1:3">
      <c r="A19">
        <f>INDEX(resultados!$A$2:$ZZ$77, 13, MATCH($B$1, resultados!$A$1:$ZZ$1, 0))</f>
        <v>0</v>
      </c>
      <c r="B19">
        <f>INDEX(resultados!$A$2:$ZZ$77, 13, MATCH($B$2, resultados!$A$1:$ZZ$1, 0))</f>
        <v>0</v>
      </c>
      <c r="C19">
        <f>INDEX(resultados!$A$2:$ZZ$77, 13, MATCH($B$3, resultados!$A$1:$ZZ$1, 0))</f>
        <v>0</v>
      </c>
    </row>
    <row r="20" spans="1:3">
      <c r="A20">
        <f>INDEX(resultados!$A$2:$ZZ$77, 14, MATCH($B$1, resultados!$A$1:$ZZ$1, 0))</f>
        <v>0</v>
      </c>
      <c r="B20">
        <f>INDEX(resultados!$A$2:$ZZ$77, 14, MATCH($B$2, resultados!$A$1:$ZZ$1, 0))</f>
        <v>0</v>
      </c>
      <c r="C20">
        <f>INDEX(resultados!$A$2:$ZZ$77, 14, MATCH($B$3, resultados!$A$1:$ZZ$1, 0))</f>
        <v>0</v>
      </c>
    </row>
    <row r="21" spans="1:3">
      <c r="A21">
        <f>INDEX(resultados!$A$2:$ZZ$77, 15, MATCH($B$1, resultados!$A$1:$ZZ$1, 0))</f>
        <v>0</v>
      </c>
      <c r="B21">
        <f>INDEX(resultados!$A$2:$ZZ$77, 15, MATCH($B$2, resultados!$A$1:$ZZ$1, 0))</f>
        <v>0</v>
      </c>
      <c r="C21">
        <f>INDEX(resultados!$A$2:$ZZ$77, 15, MATCH($B$3, resultados!$A$1:$ZZ$1, 0))</f>
        <v>0</v>
      </c>
    </row>
    <row r="22" spans="1:3">
      <c r="A22">
        <f>INDEX(resultados!$A$2:$ZZ$77, 16, MATCH($B$1, resultados!$A$1:$ZZ$1, 0))</f>
        <v>0</v>
      </c>
      <c r="B22">
        <f>INDEX(resultados!$A$2:$ZZ$77, 16, MATCH($B$2, resultados!$A$1:$ZZ$1, 0))</f>
        <v>0</v>
      </c>
      <c r="C22">
        <f>INDEX(resultados!$A$2:$ZZ$77, 16, MATCH($B$3, resultados!$A$1:$ZZ$1, 0))</f>
        <v>0</v>
      </c>
    </row>
    <row r="23" spans="1:3">
      <c r="A23">
        <f>INDEX(resultados!$A$2:$ZZ$77, 17, MATCH($B$1, resultados!$A$1:$ZZ$1, 0))</f>
        <v>0</v>
      </c>
      <c r="B23">
        <f>INDEX(resultados!$A$2:$ZZ$77, 17, MATCH($B$2, resultados!$A$1:$ZZ$1, 0))</f>
        <v>0</v>
      </c>
      <c r="C23">
        <f>INDEX(resultados!$A$2:$ZZ$77, 17, MATCH($B$3, resultados!$A$1:$ZZ$1, 0))</f>
        <v>0</v>
      </c>
    </row>
    <row r="24" spans="1:3">
      <c r="A24">
        <f>INDEX(resultados!$A$2:$ZZ$77, 18, MATCH($B$1, resultados!$A$1:$ZZ$1, 0))</f>
        <v>0</v>
      </c>
      <c r="B24">
        <f>INDEX(resultados!$A$2:$ZZ$77, 18, MATCH($B$2, resultados!$A$1:$ZZ$1, 0))</f>
        <v>0</v>
      </c>
      <c r="C24">
        <f>INDEX(resultados!$A$2:$ZZ$77, 18, MATCH($B$3, resultados!$A$1:$ZZ$1, 0))</f>
        <v>0</v>
      </c>
    </row>
    <row r="25" spans="1:3">
      <c r="A25">
        <f>INDEX(resultados!$A$2:$ZZ$77, 19, MATCH($B$1, resultados!$A$1:$ZZ$1, 0))</f>
        <v>0</v>
      </c>
      <c r="B25">
        <f>INDEX(resultados!$A$2:$ZZ$77, 19, MATCH($B$2, resultados!$A$1:$ZZ$1, 0))</f>
        <v>0</v>
      </c>
      <c r="C25">
        <f>INDEX(resultados!$A$2:$ZZ$77, 19, MATCH($B$3, resultados!$A$1:$ZZ$1, 0))</f>
        <v>0</v>
      </c>
    </row>
    <row r="26" spans="1:3">
      <c r="A26">
        <f>INDEX(resultados!$A$2:$ZZ$77, 20, MATCH($B$1, resultados!$A$1:$ZZ$1, 0))</f>
        <v>0</v>
      </c>
      <c r="B26">
        <f>INDEX(resultados!$A$2:$ZZ$77, 20, MATCH($B$2, resultados!$A$1:$ZZ$1, 0))</f>
        <v>0</v>
      </c>
      <c r="C26">
        <f>INDEX(resultados!$A$2:$ZZ$77, 20, MATCH($B$3, resultados!$A$1:$ZZ$1, 0))</f>
        <v>0</v>
      </c>
    </row>
    <row r="27" spans="1:3">
      <c r="A27">
        <f>INDEX(resultados!$A$2:$ZZ$77, 21, MATCH($B$1, resultados!$A$1:$ZZ$1, 0))</f>
        <v>0</v>
      </c>
      <c r="B27">
        <f>INDEX(resultados!$A$2:$ZZ$77, 21, MATCH($B$2, resultados!$A$1:$ZZ$1, 0))</f>
        <v>0</v>
      </c>
      <c r="C27">
        <f>INDEX(resultados!$A$2:$ZZ$77, 21, MATCH($B$3, resultados!$A$1:$ZZ$1, 0))</f>
        <v>0</v>
      </c>
    </row>
    <row r="28" spans="1:3">
      <c r="A28">
        <f>INDEX(resultados!$A$2:$ZZ$77, 22, MATCH($B$1, resultados!$A$1:$ZZ$1, 0))</f>
        <v>0</v>
      </c>
      <c r="B28">
        <f>INDEX(resultados!$A$2:$ZZ$77, 22, MATCH($B$2, resultados!$A$1:$ZZ$1, 0))</f>
        <v>0</v>
      </c>
      <c r="C28">
        <f>INDEX(resultados!$A$2:$ZZ$77, 22, MATCH($B$3, resultados!$A$1:$ZZ$1, 0))</f>
        <v>0</v>
      </c>
    </row>
    <row r="29" spans="1:3">
      <c r="A29">
        <f>INDEX(resultados!$A$2:$ZZ$77, 23, MATCH($B$1, resultados!$A$1:$ZZ$1, 0))</f>
        <v>0</v>
      </c>
      <c r="B29">
        <f>INDEX(resultados!$A$2:$ZZ$77, 23, MATCH($B$2, resultados!$A$1:$ZZ$1, 0))</f>
        <v>0</v>
      </c>
      <c r="C29">
        <f>INDEX(resultados!$A$2:$ZZ$77, 23, MATCH($B$3, resultados!$A$1:$ZZ$1, 0))</f>
        <v>0</v>
      </c>
    </row>
    <row r="30" spans="1:3">
      <c r="A30">
        <f>INDEX(resultados!$A$2:$ZZ$77, 24, MATCH($B$1, resultados!$A$1:$ZZ$1, 0))</f>
        <v>0</v>
      </c>
      <c r="B30">
        <f>INDEX(resultados!$A$2:$ZZ$77, 24, MATCH($B$2, resultados!$A$1:$ZZ$1, 0))</f>
        <v>0</v>
      </c>
      <c r="C30">
        <f>INDEX(resultados!$A$2:$ZZ$77, 24, MATCH($B$3, resultados!$A$1:$ZZ$1, 0))</f>
        <v>0</v>
      </c>
    </row>
    <row r="31" spans="1:3">
      <c r="A31">
        <f>INDEX(resultados!$A$2:$ZZ$77, 25, MATCH($B$1, resultados!$A$1:$ZZ$1, 0))</f>
        <v>0</v>
      </c>
      <c r="B31">
        <f>INDEX(resultados!$A$2:$ZZ$77, 25, MATCH($B$2, resultados!$A$1:$ZZ$1, 0))</f>
        <v>0</v>
      </c>
      <c r="C31">
        <f>INDEX(resultados!$A$2:$ZZ$77, 25, MATCH($B$3, resultados!$A$1:$ZZ$1, 0))</f>
        <v>0</v>
      </c>
    </row>
    <row r="32" spans="1:3">
      <c r="A32">
        <f>INDEX(resultados!$A$2:$ZZ$77, 26, MATCH($B$1, resultados!$A$1:$ZZ$1, 0))</f>
        <v>0</v>
      </c>
      <c r="B32">
        <f>INDEX(resultados!$A$2:$ZZ$77, 26, MATCH($B$2, resultados!$A$1:$ZZ$1, 0))</f>
        <v>0</v>
      </c>
      <c r="C32">
        <f>INDEX(resultados!$A$2:$ZZ$77, 26, MATCH($B$3, resultados!$A$1:$ZZ$1, 0))</f>
        <v>0</v>
      </c>
    </row>
    <row r="33" spans="1:3">
      <c r="A33">
        <f>INDEX(resultados!$A$2:$ZZ$77, 27, MATCH($B$1, resultados!$A$1:$ZZ$1, 0))</f>
        <v>0</v>
      </c>
      <c r="B33">
        <f>INDEX(resultados!$A$2:$ZZ$77, 27, MATCH($B$2, resultados!$A$1:$ZZ$1, 0))</f>
        <v>0</v>
      </c>
      <c r="C33">
        <f>INDEX(resultados!$A$2:$ZZ$77, 27, MATCH($B$3, resultados!$A$1:$ZZ$1, 0))</f>
        <v>0</v>
      </c>
    </row>
    <row r="34" spans="1:3">
      <c r="A34">
        <f>INDEX(resultados!$A$2:$ZZ$77, 28, MATCH($B$1, resultados!$A$1:$ZZ$1, 0))</f>
        <v>0</v>
      </c>
      <c r="B34">
        <f>INDEX(resultados!$A$2:$ZZ$77, 28, MATCH($B$2, resultados!$A$1:$ZZ$1, 0))</f>
        <v>0</v>
      </c>
      <c r="C34">
        <f>INDEX(resultados!$A$2:$ZZ$77, 28, MATCH($B$3, resultados!$A$1:$ZZ$1, 0))</f>
        <v>0</v>
      </c>
    </row>
    <row r="35" spans="1:3">
      <c r="A35">
        <f>INDEX(resultados!$A$2:$ZZ$77, 29, MATCH($B$1, resultados!$A$1:$ZZ$1, 0))</f>
        <v>0</v>
      </c>
      <c r="B35">
        <f>INDEX(resultados!$A$2:$ZZ$77, 29, MATCH($B$2, resultados!$A$1:$ZZ$1, 0))</f>
        <v>0</v>
      </c>
      <c r="C35">
        <f>INDEX(resultados!$A$2:$ZZ$77, 29, MATCH($B$3, resultados!$A$1:$ZZ$1, 0))</f>
        <v>0</v>
      </c>
    </row>
    <row r="36" spans="1:3">
      <c r="A36">
        <f>INDEX(resultados!$A$2:$ZZ$77, 30, MATCH($B$1, resultados!$A$1:$ZZ$1, 0))</f>
        <v>0</v>
      </c>
      <c r="B36">
        <f>INDEX(resultados!$A$2:$ZZ$77, 30, MATCH($B$2, resultados!$A$1:$ZZ$1, 0))</f>
        <v>0</v>
      </c>
      <c r="C36">
        <f>INDEX(resultados!$A$2:$ZZ$77, 30, MATCH($B$3, resultados!$A$1:$ZZ$1, 0))</f>
        <v>0</v>
      </c>
    </row>
    <row r="37" spans="1:3">
      <c r="A37">
        <f>INDEX(resultados!$A$2:$ZZ$77, 31, MATCH($B$1, resultados!$A$1:$ZZ$1, 0))</f>
        <v>0</v>
      </c>
      <c r="B37">
        <f>INDEX(resultados!$A$2:$ZZ$77, 31, MATCH($B$2, resultados!$A$1:$ZZ$1, 0))</f>
        <v>0</v>
      </c>
      <c r="C37">
        <f>INDEX(resultados!$A$2:$ZZ$77, 31, MATCH($B$3, resultados!$A$1:$ZZ$1, 0))</f>
        <v>0</v>
      </c>
    </row>
    <row r="38" spans="1:3">
      <c r="A38">
        <f>INDEX(resultados!$A$2:$ZZ$77, 32, MATCH($B$1, resultados!$A$1:$ZZ$1, 0))</f>
        <v>0</v>
      </c>
      <c r="B38">
        <f>INDEX(resultados!$A$2:$ZZ$77, 32, MATCH($B$2, resultados!$A$1:$ZZ$1, 0))</f>
        <v>0</v>
      </c>
      <c r="C38">
        <f>INDEX(resultados!$A$2:$ZZ$77, 32, MATCH($B$3, resultados!$A$1:$ZZ$1, 0))</f>
        <v>0</v>
      </c>
    </row>
    <row r="39" spans="1:3">
      <c r="A39">
        <f>INDEX(resultados!$A$2:$ZZ$77, 33, MATCH($B$1, resultados!$A$1:$ZZ$1, 0))</f>
        <v>0</v>
      </c>
      <c r="B39">
        <f>INDEX(resultados!$A$2:$ZZ$77, 33, MATCH($B$2, resultados!$A$1:$ZZ$1, 0))</f>
        <v>0</v>
      </c>
      <c r="C39">
        <f>INDEX(resultados!$A$2:$ZZ$77, 33, MATCH($B$3, resultados!$A$1:$ZZ$1, 0))</f>
        <v>0</v>
      </c>
    </row>
    <row r="40" spans="1:3">
      <c r="A40">
        <f>INDEX(resultados!$A$2:$ZZ$77, 34, MATCH($B$1, resultados!$A$1:$ZZ$1, 0))</f>
        <v>0</v>
      </c>
      <c r="B40">
        <f>INDEX(resultados!$A$2:$ZZ$77, 34, MATCH($B$2, resultados!$A$1:$ZZ$1, 0))</f>
        <v>0</v>
      </c>
      <c r="C40">
        <f>INDEX(resultados!$A$2:$ZZ$77, 34, MATCH($B$3, resultados!$A$1:$ZZ$1, 0))</f>
        <v>0</v>
      </c>
    </row>
    <row r="41" spans="1:3">
      <c r="A41">
        <f>INDEX(resultados!$A$2:$ZZ$77, 35, MATCH($B$1, resultados!$A$1:$ZZ$1, 0))</f>
        <v>0</v>
      </c>
      <c r="B41">
        <f>INDEX(resultados!$A$2:$ZZ$77, 35, MATCH($B$2, resultados!$A$1:$ZZ$1, 0))</f>
        <v>0</v>
      </c>
      <c r="C41">
        <f>INDEX(resultados!$A$2:$ZZ$77, 35, MATCH($B$3, resultados!$A$1:$ZZ$1, 0))</f>
        <v>0</v>
      </c>
    </row>
    <row r="42" spans="1:3">
      <c r="A42">
        <f>INDEX(resultados!$A$2:$ZZ$77, 36, MATCH($B$1, resultados!$A$1:$ZZ$1, 0))</f>
        <v>0</v>
      </c>
      <c r="B42">
        <f>INDEX(resultados!$A$2:$ZZ$77, 36, MATCH($B$2, resultados!$A$1:$ZZ$1, 0))</f>
        <v>0</v>
      </c>
      <c r="C42">
        <f>INDEX(resultados!$A$2:$ZZ$77, 36, MATCH($B$3, resultados!$A$1:$ZZ$1, 0))</f>
        <v>0</v>
      </c>
    </row>
    <row r="43" spans="1:3">
      <c r="A43">
        <f>INDEX(resultados!$A$2:$ZZ$77, 37, MATCH($B$1, resultados!$A$1:$ZZ$1, 0))</f>
        <v>0</v>
      </c>
      <c r="B43">
        <f>INDEX(resultados!$A$2:$ZZ$77, 37, MATCH($B$2, resultados!$A$1:$ZZ$1, 0))</f>
        <v>0</v>
      </c>
      <c r="C43">
        <f>INDEX(resultados!$A$2:$ZZ$77, 37, MATCH($B$3, resultados!$A$1:$ZZ$1, 0))</f>
        <v>0</v>
      </c>
    </row>
    <row r="44" spans="1:3">
      <c r="A44">
        <f>INDEX(resultados!$A$2:$ZZ$77, 38, MATCH($B$1, resultados!$A$1:$ZZ$1, 0))</f>
        <v>0</v>
      </c>
      <c r="B44">
        <f>INDEX(resultados!$A$2:$ZZ$77, 38, MATCH($B$2, resultados!$A$1:$ZZ$1, 0))</f>
        <v>0</v>
      </c>
      <c r="C44">
        <f>INDEX(resultados!$A$2:$ZZ$77, 38, MATCH($B$3, resultados!$A$1:$ZZ$1, 0))</f>
        <v>0</v>
      </c>
    </row>
    <row r="45" spans="1:3">
      <c r="A45">
        <f>INDEX(resultados!$A$2:$ZZ$77, 39, MATCH($B$1, resultados!$A$1:$ZZ$1, 0))</f>
        <v>0</v>
      </c>
      <c r="B45">
        <f>INDEX(resultados!$A$2:$ZZ$77, 39, MATCH($B$2, resultados!$A$1:$ZZ$1, 0))</f>
        <v>0</v>
      </c>
      <c r="C45">
        <f>INDEX(resultados!$A$2:$ZZ$77, 39, MATCH($B$3, resultados!$A$1:$ZZ$1, 0))</f>
        <v>0</v>
      </c>
    </row>
    <row r="46" spans="1:3">
      <c r="A46">
        <f>INDEX(resultados!$A$2:$ZZ$77, 40, MATCH($B$1, resultados!$A$1:$ZZ$1, 0))</f>
        <v>0</v>
      </c>
      <c r="B46">
        <f>INDEX(resultados!$A$2:$ZZ$77, 40, MATCH($B$2, resultados!$A$1:$ZZ$1, 0))</f>
        <v>0</v>
      </c>
      <c r="C46">
        <f>INDEX(resultados!$A$2:$ZZ$77, 40, MATCH($B$3, resultados!$A$1:$ZZ$1, 0))</f>
        <v>0</v>
      </c>
    </row>
    <row r="47" spans="1:3">
      <c r="A47">
        <f>INDEX(resultados!$A$2:$ZZ$77, 41, MATCH($B$1, resultados!$A$1:$ZZ$1, 0))</f>
        <v>0</v>
      </c>
      <c r="B47">
        <f>INDEX(resultados!$A$2:$ZZ$77, 41, MATCH($B$2, resultados!$A$1:$ZZ$1, 0))</f>
        <v>0</v>
      </c>
      <c r="C47">
        <f>INDEX(resultados!$A$2:$ZZ$77, 41, MATCH($B$3, resultados!$A$1:$ZZ$1, 0))</f>
        <v>0</v>
      </c>
    </row>
    <row r="48" spans="1:3">
      <c r="A48">
        <f>INDEX(resultados!$A$2:$ZZ$77, 42, MATCH($B$1, resultados!$A$1:$ZZ$1, 0))</f>
        <v>0</v>
      </c>
      <c r="B48">
        <f>INDEX(resultados!$A$2:$ZZ$77, 42, MATCH($B$2, resultados!$A$1:$ZZ$1, 0))</f>
        <v>0</v>
      </c>
      <c r="C48">
        <f>INDEX(resultados!$A$2:$ZZ$77, 42, MATCH($B$3, resultados!$A$1:$ZZ$1, 0))</f>
        <v>0</v>
      </c>
    </row>
    <row r="49" spans="1:3">
      <c r="A49">
        <f>INDEX(resultados!$A$2:$ZZ$77, 43, MATCH($B$1, resultados!$A$1:$ZZ$1, 0))</f>
        <v>0</v>
      </c>
      <c r="B49">
        <f>INDEX(resultados!$A$2:$ZZ$77, 43, MATCH($B$2, resultados!$A$1:$ZZ$1, 0))</f>
        <v>0</v>
      </c>
      <c r="C49">
        <f>INDEX(resultados!$A$2:$ZZ$77, 43, MATCH($B$3, resultados!$A$1:$ZZ$1, 0))</f>
        <v>0</v>
      </c>
    </row>
    <row r="50" spans="1:3">
      <c r="A50">
        <f>INDEX(resultados!$A$2:$ZZ$77, 44, MATCH($B$1, resultados!$A$1:$ZZ$1, 0))</f>
        <v>0</v>
      </c>
      <c r="B50">
        <f>INDEX(resultados!$A$2:$ZZ$77, 44, MATCH($B$2, resultados!$A$1:$ZZ$1, 0))</f>
        <v>0</v>
      </c>
      <c r="C50">
        <f>INDEX(resultados!$A$2:$ZZ$77, 44, MATCH($B$3, resultados!$A$1:$ZZ$1, 0))</f>
        <v>0</v>
      </c>
    </row>
    <row r="51" spans="1:3">
      <c r="A51">
        <f>INDEX(resultados!$A$2:$ZZ$77, 45, MATCH($B$1, resultados!$A$1:$ZZ$1, 0))</f>
        <v>0</v>
      </c>
      <c r="B51">
        <f>INDEX(resultados!$A$2:$ZZ$77, 45, MATCH($B$2, resultados!$A$1:$ZZ$1, 0))</f>
        <v>0</v>
      </c>
      <c r="C51">
        <f>INDEX(resultados!$A$2:$ZZ$77, 45, MATCH($B$3, resultados!$A$1:$ZZ$1, 0))</f>
        <v>0</v>
      </c>
    </row>
    <row r="52" spans="1:3">
      <c r="A52">
        <f>INDEX(resultados!$A$2:$ZZ$77, 46, MATCH($B$1, resultados!$A$1:$ZZ$1, 0))</f>
        <v>0</v>
      </c>
      <c r="B52">
        <f>INDEX(resultados!$A$2:$ZZ$77, 46, MATCH($B$2, resultados!$A$1:$ZZ$1, 0))</f>
        <v>0</v>
      </c>
      <c r="C52">
        <f>INDEX(resultados!$A$2:$ZZ$77, 46, MATCH($B$3, resultados!$A$1:$ZZ$1, 0))</f>
        <v>0</v>
      </c>
    </row>
    <row r="53" spans="1:3">
      <c r="A53">
        <f>INDEX(resultados!$A$2:$ZZ$77, 47, MATCH($B$1, resultados!$A$1:$ZZ$1, 0))</f>
        <v>0</v>
      </c>
      <c r="B53">
        <f>INDEX(resultados!$A$2:$ZZ$77, 47, MATCH($B$2, resultados!$A$1:$ZZ$1, 0))</f>
        <v>0</v>
      </c>
      <c r="C53">
        <f>INDEX(resultados!$A$2:$ZZ$77, 47, MATCH($B$3, resultados!$A$1:$ZZ$1, 0))</f>
        <v>0</v>
      </c>
    </row>
    <row r="54" spans="1:3">
      <c r="A54">
        <f>INDEX(resultados!$A$2:$ZZ$77, 48, MATCH($B$1, resultados!$A$1:$ZZ$1, 0))</f>
        <v>0</v>
      </c>
      <c r="B54">
        <f>INDEX(resultados!$A$2:$ZZ$77, 48, MATCH($B$2, resultados!$A$1:$ZZ$1, 0))</f>
        <v>0</v>
      </c>
      <c r="C54">
        <f>INDEX(resultados!$A$2:$ZZ$77, 48, MATCH($B$3, resultados!$A$1:$ZZ$1, 0))</f>
        <v>0</v>
      </c>
    </row>
    <row r="55" spans="1:3">
      <c r="A55">
        <f>INDEX(resultados!$A$2:$ZZ$77, 49, MATCH($B$1, resultados!$A$1:$ZZ$1, 0))</f>
        <v>0</v>
      </c>
      <c r="B55">
        <f>INDEX(resultados!$A$2:$ZZ$77, 49, MATCH($B$2, resultados!$A$1:$ZZ$1, 0))</f>
        <v>0</v>
      </c>
      <c r="C55">
        <f>INDEX(resultados!$A$2:$ZZ$77, 49, MATCH($B$3, resultados!$A$1:$ZZ$1, 0))</f>
        <v>0</v>
      </c>
    </row>
    <row r="56" spans="1:3">
      <c r="A56">
        <f>INDEX(resultados!$A$2:$ZZ$77, 50, MATCH($B$1, resultados!$A$1:$ZZ$1, 0))</f>
        <v>0</v>
      </c>
      <c r="B56">
        <f>INDEX(resultados!$A$2:$ZZ$77, 50, MATCH($B$2, resultados!$A$1:$ZZ$1, 0))</f>
        <v>0</v>
      </c>
      <c r="C56">
        <f>INDEX(resultados!$A$2:$ZZ$77, 50, MATCH($B$3, resultados!$A$1:$ZZ$1, 0))</f>
        <v>0</v>
      </c>
    </row>
    <row r="57" spans="1:3">
      <c r="A57">
        <f>INDEX(resultados!$A$2:$ZZ$77, 51, MATCH($B$1, resultados!$A$1:$ZZ$1, 0))</f>
        <v>0</v>
      </c>
      <c r="B57">
        <f>INDEX(resultados!$A$2:$ZZ$77, 51, MATCH($B$2, resultados!$A$1:$ZZ$1, 0))</f>
        <v>0</v>
      </c>
      <c r="C57">
        <f>INDEX(resultados!$A$2:$ZZ$77, 51, MATCH($B$3, resultados!$A$1:$ZZ$1, 0))</f>
        <v>0</v>
      </c>
    </row>
    <row r="58" spans="1:3">
      <c r="A58">
        <f>INDEX(resultados!$A$2:$ZZ$77, 52, MATCH($B$1, resultados!$A$1:$ZZ$1, 0))</f>
        <v>0</v>
      </c>
      <c r="B58">
        <f>INDEX(resultados!$A$2:$ZZ$77, 52, MATCH($B$2, resultados!$A$1:$ZZ$1, 0))</f>
        <v>0</v>
      </c>
      <c r="C58">
        <f>INDEX(resultados!$A$2:$ZZ$77, 52, MATCH($B$3, resultados!$A$1:$ZZ$1, 0))</f>
        <v>0</v>
      </c>
    </row>
    <row r="59" spans="1:3">
      <c r="A59">
        <f>INDEX(resultados!$A$2:$ZZ$77, 53, MATCH($B$1, resultados!$A$1:$ZZ$1, 0))</f>
        <v>0</v>
      </c>
      <c r="B59">
        <f>INDEX(resultados!$A$2:$ZZ$77, 53, MATCH($B$2, resultados!$A$1:$ZZ$1, 0))</f>
        <v>0</v>
      </c>
      <c r="C59">
        <f>INDEX(resultados!$A$2:$ZZ$77, 53, MATCH($B$3, resultados!$A$1:$ZZ$1, 0))</f>
        <v>0</v>
      </c>
    </row>
    <row r="60" spans="1:3">
      <c r="A60">
        <f>INDEX(resultados!$A$2:$ZZ$77, 54, MATCH($B$1, resultados!$A$1:$ZZ$1, 0))</f>
        <v>0</v>
      </c>
      <c r="B60">
        <f>INDEX(resultados!$A$2:$ZZ$77, 54, MATCH($B$2, resultados!$A$1:$ZZ$1, 0))</f>
        <v>0</v>
      </c>
      <c r="C60">
        <f>INDEX(resultados!$A$2:$ZZ$77, 54, MATCH($B$3, resultados!$A$1:$ZZ$1, 0))</f>
        <v>0</v>
      </c>
    </row>
    <row r="61" spans="1:3">
      <c r="A61">
        <f>INDEX(resultados!$A$2:$ZZ$77, 55, MATCH($B$1, resultados!$A$1:$ZZ$1, 0))</f>
        <v>0</v>
      </c>
      <c r="B61">
        <f>INDEX(resultados!$A$2:$ZZ$77, 55, MATCH($B$2, resultados!$A$1:$ZZ$1, 0))</f>
        <v>0</v>
      </c>
      <c r="C61">
        <f>INDEX(resultados!$A$2:$ZZ$77, 55, MATCH($B$3, resultados!$A$1:$ZZ$1, 0))</f>
        <v>0</v>
      </c>
    </row>
    <row r="62" spans="1:3">
      <c r="A62">
        <f>INDEX(resultados!$A$2:$ZZ$77, 56, MATCH($B$1, resultados!$A$1:$ZZ$1, 0))</f>
        <v>0</v>
      </c>
      <c r="B62">
        <f>INDEX(resultados!$A$2:$ZZ$77, 56, MATCH($B$2, resultados!$A$1:$ZZ$1, 0))</f>
        <v>0</v>
      </c>
      <c r="C62">
        <f>INDEX(resultados!$A$2:$ZZ$77, 56, MATCH($B$3, resultados!$A$1:$ZZ$1, 0))</f>
        <v>0</v>
      </c>
    </row>
    <row r="63" spans="1:3">
      <c r="A63">
        <f>INDEX(resultados!$A$2:$ZZ$77, 57, MATCH($B$1, resultados!$A$1:$ZZ$1, 0))</f>
        <v>0</v>
      </c>
      <c r="B63">
        <f>INDEX(resultados!$A$2:$ZZ$77, 57, MATCH($B$2, resultados!$A$1:$ZZ$1, 0))</f>
        <v>0</v>
      </c>
      <c r="C63">
        <f>INDEX(resultados!$A$2:$ZZ$77, 57, MATCH($B$3, resultados!$A$1:$ZZ$1, 0))</f>
        <v>0</v>
      </c>
    </row>
    <row r="64" spans="1:3">
      <c r="A64">
        <f>INDEX(resultados!$A$2:$ZZ$77, 58, MATCH($B$1, resultados!$A$1:$ZZ$1, 0))</f>
        <v>0</v>
      </c>
      <c r="B64">
        <f>INDEX(resultados!$A$2:$ZZ$77, 58, MATCH($B$2, resultados!$A$1:$ZZ$1, 0))</f>
        <v>0</v>
      </c>
      <c r="C64">
        <f>INDEX(resultados!$A$2:$ZZ$77, 58, MATCH($B$3, resultados!$A$1:$ZZ$1, 0))</f>
        <v>0</v>
      </c>
    </row>
    <row r="65" spans="1:3">
      <c r="A65">
        <f>INDEX(resultados!$A$2:$ZZ$77, 59, MATCH($B$1, resultados!$A$1:$ZZ$1, 0))</f>
        <v>0</v>
      </c>
      <c r="B65">
        <f>INDEX(resultados!$A$2:$ZZ$77, 59, MATCH($B$2, resultados!$A$1:$ZZ$1, 0))</f>
        <v>0</v>
      </c>
      <c r="C65">
        <f>INDEX(resultados!$A$2:$ZZ$77, 59, MATCH($B$3, resultados!$A$1:$ZZ$1, 0))</f>
        <v>0</v>
      </c>
    </row>
    <row r="66" spans="1:3">
      <c r="A66">
        <f>INDEX(resultados!$A$2:$ZZ$77, 60, MATCH($B$1, resultados!$A$1:$ZZ$1, 0))</f>
        <v>0</v>
      </c>
      <c r="B66">
        <f>INDEX(resultados!$A$2:$ZZ$77, 60, MATCH($B$2, resultados!$A$1:$ZZ$1, 0))</f>
        <v>0</v>
      </c>
      <c r="C66">
        <f>INDEX(resultados!$A$2:$ZZ$77, 60, MATCH($B$3, resultados!$A$1:$ZZ$1, 0))</f>
        <v>0</v>
      </c>
    </row>
    <row r="67" spans="1:3">
      <c r="A67">
        <f>INDEX(resultados!$A$2:$ZZ$77, 61, MATCH($B$1, resultados!$A$1:$ZZ$1, 0))</f>
        <v>0</v>
      </c>
      <c r="B67">
        <f>INDEX(resultados!$A$2:$ZZ$77, 61, MATCH($B$2, resultados!$A$1:$ZZ$1, 0))</f>
        <v>0</v>
      </c>
      <c r="C67">
        <f>INDEX(resultados!$A$2:$ZZ$77, 61, MATCH($B$3, resultados!$A$1:$ZZ$1, 0))</f>
        <v>0</v>
      </c>
    </row>
    <row r="68" spans="1:3">
      <c r="A68">
        <f>INDEX(resultados!$A$2:$ZZ$77, 62, MATCH($B$1, resultados!$A$1:$ZZ$1, 0))</f>
        <v>0</v>
      </c>
      <c r="B68">
        <f>INDEX(resultados!$A$2:$ZZ$77, 62, MATCH($B$2, resultados!$A$1:$ZZ$1, 0))</f>
        <v>0</v>
      </c>
      <c r="C68">
        <f>INDEX(resultados!$A$2:$ZZ$77, 62, MATCH($B$3, resultados!$A$1:$ZZ$1, 0))</f>
        <v>0</v>
      </c>
    </row>
    <row r="69" spans="1:3">
      <c r="A69">
        <f>INDEX(resultados!$A$2:$ZZ$77, 63, MATCH($B$1, resultados!$A$1:$ZZ$1, 0))</f>
        <v>0</v>
      </c>
      <c r="B69">
        <f>INDEX(resultados!$A$2:$ZZ$77, 63, MATCH($B$2, resultados!$A$1:$ZZ$1, 0))</f>
        <v>0</v>
      </c>
      <c r="C69">
        <f>INDEX(resultados!$A$2:$ZZ$77, 63, MATCH($B$3, resultados!$A$1:$ZZ$1, 0))</f>
        <v>0</v>
      </c>
    </row>
    <row r="70" spans="1:3">
      <c r="A70">
        <f>INDEX(resultados!$A$2:$ZZ$77, 64, MATCH($B$1, resultados!$A$1:$ZZ$1, 0))</f>
        <v>0</v>
      </c>
      <c r="B70">
        <f>INDEX(resultados!$A$2:$ZZ$77, 64, MATCH($B$2, resultados!$A$1:$ZZ$1, 0))</f>
        <v>0</v>
      </c>
      <c r="C70">
        <f>INDEX(resultados!$A$2:$ZZ$77, 64, MATCH($B$3, resultados!$A$1:$ZZ$1, 0))</f>
        <v>0</v>
      </c>
    </row>
    <row r="71" spans="1:3">
      <c r="A71">
        <f>INDEX(resultados!$A$2:$ZZ$77, 65, MATCH($B$1, resultados!$A$1:$ZZ$1, 0))</f>
        <v>0</v>
      </c>
      <c r="B71">
        <f>INDEX(resultados!$A$2:$ZZ$77, 65, MATCH($B$2, resultados!$A$1:$ZZ$1, 0))</f>
        <v>0</v>
      </c>
      <c r="C71">
        <f>INDEX(resultados!$A$2:$ZZ$77, 65, MATCH($B$3, resultados!$A$1:$ZZ$1, 0))</f>
        <v>0</v>
      </c>
    </row>
    <row r="72" spans="1:3">
      <c r="A72">
        <f>INDEX(resultados!$A$2:$ZZ$77, 66, MATCH($B$1, resultados!$A$1:$ZZ$1, 0))</f>
        <v>0</v>
      </c>
      <c r="B72">
        <f>INDEX(resultados!$A$2:$ZZ$77, 66, MATCH($B$2, resultados!$A$1:$ZZ$1, 0))</f>
        <v>0</v>
      </c>
      <c r="C72">
        <f>INDEX(resultados!$A$2:$ZZ$77, 66, MATCH($B$3, resultados!$A$1:$ZZ$1, 0))</f>
        <v>0</v>
      </c>
    </row>
    <row r="73" spans="1:3">
      <c r="A73">
        <f>INDEX(resultados!$A$2:$ZZ$77, 67, MATCH($B$1, resultados!$A$1:$ZZ$1, 0))</f>
        <v>0</v>
      </c>
      <c r="B73">
        <f>INDEX(resultados!$A$2:$ZZ$77, 67, MATCH($B$2, resultados!$A$1:$ZZ$1, 0))</f>
        <v>0</v>
      </c>
      <c r="C73">
        <f>INDEX(resultados!$A$2:$ZZ$77, 67, MATCH($B$3, resultados!$A$1:$ZZ$1, 0))</f>
        <v>0</v>
      </c>
    </row>
    <row r="74" spans="1:3">
      <c r="A74">
        <f>INDEX(resultados!$A$2:$ZZ$77, 68, MATCH($B$1, resultados!$A$1:$ZZ$1, 0))</f>
        <v>0</v>
      </c>
      <c r="B74">
        <f>INDEX(resultados!$A$2:$ZZ$77, 68, MATCH($B$2, resultados!$A$1:$ZZ$1, 0))</f>
        <v>0</v>
      </c>
      <c r="C74">
        <f>INDEX(resultados!$A$2:$ZZ$77, 68, MATCH($B$3, resultados!$A$1:$ZZ$1, 0))</f>
        <v>0</v>
      </c>
    </row>
    <row r="75" spans="1:3">
      <c r="A75">
        <f>INDEX(resultados!$A$2:$ZZ$77, 69, MATCH($B$1, resultados!$A$1:$ZZ$1, 0))</f>
        <v>0</v>
      </c>
      <c r="B75">
        <f>INDEX(resultados!$A$2:$ZZ$77, 69, MATCH($B$2, resultados!$A$1:$ZZ$1, 0))</f>
        <v>0</v>
      </c>
      <c r="C75">
        <f>INDEX(resultados!$A$2:$ZZ$77, 69, MATCH($B$3, resultados!$A$1:$ZZ$1, 0))</f>
        <v>0</v>
      </c>
    </row>
    <row r="76" spans="1:3">
      <c r="A76">
        <f>INDEX(resultados!$A$2:$ZZ$77, 70, MATCH($B$1, resultados!$A$1:$ZZ$1, 0))</f>
        <v>0</v>
      </c>
      <c r="B76">
        <f>INDEX(resultados!$A$2:$ZZ$77, 70, MATCH($B$2, resultados!$A$1:$ZZ$1, 0))</f>
        <v>0</v>
      </c>
      <c r="C76">
        <f>INDEX(resultados!$A$2:$ZZ$77, 70, MATCH($B$3, resultados!$A$1:$ZZ$1, 0))</f>
        <v>0</v>
      </c>
    </row>
    <row r="77" spans="1:3">
      <c r="A77">
        <f>INDEX(resultados!$A$2:$ZZ$77, 71, MATCH($B$1, resultados!$A$1:$ZZ$1, 0))</f>
        <v>0</v>
      </c>
      <c r="B77">
        <f>INDEX(resultados!$A$2:$ZZ$77, 71, MATCH($B$2, resultados!$A$1:$ZZ$1, 0))</f>
        <v>0</v>
      </c>
      <c r="C77">
        <f>INDEX(resultados!$A$2:$ZZ$77, 71, MATCH($B$3, resultados!$A$1:$ZZ$1, 0))</f>
        <v>0</v>
      </c>
    </row>
    <row r="78" spans="1:3">
      <c r="A78">
        <f>INDEX(resultados!$A$2:$ZZ$77, 72, MATCH($B$1, resultados!$A$1:$ZZ$1, 0))</f>
        <v>0</v>
      </c>
      <c r="B78">
        <f>INDEX(resultados!$A$2:$ZZ$77, 72, MATCH($B$2, resultados!$A$1:$ZZ$1, 0))</f>
        <v>0</v>
      </c>
      <c r="C78">
        <f>INDEX(resultados!$A$2:$ZZ$77, 72, MATCH($B$3, resultados!$A$1:$ZZ$1, 0))</f>
        <v>0</v>
      </c>
    </row>
    <row r="79" spans="1:3">
      <c r="A79">
        <f>INDEX(resultados!$A$2:$ZZ$77, 73, MATCH($B$1, resultados!$A$1:$ZZ$1, 0))</f>
        <v>0</v>
      </c>
      <c r="B79">
        <f>INDEX(resultados!$A$2:$ZZ$77, 73, MATCH($B$2, resultados!$A$1:$ZZ$1, 0))</f>
        <v>0</v>
      </c>
      <c r="C79">
        <f>INDEX(resultados!$A$2:$ZZ$77, 73, MATCH($B$3, resultados!$A$1:$ZZ$1, 0))</f>
        <v>0</v>
      </c>
    </row>
    <row r="80" spans="1:3">
      <c r="A80">
        <f>INDEX(resultados!$A$2:$ZZ$77, 74, MATCH($B$1, resultados!$A$1:$ZZ$1, 0))</f>
        <v>0</v>
      </c>
      <c r="B80">
        <f>INDEX(resultados!$A$2:$ZZ$77, 74, MATCH($B$2, resultados!$A$1:$ZZ$1, 0))</f>
        <v>0</v>
      </c>
      <c r="C80">
        <f>INDEX(resultados!$A$2:$ZZ$77, 74, MATCH($B$3, resultados!$A$1:$ZZ$1, 0))</f>
        <v>0</v>
      </c>
    </row>
    <row r="81" spans="1:3">
      <c r="A81">
        <f>INDEX(resultados!$A$2:$ZZ$77, 75, MATCH($B$1, resultados!$A$1:$ZZ$1, 0))</f>
        <v>0</v>
      </c>
      <c r="B81">
        <f>INDEX(resultados!$A$2:$ZZ$77, 75, MATCH($B$2, resultados!$A$1:$ZZ$1, 0))</f>
        <v>0</v>
      </c>
      <c r="C81">
        <f>INDEX(resultados!$A$2:$ZZ$77, 75, MATCH($B$3, resultados!$A$1:$ZZ$1, 0))</f>
        <v>0</v>
      </c>
    </row>
    <row r="82" spans="1:3">
      <c r="A82">
        <f>INDEX(resultados!$A$2:$ZZ$77, 76, MATCH($B$1, resultados!$A$1:$ZZ$1, 0))</f>
        <v>0</v>
      </c>
      <c r="B82">
        <f>INDEX(resultados!$A$2:$ZZ$77, 76, MATCH($B$2, resultados!$A$1:$ZZ$1, 0))</f>
        <v>0</v>
      </c>
      <c r="C82">
        <f>INDEX(resultados!$A$2:$ZZ$77, 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13.6343</v>
      </c>
      <c r="E2">
        <v>7.33</v>
      </c>
      <c r="F2">
        <v>5.12</v>
      </c>
      <c r="G2">
        <v>12.79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31.6</v>
      </c>
      <c r="Q2">
        <v>453.19</v>
      </c>
      <c r="R2">
        <v>54.34</v>
      </c>
      <c r="S2">
        <v>28.65</v>
      </c>
      <c r="T2">
        <v>12052.51</v>
      </c>
      <c r="U2">
        <v>0.53</v>
      </c>
      <c r="V2">
        <v>0.8</v>
      </c>
      <c r="W2">
        <v>0.11</v>
      </c>
      <c r="X2">
        <v>0.72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14.2959</v>
      </c>
      <c r="E3">
        <v>7</v>
      </c>
      <c r="F3">
        <v>4.89</v>
      </c>
      <c r="G3">
        <v>17.25</v>
      </c>
      <c r="H3">
        <v>0.48</v>
      </c>
      <c r="I3">
        <v>17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27.96</v>
      </c>
      <c r="Q3">
        <v>453.57</v>
      </c>
      <c r="R3">
        <v>45.74</v>
      </c>
      <c r="S3">
        <v>28.65</v>
      </c>
      <c r="T3">
        <v>7791.74</v>
      </c>
      <c r="U3">
        <v>0.63</v>
      </c>
      <c r="V3">
        <v>0.84</v>
      </c>
      <c r="W3">
        <v>0.13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13.5706</v>
      </c>
      <c r="E2">
        <v>7.37</v>
      </c>
      <c r="F2">
        <v>5.31</v>
      </c>
      <c r="G2">
        <v>9.970000000000001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20.77</v>
      </c>
      <c r="Q2">
        <v>453.64</v>
      </c>
      <c r="R2">
        <v>59.07</v>
      </c>
      <c r="S2">
        <v>28.65</v>
      </c>
      <c r="T2">
        <v>14382.48</v>
      </c>
      <c r="U2">
        <v>0.48</v>
      </c>
      <c r="V2">
        <v>0.77</v>
      </c>
      <c r="W2">
        <v>0.17</v>
      </c>
      <c r="X2">
        <v>0.91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10.7098</v>
      </c>
      <c r="E2">
        <v>9.34</v>
      </c>
      <c r="F2">
        <v>5.75</v>
      </c>
      <c r="G2">
        <v>7.34</v>
      </c>
      <c r="H2">
        <v>0.12</v>
      </c>
      <c r="I2">
        <v>47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63.11</v>
      </c>
      <c r="Q2">
        <v>453.36</v>
      </c>
      <c r="R2">
        <v>74.69</v>
      </c>
      <c r="S2">
        <v>28.65</v>
      </c>
      <c r="T2">
        <v>22116.18</v>
      </c>
      <c r="U2">
        <v>0.38</v>
      </c>
      <c r="V2">
        <v>0.71</v>
      </c>
      <c r="W2">
        <v>0.16</v>
      </c>
      <c r="X2">
        <v>1.35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12.8709</v>
      </c>
      <c r="E3">
        <v>7.77</v>
      </c>
      <c r="F3">
        <v>4.96</v>
      </c>
      <c r="G3">
        <v>14.89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51.53</v>
      </c>
      <c r="Q3">
        <v>453.18</v>
      </c>
      <c r="R3">
        <v>49.01</v>
      </c>
      <c r="S3">
        <v>28.65</v>
      </c>
      <c r="T3">
        <v>9407.58</v>
      </c>
      <c r="U3">
        <v>0.58</v>
      </c>
      <c r="V3">
        <v>0.82</v>
      </c>
      <c r="W3">
        <v>0.11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13.7174</v>
      </c>
      <c r="E4">
        <v>7.29</v>
      </c>
      <c r="F4">
        <v>4.71</v>
      </c>
      <c r="G4">
        <v>23.57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45.63</v>
      </c>
      <c r="Q4">
        <v>453.21</v>
      </c>
      <c r="R4">
        <v>40.76</v>
      </c>
      <c r="S4">
        <v>28.65</v>
      </c>
      <c r="T4">
        <v>5324.94</v>
      </c>
      <c r="U4">
        <v>0.7</v>
      </c>
      <c r="V4">
        <v>0.87</v>
      </c>
      <c r="W4">
        <v>0.1</v>
      </c>
      <c r="X4">
        <v>0.31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14.0499</v>
      </c>
      <c r="E5">
        <v>7.12</v>
      </c>
      <c r="F5">
        <v>4.63</v>
      </c>
      <c r="G5">
        <v>30.86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41.37</v>
      </c>
      <c r="Q5">
        <v>453.23</v>
      </c>
      <c r="R5">
        <v>38.02</v>
      </c>
      <c r="S5">
        <v>28.65</v>
      </c>
      <c r="T5">
        <v>3971.08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14.1671</v>
      </c>
      <c r="E6">
        <v>7.06</v>
      </c>
      <c r="F6">
        <v>4.6</v>
      </c>
      <c r="G6">
        <v>34.49</v>
      </c>
      <c r="H6">
        <v>0.6</v>
      </c>
      <c r="I6">
        <v>8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39.82</v>
      </c>
      <c r="Q6">
        <v>453.28</v>
      </c>
      <c r="R6">
        <v>36.79</v>
      </c>
      <c r="S6">
        <v>28.65</v>
      </c>
      <c r="T6">
        <v>3361.43</v>
      </c>
      <c r="U6">
        <v>0.78</v>
      </c>
      <c r="V6">
        <v>0.89</v>
      </c>
      <c r="W6">
        <v>0.1</v>
      </c>
      <c r="X6">
        <v>0.2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9.5268</v>
      </c>
      <c r="E2">
        <v>10.5</v>
      </c>
      <c r="F2">
        <v>6.05</v>
      </c>
      <c r="G2">
        <v>6.37</v>
      </c>
      <c r="H2">
        <v>0.1</v>
      </c>
      <c r="I2">
        <v>57</v>
      </c>
      <c r="J2">
        <v>176.73</v>
      </c>
      <c r="K2">
        <v>52.44</v>
      </c>
      <c r="L2">
        <v>1</v>
      </c>
      <c r="M2">
        <v>55</v>
      </c>
      <c r="N2">
        <v>33.29</v>
      </c>
      <c r="O2">
        <v>22031.19</v>
      </c>
      <c r="P2">
        <v>77.51000000000001</v>
      </c>
      <c r="Q2">
        <v>453.51</v>
      </c>
      <c r="R2">
        <v>84.40000000000001</v>
      </c>
      <c r="S2">
        <v>28.65</v>
      </c>
      <c r="T2">
        <v>26921.36</v>
      </c>
      <c r="U2">
        <v>0.34</v>
      </c>
      <c r="V2">
        <v>0.68</v>
      </c>
      <c r="W2">
        <v>0.17</v>
      </c>
      <c r="X2">
        <v>1.64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11.9296</v>
      </c>
      <c r="E3">
        <v>8.380000000000001</v>
      </c>
      <c r="F3">
        <v>5.11</v>
      </c>
      <c r="G3">
        <v>12.77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63.13</v>
      </c>
      <c r="Q3">
        <v>453.27</v>
      </c>
      <c r="R3">
        <v>53.85</v>
      </c>
      <c r="S3">
        <v>28.65</v>
      </c>
      <c r="T3">
        <v>11808.17</v>
      </c>
      <c r="U3">
        <v>0.53</v>
      </c>
      <c r="V3">
        <v>0.8</v>
      </c>
      <c r="W3">
        <v>0.12</v>
      </c>
      <c r="X3">
        <v>0.71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12.9781</v>
      </c>
      <c r="E4">
        <v>7.71</v>
      </c>
      <c r="F4">
        <v>4.75</v>
      </c>
      <c r="G4">
        <v>19.01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56.29</v>
      </c>
      <c r="Q4">
        <v>453.18</v>
      </c>
      <c r="R4">
        <v>41.76</v>
      </c>
      <c r="S4">
        <v>28.65</v>
      </c>
      <c r="T4">
        <v>5811.01</v>
      </c>
      <c r="U4">
        <v>0.6899999999999999</v>
      </c>
      <c r="V4">
        <v>0.86</v>
      </c>
      <c r="W4">
        <v>0.11</v>
      </c>
      <c r="X4">
        <v>0.35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13.3462</v>
      </c>
      <c r="E5">
        <v>7.49</v>
      </c>
      <c r="F5">
        <v>4.68</v>
      </c>
      <c r="G5">
        <v>25.53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53.1</v>
      </c>
      <c r="Q5">
        <v>453.22</v>
      </c>
      <c r="R5">
        <v>39.68</v>
      </c>
      <c r="S5">
        <v>28.65</v>
      </c>
      <c r="T5">
        <v>4789.65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13.5542</v>
      </c>
      <c r="E6">
        <v>7.38</v>
      </c>
      <c r="F6">
        <v>4.64</v>
      </c>
      <c r="G6">
        <v>30.91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49.79</v>
      </c>
      <c r="Q6">
        <v>453.18</v>
      </c>
      <c r="R6">
        <v>38.25</v>
      </c>
      <c r="S6">
        <v>28.65</v>
      </c>
      <c r="T6">
        <v>4084.79</v>
      </c>
      <c r="U6">
        <v>0.75</v>
      </c>
      <c r="V6">
        <v>0.88</v>
      </c>
      <c r="W6">
        <v>0.1</v>
      </c>
      <c r="X6">
        <v>0.24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13.81</v>
      </c>
      <c r="E7">
        <v>7.24</v>
      </c>
      <c r="F7">
        <v>4.57</v>
      </c>
      <c r="G7">
        <v>39.19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46.38</v>
      </c>
      <c r="Q7">
        <v>453.19</v>
      </c>
      <c r="R7">
        <v>36.17</v>
      </c>
      <c r="S7">
        <v>28.65</v>
      </c>
      <c r="T7">
        <v>3053.35</v>
      </c>
      <c r="U7">
        <v>0.79</v>
      </c>
      <c r="V7">
        <v>0.89</v>
      </c>
      <c r="W7">
        <v>0.09</v>
      </c>
      <c r="X7">
        <v>0.17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13.8175</v>
      </c>
      <c r="E8">
        <v>7.24</v>
      </c>
      <c r="F8">
        <v>4.57</v>
      </c>
      <c r="G8">
        <v>39.15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44.9</v>
      </c>
      <c r="Q8">
        <v>453.24</v>
      </c>
      <c r="R8">
        <v>35.71</v>
      </c>
      <c r="S8">
        <v>28.65</v>
      </c>
      <c r="T8">
        <v>2822.73</v>
      </c>
      <c r="U8">
        <v>0.8</v>
      </c>
      <c r="V8">
        <v>0.89</v>
      </c>
      <c r="W8">
        <v>0.1</v>
      </c>
      <c r="X8">
        <v>0.17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12.5698</v>
      </c>
      <c r="E2">
        <v>7.96</v>
      </c>
      <c r="F2">
        <v>5.79</v>
      </c>
      <c r="G2">
        <v>7.39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16.76</v>
      </c>
      <c r="Q2">
        <v>454</v>
      </c>
      <c r="R2">
        <v>73.73999999999999</v>
      </c>
      <c r="S2">
        <v>28.65</v>
      </c>
      <c r="T2">
        <v>21640.03</v>
      </c>
      <c r="U2">
        <v>0.39</v>
      </c>
      <c r="V2">
        <v>0.71</v>
      </c>
      <c r="W2">
        <v>0.21</v>
      </c>
      <c r="X2">
        <v>1.38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12.5865</v>
      </c>
      <c r="E2">
        <v>7.94</v>
      </c>
      <c r="F2">
        <v>5.28</v>
      </c>
      <c r="G2">
        <v>9.6</v>
      </c>
      <c r="H2">
        <v>0.18</v>
      </c>
      <c r="I2">
        <v>33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43.74</v>
      </c>
      <c r="Q2">
        <v>453.43</v>
      </c>
      <c r="R2">
        <v>58.98</v>
      </c>
      <c r="S2">
        <v>28.65</v>
      </c>
      <c r="T2">
        <v>14330.79</v>
      </c>
      <c r="U2">
        <v>0.49</v>
      </c>
      <c r="V2">
        <v>0.77</v>
      </c>
      <c r="W2">
        <v>0.13</v>
      </c>
      <c r="X2">
        <v>0.88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14.1487</v>
      </c>
      <c r="E3">
        <v>7.07</v>
      </c>
      <c r="F3">
        <v>4.79</v>
      </c>
      <c r="G3">
        <v>20.54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34.97</v>
      </c>
      <c r="Q3">
        <v>453.31</v>
      </c>
      <c r="R3">
        <v>43.65</v>
      </c>
      <c r="S3">
        <v>28.65</v>
      </c>
      <c r="T3">
        <v>6758.65</v>
      </c>
      <c r="U3">
        <v>0.66</v>
      </c>
      <c r="V3">
        <v>0.85</v>
      </c>
      <c r="W3">
        <v>0.1</v>
      </c>
      <c r="X3">
        <v>0.39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14.3667</v>
      </c>
      <c r="E4">
        <v>6.96</v>
      </c>
      <c r="F4">
        <v>4.73</v>
      </c>
      <c r="G4">
        <v>23.63</v>
      </c>
      <c r="H4">
        <v>0.52</v>
      </c>
      <c r="I4">
        <v>12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32.82</v>
      </c>
      <c r="Q4">
        <v>453.48</v>
      </c>
      <c r="R4">
        <v>40.75</v>
      </c>
      <c r="S4">
        <v>28.65</v>
      </c>
      <c r="T4">
        <v>5320.55</v>
      </c>
      <c r="U4">
        <v>0.7</v>
      </c>
      <c r="V4">
        <v>0.86</v>
      </c>
      <c r="W4">
        <v>0.11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11.4449</v>
      </c>
      <c r="E2">
        <v>8.74</v>
      </c>
      <c r="F2">
        <v>5.56</v>
      </c>
      <c r="G2">
        <v>8.130000000000001</v>
      </c>
      <c r="H2">
        <v>0.14</v>
      </c>
      <c r="I2">
        <v>41</v>
      </c>
      <c r="J2">
        <v>124.63</v>
      </c>
      <c r="K2">
        <v>45</v>
      </c>
      <c r="L2">
        <v>1</v>
      </c>
      <c r="M2">
        <v>39</v>
      </c>
      <c r="N2">
        <v>18.64</v>
      </c>
      <c r="O2">
        <v>15605.44</v>
      </c>
      <c r="P2">
        <v>55.39</v>
      </c>
      <c r="Q2">
        <v>453.36</v>
      </c>
      <c r="R2">
        <v>68.3</v>
      </c>
      <c r="S2">
        <v>28.65</v>
      </c>
      <c r="T2">
        <v>18948.18</v>
      </c>
      <c r="U2">
        <v>0.42</v>
      </c>
      <c r="V2">
        <v>0.73</v>
      </c>
      <c r="W2">
        <v>0.14</v>
      </c>
      <c r="X2">
        <v>1.15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13.3571</v>
      </c>
      <c r="E3">
        <v>7.49</v>
      </c>
      <c r="F3">
        <v>4.89</v>
      </c>
      <c r="G3">
        <v>16.31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45.3</v>
      </c>
      <c r="Q3">
        <v>453.19</v>
      </c>
      <c r="R3">
        <v>46.64</v>
      </c>
      <c r="S3">
        <v>28.65</v>
      </c>
      <c r="T3">
        <v>8236.120000000001</v>
      </c>
      <c r="U3">
        <v>0.61</v>
      </c>
      <c r="V3">
        <v>0.83</v>
      </c>
      <c r="W3">
        <v>0.11</v>
      </c>
      <c r="X3">
        <v>0.49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14.0972</v>
      </c>
      <c r="E4">
        <v>7.09</v>
      </c>
      <c r="F4">
        <v>4.68</v>
      </c>
      <c r="G4">
        <v>25.53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39.31</v>
      </c>
      <c r="Q4">
        <v>453.21</v>
      </c>
      <c r="R4">
        <v>39.67</v>
      </c>
      <c r="S4">
        <v>28.65</v>
      </c>
      <c r="T4">
        <v>4784.26</v>
      </c>
      <c r="U4">
        <v>0.72</v>
      </c>
      <c r="V4">
        <v>0.87</v>
      </c>
      <c r="W4">
        <v>0.1</v>
      </c>
      <c r="X4">
        <v>0.28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14.2914</v>
      </c>
      <c r="E5">
        <v>7</v>
      </c>
      <c r="F5">
        <v>4.63</v>
      </c>
      <c r="G5">
        <v>30.9</v>
      </c>
      <c r="H5">
        <v>0.55</v>
      </c>
      <c r="I5">
        <v>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36.93</v>
      </c>
      <c r="Q5">
        <v>453.46</v>
      </c>
      <c r="R5">
        <v>37.88</v>
      </c>
      <c r="S5">
        <v>28.65</v>
      </c>
      <c r="T5">
        <v>3900.11</v>
      </c>
      <c r="U5">
        <v>0.76</v>
      </c>
      <c r="V5">
        <v>0.88</v>
      </c>
      <c r="W5">
        <v>0.1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2024-09-25T23:47:47Z</dcterms:created>
  <dcterms:modified xsi:type="dcterms:W3CDTF">2024-09-25T23:47:47Z</dcterms:modified>
</cp:coreProperties>
</file>