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xVal>
          <yVal>
            <numRef>
              <f>gráficos!$B$7:$B$263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0.7766</v>
      </c>
      <c r="E2" t="n">
        <v>128.76</v>
      </c>
      <c r="F2" t="n">
        <v>90.04000000000001</v>
      </c>
      <c r="G2" t="n">
        <v>5.8</v>
      </c>
      <c r="H2" t="n">
        <v>0.09</v>
      </c>
      <c r="I2" t="n">
        <v>931</v>
      </c>
      <c r="J2" t="n">
        <v>194.77</v>
      </c>
      <c r="K2" t="n">
        <v>54.38</v>
      </c>
      <c r="L2" t="n">
        <v>1</v>
      </c>
      <c r="M2" t="n">
        <v>929</v>
      </c>
      <c r="N2" t="n">
        <v>39.4</v>
      </c>
      <c r="O2" t="n">
        <v>24256.19</v>
      </c>
      <c r="P2" t="n">
        <v>1259.92</v>
      </c>
      <c r="Q2" t="n">
        <v>1276.61</v>
      </c>
      <c r="R2" t="n">
        <v>1759.39</v>
      </c>
      <c r="S2" t="n">
        <v>109.66</v>
      </c>
      <c r="T2" t="n">
        <v>806198.62</v>
      </c>
      <c r="U2" t="n">
        <v>0.06</v>
      </c>
      <c r="V2" t="n">
        <v>0.36</v>
      </c>
      <c r="W2" t="n">
        <v>8.76</v>
      </c>
      <c r="X2" t="n">
        <v>47.57</v>
      </c>
      <c r="Y2" t="n">
        <v>1</v>
      </c>
      <c r="Z2" t="n">
        <v>10</v>
      </c>
      <c r="AA2" t="n">
        <v>2395.262637592215</v>
      </c>
      <c r="AB2" t="n">
        <v>3408.287287408306</v>
      </c>
      <c r="AC2" t="n">
        <v>3089.018384038804</v>
      </c>
      <c r="AD2" t="n">
        <v>2395262.637592215</v>
      </c>
      <c r="AE2" t="n">
        <v>3408287.287408306</v>
      </c>
      <c r="AF2" t="n">
        <v>2.925332199223525e-06</v>
      </c>
      <c r="AG2" t="n">
        <v>5.364999999999999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1.4428</v>
      </c>
      <c r="E3" t="n">
        <v>69.31</v>
      </c>
      <c r="F3" t="n">
        <v>55.79</v>
      </c>
      <c r="G3" t="n">
        <v>11.83</v>
      </c>
      <c r="H3" t="n">
        <v>0.18</v>
      </c>
      <c r="I3" t="n">
        <v>283</v>
      </c>
      <c r="J3" t="n">
        <v>196.32</v>
      </c>
      <c r="K3" t="n">
        <v>54.38</v>
      </c>
      <c r="L3" t="n">
        <v>2</v>
      </c>
      <c r="M3" t="n">
        <v>281</v>
      </c>
      <c r="N3" t="n">
        <v>39.95</v>
      </c>
      <c r="O3" t="n">
        <v>24447.22</v>
      </c>
      <c r="P3" t="n">
        <v>776.38</v>
      </c>
      <c r="Q3" t="n">
        <v>1275.88</v>
      </c>
      <c r="R3" t="n">
        <v>591.2</v>
      </c>
      <c r="S3" t="n">
        <v>109.66</v>
      </c>
      <c r="T3" t="n">
        <v>225345.7</v>
      </c>
      <c r="U3" t="n">
        <v>0.19</v>
      </c>
      <c r="V3" t="n">
        <v>0.58</v>
      </c>
      <c r="W3" t="n">
        <v>7.72</v>
      </c>
      <c r="X3" t="n">
        <v>13.35</v>
      </c>
      <c r="Y3" t="n">
        <v>1</v>
      </c>
      <c r="Z3" t="n">
        <v>10</v>
      </c>
      <c r="AA3" t="n">
        <v>808.1131811829197</v>
      </c>
      <c r="AB3" t="n">
        <v>1149.88721444823</v>
      </c>
      <c r="AC3" t="n">
        <v>1042.172342139252</v>
      </c>
      <c r="AD3" t="n">
        <v>808113.1811829197</v>
      </c>
      <c r="AE3" t="n">
        <v>1149887.21444823</v>
      </c>
      <c r="AF3" t="n">
        <v>5.434804657532453e-06</v>
      </c>
      <c r="AG3" t="n">
        <v>2.887916666666667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1.6846</v>
      </c>
      <c r="E4" t="n">
        <v>59.36</v>
      </c>
      <c r="F4" t="n">
        <v>50.27</v>
      </c>
      <c r="G4" t="n">
        <v>17.85</v>
      </c>
      <c r="H4" t="n">
        <v>0.27</v>
      </c>
      <c r="I4" t="n">
        <v>169</v>
      </c>
      <c r="J4" t="n">
        <v>197.88</v>
      </c>
      <c r="K4" t="n">
        <v>54.38</v>
      </c>
      <c r="L4" t="n">
        <v>3</v>
      </c>
      <c r="M4" t="n">
        <v>167</v>
      </c>
      <c r="N4" t="n">
        <v>40.5</v>
      </c>
      <c r="O4" t="n">
        <v>24639</v>
      </c>
      <c r="P4" t="n">
        <v>695.6</v>
      </c>
      <c r="Q4" t="n">
        <v>1275.65</v>
      </c>
      <c r="R4" t="n">
        <v>403.86</v>
      </c>
      <c r="S4" t="n">
        <v>109.66</v>
      </c>
      <c r="T4" t="n">
        <v>132242.67</v>
      </c>
      <c r="U4" t="n">
        <v>0.27</v>
      </c>
      <c r="V4" t="n">
        <v>0.64</v>
      </c>
      <c r="W4" t="n">
        <v>7.53</v>
      </c>
      <c r="X4" t="n">
        <v>7.84</v>
      </c>
      <c r="Y4" t="n">
        <v>1</v>
      </c>
      <c r="Z4" t="n">
        <v>10</v>
      </c>
      <c r="AA4" t="n">
        <v>624.1365582507468</v>
      </c>
      <c r="AB4" t="n">
        <v>888.1016485236681</v>
      </c>
      <c r="AC4" t="n">
        <v>804.9093541263233</v>
      </c>
      <c r="AD4" t="n">
        <v>624136.5582507468</v>
      </c>
      <c r="AE4" t="n">
        <v>888101.6485236682</v>
      </c>
      <c r="AF4" t="n">
        <v>6.345627894426927e-06</v>
      </c>
      <c r="AG4" t="n">
        <v>2.473333333333333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1.8143</v>
      </c>
      <c r="E5" t="n">
        <v>55.12</v>
      </c>
      <c r="F5" t="n">
        <v>47.94</v>
      </c>
      <c r="G5" t="n">
        <v>23.97</v>
      </c>
      <c r="H5" t="n">
        <v>0.36</v>
      </c>
      <c r="I5" t="n">
        <v>120</v>
      </c>
      <c r="J5" t="n">
        <v>199.44</v>
      </c>
      <c r="K5" t="n">
        <v>54.38</v>
      </c>
      <c r="L5" t="n">
        <v>4</v>
      </c>
      <c r="M5" t="n">
        <v>118</v>
      </c>
      <c r="N5" t="n">
        <v>41.06</v>
      </c>
      <c r="O5" t="n">
        <v>24831.54</v>
      </c>
      <c r="P5" t="n">
        <v>659.17</v>
      </c>
      <c r="Q5" t="n">
        <v>1275.69</v>
      </c>
      <c r="R5" t="n">
        <v>325</v>
      </c>
      <c r="S5" t="n">
        <v>109.66</v>
      </c>
      <c r="T5" t="n">
        <v>93059.17</v>
      </c>
      <c r="U5" t="n">
        <v>0.34</v>
      </c>
      <c r="V5" t="n">
        <v>0.67</v>
      </c>
      <c r="W5" t="n">
        <v>7.44</v>
      </c>
      <c r="X5" t="n">
        <v>5.5</v>
      </c>
      <c r="Y5" t="n">
        <v>1</v>
      </c>
      <c r="Z5" t="n">
        <v>10</v>
      </c>
      <c r="AA5" t="n">
        <v>551.7001623803728</v>
      </c>
      <c r="AB5" t="n">
        <v>785.0298419852232</v>
      </c>
      <c r="AC5" t="n">
        <v>711.4927262353527</v>
      </c>
      <c r="AD5" t="n">
        <v>551700.1623803729</v>
      </c>
      <c r="AE5" t="n">
        <v>785029.8419852232</v>
      </c>
      <c r="AF5" t="n">
        <v>6.834187753091994e-06</v>
      </c>
      <c r="AG5" t="n">
        <v>2.296666666666666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1.8929</v>
      </c>
      <c r="E6" t="n">
        <v>52.83</v>
      </c>
      <c r="F6" t="n">
        <v>46.7</v>
      </c>
      <c r="G6" t="n">
        <v>30.13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638.3200000000001</v>
      </c>
      <c r="Q6" t="n">
        <v>1275.68</v>
      </c>
      <c r="R6" t="n">
        <v>282.69</v>
      </c>
      <c r="S6" t="n">
        <v>109.66</v>
      </c>
      <c r="T6" t="n">
        <v>72040.25</v>
      </c>
      <c r="U6" t="n">
        <v>0.39</v>
      </c>
      <c r="V6" t="n">
        <v>0.6899999999999999</v>
      </c>
      <c r="W6" t="n">
        <v>7.41</v>
      </c>
      <c r="X6" t="n">
        <v>4.26</v>
      </c>
      <c r="Y6" t="n">
        <v>1</v>
      </c>
      <c r="Z6" t="n">
        <v>10</v>
      </c>
      <c r="AA6" t="n">
        <v>513.8652580240196</v>
      </c>
      <c r="AB6" t="n">
        <v>731.1934811977922</v>
      </c>
      <c r="AC6" t="n">
        <v>662.6994485041853</v>
      </c>
      <c r="AD6" t="n">
        <v>513865.2580240196</v>
      </c>
      <c r="AE6" t="n">
        <v>731193.4811977921</v>
      </c>
      <c r="AF6" t="n">
        <v>7.130261807764888e-06</v>
      </c>
      <c r="AG6" t="n">
        <v>2.20125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1.947</v>
      </c>
      <c r="E7" t="n">
        <v>51.36</v>
      </c>
      <c r="F7" t="n">
        <v>45.89</v>
      </c>
      <c r="G7" t="n">
        <v>36.23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623.29</v>
      </c>
      <c r="Q7" t="n">
        <v>1275.57</v>
      </c>
      <c r="R7" t="n">
        <v>255.09</v>
      </c>
      <c r="S7" t="n">
        <v>109.66</v>
      </c>
      <c r="T7" t="n">
        <v>58322.18</v>
      </c>
      <c r="U7" t="n">
        <v>0.43</v>
      </c>
      <c r="V7" t="n">
        <v>0.7</v>
      </c>
      <c r="W7" t="n">
        <v>7.39</v>
      </c>
      <c r="X7" t="n">
        <v>3.45</v>
      </c>
      <c r="Y7" t="n">
        <v>1</v>
      </c>
      <c r="Z7" t="n">
        <v>10</v>
      </c>
      <c r="AA7" t="n">
        <v>489.4126044037214</v>
      </c>
      <c r="AB7" t="n">
        <v>696.3991053454479</v>
      </c>
      <c r="AC7" t="n">
        <v>631.1644112242802</v>
      </c>
      <c r="AD7" t="n">
        <v>489412.6044037214</v>
      </c>
      <c r="AE7" t="n">
        <v>696399.1053454479</v>
      </c>
      <c r="AF7" t="n">
        <v>7.334048148194958e-06</v>
      </c>
      <c r="AG7" t="n">
        <v>2.14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1.9878</v>
      </c>
      <c r="E8" t="n">
        <v>50.31</v>
      </c>
      <c r="F8" t="n">
        <v>45.3</v>
      </c>
      <c r="G8" t="n">
        <v>42.47</v>
      </c>
      <c r="H8" t="n">
        <v>0.61</v>
      </c>
      <c r="I8" t="n">
        <v>64</v>
      </c>
      <c r="J8" t="n">
        <v>204.16</v>
      </c>
      <c r="K8" t="n">
        <v>54.38</v>
      </c>
      <c r="L8" t="n">
        <v>7</v>
      </c>
      <c r="M8" t="n">
        <v>62</v>
      </c>
      <c r="N8" t="n">
        <v>42.78</v>
      </c>
      <c r="O8" t="n">
        <v>25413.94</v>
      </c>
      <c r="P8" t="n">
        <v>611.1900000000001</v>
      </c>
      <c r="Q8" t="n">
        <v>1275.58</v>
      </c>
      <c r="R8" t="n">
        <v>235.84</v>
      </c>
      <c r="S8" t="n">
        <v>109.66</v>
      </c>
      <c r="T8" t="n">
        <v>48757.55</v>
      </c>
      <c r="U8" t="n">
        <v>0.47</v>
      </c>
      <c r="V8" t="n">
        <v>0.71</v>
      </c>
      <c r="W8" t="n">
        <v>7.35</v>
      </c>
      <c r="X8" t="n">
        <v>2.87</v>
      </c>
      <c r="Y8" t="n">
        <v>1</v>
      </c>
      <c r="Z8" t="n">
        <v>10</v>
      </c>
      <c r="AA8" t="n">
        <v>471.5546538188087</v>
      </c>
      <c r="AB8" t="n">
        <v>670.9885198829254</v>
      </c>
      <c r="AC8" t="n">
        <v>608.1341443999693</v>
      </c>
      <c r="AD8" t="n">
        <v>471554.6538188087</v>
      </c>
      <c r="AE8" t="n">
        <v>670988.5198829254</v>
      </c>
      <c r="AF8" t="n">
        <v>7.487735443750354e-06</v>
      </c>
      <c r="AG8" t="n">
        <v>2.09625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2.0176</v>
      </c>
      <c r="E9" t="n">
        <v>49.56</v>
      </c>
      <c r="F9" t="n">
        <v>44.91</v>
      </c>
      <c r="G9" t="n">
        <v>48.99</v>
      </c>
      <c r="H9" t="n">
        <v>0.6899999999999999</v>
      </c>
      <c r="I9" t="n">
        <v>55</v>
      </c>
      <c r="J9" t="n">
        <v>205.75</v>
      </c>
      <c r="K9" t="n">
        <v>54.38</v>
      </c>
      <c r="L9" t="n">
        <v>8</v>
      </c>
      <c r="M9" t="n">
        <v>53</v>
      </c>
      <c r="N9" t="n">
        <v>43.37</v>
      </c>
      <c r="O9" t="n">
        <v>25609.61</v>
      </c>
      <c r="P9" t="n">
        <v>601.38</v>
      </c>
      <c r="Q9" t="n">
        <v>1275.58</v>
      </c>
      <c r="R9" t="n">
        <v>222.21</v>
      </c>
      <c r="S9" t="n">
        <v>109.66</v>
      </c>
      <c r="T9" t="n">
        <v>41990.66</v>
      </c>
      <c r="U9" t="n">
        <v>0.49</v>
      </c>
      <c r="V9" t="n">
        <v>0.72</v>
      </c>
      <c r="W9" t="n">
        <v>7.35</v>
      </c>
      <c r="X9" t="n">
        <v>2.47</v>
      </c>
      <c r="Y9" t="n">
        <v>1</v>
      </c>
      <c r="Z9" t="n">
        <v>10</v>
      </c>
      <c r="AA9" t="n">
        <v>458.6363427622365</v>
      </c>
      <c r="AB9" t="n">
        <v>652.606687904299</v>
      </c>
      <c r="AC9" t="n">
        <v>591.4742175434316</v>
      </c>
      <c r="AD9" t="n">
        <v>458636.3427622365</v>
      </c>
      <c r="AE9" t="n">
        <v>652606.687904299</v>
      </c>
      <c r="AF9" t="n">
        <v>7.59998743903346e-06</v>
      </c>
      <c r="AG9" t="n">
        <v>2.065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2.0387</v>
      </c>
      <c r="E10" t="n">
        <v>49.05</v>
      </c>
      <c r="F10" t="n">
        <v>44.63</v>
      </c>
      <c r="G10" t="n">
        <v>54.65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593.92</v>
      </c>
      <c r="Q10" t="n">
        <v>1275.54</v>
      </c>
      <c r="R10" t="n">
        <v>213.02</v>
      </c>
      <c r="S10" t="n">
        <v>109.66</v>
      </c>
      <c r="T10" t="n">
        <v>37423.8</v>
      </c>
      <c r="U10" t="n">
        <v>0.51</v>
      </c>
      <c r="V10" t="n">
        <v>0.72</v>
      </c>
      <c r="W10" t="n">
        <v>7.33</v>
      </c>
      <c r="X10" t="n">
        <v>2.19</v>
      </c>
      <c r="Y10" t="n">
        <v>1</v>
      </c>
      <c r="Z10" t="n">
        <v>10</v>
      </c>
      <c r="AA10" t="n">
        <v>449.4660250466017</v>
      </c>
      <c r="AB10" t="n">
        <v>639.5579821792445</v>
      </c>
      <c r="AC10" t="n">
        <v>579.647840107147</v>
      </c>
      <c r="AD10" t="n">
        <v>449466.0250466017</v>
      </c>
      <c r="AE10" t="n">
        <v>639557.9821792445</v>
      </c>
      <c r="AF10" t="n">
        <v>7.679467878646668e-06</v>
      </c>
      <c r="AG10" t="n">
        <v>2.04375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2.0556</v>
      </c>
      <c r="E11" t="n">
        <v>48.65</v>
      </c>
      <c r="F11" t="n">
        <v>44.42</v>
      </c>
      <c r="G11" t="n">
        <v>60.57</v>
      </c>
      <c r="H11" t="n">
        <v>0.85</v>
      </c>
      <c r="I11" t="n">
        <v>44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587.4299999999999</v>
      </c>
      <c r="Q11" t="n">
        <v>1275.6</v>
      </c>
      <c r="R11" t="n">
        <v>206.25</v>
      </c>
      <c r="S11" t="n">
        <v>109.66</v>
      </c>
      <c r="T11" t="n">
        <v>34064.77</v>
      </c>
      <c r="U11" t="n">
        <v>0.53</v>
      </c>
      <c r="V11" t="n">
        <v>0.73</v>
      </c>
      <c r="W11" t="n">
        <v>7.31</v>
      </c>
      <c r="X11" t="n">
        <v>1.99</v>
      </c>
      <c r="Y11" t="n">
        <v>1</v>
      </c>
      <c r="Z11" t="n">
        <v>10</v>
      </c>
      <c r="AA11" t="n">
        <v>442.0629613319102</v>
      </c>
      <c r="AB11" t="n">
        <v>629.0239524028638</v>
      </c>
      <c r="AC11" t="n">
        <v>570.1005781267745</v>
      </c>
      <c r="AD11" t="n">
        <v>442062.9613319102</v>
      </c>
      <c r="AE11" t="n">
        <v>629023.9524028638</v>
      </c>
      <c r="AF11" t="n">
        <v>7.743127567246819e-06</v>
      </c>
      <c r="AG11" t="n">
        <v>2.027083333333333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2.0747</v>
      </c>
      <c r="E12" t="n">
        <v>48.2</v>
      </c>
      <c r="F12" t="n">
        <v>44.17</v>
      </c>
      <c r="G12" t="n">
        <v>67.95</v>
      </c>
      <c r="H12" t="n">
        <v>0.93</v>
      </c>
      <c r="I12" t="n">
        <v>39</v>
      </c>
      <c r="J12" t="n">
        <v>210.55</v>
      </c>
      <c r="K12" t="n">
        <v>54.38</v>
      </c>
      <c r="L12" t="n">
        <v>11</v>
      </c>
      <c r="M12" t="n">
        <v>37</v>
      </c>
      <c r="N12" t="n">
        <v>45.17</v>
      </c>
      <c r="O12" t="n">
        <v>26201.54</v>
      </c>
      <c r="P12" t="n">
        <v>579.03</v>
      </c>
      <c r="Q12" t="n">
        <v>1275.55</v>
      </c>
      <c r="R12" t="n">
        <v>197.26</v>
      </c>
      <c r="S12" t="n">
        <v>109.66</v>
      </c>
      <c r="T12" t="n">
        <v>29592.21</v>
      </c>
      <c r="U12" t="n">
        <v>0.5600000000000001</v>
      </c>
      <c r="V12" t="n">
        <v>0.73</v>
      </c>
      <c r="W12" t="n">
        <v>7.31</v>
      </c>
      <c r="X12" t="n">
        <v>1.73</v>
      </c>
      <c r="Y12" t="n">
        <v>1</v>
      </c>
      <c r="Z12" t="n">
        <v>10</v>
      </c>
      <c r="AA12" t="n">
        <v>433.3042637717528</v>
      </c>
      <c r="AB12" t="n">
        <v>616.5609526966864</v>
      </c>
      <c r="AC12" t="n">
        <v>558.8050411117788</v>
      </c>
      <c r="AD12" t="n">
        <v>433304.2637717528</v>
      </c>
      <c r="AE12" t="n">
        <v>616560.9526966864</v>
      </c>
      <c r="AF12" t="n">
        <v>7.815074315901427e-06</v>
      </c>
      <c r="AG12" t="n">
        <v>2.008333333333333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2.0853</v>
      </c>
      <c r="E13" t="n">
        <v>47.96</v>
      </c>
      <c r="F13" t="n">
        <v>44.04</v>
      </c>
      <c r="G13" t="n">
        <v>73.40000000000001</v>
      </c>
      <c r="H13" t="n">
        <v>1</v>
      </c>
      <c r="I13" t="n">
        <v>36</v>
      </c>
      <c r="J13" t="n">
        <v>212.16</v>
      </c>
      <c r="K13" t="n">
        <v>54.38</v>
      </c>
      <c r="L13" t="n">
        <v>12</v>
      </c>
      <c r="M13" t="n">
        <v>34</v>
      </c>
      <c r="N13" t="n">
        <v>45.78</v>
      </c>
      <c r="O13" t="n">
        <v>26400.51</v>
      </c>
      <c r="P13" t="n">
        <v>574.77</v>
      </c>
      <c r="Q13" t="n">
        <v>1275.54</v>
      </c>
      <c r="R13" t="n">
        <v>193.03</v>
      </c>
      <c r="S13" t="n">
        <v>109.66</v>
      </c>
      <c r="T13" t="n">
        <v>27496.35</v>
      </c>
      <c r="U13" t="n">
        <v>0.57</v>
      </c>
      <c r="V13" t="n">
        <v>0.73</v>
      </c>
      <c r="W13" t="n">
        <v>7.31</v>
      </c>
      <c r="X13" t="n">
        <v>1.61</v>
      </c>
      <c r="Y13" t="n">
        <v>1</v>
      </c>
      <c r="Z13" t="n">
        <v>10</v>
      </c>
      <c r="AA13" t="n">
        <v>428.6166157755181</v>
      </c>
      <c r="AB13" t="n">
        <v>609.890765126163</v>
      </c>
      <c r="AC13" t="n">
        <v>552.7596786488022</v>
      </c>
      <c r="AD13" t="n">
        <v>428616.6157755181</v>
      </c>
      <c r="AE13" t="n">
        <v>609890.765126163</v>
      </c>
      <c r="AF13" t="n">
        <v>7.855002877981997e-06</v>
      </c>
      <c r="AG13" t="n">
        <v>1.998333333333333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2.0965</v>
      </c>
      <c r="E14" t="n">
        <v>47.7</v>
      </c>
      <c r="F14" t="n">
        <v>43.9</v>
      </c>
      <c r="G14" t="n">
        <v>79.81999999999999</v>
      </c>
      <c r="H14" t="n">
        <v>1.08</v>
      </c>
      <c r="I14" t="n">
        <v>33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568.78</v>
      </c>
      <c r="Q14" t="n">
        <v>1275.54</v>
      </c>
      <c r="R14" t="n">
        <v>188.3</v>
      </c>
      <c r="S14" t="n">
        <v>109.66</v>
      </c>
      <c r="T14" t="n">
        <v>25143.07</v>
      </c>
      <c r="U14" t="n">
        <v>0.58</v>
      </c>
      <c r="V14" t="n">
        <v>0.73</v>
      </c>
      <c r="W14" t="n">
        <v>7.3</v>
      </c>
      <c r="X14" t="n">
        <v>1.47</v>
      </c>
      <c r="Y14" t="n">
        <v>1</v>
      </c>
      <c r="Z14" t="n">
        <v>10</v>
      </c>
      <c r="AA14" t="n">
        <v>423.1371266992132</v>
      </c>
      <c r="AB14" t="n">
        <v>602.0938443763658</v>
      </c>
      <c r="AC14" t="n">
        <v>545.6931289409762</v>
      </c>
      <c r="AD14" t="n">
        <v>423137.1266992132</v>
      </c>
      <c r="AE14" t="n">
        <v>602093.8443763659</v>
      </c>
      <c r="AF14" t="n">
        <v>7.897191547350143e-06</v>
      </c>
      <c r="AG14" t="n">
        <v>1.9875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2.1079</v>
      </c>
      <c r="E15" t="n">
        <v>47.44</v>
      </c>
      <c r="F15" t="n">
        <v>43.76</v>
      </c>
      <c r="G15" t="n">
        <v>87.52</v>
      </c>
      <c r="H15" t="n">
        <v>1.15</v>
      </c>
      <c r="I15" t="n">
        <v>30</v>
      </c>
      <c r="J15" t="n">
        <v>215.41</v>
      </c>
      <c r="K15" t="n">
        <v>54.38</v>
      </c>
      <c r="L15" t="n">
        <v>14</v>
      </c>
      <c r="M15" t="n">
        <v>28</v>
      </c>
      <c r="N15" t="n">
        <v>47.03</v>
      </c>
      <c r="O15" t="n">
        <v>26801</v>
      </c>
      <c r="P15" t="n">
        <v>562.75</v>
      </c>
      <c r="Q15" t="n">
        <v>1275.56</v>
      </c>
      <c r="R15" t="n">
        <v>183.42</v>
      </c>
      <c r="S15" t="n">
        <v>109.66</v>
      </c>
      <c r="T15" t="n">
        <v>22716.93</v>
      </c>
      <c r="U15" t="n">
        <v>0.6</v>
      </c>
      <c r="V15" t="n">
        <v>0.74</v>
      </c>
      <c r="W15" t="n">
        <v>7.3</v>
      </c>
      <c r="X15" t="n">
        <v>1.32</v>
      </c>
      <c r="Y15" t="n">
        <v>1</v>
      </c>
      <c r="Z15" t="n">
        <v>10</v>
      </c>
      <c r="AA15" t="n">
        <v>417.6588645052611</v>
      </c>
      <c r="AB15" t="n">
        <v>594.29866939234</v>
      </c>
      <c r="AC15" t="n">
        <v>538.6281614655462</v>
      </c>
      <c r="AD15" t="n">
        <v>417658.8645052611</v>
      </c>
      <c r="AE15" t="n">
        <v>594298.66939234</v>
      </c>
      <c r="AF15" t="n">
        <v>7.94013358581415e-06</v>
      </c>
      <c r="AG15" t="n">
        <v>1.976666666666667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2.1151</v>
      </c>
      <c r="E16" t="n">
        <v>47.28</v>
      </c>
      <c r="F16" t="n">
        <v>43.67</v>
      </c>
      <c r="G16" t="n">
        <v>93.59</v>
      </c>
      <c r="H16" t="n">
        <v>1.23</v>
      </c>
      <c r="I16" t="n">
        <v>28</v>
      </c>
      <c r="J16" t="n">
        <v>217.04</v>
      </c>
      <c r="K16" t="n">
        <v>54.38</v>
      </c>
      <c r="L16" t="n">
        <v>15</v>
      </c>
      <c r="M16" t="n">
        <v>26</v>
      </c>
      <c r="N16" t="n">
        <v>47.66</v>
      </c>
      <c r="O16" t="n">
        <v>27002.55</v>
      </c>
      <c r="P16" t="n">
        <v>558.15</v>
      </c>
      <c r="Q16" t="n">
        <v>1275.52</v>
      </c>
      <c r="R16" t="n">
        <v>180.8</v>
      </c>
      <c r="S16" t="n">
        <v>109.66</v>
      </c>
      <c r="T16" t="n">
        <v>21420.9</v>
      </c>
      <c r="U16" t="n">
        <v>0.61</v>
      </c>
      <c r="V16" t="n">
        <v>0.74</v>
      </c>
      <c r="W16" t="n">
        <v>7.29</v>
      </c>
      <c r="X16" t="n">
        <v>1.24</v>
      </c>
      <c r="Y16" t="n">
        <v>1</v>
      </c>
      <c r="Z16" t="n">
        <v>10</v>
      </c>
      <c r="AA16" t="n">
        <v>413.8656280590745</v>
      </c>
      <c r="AB16" t="n">
        <v>588.901165438175</v>
      </c>
      <c r="AC16" t="n">
        <v>533.7362648804377</v>
      </c>
      <c r="AD16" t="n">
        <v>413865.6280590745</v>
      </c>
      <c r="AE16" t="n">
        <v>588901.165438175</v>
      </c>
      <c r="AF16" t="n">
        <v>7.967254873265104e-06</v>
      </c>
      <c r="AG16" t="n">
        <v>1.97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2.1225</v>
      </c>
      <c r="E17" t="n">
        <v>47.11</v>
      </c>
      <c r="F17" t="n">
        <v>43.59</v>
      </c>
      <c r="G17" t="n">
        <v>100.59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552.22</v>
      </c>
      <c r="Q17" t="n">
        <v>1275.53</v>
      </c>
      <c r="R17" t="n">
        <v>177.76</v>
      </c>
      <c r="S17" t="n">
        <v>109.66</v>
      </c>
      <c r="T17" t="n">
        <v>19906.86</v>
      </c>
      <c r="U17" t="n">
        <v>0.62</v>
      </c>
      <c r="V17" t="n">
        <v>0.74</v>
      </c>
      <c r="W17" t="n">
        <v>7.29</v>
      </c>
      <c r="X17" t="n">
        <v>1.16</v>
      </c>
      <c r="Y17" t="n">
        <v>1</v>
      </c>
      <c r="Z17" t="n">
        <v>10</v>
      </c>
      <c r="AA17" t="n">
        <v>409.4858711112191</v>
      </c>
      <c r="AB17" t="n">
        <v>582.6690847915555</v>
      </c>
      <c r="AC17" t="n">
        <v>528.0879699848327</v>
      </c>
      <c r="AD17" t="n">
        <v>409485.8711112191</v>
      </c>
      <c r="AE17" t="n">
        <v>582669.0847915555</v>
      </c>
      <c r="AF17" t="n">
        <v>7.995129529811916e-06</v>
      </c>
      <c r="AG17" t="n">
        <v>1.962916666666667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2.1316</v>
      </c>
      <c r="E18" t="n">
        <v>46.91</v>
      </c>
      <c r="F18" t="n">
        <v>43.46</v>
      </c>
      <c r="G18" t="n">
        <v>108.66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545.49</v>
      </c>
      <c r="Q18" t="n">
        <v>1275.54</v>
      </c>
      <c r="R18" t="n">
        <v>173.62</v>
      </c>
      <c r="S18" t="n">
        <v>109.66</v>
      </c>
      <c r="T18" t="n">
        <v>17847.54</v>
      </c>
      <c r="U18" t="n">
        <v>0.63</v>
      </c>
      <c r="V18" t="n">
        <v>0.74</v>
      </c>
      <c r="W18" t="n">
        <v>7.29</v>
      </c>
      <c r="X18" t="n">
        <v>1.03</v>
      </c>
      <c r="Y18" t="n">
        <v>1</v>
      </c>
      <c r="Z18" t="n">
        <v>10</v>
      </c>
      <c r="AA18" t="n">
        <v>404.2988853611627</v>
      </c>
      <c r="AB18" t="n">
        <v>575.2883753384781</v>
      </c>
      <c r="AC18" t="n">
        <v>521.398643274599</v>
      </c>
      <c r="AD18" t="n">
        <v>404298.8853611627</v>
      </c>
      <c r="AE18" t="n">
        <v>575288.3753384781</v>
      </c>
      <c r="AF18" t="n">
        <v>8.029407823673536e-06</v>
      </c>
      <c r="AG18" t="n">
        <v>1.954583333333333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2.1346</v>
      </c>
      <c r="E19" t="n">
        <v>46.85</v>
      </c>
      <c r="F19" t="n">
        <v>43.44</v>
      </c>
      <c r="G19" t="n">
        <v>113.31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542.46</v>
      </c>
      <c r="Q19" t="n">
        <v>1275.54</v>
      </c>
      <c r="R19" t="n">
        <v>172.6</v>
      </c>
      <c r="S19" t="n">
        <v>109.66</v>
      </c>
      <c r="T19" t="n">
        <v>17345.72</v>
      </c>
      <c r="U19" t="n">
        <v>0.64</v>
      </c>
      <c r="V19" t="n">
        <v>0.74</v>
      </c>
      <c r="W19" t="n">
        <v>7.29</v>
      </c>
      <c r="X19" t="n">
        <v>1</v>
      </c>
      <c r="Y19" t="n">
        <v>1</v>
      </c>
      <c r="Z19" t="n">
        <v>10</v>
      </c>
      <c r="AA19" t="n">
        <v>402.3073480858721</v>
      </c>
      <c r="AB19" t="n">
        <v>572.4545603441467</v>
      </c>
      <c r="AC19" t="n">
        <v>518.8302838975018</v>
      </c>
      <c r="AD19" t="n">
        <v>402307.3480858721</v>
      </c>
      <c r="AE19" t="n">
        <v>572454.5603441467</v>
      </c>
      <c r="AF19" t="n">
        <v>8.04070836011143e-06</v>
      </c>
      <c r="AG19" t="n">
        <v>1.952083333333333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2.1379</v>
      </c>
      <c r="E20" t="n">
        <v>46.77</v>
      </c>
      <c r="F20" t="n">
        <v>43.4</v>
      </c>
      <c r="G20" t="n">
        <v>118.37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536.5</v>
      </c>
      <c r="Q20" t="n">
        <v>1275.54</v>
      </c>
      <c r="R20" t="n">
        <v>171.63</v>
      </c>
      <c r="S20" t="n">
        <v>109.66</v>
      </c>
      <c r="T20" t="n">
        <v>16862.2</v>
      </c>
      <c r="U20" t="n">
        <v>0.64</v>
      </c>
      <c r="V20" t="n">
        <v>0.74</v>
      </c>
      <c r="W20" t="n">
        <v>7.28</v>
      </c>
      <c r="X20" t="n">
        <v>0.97</v>
      </c>
      <c r="Y20" t="n">
        <v>1</v>
      </c>
      <c r="Z20" t="n">
        <v>10</v>
      </c>
      <c r="AA20" t="n">
        <v>398.8789877197649</v>
      </c>
      <c r="AB20" t="n">
        <v>567.5762489351732</v>
      </c>
      <c r="AC20" t="n">
        <v>514.4089448627728</v>
      </c>
      <c r="AD20" t="n">
        <v>398878.9877197649</v>
      </c>
      <c r="AE20" t="n">
        <v>567576.2489351733</v>
      </c>
      <c r="AF20" t="n">
        <v>8.053138950193119e-06</v>
      </c>
      <c r="AG20" t="n">
        <v>1.94875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2.142</v>
      </c>
      <c r="E21" t="n">
        <v>46.68</v>
      </c>
      <c r="F21" t="n">
        <v>43.35</v>
      </c>
      <c r="G21" t="n">
        <v>123.86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531.95</v>
      </c>
      <c r="Q21" t="n">
        <v>1275.53</v>
      </c>
      <c r="R21" t="n">
        <v>169.81</v>
      </c>
      <c r="S21" t="n">
        <v>109.66</v>
      </c>
      <c r="T21" t="n">
        <v>15960.4</v>
      </c>
      <c r="U21" t="n">
        <v>0.65</v>
      </c>
      <c r="V21" t="n">
        <v>0.74</v>
      </c>
      <c r="W21" t="n">
        <v>7.28</v>
      </c>
      <c r="X21" t="n">
        <v>0.92</v>
      </c>
      <c r="Y21" t="n">
        <v>1</v>
      </c>
      <c r="Z21" t="n">
        <v>10</v>
      </c>
      <c r="AA21" t="n">
        <v>395.9187192127609</v>
      </c>
      <c r="AB21" t="n">
        <v>563.3639987370591</v>
      </c>
      <c r="AC21" t="n">
        <v>510.5912742256116</v>
      </c>
      <c r="AD21" t="n">
        <v>395918.719212761</v>
      </c>
      <c r="AE21" t="n">
        <v>563363.9987370591</v>
      </c>
      <c r="AF21" t="n">
        <v>8.068583016658244e-06</v>
      </c>
      <c r="AG21" t="n">
        <v>1.945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2.1501</v>
      </c>
      <c r="E22" t="n">
        <v>46.51</v>
      </c>
      <c r="F22" t="n">
        <v>43.25</v>
      </c>
      <c r="G22" t="n">
        <v>136.59</v>
      </c>
      <c r="H22" t="n">
        <v>1.64</v>
      </c>
      <c r="I22" t="n">
        <v>19</v>
      </c>
      <c r="J22" t="n">
        <v>227</v>
      </c>
      <c r="K22" t="n">
        <v>54.38</v>
      </c>
      <c r="L22" t="n">
        <v>21</v>
      </c>
      <c r="M22" t="n">
        <v>17</v>
      </c>
      <c r="N22" t="n">
        <v>51.62</v>
      </c>
      <c r="O22" t="n">
        <v>28230.92</v>
      </c>
      <c r="P22" t="n">
        <v>525.3200000000001</v>
      </c>
      <c r="Q22" t="n">
        <v>1275.52</v>
      </c>
      <c r="R22" t="n">
        <v>166.58</v>
      </c>
      <c r="S22" t="n">
        <v>109.66</v>
      </c>
      <c r="T22" t="n">
        <v>14351.88</v>
      </c>
      <c r="U22" t="n">
        <v>0.66</v>
      </c>
      <c r="V22" t="n">
        <v>0.75</v>
      </c>
      <c r="W22" t="n">
        <v>7.28</v>
      </c>
      <c r="X22" t="n">
        <v>0.82</v>
      </c>
      <c r="Y22" t="n">
        <v>1</v>
      </c>
      <c r="Z22" t="n">
        <v>10</v>
      </c>
      <c r="AA22" t="n">
        <v>391.1576716159696</v>
      </c>
      <c r="AB22" t="n">
        <v>556.5893687886719</v>
      </c>
      <c r="AC22" t="n">
        <v>504.4512529507193</v>
      </c>
      <c r="AD22" t="n">
        <v>391157.6716159696</v>
      </c>
      <c r="AE22" t="n">
        <v>556589.3687886719</v>
      </c>
      <c r="AF22" t="n">
        <v>8.099094465040565e-06</v>
      </c>
      <c r="AG22" t="n">
        <v>1.937916666666667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2.1544</v>
      </c>
      <c r="E23" t="n">
        <v>46.42</v>
      </c>
      <c r="F23" t="n">
        <v>43.2</v>
      </c>
      <c r="G23" t="n">
        <v>144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521.12</v>
      </c>
      <c r="Q23" t="n">
        <v>1275.54</v>
      </c>
      <c r="R23" t="n">
        <v>164.81</v>
      </c>
      <c r="S23" t="n">
        <v>109.66</v>
      </c>
      <c r="T23" t="n">
        <v>13474.52</v>
      </c>
      <c r="U23" t="n">
        <v>0.67</v>
      </c>
      <c r="V23" t="n">
        <v>0.75</v>
      </c>
      <c r="W23" t="n">
        <v>7.28</v>
      </c>
      <c r="X23" t="n">
        <v>0.77</v>
      </c>
      <c r="Y23" t="n">
        <v>1</v>
      </c>
      <c r="Z23" t="n">
        <v>10</v>
      </c>
      <c r="AA23" t="n">
        <v>388.3505770172309</v>
      </c>
      <c r="AB23" t="n">
        <v>552.5950740982794</v>
      </c>
      <c r="AC23" t="n">
        <v>500.8311209931</v>
      </c>
      <c r="AD23" t="n">
        <v>388350.5770172309</v>
      </c>
      <c r="AE23" t="n">
        <v>552595.0740982794</v>
      </c>
      <c r="AF23" t="n">
        <v>8.115291900601549e-06</v>
      </c>
      <c r="AG23" t="n">
        <v>1.934166666666667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2.1542</v>
      </c>
      <c r="E24" t="n">
        <v>46.42</v>
      </c>
      <c r="F24" t="n">
        <v>43.2</v>
      </c>
      <c r="G24" t="n">
        <v>144.01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517.34</v>
      </c>
      <c r="Q24" t="n">
        <v>1275.53</v>
      </c>
      <c r="R24" t="n">
        <v>164.84</v>
      </c>
      <c r="S24" t="n">
        <v>109.66</v>
      </c>
      <c r="T24" t="n">
        <v>13487.56</v>
      </c>
      <c r="U24" t="n">
        <v>0.67</v>
      </c>
      <c r="V24" t="n">
        <v>0.75</v>
      </c>
      <c r="W24" t="n">
        <v>7.28</v>
      </c>
      <c r="X24" t="n">
        <v>0.77</v>
      </c>
      <c r="Y24" t="n">
        <v>1</v>
      </c>
      <c r="Z24" t="n">
        <v>10</v>
      </c>
      <c r="AA24" t="n">
        <v>386.6973670018837</v>
      </c>
      <c r="AB24" t="n">
        <v>550.2426745783729</v>
      </c>
      <c r="AC24" t="n">
        <v>498.6990808360266</v>
      </c>
      <c r="AD24" t="n">
        <v>386697.3670018837</v>
      </c>
      <c r="AE24" t="n">
        <v>550242.6745783729</v>
      </c>
      <c r="AF24" t="n">
        <v>8.114538531505691e-06</v>
      </c>
      <c r="AG24" t="n">
        <v>1.934166666666667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2.1585</v>
      </c>
      <c r="E25" t="n">
        <v>46.33</v>
      </c>
      <c r="F25" t="n">
        <v>43.15</v>
      </c>
      <c r="G25" t="n">
        <v>152.3</v>
      </c>
      <c r="H25" t="n">
        <v>1.84</v>
      </c>
      <c r="I25" t="n">
        <v>17</v>
      </c>
      <c r="J25" t="n">
        <v>232.08</v>
      </c>
      <c r="K25" t="n">
        <v>54.38</v>
      </c>
      <c r="L25" t="n">
        <v>24</v>
      </c>
      <c r="M25" t="n">
        <v>15</v>
      </c>
      <c r="N25" t="n">
        <v>53.71</v>
      </c>
      <c r="O25" t="n">
        <v>28857.81</v>
      </c>
      <c r="P25" t="n">
        <v>510.14</v>
      </c>
      <c r="Q25" t="n">
        <v>1275.52</v>
      </c>
      <c r="R25" t="n">
        <v>163.09</v>
      </c>
      <c r="S25" t="n">
        <v>109.66</v>
      </c>
      <c r="T25" t="n">
        <v>12621.44</v>
      </c>
      <c r="U25" t="n">
        <v>0.67</v>
      </c>
      <c r="V25" t="n">
        <v>0.75</v>
      </c>
      <c r="W25" t="n">
        <v>7.27</v>
      </c>
      <c r="X25" t="n">
        <v>0.72</v>
      </c>
      <c r="Y25" t="n">
        <v>1</v>
      </c>
      <c r="Z25" t="n">
        <v>10</v>
      </c>
      <c r="AA25" t="n">
        <v>382.5678807499097</v>
      </c>
      <c r="AB25" t="n">
        <v>544.3667112183489</v>
      </c>
      <c r="AC25" t="n">
        <v>493.3735441918259</v>
      </c>
      <c r="AD25" t="n">
        <v>382567.8807499097</v>
      </c>
      <c r="AE25" t="n">
        <v>544366.7112183489</v>
      </c>
      <c r="AF25" t="n">
        <v>8.130735967066676e-06</v>
      </c>
      <c r="AG25" t="n">
        <v>1.930416666666667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2.1611</v>
      </c>
      <c r="E26" t="n">
        <v>46.27</v>
      </c>
      <c r="F26" t="n">
        <v>43.13</v>
      </c>
      <c r="G26" t="n">
        <v>161.75</v>
      </c>
      <c r="H26" t="n">
        <v>1.9</v>
      </c>
      <c r="I26" t="n">
        <v>16</v>
      </c>
      <c r="J26" t="n">
        <v>233.79</v>
      </c>
      <c r="K26" t="n">
        <v>54.38</v>
      </c>
      <c r="L26" t="n">
        <v>25</v>
      </c>
      <c r="M26" t="n">
        <v>14</v>
      </c>
      <c r="N26" t="n">
        <v>54.42</v>
      </c>
      <c r="O26" t="n">
        <v>29068.74</v>
      </c>
      <c r="P26" t="n">
        <v>508.01</v>
      </c>
      <c r="Q26" t="n">
        <v>1275.54</v>
      </c>
      <c r="R26" t="n">
        <v>162.57</v>
      </c>
      <c r="S26" t="n">
        <v>109.66</v>
      </c>
      <c r="T26" t="n">
        <v>12365.46</v>
      </c>
      <c r="U26" t="n">
        <v>0.67</v>
      </c>
      <c r="V26" t="n">
        <v>0.75</v>
      </c>
      <c r="W26" t="n">
        <v>7.27</v>
      </c>
      <c r="X26" t="n">
        <v>0.7</v>
      </c>
      <c r="Y26" t="n">
        <v>1</v>
      </c>
      <c r="Z26" t="n">
        <v>10</v>
      </c>
      <c r="AA26" t="n">
        <v>381.0976322100404</v>
      </c>
      <c r="AB26" t="n">
        <v>542.2746527822007</v>
      </c>
      <c r="AC26" t="n">
        <v>491.4774578514456</v>
      </c>
      <c r="AD26" t="n">
        <v>381097.6322100405</v>
      </c>
      <c r="AE26" t="n">
        <v>542274.6527822007</v>
      </c>
      <c r="AF26" t="n">
        <v>8.140529765312852e-06</v>
      </c>
      <c r="AG26" t="n">
        <v>1.927916666666667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2.1654</v>
      </c>
      <c r="E27" t="n">
        <v>46.18</v>
      </c>
      <c r="F27" t="n">
        <v>43.08</v>
      </c>
      <c r="G27" t="n">
        <v>172.32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501.34</v>
      </c>
      <c r="Q27" t="n">
        <v>1275.59</v>
      </c>
      <c r="R27" t="n">
        <v>160.49</v>
      </c>
      <c r="S27" t="n">
        <v>109.66</v>
      </c>
      <c r="T27" t="n">
        <v>11329.96</v>
      </c>
      <c r="U27" t="n">
        <v>0.68</v>
      </c>
      <c r="V27" t="n">
        <v>0.75</v>
      </c>
      <c r="W27" t="n">
        <v>7.28</v>
      </c>
      <c r="X27" t="n">
        <v>0.65</v>
      </c>
      <c r="Y27" t="n">
        <v>1</v>
      </c>
      <c r="Z27" t="n">
        <v>10</v>
      </c>
      <c r="AA27" t="n">
        <v>377.227531192557</v>
      </c>
      <c r="AB27" t="n">
        <v>536.7677760448212</v>
      </c>
      <c r="AC27" t="n">
        <v>486.4864339013079</v>
      </c>
      <c r="AD27" t="n">
        <v>377227.531192557</v>
      </c>
      <c r="AE27" t="n">
        <v>536767.7760448211</v>
      </c>
      <c r="AF27" t="n">
        <v>8.156727200873838e-06</v>
      </c>
      <c r="AG27" t="n">
        <v>1.924166666666667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2.1656</v>
      </c>
      <c r="E28" t="n">
        <v>46.18</v>
      </c>
      <c r="F28" t="n">
        <v>43.08</v>
      </c>
      <c r="G28" t="n">
        <v>172.3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10</v>
      </c>
      <c r="N28" t="n">
        <v>55.86</v>
      </c>
      <c r="O28" t="n">
        <v>29493.67</v>
      </c>
      <c r="P28" t="n">
        <v>498.86</v>
      </c>
      <c r="Q28" t="n">
        <v>1275.53</v>
      </c>
      <c r="R28" t="n">
        <v>160.65</v>
      </c>
      <c r="S28" t="n">
        <v>109.66</v>
      </c>
      <c r="T28" t="n">
        <v>11411.48</v>
      </c>
      <c r="U28" t="n">
        <v>0.68</v>
      </c>
      <c r="V28" t="n">
        <v>0.75</v>
      </c>
      <c r="W28" t="n">
        <v>7.27</v>
      </c>
      <c r="X28" t="n">
        <v>0.64</v>
      </c>
      <c r="Y28" t="n">
        <v>1</v>
      </c>
      <c r="Z28" t="n">
        <v>10</v>
      </c>
      <c r="AA28" t="n">
        <v>376.0934525281933</v>
      </c>
      <c r="AB28" t="n">
        <v>535.154063279462</v>
      </c>
      <c r="AC28" t="n">
        <v>485.0238845390021</v>
      </c>
      <c r="AD28" t="n">
        <v>376093.4525281932</v>
      </c>
      <c r="AE28" t="n">
        <v>535154.0632794619</v>
      </c>
      <c r="AF28" t="n">
        <v>8.157480569969698e-06</v>
      </c>
      <c r="AG28" t="n">
        <v>1.924166666666667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2.1698</v>
      </c>
      <c r="E29" t="n">
        <v>46.09</v>
      </c>
      <c r="F29" t="n">
        <v>43.03</v>
      </c>
      <c r="G29" t="n">
        <v>184.4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495.11</v>
      </c>
      <c r="Q29" t="n">
        <v>1275.61</v>
      </c>
      <c r="R29" t="n">
        <v>158.69</v>
      </c>
      <c r="S29" t="n">
        <v>109.66</v>
      </c>
      <c r="T29" t="n">
        <v>10432.61</v>
      </c>
      <c r="U29" t="n">
        <v>0.6899999999999999</v>
      </c>
      <c r="V29" t="n">
        <v>0.75</v>
      </c>
      <c r="W29" t="n">
        <v>7.28</v>
      </c>
      <c r="X29" t="n">
        <v>0.6</v>
      </c>
      <c r="Y29" t="n">
        <v>1</v>
      </c>
      <c r="Z29" t="n">
        <v>10</v>
      </c>
      <c r="AA29" t="n">
        <v>373.5513724549605</v>
      </c>
      <c r="AB29" t="n">
        <v>531.5368652899004</v>
      </c>
      <c r="AC29" t="n">
        <v>481.7455250152183</v>
      </c>
      <c r="AD29" t="n">
        <v>373551.3724549605</v>
      </c>
      <c r="AE29" t="n">
        <v>531536.8652899005</v>
      </c>
      <c r="AF29" t="n">
        <v>8.173301320982752e-06</v>
      </c>
      <c r="AG29" t="n">
        <v>1.920416666666667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2.1692</v>
      </c>
      <c r="E30" t="n">
        <v>46.1</v>
      </c>
      <c r="F30" t="n">
        <v>43.04</v>
      </c>
      <c r="G30" t="n">
        <v>184.45</v>
      </c>
      <c r="H30" t="n">
        <v>2.14</v>
      </c>
      <c r="I30" t="n">
        <v>14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499.16</v>
      </c>
      <c r="Q30" t="n">
        <v>1275.52</v>
      </c>
      <c r="R30" t="n">
        <v>158.66</v>
      </c>
      <c r="S30" t="n">
        <v>109.66</v>
      </c>
      <c r="T30" t="n">
        <v>10418.31</v>
      </c>
      <c r="U30" t="n">
        <v>0.6899999999999999</v>
      </c>
      <c r="V30" t="n">
        <v>0.75</v>
      </c>
      <c r="W30" t="n">
        <v>7.29</v>
      </c>
      <c r="X30" t="n">
        <v>0.61</v>
      </c>
      <c r="Y30" t="n">
        <v>1</v>
      </c>
      <c r="Z30" t="n">
        <v>10</v>
      </c>
      <c r="AA30" t="n">
        <v>375.4794042744779</v>
      </c>
      <c r="AB30" t="n">
        <v>534.280316566201</v>
      </c>
      <c r="AC30" t="n">
        <v>484.2319854317208</v>
      </c>
      <c r="AD30" t="n">
        <v>375479.4042744779</v>
      </c>
      <c r="AE30" t="n">
        <v>534280.316566201</v>
      </c>
      <c r="AF30" t="n">
        <v>8.171041213695173e-06</v>
      </c>
      <c r="AG30" t="n">
        <v>1.920833333333333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2.1695</v>
      </c>
      <c r="E31" t="n">
        <v>46.09</v>
      </c>
      <c r="F31" t="n">
        <v>43.03</v>
      </c>
      <c r="G31" t="n">
        <v>184.42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502.63</v>
      </c>
      <c r="Q31" t="n">
        <v>1275.52</v>
      </c>
      <c r="R31" t="n">
        <v>158.5</v>
      </c>
      <c r="S31" t="n">
        <v>109.66</v>
      </c>
      <c r="T31" t="n">
        <v>10337.94</v>
      </c>
      <c r="U31" t="n">
        <v>0.6899999999999999</v>
      </c>
      <c r="V31" t="n">
        <v>0.75</v>
      </c>
      <c r="W31" t="n">
        <v>7.29</v>
      </c>
      <c r="X31" t="n">
        <v>0.6</v>
      </c>
      <c r="Y31" t="n">
        <v>1</v>
      </c>
      <c r="Z31" t="n">
        <v>10</v>
      </c>
      <c r="AA31" t="n">
        <v>376.9331956411906</v>
      </c>
      <c r="AB31" t="n">
        <v>536.3489576229038</v>
      </c>
      <c r="AC31" t="n">
        <v>486.1068479991285</v>
      </c>
      <c r="AD31" t="n">
        <v>376933.1956411906</v>
      </c>
      <c r="AE31" t="n">
        <v>536348.9576229037</v>
      </c>
      <c r="AF31" t="n">
        <v>8.172171267338963e-06</v>
      </c>
      <c r="AG31" t="n">
        <v>1.920416666666667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0.9846</v>
      </c>
      <c r="E2" t="n">
        <v>101.56</v>
      </c>
      <c r="F2" t="n">
        <v>76.88</v>
      </c>
      <c r="G2" t="n">
        <v>6.65</v>
      </c>
      <c r="H2" t="n">
        <v>0.11</v>
      </c>
      <c r="I2" t="n">
        <v>694</v>
      </c>
      <c r="J2" t="n">
        <v>159.12</v>
      </c>
      <c r="K2" t="n">
        <v>50.28</v>
      </c>
      <c r="L2" t="n">
        <v>1</v>
      </c>
      <c r="M2" t="n">
        <v>692</v>
      </c>
      <c r="N2" t="n">
        <v>27.84</v>
      </c>
      <c r="O2" t="n">
        <v>19859.16</v>
      </c>
      <c r="P2" t="n">
        <v>944.01</v>
      </c>
      <c r="Q2" t="n">
        <v>1276.59</v>
      </c>
      <c r="R2" t="n">
        <v>1309.11</v>
      </c>
      <c r="S2" t="n">
        <v>109.66</v>
      </c>
      <c r="T2" t="n">
        <v>582244.6800000001</v>
      </c>
      <c r="U2" t="n">
        <v>0.08</v>
      </c>
      <c r="V2" t="n">
        <v>0.42</v>
      </c>
      <c r="W2" t="n">
        <v>8.380000000000001</v>
      </c>
      <c r="X2" t="n">
        <v>34.42</v>
      </c>
      <c r="Y2" t="n">
        <v>1</v>
      </c>
      <c r="Z2" t="n">
        <v>10</v>
      </c>
      <c r="AA2" t="n">
        <v>1445.630007468998</v>
      </c>
      <c r="AB2" t="n">
        <v>2057.028026665771</v>
      </c>
      <c r="AC2" t="n">
        <v>1864.337379753401</v>
      </c>
      <c r="AD2" t="n">
        <v>1445630.007468998</v>
      </c>
      <c r="AE2" t="n">
        <v>2057028.02666577</v>
      </c>
      <c r="AF2" t="n">
        <v>4.058149441001933e-06</v>
      </c>
      <c r="AG2" t="n">
        <v>4.231666666666666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1.5755</v>
      </c>
      <c r="E3" t="n">
        <v>63.47</v>
      </c>
      <c r="F3" t="n">
        <v>53.51</v>
      </c>
      <c r="G3" t="n">
        <v>13.55</v>
      </c>
      <c r="H3" t="n">
        <v>0.22</v>
      </c>
      <c r="I3" t="n">
        <v>237</v>
      </c>
      <c r="J3" t="n">
        <v>160.54</v>
      </c>
      <c r="K3" t="n">
        <v>50.28</v>
      </c>
      <c r="L3" t="n">
        <v>2</v>
      </c>
      <c r="M3" t="n">
        <v>235</v>
      </c>
      <c r="N3" t="n">
        <v>28.26</v>
      </c>
      <c r="O3" t="n">
        <v>20034.4</v>
      </c>
      <c r="P3" t="n">
        <v>651.42</v>
      </c>
      <c r="Q3" t="n">
        <v>1275.8</v>
      </c>
      <c r="R3" t="n">
        <v>513.53</v>
      </c>
      <c r="S3" t="n">
        <v>109.66</v>
      </c>
      <c r="T3" t="n">
        <v>186739.64</v>
      </c>
      <c r="U3" t="n">
        <v>0.21</v>
      </c>
      <c r="V3" t="n">
        <v>0.6</v>
      </c>
      <c r="W3" t="n">
        <v>7.65</v>
      </c>
      <c r="X3" t="n">
        <v>11.07</v>
      </c>
      <c r="Y3" t="n">
        <v>1</v>
      </c>
      <c r="Z3" t="n">
        <v>10</v>
      </c>
      <c r="AA3" t="n">
        <v>634.2633230778579</v>
      </c>
      <c r="AB3" t="n">
        <v>902.5113100284758</v>
      </c>
      <c r="AC3" t="n">
        <v>817.9692007714617</v>
      </c>
      <c r="AD3" t="n">
        <v>634263.3230778578</v>
      </c>
      <c r="AE3" t="n">
        <v>902511.3100284758</v>
      </c>
      <c r="AF3" t="n">
        <v>6.493616132742784e-06</v>
      </c>
      <c r="AG3" t="n">
        <v>2.644583333333333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1.7878</v>
      </c>
      <c r="E4" t="n">
        <v>55.93</v>
      </c>
      <c r="F4" t="n">
        <v>49</v>
      </c>
      <c r="G4" t="n">
        <v>20.56</v>
      </c>
      <c r="H4" t="n">
        <v>0.33</v>
      </c>
      <c r="I4" t="n">
        <v>143</v>
      </c>
      <c r="J4" t="n">
        <v>161.97</v>
      </c>
      <c r="K4" t="n">
        <v>50.28</v>
      </c>
      <c r="L4" t="n">
        <v>3</v>
      </c>
      <c r="M4" t="n">
        <v>141</v>
      </c>
      <c r="N4" t="n">
        <v>28.69</v>
      </c>
      <c r="O4" t="n">
        <v>20210.21</v>
      </c>
      <c r="P4" t="n">
        <v>590.85</v>
      </c>
      <c r="Q4" t="n">
        <v>1275.63</v>
      </c>
      <c r="R4" t="n">
        <v>361.08</v>
      </c>
      <c r="S4" t="n">
        <v>109.66</v>
      </c>
      <c r="T4" t="n">
        <v>110983.57</v>
      </c>
      <c r="U4" t="n">
        <v>0.3</v>
      </c>
      <c r="V4" t="n">
        <v>0.66</v>
      </c>
      <c r="W4" t="n">
        <v>7.48</v>
      </c>
      <c r="X4" t="n">
        <v>6.57</v>
      </c>
      <c r="Y4" t="n">
        <v>1</v>
      </c>
      <c r="Z4" t="n">
        <v>10</v>
      </c>
      <c r="AA4" t="n">
        <v>510.9715508167588</v>
      </c>
      <c r="AB4" t="n">
        <v>727.0759429649479</v>
      </c>
      <c r="AC4" t="n">
        <v>658.9676177558712</v>
      </c>
      <c r="AD4" t="n">
        <v>510971.5508167588</v>
      </c>
      <c r="AE4" t="n">
        <v>727075.9429649479</v>
      </c>
      <c r="AF4" t="n">
        <v>7.36863657386071e-06</v>
      </c>
      <c r="AG4" t="n">
        <v>2.330416666666667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1.8936</v>
      </c>
      <c r="E5" t="n">
        <v>52.81</v>
      </c>
      <c r="F5" t="n">
        <v>47.17</v>
      </c>
      <c r="G5" t="n">
        <v>27.48</v>
      </c>
      <c r="H5" t="n">
        <v>0.43</v>
      </c>
      <c r="I5" t="n">
        <v>103</v>
      </c>
      <c r="J5" t="n">
        <v>163.4</v>
      </c>
      <c r="K5" t="n">
        <v>50.28</v>
      </c>
      <c r="L5" t="n">
        <v>4</v>
      </c>
      <c r="M5" t="n">
        <v>101</v>
      </c>
      <c r="N5" t="n">
        <v>29.12</v>
      </c>
      <c r="O5" t="n">
        <v>20386.62</v>
      </c>
      <c r="P5" t="n">
        <v>563.34</v>
      </c>
      <c r="Q5" t="n">
        <v>1275.62</v>
      </c>
      <c r="R5" t="n">
        <v>298.59</v>
      </c>
      <c r="S5" t="n">
        <v>109.66</v>
      </c>
      <c r="T5" t="n">
        <v>79941.28</v>
      </c>
      <c r="U5" t="n">
        <v>0.37</v>
      </c>
      <c r="V5" t="n">
        <v>0.68</v>
      </c>
      <c r="W5" t="n">
        <v>7.43</v>
      </c>
      <c r="X5" t="n">
        <v>4.73</v>
      </c>
      <c r="Y5" t="n">
        <v>1</v>
      </c>
      <c r="Z5" t="n">
        <v>10</v>
      </c>
      <c r="AA5" t="n">
        <v>462.6108839341084</v>
      </c>
      <c r="AB5" t="n">
        <v>658.2621755058547</v>
      </c>
      <c r="AC5" t="n">
        <v>596.5999313400503</v>
      </c>
      <c r="AD5" t="n">
        <v>462610.8839341084</v>
      </c>
      <c r="AE5" t="n">
        <v>658262.1755058547</v>
      </c>
      <c r="AF5" t="n">
        <v>7.804704226570445e-06</v>
      </c>
      <c r="AG5" t="n">
        <v>2.200416666666667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1.9615</v>
      </c>
      <c r="E6" t="n">
        <v>50.98</v>
      </c>
      <c r="F6" t="n">
        <v>46.08</v>
      </c>
      <c r="G6" t="n">
        <v>34.56</v>
      </c>
      <c r="H6" t="n">
        <v>0.54</v>
      </c>
      <c r="I6" t="n">
        <v>80</v>
      </c>
      <c r="J6" t="n">
        <v>164.83</v>
      </c>
      <c r="K6" t="n">
        <v>50.28</v>
      </c>
      <c r="L6" t="n">
        <v>5</v>
      </c>
      <c r="M6" t="n">
        <v>78</v>
      </c>
      <c r="N6" t="n">
        <v>29.55</v>
      </c>
      <c r="O6" t="n">
        <v>20563.61</v>
      </c>
      <c r="P6" t="n">
        <v>544.9</v>
      </c>
      <c r="Q6" t="n">
        <v>1275.69</v>
      </c>
      <c r="R6" t="n">
        <v>261.91</v>
      </c>
      <c r="S6" t="n">
        <v>109.66</v>
      </c>
      <c r="T6" t="n">
        <v>61711.89</v>
      </c>
      <c r="U6" t="n">
        <v>0.42</v>
      </c>
      <c r="V6" t="n">
        <v>0.7</v>
      </c>
      <c r="W6" t="n">
        <v>7.38</v>
      </c>
      <c r="X6" t="n">
        <v>3.64</v>
      </c>
      <c r="Y6" t="n">
        <v>1</v>
      </c>
      <c r="Z6" t="n">
        <v>10</v>
      </c>
      <c r="AA6" t="n">
        <v>434.1999244303403</v>
      </c>
      <c r="AB6" t="n">
        <v>617.8354137050889</v>
      </c>
      <c r="AC6" t="n">
        <v>559.960117885747</v>
      </c>
      <c r="AD6" t="n">
        <v>434199.9244303403</v>
      </c>
      <c r="AE6" t="n">
        <v>617835.4137050889</v>
      </c>
      <c r="AF6" t="n">
        <v>8.084562389320832e-06</v>
      </c>
      <c r="AG6" t="n">
        <v>2.124166666666667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2.008</v>
      </c>
      <c r="E7" t="n">
        <v>49.8</v>
      </c>
      <c r="F7" t="n">
        <v>45.38</v>
      </c>
      <c r="G7" t="n">
        <v>41.89</v>
      </c>
      <c r="H7" t="n">
        <v>0.64</v>
      </c>
      <c r="I7" t="n">
        <v>65</v>
      </c>
      <c r="J7" t="n">
        <v>166.27</v>
      </c>
      <c r="K7" t="n">
        <v>50.28</v>
      </c>
      <c r="L7" t="n">
        <v>6</v>
      </c>
      <c r="M7" t="n">
        <v>63</v>
      </c>
      <c r="N7" t="n">
        <v>29.99</v>
      </c>
      <c r="O7" t="n">
        <v>20741.2</v>
      </c>
      <c r="P7" t="n">
        <v>530.88</v>
      </c>
      <c r="Q7" t="n">
        <v>1275.56</v>
      </c>
      <c r="R7" t="n">
        <v>238.48</v>
      </c>
      <c r="S7" t="n">
        <v>109.66</v>
      </c>
      <c r="T7" t="n">
        <v>50074.61</v>
      </c>
      <c r="U7" t="n">
        <v>0.46</v>
      </c>
      <c r="V7" t="n">
        <v>0.71</v>
      </c>
      <c r="W7" t="n">
        <v>7.36</v>
      </c>
      <c r="X7" t="n">
        <v>2.95</v>
      </c>
      <c r="Y7" t="n">
        <v>1</v>
      </c>
      <c r="Z7" t="n">
        <v>10</v>
      </c>
      <c r="AA7" t="n">
        <v>415.3279889995362</v>
      </c>
      <c r="AB7" t="n">
        <v>590.9820003849374</v>
      </c>
      <c r="AC7" t="n">
        <v>535.6221790838699</v>
      </c>
      <c r="AD7" t="n">
        <v>415327.9889995361</v>
      </c>
      <c r="AE7" t="n">
        <v>590982.0003849374</v>
      </c>
      <c r="AF7" t="n">
        <v>8.276217832146945e-06</v>
      </c>
      <c r="AG7" t="n">
        <v>2.075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2.0407</v>
      </c>
      <c r="E8" t="n">
        <v>49</v>
      </c>
      <c r="F8" t="n">
        <v>44.91</v>
      </c>
      <c r="G8" t="n">
        <v>48.99</v>
      </c>
      <c r="H8" t="n">
        <v>0.74</v>
      </c>
      <c r="I8" t="n">
        <v>55</v>
      </c>
      <c r="J8" t="n">
        <v>167.72</v>
      </c>
      <c r="K8" t="n">
        <v>50.28</v>
      </c>
      <c r="L8" t="n">
        <v>7</v>
      </c>
      <c r="M8" t="n">
        <v>53</v>
      </c>
      <c r="N8" t="n">
        <v>30.44</v>
      </c>
      <c r="O8" t="n">
        <v>20919.39</v>
      </c>
      <c r="P8" t="n">
        <v>520.74</v>
      </c>
      <c r="Q8" t="n">
        <v>1275.55</v>
      </c>
      <c r="R8" t="n">
        <v>222.52</v>
      </c>
      <c r="S8" t="n">
        <v>109.66</v>
      </c>
      <c r="T8" t="n">
        <v>42145.74</v>
      </c>
      <c r="U8" t="n">
        <v>0.49</v>
      </c>
      <c r="V8" t="n">
        <v>0.72</v>
      </c>
      <c r="W8" t="n">
        <v>7.34</v>
      </c>
      <c r="X8" t="n">
        <v>2.47</v>
      </c>
      <c r="Y8" t="n">
        <v>1</v>
      </c>
      <c r="Z8" t="n">
        <v>10</v>
      </c>
      <c r="AA8" t="n">
        <v>402.5054190927486</v>
      </c>
      <c r="AB8" t="n">
        <v>572.7364012095894</v>
      </c>
      <c r="AC8" t="n">
        <v>519.0857235190214</v>
      </c>
      <c r="AD8" t="n">
        <v>402505.4190927487</v>
      </c>
      <c r="AE8" t="n">
        <v>572736.4012095894</v>
      </c>
      <c r="AF8" t="n">
        <v>8.410994885489178e-06</v>
      </c>
      <c r="AG8" t="n">
        <v>2.041666666666667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2.0672</v>
      </c>
      <c r="E9" t="n">
        <v>48.37</v>
      </c>
      <c r="F9" t="n">
        <v>44.53</v>
      </c>
      <c r="G9" t="n">
        <v>56.85</v>
      </c>
      <c r="H9" t="n">
        <v>0.84</v>
      </c>
      <c r="I9" t="n">
        <v>47</v>
      </c>
      <c r="J9" t="n">
        <v>169.17</v>
      </c>
      <c r="K9" t="n">
        <v>50.28</v>
      </c>
      <c r="L9" t="n">
        <v>8</v>
      </c>
      <c r="M9" t="n">
        <v>45</v>
      </c>
      <c r="N9" t="n">
        <v>30.89</v>
      </c>
      <c r="O9" t="n">
        <v>21098.19</v>
      </c>
      <c r="P9" t="n">
        <v>511.16</v>
      </c>
      <c r="Q9" t="n">
        <v>1275.54</v>
      </c>
      <c r="R9" t="n">
        <v>209.9</v>
      </c>
      <c r="S9" t="n">
        <v>109.66</v>
      </c>
      <c r="T9" t="n">
        <v>35874.42</v>
      </c>
      <c r="U9" t="n">
        <v>0.52</v>
      </c>
      <c r="V9" t="n">
        <v>0.72</v>
      </c>
      <c r="W9" t="n">
        <v>7.32</v>
      </c>
      <c r="X9" t="n">
        <v>2.1</v>
      </c>
      <c r="Y9" t="n">
        <v>1</v>
      </c>
      <c r="Z9" t="n">
        <v>10</v>
      </c>
      <c r="AA9" t="n">
        <v>391.7803378858086</v>
      </c>
      <c r="AB9" t="n">
        <v>557.4753783220244</v>
      </c>
      <c r="AC9" t="n">
        <v>505.2542661670849</v>
      </c>
      <c r="AD9" t="n">
        <v>391780.3378858086</v>
      </c>
      <c r="AE9" t="n">
        <v>557475.3783220245</v>
      </c>
      <c r="AF9" t="n">
        <v>8.52021787978793e-06</v>
      </c>
      <c r="AG9" t="n">
        <v>2.015416666666666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2.086</v>
      </c>
      <c r="E10" t="n">
        <v>47.94</v>
      </c>
      <c r="F10" t="n">
        <v>44.29</v>
      </c>
      <c r="G10" t="n">
        <v>64.81999999999999</v>
      </c>
      <c r="H10" t="n">
        <v>0.9399999999999999</v>
      </c>
      <c r="I10" t="n">
        <v>41</v>
      </c>
      <c r="J10" t="n">
        <v>170.62</v>
      </c>
      <c r="K10" t="n">
        <v>50.28</v>
      </c>
      <c r="L10" t="n">
        <v>9</v>
      </c>
      <c r="M10" t="n">
        <v>39</v>
      </c>
      <c r="N10" t="n">
        <v>31.34</v>
      </c>
      <c r="O10" t="n">
        <v>21277.6</v>
      </c>
      <c r="P10" t="n">
        <v>501.96</v>
      </c>
      <c r="Q10" t="n">
        <v>1275.54</v>
      </c>
      <c r="R10" t="n">
        <v>201.38</v>
      </c>
      <c r="S10" t="n">
        <v>109.66</v>
      </c>
      <c r="T10" t="n">
        <v>31644.29</v>
      </c>
      <c r="U10" t="n">
        <v>0.54</v>
      </c>
      <c r="V10" t="n">
        <v>0.73</v>
      </c>
      <c r="W10" t="n">
        <v>7.32</v>
      </c>
      <c r="X10" t="n">
        <v>1.86</v>
      </c>
      <c r="Y10" t="n">
        <v>1</v>
      </c>
      <c r="Z10" t="n">
        <v>10</v>
      </c>
      <c r="AA10" t="n">
        <v>383.2068101529339</v>
      </c>
      <c r="AB10" t="n">
        <v>545.2758620261563</v>
      </c>
      <c r="AC10" t="n">
        <v>494.1975309401136</v>
      </c>
      <c r="AD10" t="n">
        <v>383206.8101529339</v>
      </c>
      <c r="AE10" t="n">
        <v>545275.8620261564</v>
      </c>
      <c r="AF10" t="n">
        <v>8.597704381403647e-06</v>
      </c>
      <c r="AG10" t="n">
        <v>1.9975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2.101</v>
      </c>
      <c r="E11" t="n">
        <v>47.6</v>
      </c>
      <c r="F11" t="n">
        <v>44.08</v>
      </c>
      <c r="G11" t="n">
        <v>71.48</v>
      </c>
      <c r="H11" t="n">
        <v>1.03</v>
      </c>
      <c r="I11" t="n">
        <v>37</v>
      </c>
      <c r="J11" t="n">
        <v>172.08</v>
      </c>
      <c r="K11" t="n">
        <v>50.28</v>
      </c>
      <c r="L11" t="n">
        <v>10</v>
      </c>
      <c r="M11" t="n">
        <v>35</v>
      </c>
      <c r="N11" t="n">
        <v>31.8</v>
      </c>
      <c r="O11" t="n">
        <v>21457.64</v>
      </c>
      <c r="P11" t="n">
        <v>493.14</v>
      </c>
      <c r="Q11" t="n">
        <v>1275.53</v>
      </c>
      <c r="R11" t="n">
        <v>194.58</v>
      </c>
      <c r="S11" t="n">
        <v>109.66</v>
      </c>
      <c r="T11" t="n">
        <v>28264.42</v>
      </c>
      <c r="U11" t="n">
        <v>0.5600000000000001</v>
      </c>
      <c r="V11" t="n">
        <v>0.73</v>
      </c>
      <c r="W11" t="n">
        <v>7.31</v>
      </c>
      <c r="X11" t="n">
        <v>1.65</v>
      </c>
      <c r="Y11" t="n">
        <v>1</v>
      </c>
      <c r="Z11" t="n">
        <v>10</v>
      </c>
      <c r="AA11" t="n">
        <v>375.832018766317</v>
      </c>
      <c r="AB11" t="n">
        <v>534.7820617489751</v>
      </c>
      <c r="AC11" t="n">
        <v>484.6867299890293</v>
      </c>
      <c r="AD11" t="n">
        <v>375832.018766317</v>
      </c>
      <c r="AE11" t="n">
        <v>534782.0617489752</v>
      </c>
      <c r="AF11" t="n">
        <v>8.659528717799168e-06</v>
      </c>
      <c r="AG11" t="n">
        <v>1.983333333333333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2.1161</v>
      </c>
      <c r="E12" t="n">
        <v>47.26</v>
      </c>
      <c r="F12" t="n">
        <v>43.87</v>
      </c>
      <c r="G12" t="n">
        <v>79.76000000000001</v>
      </c>
      <c r="H12" t="n">
        <v>1.12</v>
      </c>
      <c r="I12" t="n">
        <v>33</v>
      </c>
      <c r="J12" t="n">
        <v>173.55</v>
      </c>
      <c r="K12" t="n">
        <v>50.28</v>
      </c>
      <c r="L12" t="n">
        <v>11</v>
      </c>
      <c r="M12" t="n">
        <v>31</v>
      </c>
      <c r="N12" t="n">
        <v>32.27</v>
      </c>
      <c r="O12" t="n">
        <v>21638.31</v>
      </c>
      <c r="P12" t="n">
        <v>485.41</v>
      </c>
      <c r="Q12" t="n">
        <v>1275.52</v>
      </c>
      <c r="R12" t="n">
        <v>187.51</v>
      </c>
      <c r="S12" t="n">
        <v>109.66</v>
      </c>
      <c r="T12" t="n">
        <v>24746.81</v>
      </c>
      <c r="U12" t="n">
        <v>0.58</v>
      </c>
      <c r="V12" t="n">
        <v>0.73</v>
      </c>
      <c r="W12" t="n">
        <v>7.29</v>
      </c>
      <c r="X12" t="n">
        <v>1.44</v>
      </c>
      <c r="Y12" t="n">
        <v>1</v>
      </c>
      <c r="Z12" t="n">
        <v>10</v>
      </c>
      <c r="AA12" t="n">
        <v>369.038656912876</v>
      </c>
      <c r="AB12" t="n">
        <v>525.1155940804798</v>
      </c>
      <c r="AC12" t="n">
        <v>475.9257618491014</v>
      </c>
      <c r="AD12" t="n">
        <v>369038.6569128761</v>
      </c>
      <c r="AE12" t="n">
        <v>525115.5940804798</v>
      </c>
      <c r="AF12" t="n">
        <v>8.721765216437324e-06</v>
      </c>
      <c r="AG12" t="n">
        <v>1.969166666666667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2.1249</v>
      </c>
      <c r="E13" t="n">
        <v>47.06</v>
      </c>
      <c r="F13" t="n">
        <v>43.77</v>
      </c>
      <c r="G13" t="n">
        <v>87.54000000000001</v>
      </c>
      <c r="H13" t="n">
        <v>1.22</v>
      </c>
      <c r="I13" t="n">
        <v>30</v>
      </c>
      <c r="J13" t="n">
        <v>175.02</v>
      </c>
      <c r="K13" t="n">
        <v>50.28</v>
      </c>
      <c r="L13" t="n">
        <v>12</v>
      </c>
      <c r="M13" t="n">
        <v>28</v>
      </c>
      <c r="N13" t="n">
        <v>32.74</v>
      </c>
      <c r="O13" t="n">
        <v>21819.6</v>
      </c>
      <c r="P13" t="n">
        <v>478.59</v>
      </c>
      <c r="Q13" t="n">
        <v>1275.55</v>
      </c>
      <c r="R13" t="n">
        <v>183.94</v>
      </c>
      <c r="S13" t="n">
        <v>109.66</v>
      </c>
      <c r="T13" t="n">
        <v>22981.2</v>
      </c>
      <c r="U13" t="n">
        <v>0.6</v>
      </c>
      <c r="V13" t="n">
        <v>0.74</v>
      </c>
      <c r="W13" t="n">
        <v>7.3</v>
      </c>
      <c r="X13" t="n">
        <v>1.34</v>
      </c>
      <c r="Y13" t="n">
        <v>1</v>
      </c>
      <c r="Z13" t="n">
        <v>10</v>
      </c>
      <c r="AA13" t="n">
        <v>364.1393957106409</v>
      </c>
      <c r="AB13" t="n">
        <v>518.1442960644716</v>
      </c>
      <c r="AC13" t="n">
        <v>469.6074952488576</v>
      </c>
      <c r="AD13" t="n">
        <v>364139.3957106409</v>
      </c>
      <c r="AE13" t="n">
        <v>518144.2960644716</v>
      </c>
      <c r="AF13" t="n">
        <v>8.758035493789363e-06</v>
      </c>
      <c r="AG13" t="n">
        <v>1.960833333333333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2.1357</v>
      </c>
      <c r="E14" t="n">
        <v>46.82</v>
      </c>
      <c r="F14" t="n">
        <v>43.63</v>
      </c>
      <c r="G14" t="n">
        <v>96.95</v>
      </c>
      <c r="H14" t="n">
        <v>1.31</v>
      </c>
      <c r="I14" t="n">
        <v>27</v>
      </c>
      <c r="J14" t="n">
        <v>176.49</v>
      </c>
      <c r="K14" t="n">
        <v>50.28</v>
      </c>
      <c r="L14" t="n">
        <v>13</v>
      </c>
      <c r="M14" t="n">
        <v>25</v>
      </c>
      <c r="N14" t="n">
        <v>33.21</v>
      </c>
      <c r="O14" t="n">
        <v>22001.54</v>
      </c>
      <c r="P14" t="n">
        <v>470.06</v>
      </c>
      <c r="Q14" t="n">
        <v>1275.54</v>
      </c>
      <c r="R14" t="n">
        <v>178.88</v>
      </c>
      <c r="S14" t="n">
        <v>109.66</v>
      </c>
      <c r="T14" t="n">
        <v>20464.96</v>
      </c>
      <c r="U14" t="n">
        <v>0.61</v>
      </c>
      <c r="V14" t="n">
        <v>0.74</v>
      </c>
      <c r="W14" t="n">
        <v>7.3</v>
      </c>
      <c r="X14" t="n">
        <v>1.2</v>
      </c>
      <c r="Y14" t="n">
        <v>1</v>
      </c>
      <c r="Z14" t="n">
        <v>10</v>
      </c>
      <c r="AA14" t="n">
        <v>358.0615382488553</v>
      </c>
      <c r="AB14" t="n">
        <v>509.4959399315922</v>
      </c>
      <c r="AC14" t="n">
        <v>461.7692677658396</v>
      </c>
      <c r="AD14" t="n">
        <v>358061.5382488553</v>
      </c>
      <c r="AE14" t="n">
        <v>509495.9399315922</v>
      </c>
      <c r="AF14" t="n">
        <v>8.802549015994137e-06</v>
      </c>
      <c r="AG14" t="n">
        <v>1.950833333333333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2.143</v>
      </c>
      <c r="E15" t="n">
        <v>46.66</v>
      </c>
      <c r="F15" t="n">
        <v>43.53</v>
      </c>
      <c r="G15" t="n">
        <v>104.48</v>
      </c>
      <c r="H15" t="n">
        <v>1.4</v>
      </c>
      <c r="I15" t="n">
        <v>25</v>
      </c>
      <c r="J15" t="n">
        <v>177.97</v>
      </c>
      <c r="K15" t="n">
        <v>50.28</v>
      </c>
      <c r="L15" t="n">
        <v>14</v>
      </c>
      <c r="M15" t="n">
        <v>23</v>
      </c>
      <c r="N15" t="n">
        <v>33.69</v>
      </c>
      <c r="O15" t="n">
        <v>22184.13</v>
      </c>
      <c r="P15" t="n">
        <v>462.6</v>
      </c>
      <c r="Q15" t="n">
        <v>1275.52</v>
      </c>
      <c r="R15" t="n">
        <v>175.91</v>
      </c>
      <c r="S15" t="n">
        <v>109.66</v>
      </c>
      <c r="T15" t="n">
        <v>18990.31</v>
      </c>
      <c r="U15" t="n">
        <v>0.62</v>
      </c>
      <c r="V15" t="n">
        <v>0.74</v>
      </c>
      <c r="W15" t="n">
        <v>7.29</v>
      </c>
      <c r="X15" t="n">
        <v>1.1</v>
      </c>
      <c r="Y15" t="n">
        <v>1</v>
      </c>
      <c r="Z15" t="n">
        <v>10</v>
      </c>
      <c r="AA15" t="n">
        <v>353.2127686713891</v>
      </c>
      <c r="AB15" t="n">
        <v>502.5964878835877</v>
      </c>
      <c r="AC15" t="n">
        <v>455.5161170133126</v>
      </c>
      <c r="AD15" t="n">
        <v>353212.7686713891</v>
      </c>
      <c r="AE15" t="n">
        <v>502596.4878835877</v>
      </c>
      <c r="AF15" t="n">
        <v>8.832636859706623e-06</v>
      </c>
      <c r="AG15" t="n">
        <v>1.944166666666667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2.1503</v>
      </c>
      <c r="E16" t="n">
        <v>46.51</v>
      </c>
      <c r="F16" t="n">
        <v>43.44</v>
      </c>
      <c r="G16" t="n">
        <v>113.32</v>
      </c>
      <c r="H16" t="n">
        <v>1.48</v>
      </c>
      <c r="I16" t="n">
        <v>23</v>
      </c>
      <c r="J16" t="n">
        <v>179.46</v>
      </c>
      <c r="K16" t="n">
        <v>50.28</v>
      </c>
      <c r="L16" t="n">
        <v>15</v>
      </c>
      <c r="M16" t="n">
        <v>21</v>
      </c>
      <c r="N16" t="n">
        <v>34.18</v>
      </c>
      <c r="O16" t="n">
        <v>22367.38</v>
      </c>
      <c r="P16" t="n">
        <v>456.66</v>
      </c>
      <c r="Q16" t="n">
        <v>1275.53</v>
      </c>
      <c r="R16" t="n">
        <v>172.76</v>
      </c>
      <c r="S16" t="n">
        <v>109.66</v>
      </c>
      <c r="T16" t="n">
        <v>17425.46</v>
      </c>
      <c r="U16" t="n">
        <v>0.63</v>
      </c>
      <c r="V16" t="n">
        <v>0.74</v>
      </c>
      <c r="W16" t="n">
        <v>7.29</v>
      </c>
      <c r="X16" t="n">
        <v>1.01</v>
      </c>
      <c r="Y16" t="n">
        <v>1</v>
      </c>
      <c r="Z16" t="n">
        <v>10</v>
      </c>
      <c r="AA16" t="n">
        <v>349.1089205417971</v>
      </c>
      <c r="AB16" t="n">
        <v>496.7570057366115</v>
      </c>
      <c r="AC16" t="n">
        <v>450.2236442303048</v>
      </c>
      <c r="AD16" t="n">
        <v>349108.9205417971</v>
      </c>
      <c r="AE16" t="n">
        <v>496757.0057366114</v>
      </c>
      <c r="AF16" t="n">
        <v>8.86272470341911e-06</v>
      </c>
      <c r="AG16" t="n">
        <v>1.937916666666667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2.157</v>
      </c>
      <c r="E17" t="n">
        <v>46.36</v>
      </c>
      <c r="F17" t="n">
        <v>43.36</v>
      </c>
      <c r="G17" t="n">
        <v>123.88</v>
      </c>
      <c r="H17" t="n">
        <v>1.57</v>
      </c>
      <c r="I17" t="n">
        <v>21</v>
      </c>
      <c r="J17" t="n">
        <v>180.95</v>
      </c>
      <c r="K17" t="n">
        <v>50.28</v>
      </c>
      <c r="L17" t="n">
        <v>16</v>
      </c>
      <c r="M17" t="n">
        <v>19</v>
      </c>
      <c r="N17" t="n">
        <v>34.67</v>
      </c>
      <c r="O17" t="n">
        <v>22551.28</v>
      </c>
      <c r="P17" t="n">
        <v>446.66</v>
      </c>
      <c r="Q17" t="n">
        <v>1275.58</v>
      </c>
      <c r="R17" t="n">
        <v>170.18</v>
      </c>
      <c r="S17" t="n">
        <v>109.66</v>
      </c>
      <c r="T17" t="n">
        <v>16143.29</v>
      </c>
      <c r="U17" t="n">
        <v>0.64</v>
      </c>
      <c r="V17" t="n">
        <v>0.74</v>
      </c>
      <c r="W17" t="n">
        <v>7.28</v>
      </c>
      <c r="X17" t="n">
        <v>0.93</v>
      </c>
      <c r="Y17" t="n">
        <v>1</v>
      </c>
      <c r="Z17" t="n">
        <v>10</v>
      </c>
      <c r="AA17" t="n">
        <v>343.34108505844</v>
      </c>
      <c r="AB17" t="n">
        <v>488.5497886885705</v>
      </c>
      <c r="AC17" t="n">
        <v>442.7852324400596</v>
      </c>
      <c r="AD17" t="n">
        <v>343341.08505844</v>
      </c>
      <c r="AE17" t="n">
        <v>488549.7886885705</v>
      </c>
      <c r="AF17" t="n">
        <v>8.890339573675776e-06</v>
      </c>
      <c r="AG17" t="n">
        <v>1.931666666666667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2.1608</v>
      </c>
      <c r="E18" t="n">
        <v>46.28</v>
      </c>
      <c r="F18" t="n">
        <v>43.31</v>
      </c>
      <c r="G18" t="n">
        <v>129.93</v>
      </c>
      <c r="H18" t="n">
        <v>1.65</v>
      </c>
      <c r="I18" t="n">
        <v>20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442.94</v>
      </c>
      <c r="Q18" t="n">
        <v>1275.54</v>
      </c>
      <c r="R18" t="n">
        <v>168.44</v>
      </c>
      <c r="S18" t="n">
        <v>109.66</v>
      </c>
      <c r="T18" t="n">
        <v>15277.84</v>
      </c>
      <c r="U18" t="n">
        <v>0.65</v>
      </c>
      <c r="V18" t="n">
        <v>0.74</v>
      </c>
      <c r="W18" t="n">
        <v>7.28</v>
      </c>
      <c r="X18" t="n">
        <v>0.88</v>
      </c>
      <c r="Y18" t="n">
        <v>1</v>
      </c>
      <c r="Z18" t="n">
        <v>10</v>
      </c>
      <c r="AA18" t="n">
        <v>340.9430001488776</v>
      </c>
      <c r="AB18" t="n">
        <v>485.1374855101596</v>
      </c>
      <c r="AC18" t="n">
        <v>439.6925743507696</v>
      </c>
      <c r="AD18" t="n">
        <v>340943.0001488776</v>
      </c>
      <c r="AE18" t="n">
        <v>485137.4855101596</v>
      </c>
      <c r="AF18" t="n">
        <v>8.906001738895975e-06</v>
      </c>
      <c r="AG18" t="n">
        <v>1.928333333333333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2.1649</v>
      </c>
      <c r="E19" t="n">
        <v>46.19</v>
      </c>
      <c r="F19" t="n">
        <v>43.25</v>
      </c>
      <c r="G19" t="n">
        <v>136.59</v>
      </c>
      <c r="H19" t="n">
        <v>1.74</v>
      </c>
      <c r="I19" t="n">
        <v>19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432.81</v>
      </c>
      <c r="Q19" t="n">
        <v>1275.53</v>
      </c>
      <c r="R19" t="n">
        <v>166.38</v>
      </c>
      <c r="S19" t="n">
        <v>109.66</v>
      </c>
      <c r="T19" t="n">
        <v>14256.56</v>
      </c>
      <c r="U19" t="n">
        <v>0.66</v>
      </c>
      <c r="V19" t="n">
        <v>0.75</v>
      </c>
      <c r="W19" t="n">
        <v>7.28</v>
      </c>
      <c r="X19" t="n">
        <v>0.82</v>
      </c>
      <c r="Y19" t="n">
        <v>1</v>
      </c>
      <c r="Z19" t="n">
        <v>10</v>
      </c>
      <c r="AA19" t="n">
        <v>335.6295191168276</v>
      </c>
      <c r="AB19" t="n">
        <v>477.5767823249675</v>
      </c>
      <c r="AC19" t="n">
        <v>432.8401146940944</v>
      </c>
      <c r="AD19" t="n">
        <v>335629.5191168276</v>
      </c>
      <c r="AE19" t="n">
        <v>477576.7823249675</v>
      </c>
      <c r="AF19" t="n">
        <v>8.922900390844082e-06</v>
      </c>
      <c r="AG19" t="n">
        <v>1.924583333333333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2.1681</v>
      </c>
      <c r="E20" t="n">
        <v>46.12</v>
      </c>
      <c r="F20" t="n">
        <v>43.22</v>
      </c>
      <c r="G20" t="n">
        <v>144.06</v>
      </c>
      <c r="H20" t="n">
        <v>1.82</v>
      </c>
      <c r="I20" t="n">
        <v>18</v>
      </c>
      <c r="J20" t="n">
        <v>185.46</v>
      </c>
      <c r="K20" t="n">
        <v>50.28</v>
      </c>
      <c r="L20" t="n">
        <v>19</v>
      </c>
      <c r="M20" t="n">
        <v>10</v>
      </c>
      <c r="N20" t="n">
        <v>36.18</v>
      </c>
      <c r="O20" t="n">
        <v>23107.19</v>
      </c>
      <c r="P20" t="n">
        <v>430.41</v>
      </c>
      <c r="Q20" t="n">
        <v>1275.56</v>
      </c>
      <c r="R20" t="n">
        <v>164.88</v>
      </c>
      <c r="S20" t="n">
        <v>109.66</v>
      </c>
      <c r="T20" t="n">
        <v>13509.8</v>
      </c>
      <c r="U20" t="n">
        <v>0.67</v>
      </c>
      <c r="V20" t="n">
        <v>0.75</v>
      </c>
      <c r="W20" t="n">
        <v>7.29</v>
      </c>
      <c r="X20" t="n">
        <v>0.79</v>
      </c>
      <c r="Y20" t="n">
        <v>1</v>
      </c>
      <c r="Z20" t="n">
        <v>10</v>
      </c>
      <c r="AA20" t="n">
        <v>333.9861384866568</v>
      </c>
      <c r="AB20" t="n">
        <v>475.2383693166083</v>
      </c>
      <c r="AC20" t="n">
        <v>430.720750871982</v>
      </c>
      <c r="AD20" t="n">
        <v>333986.1384866568</v>
      </c>
      <c r="AE20" t="n">
        <v>475238.3693166083</v>
      </c>
      <c r="AF20" t="n">
        <v>8.936089582608461e-06</v>
      </c>
      <c r="AG20" t="n">
        <v>1.921666666666667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2.1721</v>
      </c>
      <c r="E21" t="n">
        <v>46.04</v>
      </c>
      <c r="F21" t="n">
        <v>43.17</v>
      </c>
      <c r="G21" t="n">
        <v>152.35</v>
      </c>
      <c r="H21" t="n">
        <v>1.9</v>
      </c>
      <c r="I21" t="n">
        <v>17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428.27</v>
      </c>
      <c r="Q21" t="n">
        <v>1275.56</v>
      </c>
      <c r="R21" t="n">
        <v>163</v>
      </c>
      <c r="S21" t="n">
        <v>109.66</v>
      </c>
      <c r="T21" t="n">
        <v>12576.11</v>
      </c>
      <c r="U21" t="n">
        <v>0.67</v>
      </c>
      <c r="V21" t="n">
        <v>0.75</v>
      </c>
      <c r="W21" t="n">
        <v>7.29</v>
      </c>
      <c r="X21" t="n">
        <v>0.74</v>
      </c>
      <c r="Y21" t="n">
        <v>1</v>
      </c>
      <c r="Z21" t="n">
        <v>10</v>
      </c>
      <c r="AA21" t="n">
        <v>332.2871684790917</v>
      </c>
      <c r="AB21" t="n">
        <v>472.8208566031417</v>
      </c>
      <c r="AC21" t="n">
        <v>428.5296969537467</v>
      </c>
      <c r="AD21" t="n">
        <v>332287.1684790917</v>
      </c>
      <c r="AE21" t="n">
        <v>472820.8566031417</v>
      </c>
      <c r="AF21" t="n">
        <v>8.952576072313933e-06</v>
      </c>
      <c r="AG21" t="n">
        <v>1.918333333333333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2.172</v>
      </c>
      <c r="E22" t="n">
        <v>46.04</v>
      </c>
      <c r="F22" t="n">
        <v>43.17</v>
      </c>
      <c r="G22" t="n">
        <v>152.36</v>
      </c>
      <c r="H22" t="n">
        <v>1.98</v>
      </c>
      <c r="I22" t="n">
        <v>17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431.81</v>
      </c>
      <c r="Q22" t="n">
        <v>1275.59</v>
      </c>
      <c r="R22" t="n">
        <v>163.04</v>
      </c>
      <c r="S22" t="n">
        <v>109.66</v>
      </c>
      <c r="T22" t="n">
        <v>12592.28</v>
      </c>
      <c r="U22" t="n">
        <v>0.67</v>
      </c>
      <c r="V22" t="n">
        <v>0.75</v>
      </c>
      <c r="W22" t="n">
        <v>7.29</v>
      </c>
      <c r="X22" t="n">
        <v>0.74</v>
      </c>
      <c r="Y22" t="n">
        <v>1</v>
      </c>
      <c r="Z22" t="n">
        <v>10</v>
      </c>
      <c r="AA22" t="n">
        <v>333.8687321122494</v>
      </c>
      <c r="AB22" t="n">
        <v>475.0713084494311</v>
      </c>
      <c r="AC22" t="n">
        <v>430.5693393134932</v>
      </c>
      <c r="AD22" t="n">
        <v>333868.7321122494</v>
      </c>
      <c r="AE22" t="n">
        <v>475071.308449431</v>
      </c>
      <c r="AF22" t="n">
        <v>8.952163910071297e-06</v>
      </c>
      <c r="AG22" t="n">
        <v>1.918333333333333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1.5293</v>
      </c>
      <c r="E2" t="n">
        <v>65.39</v>
      </c>
      <c r="F2" t="n">
        <v>57.88</v>
      </c>
      <c r="G2" t="n">
        <v>10.65</v>
      </c>
      <c r="H2" t="n">
        <v>0.22</v>
      </c>
      <c r="I2" t="n">
        <v>326</v>
      </c>
      <c r="J2" t="n">
        <v>80.84</v>
      </c>
      <c r="K2" t="n">
        <v>35.1</v>
      </c>
      <c r="L2" t="n">
        <v>1</v>
      </c>
      <c r="M2" t="n">
        <v>324</v>
      </c>
      <c r="N2" t="n">
        <v>9.74</v>
      </c>
      <c r="O2" t="n">
        <v>10204.21</v>
      </c>
      <c r="P2" t="n">
        <v>447.1</v>
      </c>
      <c r="Q2" t="n">
        <v>1275.76</v>
      </c>
      <c r="R2" t="n">
        <v>662.1</v>
      </c>
      <c r="S2" t="n">
        <v>109.66</v>
      </c>
      <c r="T2" t="n">
        <v>260579.87</v>
      </c>
      <c r="U2" t="n">
        <v>0.17</v>
      </c>
      <c r="V2" t="n">
        <v>0.5600000000000001</v>
      </c>
      <c r="W2" t="n">
        <v>7.79</v>
      </c>
      <c r="X2" t="n">
        <v>15.44</v>
      </c>
      <c r="Y2" t="n">
        <v>1</v>
      </c>
      <c r="Z2" t="n">
        <v>10</v>
      </c>
      <c r="AA2" t="n">
        <v>475.6194885770243</v>
      </c>
      <c r="AB2" t="n">
        <v>676.7724887948974</v>
      </c>
      <c r="AC2" t="n">
        <v>613.3763041110353</v>
      </c>
      <c r="AD2" t="n">
        <v>475619.4885770243</v>
      </c>
      <c r="AE2" t="n">
        <v>676772.4887948975</v>
      </c>
      <c r="AF2" t="n">
        <v>8.797896725168545e-06</v>
      </c>
      <c r="AG2" t="n">
        <v>2.724583333333333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1.9016</v>
      </c>
      <c r="E3" t="n">
        <v>52.59</v>
      </c>
      <c r="F3" t="n">
        <v>48.44</v>
      </c>
      <c r="G3" t="n">
        <v>22.19</v>
      </c>
      <c r="H3" t="n">
        <v>0.43</v>
      </c>
      <c r="I3" t="n">
        <v>131</v>
      </c>
      <c r="J3" t="n">
        <v>82.04000000000001</v>
      </c>
      <c r="K3" t="n">
        <v>35.1</v>
      </c>
      <c r="L3" t="n">
        <v>2</v>
      </c>
      <c r="M3" t="n">
        <v>129</v>
      </c>
      <c r="N3" t="n">
        <v>9.94</v>
      </c>
      <c r="O3" t="n">
        <v>10352.53</v>
      </c>
      <c r="P3" t="n">
        <v>361.22</v>
      </c>
      <c r="Q3" t="n">
        <v>1275.62</v>
      </c>
      <c r="R3" t="n">
        <v>341.96</v>
      </c>
      <c r="S3" t="n">
        <v>109.66</v>
      </c>
      <c r="T3" t="n">
        <v>101485.83</v>
      </c>
      <c r="U3" t="n">
        <v>0.32</v>
      </c>
      <c r="V3" t="n">
        <v>0.67</v>
      </c>
      <c r="W3" t="n">
        <v>7.47</v>
      </c>
      <c r="X3" t="n">
        <v>6.01</v>
      </c>
      <c r="Y3" t="n">
        <v>1</v>
      </c>
      <c r="Z3" t="n">
        <v>10</v>
      </c>
      <c r="AA3" t="n">
        <v>317.4640755000443</v>
      </c>
      <c r="AB3" t="n">
        <v>451.728656287552</v>
      </c>
      <c r="AC3" t="n">
        <v>409.4132935990741</v>
      </c>
      <c r="AD3" t="n">
        <v>317464.0755000443</v>
      </c>
      <c r="AE3" t="n">
        <v>451728.656287552</v>
      </c>
      <c r="AF3" t="n">
        <v>1.093969817078435e-05</v>
      </c>
      <c r="AG3" t="n">
        <v>2.19125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2.0229</v>
      </c>
      <c r="E4" t="n">
        <v>49.43</v>
      </c>
      <c r="F4" t="n">
        <v>46.15</v>
      </c>
      <c r="G4" t="n">
        <v>34.18</v>
      </c>
      <c r="H4" t="n">
        <v>0.63</v>
      </c>
      <c r="I4" t="n">
        <v>81</v>
      </c>
      <c r="J4" t="n">
        <v>83.25</v>
      </c>
      <c r="K4" t="n">
        <v>35.1</v>
      </c>
      <c r="L4" t="n">
        <v>3</v>
      </c>
      <c r="M4" t="n">
        <v>79</v>
      </c>
      <c r="N4" t="n">
        <v>10.15</v>
      </c>
      <c r="O4" t="n">
        <v>10501.19</v>
      </c>
      <c r="P4" t="n">
        <v>330.7</v>
      </c>
      <c r="Q4" t="n">
        <v>1275.61</v>
      </c>
      <c r="R4" t="n">
        <v>264.57</v>
      </c>
      <c r="S4" t="n">
        <v>109.66</v>
      </c>
      <c r="T4" t="n">
        <v>63040.68</v>
      </c>
      <c r="U4" t="n">
        <v>0.41</v>
      </c>
      <c r="V4" t="n">
        <v>0.7</v>
      </c>
      <c r="W4" t="n">
        <v>7.38</v>
      </c>
      <c r="X4" t="n">
        <v>3.71</v>
      </c>
      <c r="Y4" t="n">
        <v>1</v>
      </c>
      <c r="Z4" t="n">
        <v>10</v>
      </c>
      <c r="AA4" t="n">
        <v>279.0331844761666</v>
      </c>
      <c r="AB4" t="n">
        <v>397.0442491312314</v>
      </c>
      <c r="AC4" t="n">
        <v>359.8514096433868</v>
      </c>
      <c r="AD4" t="n">
        <v>279033.1844761666</v>
      </c>
      <c r="AE4" t="n">
        <v>397044.2491312315</v>
      </c>
      <c r="AF4" t="n">
        <v>1.163752389023962e-05</v>
      </c>
      <c r="AG4" t="n">
        <v>2.059583333333333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2.0882</v>
      </c>
      <c r="E5" t="n">
        <v>47.89</v>
      </c>
      <c r="F5" t="n">
        <v>45.01</v>
      </c>
      <c r="G5" t="n">
        <v>47.38</v>
      </c>
      <c r="H5" t="n">
        <v>0.83</v>
      </c>
      <c r="I5" t="n">
        <v>57</v>
      </c>
      <c r="J5" t="n">
        <v>84.45999999999999</v>
      </c>
      <c r="K5" t="n">
        <v>35.1</v>
      </c>
      <c r="L5" t="n">
        <v>4</v>
      </c>
      <c r="M5" t="n">
        <v>55</v>
      </c>
      <c r="N5" t="n">
        <v>10.36</v>
      </c>
      <c r="O5" t="n">
        <v>10650.22</v>
      </c>
      <c r="P5" t="n">
        <v>308.74</v>
      </c>
      <c r="Q5" t="n">
        <v>1275.62</v>
      </c>
      <c r="R5" t="n">
        <v>226.06</v>
      </c>
      <c r="S5" t="n">
        <v>109.66</v>
      </c>
      <c r="T5" t="n">
        <v>43905.6</v>
      </c>
      <c r="U5" t="n">
        <v>0.49</v>
      </c>
      <c r="V5" t="n">
        <v>0.72</v>
      </c>
      <c r="W5" t="n">
        <v>7.34</v>
      </c>
      <c r="X5" t="n">
        <v>2.58</v>
      </c>
      <c r="Y5" t="n">
        <v>1</v>
      </c>
      <c r="Z5" t="n">
        <v>10</v>
      </c>
      <c r="AA5" t="n">
        <v>257.7336586563931</v>
      </c>
      <c r="AB5" t="n">
        <v>366.7365484473887</v>
      </c>
      <c r="AC5" t="n">
        <v>332.3827614058297</v>
      </c>
      <c r="AD5" t="n">
        <v>257733.6586563931</v>
      </c>
      <c r="AE5" t="n">
        <v>366736.5484473887</v>
      </c>
      <c r="AF5" t="n">
        <v>1.201318769469493e-05</v>
      </c>
      <c r="AG5" t="n">
        <v>1.995416666666667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2.1271</v>
      </c>
      <c r="E6" t="n">
        <v>47.01</v>
      </c>
      <c r="F6" t="n">
        <v>44.38</v>
      </c>
      <c r="G6" t="n">
        <v>61.93</v>
      </c>
      <c r="H6" t="n">
        <v>1.02</v>
      </c>
      <c r="I6" t="n">
        <v>43</v>
      </c>
      <c r="J6" t="n">
        <v>85.67</v>
      </c>
      <c r="K6" t="n">
        <v>35.1</v>
      </c>
      <c r="L6" t="n">
        <v>5</v>
      </c>
      <c r="M6" t="n">
        <v>35</v>
      </c>
      <c r="N6" t="n">
        <v>10.57</v>
      </c>
      <c r="O6" t="n">
        <v>10799.59</v>
      </c>
      <c r="P6" t="n">
        <v>288.87</v>
      </c>
      <c r="Q6" t="n">
        <v>1275.58</v>
      </c>
      <c r="R6" t="n">
        <v>204.4</v>
      </c>
      <c r="S6" t="n">
        <v>109.66</v>
      </c>
      <c r="T6" t="n">
        <v>33143.93</v>
      </c>
      <c r="U6" t="n">
        <v>0.54</v>
      </c>
      <c r="V6" t="n">
        <v>0.73</v>
      </c>
      <c r="W6" t="n">
        <v>7.33</v>
      </c>
      <c r="X6" t="n">
        <v>1.95</v>
      </c>
      <c r="Y6" t="n">
        <v>1</v>
      </c>
      <c r="Z6" t="n">
        <v>10</v>
      </c>
      <c r="AA6" t="n">
        <v>242.7600771856223</v>
      </c>
      <c r="AB6" t="n">
        <v>345.4302137796023</v>
      </c>
      <c r="AC6" t="n">
        <v>313.0722825830962</v>
      </c>
      <c r="AD6" t="n">
        <v>242760.0771856223</v>
      </c>
      <c r="AE6" t="n">
        <v>345430.2137796023</v>
      </c>
      <c r="AF6" t="n">
        <v>1.223697516779311e-05</v>
      </c>
      <c r="AG6" t="n">
        <v>1.95875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2.1413</v>
      </c>
      <c r="E7" t="n">
        <v>46.7</v>
      </c>
      <c r="F7" t="n">
        <v>44.16</v>
      </c>
      <c r="G7" t="n">
        <v>69.72</v>
      </c>
      <c r="H7" t="n">
        <v>1.21</v>
      </c>
      <c r="I7" t="n">
        <v>38</v>
      </c>
      <c r="J7" t="n">
        <v>86.88</v>
      </c>
      <c r="K7" t="n">
        <v>35.1</v>
      </c>
      <c r="L7" t="n">
        <v>6</v>
      </c>
      <c r="M7" t="n">
        <v>2</v>
      </c>
      <c r="N7" t="n">
        <v>10.78</v>
      </c>
      <c r="O7" t="n">
        <v>10949.33</v>
      </c>
      <c r="P7" t="n">
        <v>282.97</v>
      </c>
      <c r="Q7" t="n">
        <v>1275.62</v>
      </c>
      <c r="R7" t="n">
        <v>195.53</v>
      </c>
      <c r="S7" t="n">
        <v>109.66</v>
      </c>
      <c r="T7" t="n">
        <v>28733.98</v>
      </c>
      <c r="U7" t="n">
        <v>0.5600000000000001</v>
      </c>
      <c r="V7" t="n">
        <v>0.73</v>
      </c>
      <c r="W7" t="n">
        <v>7.35</v>
      </c>
      <c r="X7" t="n">
        <v>1.72</v>
      </c>
      <c r="Y7" t="n">
        <v>1</v>
      </c>
      <c r="Z7" t="n">
        <v>10</v>
      </c>
      <c r="AA7" t="n">
        <v>238.0592122803799</v>
      </c>
      <c r="AB7" t="n">
        <v>338.7412194935886</v>
      </c>
      <c r="AC7" t="n">
        <v>307.009875110414</v>
      </c>
      <c r="AD7" t="n">
        <v>238059.2122803798</v>
      </c>
      <c r="AE7" t="n">
        <v>338741.2194935885</v>
      </c>
      <c r="AF7" t="n">
        <v>1.231866622481096e-05</v>
      </c>
      <c r="AG7" t="n">
        <v>1.945833333333334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2.1415</v>
      </c>
      <c r="E8" t="n">
        <v>46.7</v>
      </c>
      <c r="F8" t="n">
        <v>44.15</v>
      </c>
      <c r="G8" t="n">
        <v>69.70999999999999</v>
      </c>
      <c r="H8" t="n">
        <v>1.39</v>
      </c>
      <c r="I8" t="n">
        <v>38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286.29</v>
      </c>
      <c r="Q8" t="n">
        <v>1275.67</v>
      </c>
      <c r="R8" t="n">
        <v>195.36</v>
      </c>
      <c r="S8" t="n">
        <v>109.66</v>
      </c>
      <c r="T8" t="n">
        <v>28646.93</v>
      </c>
      <c r="U8" t="n">
        <v>0.5600000000000001</v>
      </c>
      <c r="V8" t="n">
        <v>0.73</v>
      </c>
      <c r="W8" t="n">
        <v>7.35</v>
      </c>
      <c r="X8" t="n">
        <v>1.72</v>
      </c>
      <c r="Y8" t="n">
        <v>1</v>
      </c>
      <c r="Z8" t="n">
        <v>10</v>
      </c>
      <c r="AA8" t="n">
        <v>239.509112079068</v>
      </c>
      <c r="AB8" t="n">
        <v>340.8043231275393</v>
      </c>
      <c r="AC8" t="n">
        <v>308.8797189692334</v>
      </c>
      <c r="AD8" t="n">
        <v>239509.112079068</v>
      </c>
      <c r="AE8" t="n">
        <v>340804.3231275393</v>
      </c>
      <c r="AF8" t="n">
        <v>1.231981680307882e-05</v>
      </c>
      <c r="AG8" t="n">
        <v>1.945833333333334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1.3286</v>
      </c>
      <c r="E2" t="n">
        <v>75.27</v>
      </c>
      <c r="F2" t="n">
        <v>63.5</v>
      </c>
      <c r="G2" t="n">
        <v>8.699999999999999</v>
      </c>
      <c r="H2" t="n">
        <v>0.16</v>
      </c>
      <c r="I2" t="n">
        <v>438</v>
      </c>
      <c r="J2" t="n">
        <v>107.41</v>
      </c>
      <c r="K2" t="n">
        <v>41.65</v>
      </c>
      <c r="L2" t="n">
        <v>1</v>
      </c>
      <c r="M2" t="n">
        <v>436</v>
      </c>
      <c r="N2" t="n">
        <v>14.77</v>
      </c>
      <c r="O2" t="n">
        <v>13481.73</v>
      </c>
      <c r="P2" t="n">
        <v>599.45</v>
      </c>
      <c r="Q2" t="n">
        <v>1275.96</v>
      </c>
      <c r="R2" t="n">
        <v>852.1</v>
      </c>
      <c r="S2" t="n">
        <v>109.66</v>
      </c>
      <c r="T2" t="n">
        <v>355019.34</v>
      </c>
      <c r="U2" t="n">
        <v>0.13</v>
      </c>
      <c r="V2" t="n">
        <v>0.51</v>
      </c>
      <c r="W2" t="n">
        <v>8</v>
      </c>
      <c r="X2" t="n">
        <v>21.05</v>
      </c>
      <c r="Y2" t="n">
        <v>1</v>
      </c>
      <c r="Z2" t="n">
        <v>10</v>
      </c>
      <c r="AA2" t="n">
        <v>709.1349327009784</v>
      </c>
      <c r="AB2" t="n">
        <v>1009.04825143161</v>
      </c>
      <c r="AC2" t="n">
        <v>914.5263694671188</v>
      </c>
      <c r="AD2" t="n">
        <v>709134.9327009785</v>
      </c>
      <c r="AE2" t="n">
        <v>1009048.25143161</v>
      </c>
      <c r="AF2" t="n">
        <v>6.619084476334179e-06</v>
      </c>
      <c r="AG2" t="n">
        <v>3.13625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1.784</v>
      </c>
      <c r="E3" t="n">
        <v>56.06</v>
      </c>
      <c r="F3" t="n">
        <v>50.26</v>
      </c>
      <c r="G3" t="n">
        <v>17.85</v>
      </c>
      <c r="H3" t="n">
        <v>0.32</v>
      </c>
      <c r="I3" t="n">
        <v>169</v>
      </c>
      <c r="J3" t="n">
        <v>108.68</v>
      </c>
      <c r="K3" t="n">
        <v>41.65</v>
      </c>
      <c r="L3" t="n">
        <v>2</v>
      </c>
      <c r="M3" t="n">
        <v>167</v>
      </c>
      <c r="N3" t="n">
        <v>15.03</v>
      </c>
      <c r="O3" t="n">
        <v>13638.32</v>
      </c>
      <c r="P3" t="n">
        <v>465.25</v>
      </c>
      <c r="Q3" t="n">
        <v>1275.7</v>
      </c>
      <c r="R3" t="n">
        <v>404.05</v>
      </c>
      <c r="S3" t="n">
        <v>109.66</v>
      </c>
      <c r="T3" t="n">
        <v>132337.47</v>
      </c>
      <c r="U3" t="n">
        <v>0.27</v>
      </c>
      <c r="V3" t="n">
        <v>0.64</v>
      </c>
      <c r="W3" t="n">
        <v>7.52</v>
      </c>
      <c r="X3" t="n">
        <v>7.83</v>
      </c>
      <c r="Y3" t="n">
        <v>1</v>
      </c>
      <c r="Z3" t="n">
        <v>10</v>
      </c>
      <c r="AA3" t="n">
        <v>418.3366907865903</v>
      </c>
      <c r="AB3" t="n">
        <v>595.2631676738507</v>
      </c>
      <c r="AC3" t="n">
        <v>539.5023110520463</v>
      </c>
      <c r="AD3" t="n">
        <v>418336.6907865903</v>
      </c>
      <c r="AE3" t="n">
        <v>595263.1676738507</v>
      </c>
      <c r="AF3" t="n">
        <v>8.887887028285545e-06</v>
      </c>
      <c r="AG3" t="n">
        <v>2.335833333333333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1.9404</v>
      </c>
      <c r="E4" t="n">
        <v>51.54</v>
      </c>
      <c r="F4" t="n">
        <v>47.19</v>
      </c>
      <c r="G4" t="n">
        <v>27.22</v>
      </c>
      <c r="H4" t="n">
        <v>0.48</v>
      </c>
      <c r="I4" t="n">
        <v>104</v>
      </c>
      <c r="J4" t="n">
        <v>109.96</v>
      </c>
      <c r="K4" t="n">
        <v>41.65</v>
      </c>
      <c r="L4" t="n">
        <v>3</v>
      </c>
      <c r="M4" t="n">
        <v>102</v>
      </c>
      <c r="N4" t="n">
        <v>15.31</v>
      </c>
      <c r="O4" t="n">
        <v>13795.21</v>
      </c>
      <c r="P4" t="n">
        <v>427.73</v>
      </c>
      <c r="Q4" t="n">
        <v>1275.61</v>
      </c>
      <c r="R4" t="n">
        <v>299.75</v>
      </c>
      <c r="S4" t="n">
        <v>109.66</v>
      </c>
      <c r="T4" t="n">
        <v>80514.31</v>
      </c>
      <c r="U4" t="n">
        <v>0.37</v>
      </c>
      <c r="V4" t="n">
        <v>0.68</v>
      </c>
      <c r="W4" t="n">
        <v>7.42</v>
      </c>
      <c r="X4" t="n">
        <v>4.76</v>
      </c>
      <c r="Y4" t="n">
        <v>1</v>
      </c>
      <c r="Z4" t="n">
        <v>10</v>
      </c>
      <c r="AA4" t="n">
        <v>358.116629018425</v>
      </c>
      <c r="AB4" t="n">
        <v>509.5743301534539</v>
      </c>
      <c r="AC4" t="n">
        <v>461.8403148390585</v>
      </c>
      <c r="AD4" t="n">
        <v>358116.629018425</v>
      </c>
      <c r="AE4" t="n">
        <v>509574.3301534539</v>
      </c>
      <c r="AF4" t="n">
        <v>9.667071743097124e-06</v>
      </c>
      <c r="AG4" t="n">
        <v>2.1475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2.0215</v>
      </c>
      <c r="E5" t="n">
        <v>49.47</v>
      </c>
      <c r="F5" t="n">
        <v>45.79</v>
      </c>
      <c r="G5" t="n">
        <v>37.13</v>
      </c>
      <c r="H5" t="n">
        <v>0.63</v>
      </c>
      <c r="I5" t="n">
        <v>74</v>
      </c>
      <c r="J5" t="n">
        <v>111.23</v>
      </c>
      <c r="K5" t="n">
        <v>41.65</v>
      </c>
      <c r="L5" t="n">
        <v>4</v>
      </c>
      <c r="M5" t="n">
        <v>72</v>
      </c>
      <c r="N5" t="n">
        <v>15.58</v>
      </c>
      <c r="O5" t="n">
        <v>13952.52</v>
      </c>
      <c r="P5" t="n">
        <v>405.33</v>
      </c>
      <c r="Q5" t="n">
        <v>1275.56</v>
      </c>
      <c r="R5" t="n">
        <v>252.13</v>
      </c>
      <c r="S5" t="n">
        <v>109.66</v>
      </c>
      <c r="T5" t="n">
        <v>56853.14</v>
      </c>
      <c r="U5" t="n">
        <v>0.43</v>
      </c>
      <c r="V5" t="n">
        <v>0.7</v>
      </c>
      <c r="W5" t="n">
        <v>7.37</v>
      </c>
      <c r="X5" t="n">
        <v>3.36</v>
      </c>
      <c r="Y5" t="n">
        <v>1</v>
      </c>
      <c r="Z5" t="n">
        <v>10</v>
      </c>
      <c r="AA5" t="n">
        <v>329.6393942485917</v>
      </c>
      <c r="AB5" t="n">
        <v>469.0532633930674</v>
      </c>
      <c r="AC5" t="n">
        <v>425.1150303754632</v>
      </c>
      <c r="AD5" t="n">
        <v>329639.3942485917</v>
      </c>
      <c r="AE5" t="n">
        <v>469053.2633930674</v>
      </c>
      <c r="AF5" t="n">
        <v>1.007111189892334e-05</v>
      </c>
      <c r="AG5" t="n">
        <v>2.06125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2.0702</v>
      </c>
      <c r="E6" t="n">
        <v>48.31</v>
      </c>
      <c r="F6" t="n">
        <v>45</v>
      </c>
      <c r="G6" t="n">
        <v>47.37</v>
      </c>
      <c r="H6" t="n">
        <v>0.78</v>
      </c>
      <c r="I6" t="n">
        <v>57</v>
      </c>
      <c r="J6" t="n">
        <v>112.51</v>
      </c>
      <c r="K6" t="n">
        <v>41.65</v>
      </c>
      <c r="L6" t="n">
        <v>5</v>
      </c>
      <c r="M6" t="n">
        <v>55</v>
      </c>
      <c r="N6" t="n">
        <v>15.86</v>
      </c>
      <c r="O6" t="n">
        <v>14110.24</v>
      </c>
      <c r="P6" t="n">
        <v>388.95</v>
      </c>
      <c r="Q6" t="n">
        <v>1275.59</v>
      </c>
      <c r="R6" t="n">
        <v>225.72</v>
      </c>
      <c r="S6" t="n">
        <v>109.66</v>
      </c>
      <c r="T6" t="n">
        <v>43734.26</v>
      </c>
      <c r="U6" t="n">
        <v>0.49</v>
      </c>
      <c r="V6" t="n">
        <v>0.72</v>
      </c>
      <c r="W6" t="n">
        <v>7.34</v>
      </c>
      <c r="X6" t="n">
        <v>2.57</v>
      </c>
      <c r="Y6" t="n">
        <v>1</v>
      </c>
      <c r="Z6" t="n">
        <v>10</v>
      </c>
      <c r="AA6" t="n">
        <v>312.3770913766518</v>
      </c>
      <c r="AB6" t="n">
        <v>444.4902419913938</v>
      </c>
      <c r="AC6" t="n">
        <v>402.8529326474804</v>
      </c>
      <c r="AD6" t="n">
        <v>312377.0913766518</v>
      </c>
      <c r="AE6" t="n">
        <v>444490.2419913938</v>
      </c>
      <c r="AF6" t="n">
        <v>1.031373527239727e-05</v>
      </c>
      <c r="AG6" t="n">
        <v>2.012916666666667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2.1031</v>
      </c>
      <c r="E7" t="n">
        <v>47.55</v>
      </c>
      <c r="F7" t="n">
        <v>44.49</v>
      </c>
      <c r="G7" t="n">
        <v>58.03</v>
      </c>
      <c r="H7" t="n">
        <v>0.93</v>
      </c>
      <c r="I7" t="n">
        <v>46</v>
      </c>
      <c r="J7" t="n">
        <v>113.79</v>
      </c>
      <c r="K7" t="n">
        <v>41.65</v>
      </c>
      <c r="L7" t="n">
        <v>6</v>
      </c>
      <c r="M7" t="n">
        <v>44</v>
      </c>
      <c r="N7" t="n">
        <v>16.14</v>
      </c>
      <c r="O7" t="n">
        <v>14268.39</v>
      </c>
      <c r="P7" t="n">
        <v>374.85</v>
      </c>
      <c r="Q7" t="n">
        <v>1275.56</v>
      </c>
      <c r="R7" t="n">
        <v>208.3</v>
      </c>
      <c r="S7" t="n">
        <v>109.66</v>
      </c>
      <c r="T7" t="n">
        <v>35079.66</v>
      </c>
      <c r="U7" t="n">
        <v>0.53</v>
      </c>
      <c r="V7" t="n">
        <v>0.72</v>
      </c>
      <c r="W7" t="n">
        <v>7.32</v>
      </c>
      <c r="X7" t="n">
        <v>2.06</v>
      </c>
      <c r="Y7" t="n">
        <v>1</v>
      </c>
      <c r="Z7" t="n">
        <v>10</v>
      </c>
      <c r="AA7" t="n">
        <v>299.7227720915792</v>
      </c>
      <c r="AB7" t="n">
        <v>426.4840514078594</v>
      </c>
      <c r="AC7" t="n">
        <v>386.5334592437722</v>
      </c>
      <c r="AD7" t="n">
        <v>299722.7720915792</v>
      </c>
      <c r="AE7" t="n">
        <v>426484.0514078594</v>
      </c>
      <c r="AF7" t="n">
        <v>1.04776430544772e-05</v>
      </c>
      <c r="AG7" t="n">
        <v>1.98125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2.1274</v>
      </c>
      <c r="E8" t="n">
        <v>47.01</v>
      </c>
      <c r="F8" t="n">
        <v>44.12</v>
      </c>
      <c r="G8" t="n">
        <v>69.67</v>
      </c>
      <c r="H8" t="n">
        <v>1.07</v>
      </c>
      <c r="I8" t="n">
        <v>38</v>
      </c>
      <c r="J8" t="n">
        <v>115.08</v>
      </c>
      <c r="K8" t="n">
        <v>41.65</v>
      </c>
      <c r="L8" t="n">
        <v>7</v>
      </c>
      <c r="M8" t="n">
        <v>36</v>
      </c>
      <c r="N8" t="n">
        <v>16.43</v>
      </c>
      <c r="O8" t="n">
        <v>14426.96</v>
      </c>
      <c r="P8" t="n">
        <v>361.23</v>
      </c>
      <c r="Q8" t="n">
        <v>1275.56</v>
      </c>
      <c r="R8" t="n">
        <v>195.74</v>
      </c>
      <c r="S8" t="n">
        <v>109.66</v>
      </c>
      <c r="T8" t="n">
        <v>28837.44</v>
      </c>
      <c r="U8" t="n">
        <v>0.5600000000000001</v>
      </c>
      <c r="V8" t="n">
        <v>0.73</v>
      </c>
      <c r="W8" t="n">
        <v>7.32</v>
      </c>
      <c r="X8" t="n">
        <v>1.69</v>
      </c>
      <c r="Y8" t="n">
        <v>1</v>
      </c>
      <c r="Z8" t="n">
        <v>10</v>
      </c>
      <c r="AA8" t="n">
        <v>289.2776662516263</v>
      </c>
      <c r="AB8" t="n">
        <v>411.6214134277002</v>
      </c>
      <c r="AC8" t="n">
        <v>373.063068374537</v>
      </c>
      <c r="AD8" t="n">
        <v>289277.6662516263</v>
      </c>
      <c r="AE8" t="n">
        <v>411621.4134277002</v>
      </c>
      <c r="AF8" t="n">
        <v>1.059870564124141e-05</v>
      </c>
      <c r="AG8" t="n">
        <v>1.95875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2.1421</v>
      </c>
      <c r="E9" t="n">
        <v>46.68</v>
      </c>
      <c r="F9" t="n">
        <v>43.91</v>
      </c>
      <c r="G9" t="n">
        <v>79.84</v>
      </c>
      <c r="H9" t="n">
        <v>1.21</v>
      </c>
      <c r="I9" t="n">
        <v>33</v>
      </c>
      <c r="J9" t="n">
        <v>116.37</v>
      </c>
      <c r="K9" t="n">
        <v>41.65</v>
      </c>
      <c r="L9" t="n">
        <v>8</v>
      </c>
      <c r="M9" t="n">
        <v>31</v>
      </c>
      <c r="N9" t="n">
        <v>16.72</v>
      </c>
      <c r="O9" t="n">
        <v>14585.96</v>
      </c>
      <c r="P9" t="n">
        <v>348.43</v>
      </c>
      <c r="Q9" t="n">
        <v>1275.54</v>
      </c>
      <c r="R9" t="n">
        <v>188.8</v>
      </c>
      <c r="S9" t="n">
        <v>109.66</v>
      </c>
      <c r="T9" t="n">
        <v>25394.44</v>
      </c>
      <c r="U9" t="n">
        <v>0.58</v>
      </c>
      <c r="V9" t="n">
        <v>0.73</v>
      </c>
      <c r="W9" t="n">
        <v>7.31</v>
      </c>
      <c r="X9" t="n">
        <v>1.48</v>
      </c>
      <c r="Y9" t="n">
        <v>1</v>
      </c>
      <c r="Z9" t="n">
        <v>10</v>
      </c>
      <c r="AA9" t="n">
        <v>281.0557011516965</v>
      </c>
      <c r="AB9" t="n">
        <v>399.9221455946886</v>
      </c>
      <c r="AC9" t="n">
        <v>362.4597211891372</v>
      </c>
      <c r="AD9" t="n">
        <v>281055.7011516965</v>
      </c>
      <c r="AE9" t="n">
        <v>399922.1455946886</v>
      </c>
      <c r="AF9" t="n">
        <v>1.067194103323457e-05</v>
      </c>
      <c r="AG9" t="n">
        <v>1.945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2.1546</v>
      </c>
      <c r="E10" t="n">
        <v>46.41</v>
      </c>
      <c r="F10" t="n">
        <v>43.73</v>
      </c>
      <c r="G10" t="n">
        <v>90.48</v>
      </c>
      <c r="H10" t="n">
        <v>1.35</v>
      </c>
      <c r="I10" t="n">
        <v>29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338.28</v>
      </c>
      <c r="Q10" t="n">
        <v>1275.57</v>
      </c>
      <c r="R10" t="n">
        <v>182.4</v>
      </c>
      <c r="S10" t="n">
        <v>109.66</v>
      </c>
      <c r="T10" t="n">
        <v>22216.55</v>
      </c>
      <c r="U10" t="n">
        <v>0.6</v>
      </c>
      <c r="V10" t="n">
        <v>0.74</v>
      </c>
      <c r="W10" t="n">
        <v>7.31</v>
      </c>
      <c r="X10" t="n">
        <v>1.3</v>
      </c>
      <c r="Y10" t="n">
        <v>1</v>
      </c>
      <c r="Z10" t="n">
        <v>10</v>
      </c>
      <c r="AA10" t="n">
        <v>274.4797753591046</v>
      </c>
      <c r="AB10" t="n">
        <v>390.5650738773448</v>
      </c>
      <c r="AC10" t="n">
        <v>353.9791665532545</v>
      </c>
      <c r="AD10" t="n">
        <v>274479.7753591046</v>
      </c>
      <c r="AE10" t="n">
        <v>390565.0738773448</v>
      </c>
      <c r="AF10" t="n">
        <v>1.073421602642603e-05</v>
      </c>
      <c r="AG10" t="n">
        <v>1.93375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2.1607</v>
      </c>
      <c r="E11" t="n">
        <v>46.28</v>
      </c>
      <c r="F11" t="n">
        <v>43.64</v>
      </c>
      <c r="G11" t="n">
        <v>96.98999999999999</v>
      </c>
      <c r="H11" t="n">
        <v>1.48</v>
      </c>
      <c r="I11" t="n">
        <v>27</v>
      </c>
      <c r="J11" t="n">
        <v>118.96</v>
      </c>
      <c r="K11" t="n">
        <v>41.65</v>
      </c>
      <c r="L11" t="n">
        <v>10</v>
      </c>
      <c r="M11" t="n">
        <v>2</v>
      </c>
      <c r="N11" t="n">
        <v>17.31</v>
      </c>
      <c r="O11" t="n">
        <v>14905.25</v>
      </c>
      <c r="P11" t="n">
        <v>334.84</v>
      </c>
      <c r="Q11" t="n">
        <v>1275.68</v>
      </c>
      <c r="R11" t="n">
        <v>178.84</v>
      </c>
      <c r="S11" t="n">
        <v>109.66</v>
      </c>
      <c r="T11" t="n">
        <v>20444.56</v>
      </c>
      <c r="U11" t="n">
        <v>0.61</v>
      </c>
      <c r="V11" t="n">
        <v>0.74</v>
      </c>
      <c r="W11" t="n">
        <v>7.32</v>
      </c>
      <c r="X11" t="n">
        <v>1.21</v>
      </c>
      <c r="Y11" t="n">
        <v>1</v>
      </c>
      <c r="Z11" t="n">
        <v>10</v>
      </c>
      <c r="AA11" t="n">
        <v>271.9669559343857</v>
      </c>
      <c r="AB11" t="n">
        <v>386.9895116962269</v>
      </c>
      <c r="AC11" t="n">
        <v>350.738542632978</v>
      </c>
      <c r="AD11" t="n">
        <v>271966.9559343857</v>
      </c>
      <c r="AE11" t="n">
        <v>386989.511696227</v>
      </c>
      <c r="AF11" t="n">
        <v>1.076460622310346e-05</v>
      </c>
      <c r="AG11" t="n">
        <v>1.928333333333333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2.1611</v>
      </c>
      <c r="E12" t="n">
        <v>46.27</v>
      </c>
      <c r="F12" t="n">
        <v>43.64</v>
      </c>
      <c r="G12" t="n">
        <v>96.97</v>
      </c>
      <c r="H12" t="n">
        <v>1.61</v>
      </c>
      <c r="I12" t="n">
        <v>27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338.21</v>
      </c>
      <c r="Q12" t="n">
        <v>1275.72</v>
      </c>
      <c r="R12" t="n">
        <v>178.4</v>
      </c>
      <c r="S12" t="n">
        <v>109.66</v>
      </c>
      <c r="T12" t="n">
        <v>20222.49</v>
      </c>
      <c r="U12" t="n">
        <v>0.61</v>
      </c>
      <c r="V12" t="n">
        <v>0.74</v>
      </c>
      <c r="W12" t="n">
        <v>7.32</v>
      </c>
      <c r="X12" t="n">
        <v>1.2</v>
      </c>
      <c r="Y12" t="n">
        <v>1</v>
      </c>
      <c r="Z12" t="n">
        <v>10</v>
      </c>
      <c r="AA12" t="n">
        <v>273.4157722994462</v>
      </c>
      <c r="AB12" t="n">
        <v>389.0510736816747</v>
      </c>
      <c r="AC12" t="n">
        <v>352.6069892561285</v>
      </c>
      <c r="AD12" t="n">
        <v>273415.7722994462</v>
      </c>
      <c r="AE12" t="n">
        <v>389051.0736816747</v>
      </c>
      <c r="AF12" t="n">
        <v>1.076659902288559e-05</v>
      </c>
      <c r="AG12" t="n">
        <v>1.927916666666667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1.6856</v>
      </c>
      <c r="E2" t="n">
        <v>59.33</v>
      </c>
      <c r="F2" t="n">
        <v>54.09</v>
      </c>
      <c r="G2" t="n">
        <v>13.09</v>
      </c>
      <c r="H2" t="n">
        <v>0.28</v>
      </c>
      <c r="I2" t="n">
        <v>248</v>
      </c>
      <c r="J2" t="n">
        <v>61.76</v>
      </c>
      <c r="K2" t="n">
        <v>28.92</v>
      </c>
      <c r="L2" t="n">
        <v>1</v>
      </c>
      <c r="M2" t="n">
        <v>246</v>
      </c>
      <c r="N2" t="n">
        <v>6.84</v>
      </c>
      <c r="O2" t="n">
        <v>7851.41</v>
      </c>
      <c r="P2" t="n">
        <v>340.67</v>
      </c>
      <c r="Q2" t="n">
        <v>1275.77</v>
      </c>
      <c r="R2" t="n">
        <v>533.26</v>
      </c>
      <c r="S2" t="n">
        <v>109.66</v>
      </c>
      <c r="T2" t="n">
        <v>196548.53</v>
      </c>
      <c r="U2" t="n">
        <v>0.21</v>
      </c>
      <c r="V2" t="n">
        <v>0.6</v>
      </c>
      <c r="W2" t="n">
        <v>7.66</v>
      </c>
      <c r="X2" t="n">
        <v>11.65</v>
      </c>
      <c r="Y2" t="n">
        <v>1</v>
      </c>
      <c r="Z2" t="n">
        <v>10</v>
      </c>
      <c r="AA2" t="n">
        <v>342.7753344834177</v>
      </c>
      <c r="AB2" t="n">
        <v>487.7447661150835</v>
      </c>
      <c r="AC2" t="n">
        <v>442.055619787319</v>
      </c>
      <c r="AD2" t="n">
        <v>342775.3344834177</v>
      </c>
      <c r="AE2" t="n">
        <v>487744.7661150835</v>
      </c>
      <c r="AF2" t="n">
        <v>1.110667512543231e-05</v>
      </c>
      <c r="AG2" t="n">
        <v>2.472083333333333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1.9864</v>
      </c>
      <c r="E3" t="n">
        <v>50.34</v>
      </c>
      <c r="F3" t="n">
        <v>47.13</v>
      </c>
      <c r="G3" t="n">
        <v>27.72</v>
      </c>
      <c r="H3" t="n">
        <v>0.55</v>
      </c>
      <c r="I3" t="n">
        <v>102</v>
      </c>
      <c r="J3" t="n">
        <v>62.92</v>
      </c>
      <c r="K3" t="n">
        <v>28.92</v>
      </c>
      <c r="L3" t="n">
        <v>2</v>
      </c>
      <c r="M3" t="n">
        <v>100</v>
      </c>
      <c r="N3" t="n">
        <v>7</v>
      </c>
      <c r="O3" t="n">
        <v>7994.37</v>
      </c>
      <c r="P3" t="n">
        <v>279.54</v>
      </c>
      <c r="Q3" t="n">
        <v>1275.56</v>
      </c>
      <c r="R3" t="n">
        <v>297.72</v>
      </c>
      <c r="S3" t="n">
        <v>109.66</v>
      </c>
      <c r="T3" t="n">
        <v>79508.25999999999</v>
      </c>
      <c r="U3" t="n">
        <v>0.37</v>
      </c>
      <c r="V3" t="n">
        <v>0.68</v>
      </c>
      <c r="W3" t="n">
        <v>7.42</v>
      </c>
      <c r="X3" t="n">
        <v>4.7</v>
      </c>
      <c r="Y3" t="n">
        <v>1</v>
      </c>
      <c r="Z3" t="n">
        <v>10</v>
      </c>
      <c r="AA3" t="n">
        <v>248.0593659454544</v>
      </c>
      <c r="AB3" t="n">
        <v>352.9707223772699</v>
      </c>
      <c r="AC3" t="n">
        <v>319.9064393659638</v>
      </c>
      <c r="AD3" t="n">
        <v>248059.3659454544</v>
      </c>
      <c r="AE3" t="n">
        <v>352970.7223772699</v>
      </c>
      <c r="AF3" t="n">
        <v>1.308869213879849e-05</v>
      </c>
      <c r="AG3" t="n">
        <v>2.0975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2.0898</v>
      </c>
      <c r="E4" t="n">
        <v>47.85</v>
      </c>
      <c r="F4" t="n">
        <v>45.21</v>
      </c>
      <c r="G4" t="n">
        <v>44.47</v>
      </c>
      <c r="H4" t="n">
        <v>0.8100000000000001</v>
      </c>
      <c r="I4" t="n">
        <v>61</v>
      </c>
      <c r="J4" t="n">
        <v>64.08</v>
      </c>
      <c r="K4" t="n">
        <v>28.92</v>
      </c>
      <c r="L4" t="n">
        <v>3</v>
      </c>
      <c r="M4" t="n">
        <v>52</v>
      </c>
      <c r="N4" t="n">
        <v>7.16</v>
      </c>
      <c r="O4" t="n">
        <v>8137.65</v>
      </c>
      <c r="P4" t="n">
        <v>248.87</v>
      </c>
      <c r="Q4" t="n">
        <v>1275.62</v>
      </c>
      <c r="R4" t="n">
        <v>232.38</v>
      </c>
      <c r="S4" t="n">
        <v>109.66</v>
      </c>
      <c r="T4" t="n">
        <v>47044.32</v>
      </c>
      <c r="U4" t="n">
        <v>0.47</v>
      </c>
      <c r="V4" t="n">
        <v>0.71</v>
      </c>
      <c r="W4" t="n">
        <v>7.35</v>
      </c>
      <c r="X4" t="n">
        <v>2.77</v>
      </c>
      <c r="Y4" t="n">
        <v>1</v>
      </c>
      <c r="Z4" t="n">
        <v>10</v>
      </c>
      <c r="AA4" t="n">
        <v>218.1114044361142</v>
      </c>
      <c r="AB4" t="n">
        <v>310.3569167368786</v>
      </c>
      <c r="AC4" t="n">
        <v>281.2844518582293</v>
      </c>
      <c r="AD4" t="n">
        <v>218111.4044361142</v>
      </c>
      <c r="AE4" t="n">
        <v>310356.9167368786</v>
      </c>
      <c r="AF4" t="n">
        <v>1.377001048714312e-05</v>
      </c>
      <c r="AG4" t="n">
        <v>1.99375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2.1108</v>
      </c>
      <c r="E5" t="n">
        <v>47.38</v>
      </c>
      <c r="F5" t="n">
        <v>44.84</v>
      </c>
      <c r="G5" t="n">
        <v>50.77</v>
      </c>
      <c r="H5" t="n">
        <v>1.07</v>
      </c>
      <c r="I5" t="n">
        <v>53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241.52</v>
      </c>
      <c r="Q5" t="n">
        <v>1275.78</v>
      </c>
      <c r="R5" t="n">
        <v>218.11</v>
      </c>
      <c r="S5" t="n">
        <v>109.66</v>
      </c>
      <c r="T5" t="n">
        <v>39950.6</v>
      </c>
      <c r="U5" t="n">
        <v>0.5</v>
      </c>
      <c r="V5" t="n">
        <v>0.72</v>
      </c>
      <c r="W5" t="n">
        <v>7.4</v>
      </c>
      <c r="X5" t="n">
        <v>2.41</v>
      </c>
      <c r="Y5" t="n">
        <v>1</v>
      </c>
      <c r="Z5" t="n">
        <v>10</v>
      </c>
      <c r="AA5" t="n">
        <v>211.9369148081424</v>
      </c>
      <c r="AB5" t="n">
        <v>301.5710599481639</v>
      </c>
      <c r="AC5" t="n">
        <v>273.3216039961538</v>
      </c>
      <c r="AD5" t="n">
        <v>211936.9148081424</v>
      </c>
      <c r="AE5" t="n">
        <v>301571.0599481639</v>
      </c>
      <c r="AF5" t="n">
        <v>1.390838268554966e-05</v>
      </c>
      <c r="AG5" t="n">
        <v>1.974166666666667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0.9305</v>
      </c>
      <c r="E2" t="n">
        <v>107.47</v>
      </c>
      <c r="F2" t="n">
        <v>79.78</v>
      </c>
      <c r="G2" t="n">
        <v>6.41</v>
      </c>
      <c r="H2" t="n">
        <v>0.11</v>
      </c>
      <c r="I2" t="n">
        <v>747</v>
      </c>
      <c r="J2" t="n">
        <v>167.88</v>
      </c>
      <c r="K2" t="n">
        <v>51.39</v>
      </c>
      <c r="L2" t="n">
        <v>1</v>
      </c>
      <c r="M2" t="n">
        <v>745</v>
      </c>
      <c r="N2" t="n">
        <v>30.49</v>
      </c>
      <c r="O2" t="n">
        <v>20939.59</v>
      </c>
      <c r="P2" t="n">
        <v>1014.42</v>
      </c>
      <c r="Q2" t="n">
        <v>1276.25</v>
      </c>
      <c r="R2" t="n">
        <v>1408.87</v>
      </c>
      <c r="S2" t="n">
        <v>109.66</v>
      </c>
      <c r="T2" t="n">
        <v>631860.33</v>
      </c>
      <c r="U2" t="n">
        <v>0.08</v>
      </c>
      <c r="V2" t="n">
        <v>0.4</v>
      </c>
      <c r="W2" t="n">
        <v>8.460000000000001</v>
      </c>
      <c r="X2" t="n">
        <v>37.32</v>
      </c>
      <c r="Y2" t="n">
        <v>1</v>
      </c>
      <c r="Z2" t="n">
        <v>10</v>
      </c>
      <c r="AA2" t="n">
        <v>1634.611021349693</v>
      </c>
      <c r="AB2" t="n">
        <v>2325.93448271043</v>
      </c>
      <c r="AC2" t="n">
        <v>2108.054213536012</v>
      </c>
      <c r="AD2" t="n">
        <v>1634611.021349693</v>
      </c>
      <c r="AE2" t="n">
        <v>2325934.482710429</v>
      </c>
      <c r="AF2" t="n">
        <v>3.742521726593957e-06</v>
      </c>
      <c r="AG2" t="n">
        <v>4.477916666666666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1.5427</v>
      </c>
      <c r="E3" t="n">
        <v>64.81999999999999</v>
      </c>
      <c r="F3" t="n">
        <v>54.04</v>
      </c>
      <c r="G3" t="n">
        <v>13.07</v>
      </c>
      <c r="H3" t="n">
        <v>0.21</v>
      </c>
      <c r="I3" t="n">
        <v>248</v>
      </c>
      <c r="J3" t="n">
        <v>169.33</v>
      </c>
      <c r="K3" t="n">
        <v>51.39</v>
      </c>
      <c r="L3" t="n">
        <v>2</v>
      </c>
      <c r="M3" t="n">
        <v>246</v>
      </c>
      <c r="N3" t="n">
        <v>30.94</v>
      </c>
      <c r="O3" t="n">
        <v>21118.46</v>
      </c>
      <c r="P3" t="n">
        <v>681.92</v>
      </c>
      <c r="Q3" t="n">
        <v>1275.75</v>
      </c>
      <c r="R3" t="n">
        <v>532.09</v>
      </c>
      <c r="S3" t="n">
        <v>109.66</v>
      </c>
      <c r="T3" t="n">
        <v>195964.81</v>
      </c>
      <c r="U3" t="n">
        <v>0.21</v>
      </c>
      <c r="V3" t="n">
        <v>0.6</v>
      </c>
      <c r="W3" t="n">
        <v>7.65</v>
      </c>
      <c r="X3" t="n">
        <v>11.6</v>
      </c>
      <c r="Y3" t="n">
        <v>1</v>
      </c>
      <c r="Z3" t="n">
        <v>10</v>
      </c>
      <c r="AA3" t="n">
        <v>674.2373823666336</v>
      </c>
      <c r="AB3" t="n">
        <v>959.391535170298</v>
      </c>
      <c r="AC3" t="n">
        <v>869.5212110144018</v>
      </c>
      <c r="AD3" t="n">
        <v>674237.3823666336</v>
      </c>
      <c r="AE3" t="n">
        <v>959391.535170298</v>
      </c>
      <c r="AF3" t="n">
        <v>6.204823500931217e-06</v>
      </c>
      <c r="AG3" t="n">
        <v>2.700833333333333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1.7592</v>
      </c>
      <c r="E4" t="n">
        <v>56.84</v>
      </c>
      <c r="F4" t="n">
        <v>49.39</v>
      </c>
      <c r="G4" t="n">
        <v>19.75</v>
      </c>
      <c r="H4" t="n">
        <v>0.31</v>
      </c>
      <c r="I4" t="n">
        <v>150</v>
      </c>
      <c r="J4" t="n">
        <v>170.79</v>
      </c>
      <c r="K4" t="n">
        <v>51.39</v>
      </c>
      <c r="L4" t="n">
        <v>3</v>
      </c>
      <c r="M4" t="n">
        <v>148</v>
      </c>
      <c r="N4" t="n">
        <v>31.4</v>
      </c>
      <c r="O4" t="n">
        <v>21297.94</v>
      </c>
      <c r="P4" t="n">
        <v>617.88</v>
      </c>
      <c r="Q4" t="n">
        <v>1275.68</v>
      </c>
      <c r="R4" t="n">
        <v>373.12</v>
      </c>
      <c r="S4" t="n">
        <v>109.66</v>
      </c>
      <c r="T4" t="n">
        <v>116968.88</v>
      </c>
      <c r="U4" t="n">
        <v>0.29</v>
      </c>
      <c r="V4" t="n">
        <v>0.65</v>
      </c>
      <c r="W4" t="n">
        <v>7.52</v>
      </c>
      <c r="X4" t="n">
        <v>6.95</v>
      </c>
      <c r="Y4" t="n">
        <v>1</v>
      </c>
      <c r="Z4" t="n">
        <v>10</v>
      </c>
      <c r="AA4" t="n">
        <v>539.7269031282763</v>
      </c>
      <c r="AB4" t="n">
        <v>767.9927510803248</v>
      </c>
      <c r="AC4" t="n">
        <v>696.0515727826487</v>
      </c>
      <c r="AD4" t="n">
        <v>539726.9031282762</v>
      </c>
      <c r="AE4" t="n">
        <v>767992.7510803248</v>
      </c>
      <c r="AF4" t="n">
        <v>7.075598303518635e-06</v>
      </c>
      <c r="AG4" t="n">
        <v>2.368333333333334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1.8749</v>
      </c>
      <c r="E5" t="n">
        <v>53.34</v>
      </c>
      <c r="F5" t="n">
        <v>47.34</v>
      </c>
      <c r="G5" t="n">
        <v>26.54</v>
      </c>
      <c r="H5" t="n">
        <v>0.41</v>
      </c>
      <c r="I5" t="n">
        <v>107</v>
      </c>
      <c r="J5" t="n">
        <v>172.25</v>
      </c>
      <c r="K5" t="n">
        <v>51.39</v>
      </c>
      <c r="L5" t="n">
        <v>4</v>
      </c>
      <c r="M5" t="n">
        <v>105</v>
      </c>
      <c r="N5" t="n">
        <v>31.86</v>
      </c>
      <c r="O5" t="n">
        <v>21478.05</v>
      </c>
      <c r="P5" t="n">
        <v>586.89</v>
      </c>
      <c r="Q5" t="n">
        <v>1275.53</v>
      </c>
      <c r="R5" t="n">
        <v>304.29</v>
      </c>
      <c r="S5" t="n">
        <v>109.66</v>
      </c>
      <c r="T5" t="n">
        <v>82769.75</v>
      </c>
      <c r="U5" t="n">
        <v>0.36</v>
      </c>
      <c r="V5" t="n">
        <v>0.68</v>
      </c>
      <c r="W5" t="n">
        <v>7.44</v>
      </c>
      <c r="X5" t="n">
        <v>4.9</v>
      </c>
      <c r="Y5" t="n">
        <v>1</v>
      </c>
      <c r="Z5" t="n">
        <v>10</v>
      </c>
      <c r="AA5" t="n">
        <v>483.7497616821107</v>
      </c>
      <c r="AB5" t="n">
        <v>688.3412854822949</v>
      </c>
      <c r="AC5" t="n">
        <v>623.8614019431936</v>
      </c>
      <c r="AD5" t="n">
        <v>483749.7616821107</v>
      </c>
      <c r="AE5" t="n">
        <v>688341.2854822949</v>
      </c>
      <c r="AF5" t="n">
        <v>7.540950010952187e-06</v>
      </c>
      <c r="AG5" t="n">
        <v>2.2225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1.9449</v>
      </c>
      <c r="E6" t="n">
        <v>51.42</v>
      </c>
      <c r="F6" t="n">
        <v>46.23</v>
      </c>
      <c r="G6" t="n">
        <v>33.42</v>
      </c>
      <c r="H6" t="n">
        <v>0.51</v>
      </c>
      <c r="I6" t="n">
        <v>83</v>
      </c>
      <c r="J6" t="n">
        <v>173.71</v>
      </c>
      <c r="K6" t="n">
        <v>51.39</v>
      </c>
      <c r="L6" t="n">
        <v>5</v>
      </c>
      <c r="M6" t="n">
        <v>81</v>
      </c>
      <c r="N6" t="n">
        <v>32.32</v>
      </c>
      <c r="O6" t="n">
        <v>21658.78</v>
      </c>
      <c r="P6" t="n">
        <v>568.6900000000001</v>
      </c>
      <c r="Q6" t="n">
        <v>1275.61</v>
      </c>
      <c r="R6" t="n">
        <v>267.26</v>
      </c>
      <c r="S6" t="n">
        <v>109.66</v>
      </c>
      <c r="T6" t="n">
        <v>64372.95</v>
      </c>
      <c r="U6" t="n">
        <v>0.41</v>
      </c>
      <c r="V6" t="n">
        <v>0.7</v>
      </c>
      <c r="W6" t="n">
        <v>7.39</v>
      </c>
      <c r="X6" t="n">
        <v>3.8</v>
      </c>
      <c r="Y6" t="n">
        <v>1</v>
      </c>
      <c r="Z6" t="n">
        <v>10</v>
      </c>
      <c r="AA6" t="n">
        <v>453.8072474369802</v>
      </c>
      <c r="AB6" t="n">
        <v>645.7352309089615</v>
      </c>
      <c r="AC6" t="n">
        <v>585.2464394267956</v>
      </c>
      <c r="AD6" t="n">
        <v>453807.2474369801</v>
      </c>
      <c r="AE6" t="n">
        <v>645735.2309089615</v>
      </c>
      <c r="AF6" t="n">
        <v>7.82249382703126e-06</v>
      </c>
      <c r="AG6" t="n">
        <v>2.1425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1.9928</v>
      </c>
      <c r="E7" t="n">
        <v>50.18</v>
      </c>
      <c r="F7" t="n">
        <v>45.5</v>
      </c>
      <c r="G7" t="n">
        <v>40.15</v>
      </c>
      <c r="H7" t="n">
        <v>0.61</v>
      </c>
      <c r="I7" t="n">
        <v>68</v>
      </c>
      <c r="J7" t="n">
        <v>175.18</v>
      </c>
      <c r="K7" t="n">
        <v>51.39</v>
      </c>
      <c r="L7" t="n">
        <v>6</v>
      </c>
      <c r="M7" t="n">
        <v>66</v>
      </c>
      <c r="N7" t="n">
        <v>32.79</v>
      </c>
      <c r="O7" t="n">
        <v>21840.16</v>
      </c>
      <c r="P7" t="n">
        <v>554.6</v>
      </c>
      <c r="Q7" t="n">
        <v>1275.57</v>
      </c>
      <c r="R7" t="n">
        <v>242.74</v>
      </c>
      <c r="S7" t="n">
        <v>109.66</v>
      </c>
      <c r="T7" t="n">
        <v>52190.05</v>
      </c>
      <c r="U7" t="n">
        <v>0.45</v>
      </c>
      <c r="V7" t="n">
        <v>0.71</v>
      </c>
      <c r="W7" t="n">
        <v>7.36</v>
      </c>
      <c r="X7" t="n">
        <v>3.07</v>
      </c>
      <c r="Y7" t="n">
        <v>1</v>
      </c>
      <c r="Z7" t="n">
        <v>10</v>
      </c>
      <c r="AA7" t="n">
        <v>433.8323984490451</v>
      </c>
      <c r="AB7" t="n">
        <v>617.3124505401395</v>
      </c>
      <c r="AC7" t="n">
        <v>559.4861429257511</v>
      </c>
      <c r="AD7" t="n">
        <v>433832.3984490451</v>
      </c>
      <c r="AE7" t="n">
        <v>617312.4505401395</v>
      </c>
      <c r="AF7" t="n">
        <v>8.015150238319652e-06</v>
      </c>
      <c r="AG7" t="n">
        <v>2.090833333333333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2.0294</v>
      </c>
      <c r="E8" t="n">
        <v>49.28</v>
      </c>
      <c r="F8" t="n">
        <v>44.97</v>
      </c>
      <c r="G8" t="n">
        <v>47.34</v>
      </c>
      <c r="H8" t="n">
        <v>0.7</v>
      </c>
      <c r="I8" t="n">
        <v>57</v>
      </c>
      <c r="J8" t="n">
        <v>176.66</v>
      </c>
      <c r="K8" t="n">
        <v>51.39</v>
      </c>
      <c r="L8" t="n">
        <v>7</v>
      </c>
      <c r="M8" t="n">
        <v>55</v>
      </c>
      <c r="N8" t="n">
        <v>33.27</v>
      </c>
      <c r="O8" t="n">
        <v>22022.17</v>
      </c>
      <c r="P8" t="n">
        <v>542.99</v>
      </c>
      <c r="Q8" t="n">
        <v>1275.55</v>
      </c>
      <c r="R8" t="n">
        <v>224.99</v>
      </c>
      <c r="S8" t="n">
        <v>109.66</v>
      </c>
      <c r="T8" t="n">
        <v>43367.73</v>
      </c>
      <c r="U8" t="n">
        <v>0.49</v>
      </c>
      <c r="V8" t="n">
        <v>0.72</v>
      </c>
      <c r="W8" t="n">
        <v>7.33</v>
      </c>
      <c r="X8" t="n">
        <v>2.54</v>
      </c>
      <c r="Y8" t="n">
        <v>1</v>
      </c>
      <c r="Z8" t="n">
        <v>10</v>
      </c>
      <c r="AA8" t="n">
        <v>418.8948613040517</v>
      </c>
      <c r="AB8" t="n">
        <v>596.057404367987</v>
      </c>
      <c r="AC8" t="n">
        <v>540.2221481850631</v>
      </c>
      <c r="AD8" t="n">
        <v>418894.8613040517</v>
      </c>
      <c r="AE8" t="n">
        <v>596057.4043679871</v>
      </c>
      <c r="AF8" t="n">
        <v>8.162357433583854e-06</v>
      </c>
      <c r="AG8" t="n">
        <v>2.053333333333333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2.0553</v>
      </c>
      <c r="E9" t="n">
        <v>48.66</v>
      </c>
      <c r="F9" t="n">
        <v>44.62</v>
      </c>
      <c r="G9" t="n">
        <v>54.64</v>
      </c>
      <c r="H9" t="n">
        <v>0.8</v>
      </c>
      <c r="I9" t="n">
        <v>49</v>
      </c>
      <c r="J9" t="n">
        <v>178.14</v>
      </c>
      <c r="K9" t="n">
        <v>51.39</v>
      </c>
      <c r="L9" t="n">
        <v>8</v>
      </c>
      <c r="M9" t="n">
        <v>47</v>
      </c>
      <c r="N9" t="n">
        <v>33.75</v>
      </c>
      <c r="O9" t="n">
        <v>22204.83</v>
      </c>
      <c r="P9" t="n">
        <v>532.92</v>
      </c>
      <c r="Q9" t="n">
        <v>1275.6</v>
      </c>
      <c r="R9" t="n">
        <v>212.63</v>
      </c>
      <c r="S9" t="n">
        <v>109.66</v>
      </c>
      <c r="T9" t="n">
        <v>37227.73</v>
      </c>
      <c r="U9" t="n">
        <v>0.52</v>
      </c>
      <c r="V9" t="n">
        <v>0.72</v>
      </c>
      <c r="W9" t="n">
        <v>7.33</v>
      </c>
      <c r="X9" t="n">
        <v>2.19</v>
      </c>
      <c r="Y9" t="n">
        <v>1</v>
      </c>
      <c r="Z9" t="n">
        <v>10</v>
      </c>
      <c r="AA9" t="n">
        <v>407.8538522244422</v>
      </c>
      <c r="AB9" t="n">
        <v>580.3468387308054</v>
      </c>
      <c r="AC9" t="n">
        <v>525.9832586829356</v>
      </c>
      <c r="AD9" t="n">
        <v>407853.8522244422</v>
      </c>
      <c r="AE9" t="n">
        <v>580346.8387308054</v>
      </c>
      <c r="AF9" t="n">
        <v>8.266528645533111e-06</v>
      </c>
      <c r="AG9" t="n">
        <v>2.0275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2.0758</v>
      </c>
      <c r="E10" t="n">
        <v>48.17</v>
      </c>
      <c r="F10" t="n">
        <v>44.34</v>
      </c>
      <c r="G10" t="n">
        <v>61.88</v>
      </c>
      <c r="H10" t="n">
        <v>0.89</v>
      </c>
      <c r="I10" t="n">
        <v>43</v>
      </c>
      <c r="J10" t="n">
        <v>179.63</v>
      </c>
      <c r="K10" t="n">
        <v>51.39</v>
      </c>
      <c r="L10" t="n">
        <v>9</v>
      </c>
      <c r="M10" t="n">
        <v>41</v>
      </c>
      <c r="N10" t="n">
        <v>34.24</v>
      </c>
      <c r="O10" t="n">
        <v>22388.15</v>
      </c>
      <c r="P10" t="n">
        <v>524.4</v>
      </c>
      <c r="Q10" t="n">
        <v>1275.64</v>
      </c>
      <c r="R10" t="n">
        <v>203.38</v>
      </c>
      <c r="S10" t="n">
        <v>109.66</v>
      </c>
      <c r="T10" t="n">
        <v>32634.64</v>
      </c>
      <c r="U10" t="n">
        <v>0.54</v>
      </c>
      <c r="V10" t="n">
        <v>0.73</v>
      </c>
      <c r="W10" t="n">
        <v>7.32</v>
      </c>
      <c r="X10" t="n">
        <v>1.91</v>
      </c>
      <c r="Y10" t="n">
        <v>1</v>
      </c>
      <c r="Z10" t="n">
        <v>10</v>
      </c>
      <c r="AA10" t="n">
        <v>399.0422863498024</v>
      </c>
      <c r="AB10" t="n">
        <v>567.8086111972789</v>
      </c>
      <c r="AC10" t="n">
        <v>514.6195407541617</v>
      </c>
      <c r="AD10" t="n">
        <v>399042.2863498024</v>
      </c>
      <c r="AE10" t="n">
        <v>567808.6111972788</v>
      </c>
      <c r="AF10" t="n">
        <v>8.348980763099126e-06</v>
      </c>
      <c r="AG10" t="n">
        <v>2.007083333333334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2.0897</v>
      </c>
      <c r="E11" t="n">
        <v>47.85</v>
      </c>
      <c r="F11" t="n">
        <v>44.16</v>
      </c>
      <c r="G11" t="n">
        <v>67.94</v>
      </c>
      <c r="H11" t="n">
        <v>0.98</v>
      </c>
      <c r="I11" t="n">
        <v>39</v>
      </c>
      <c r="J11" t="n">
        <v>181.12</v>
      </c>
      <c r="K11" t="n">
        <v>51.39</v>
      </c>
      <c r="L11" t="n">
        <v>10</v>
      </c>
      <c r="M11" t="n">
        <v>37</v>
      </c>
      <c r="N11" t="n">
        <v>34.73</v>
      </c>
      <c r="O11" t="n">
        <v>22572.13</v>
      </c>
      <c r="P11" t="n">
        <v>518.55</v>
      </c>
      <c r="Q11" t="n">
        <v>1275.52</v>
      </c>
      <c r="R11" t="n">
        <v>196.99</v>
      </c>
      <c r="S11" t="n">
        <v>109.66</v>
      </c>
      <c r="T11" t="n">
        <v>29459.83</v>
      </c>
      <c r="U11" t="n">
        <v>0.5600000000000001</v>
      </c>
      <c r="V11" t="n">
        <v>0.73</v>
      </c>
      <c r="W11" t="n">
        <v>7.32</v>
      </c>
      <c r="X11" t="n">
        <v>1.73</v>
      </c>
      <c r="Y11" t="n">
        <v>1</v>
      </c>
      <c r="Z11" t="n">
        <v>10</v>
      </c>
      <c r="AA11" t="n">
        <v>393.0527900480772</v>
      </c>
      <c r="AB11" t="n">
        <v>559.2859866705326</v>
      </c>
      <c r="AC11" t="n">
        <v>506.8952670579136</v>
      </c>
      <c r="AD11" t="n">
        <v>393052.7900480772</v>
      </c>
      <c r="AE11" t="n">
        <v>559285.9866705326</v>
      </c>
      <c r="AF11" t="n">
        <v>8.404887320863398e-06</v>
      </c>
      <c r="AG11" t="n">
        <v>1.99375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2.1017</v>
      </c>
      <c r="E12" t="n">
        <v>47.58</v>
      </c>
      <c r="F12" t="n">
        <v>44.02</v>
      </c>
      <c r="G12" t="n">
        <v>75.47</v>
      </c>
      <c r="H12" t="n">
        <v>1.07</v>
      </c>
      <c r="I12" t="n">
        <v>35</v>
      </c>
      <c r="J12" t="n">
        <v>182.62</v>
      </c>
      <c r="K12" t="n">
        <v>51.39</v>
      </c>
      <c r="L12" t="n">
        <v>11</v>
      </c>
      <c r="M12" t="n">
        <v>33</v>
      </c>
      <c r="N12" t="n">
        <v>35.22</v>
      </c>
      <c r="O12" t="n">
        <v>22756.91</v>
      </c>
      <c r="P12" t="n">
        <v>510.47</v>
      </c>
      <c r="Q12" t="n">
        <v>1275.54</v>
      </c>
      <c r="R12" t="n">
        <v>192.46</v>
      </c>
      <c r="S12" t="n">
        <v>109.66</v>
      </c>
      <c r="T12" t="n">
        <v>27212.3</v>
      </c>
      <c r="U12" t="n">
        <v>0.57</v>
      </c>
      <c r="V12" t="n">
        <v>0.73</v>
      </c>
      <c r="W12" t="n">
        <v>7.31</v>
      </c>
      <c r="X12" t="n">
        <v>1.59</v>
      </c>
      <c r="Y12" t="n">
        <v>1</v>
      </c>
      <c r="Z12" t="n">
        <v>10</v>
      </c>
      <c r="AA12" t="n">
        <v>386.7024033610053</v>
      </c>
      <c r="AB12" t="n">
        <v>550.249840956915</v>
      </c>
      <c r="AC12" t="n">
        <v>498.7055759091227</v>
      </c>
      <c r="AD12" t="n">
        <v>386702.4033610054</v>
      </c>
      <c r="AE12" t="n">
        <v>550249.8409569151</v>
      </c>
      <c r="AF12" t="n">
        <v>8.453151975048382e-06</v>
      </c>
      <c r="AG12" t="n">
        <v>1.9825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2.1177</v>
      </c>
      <c r="E13" t="n">
        <v>47.22</v>
      </c>
      <c r="F13" t="n">
        <v>43.8</v>
      </c>
      <c r="G13" t="n">
        <v>84.77</v>
      </c>
      <c r="H13" t="n">
        <v>1.16</v>
      </c>
      <c r="I13" t="n">
        <v>31</v>
      </c>
      <c r="J13" t="n">
        <v>184.12</v>
      </c>
      <c r="K13" t="n">
        <v>51.39</v>
      </c>
      <c r="L13" t="n">
        <v>12</v>
      </c>
      <c r="M13" t="n">
        <v>29</v>
      </c>
      <c r="N13" t="n">
        <v>35.73</v>
      </c>
      <c r="O13" t="n">
        <v>22942.24</v>
      </c>
      <c r="P13" t="n">
        <v>502.63</v>
      </c>
      <c r="Q13" t="n">
        <v>1275.61</v>
      </c>
      <c r="R13" t="n">
        <v>185.14</v>
      </c>
      <c r="S13" t="n">
        <v>109.66</v>
      </c>
      <c r="T13" t="n">
        <v>23575.64</v>
      </c>
      <c r="U13" t="n">
        <v>0.59</v>
      </c>
      <c r="V13" t="n">
        <v>0.74</v>
      </c>
      <c r="W13" t="n">
        <v>7.29</v>
      </c>
      <c r="X13" t="n">
        <v>1.37</v>
      </c>
      <c r="Y13" t="n">
        <v>1</v>
      </c>
      <c r="Z13" t="n">
        <v>10</v>
      </c>
      <c r="AA13" t="n">
        <v>379.5781488549792</v>
      </c>
      <c r="AB13" t="n">
        <v>540.1125367281182</v>
      </c>
      <c r="AC13" t="n">
        <v>489.5178764909887</v>
      </c>
      <c r="AD13" t="n">
        <v>379578.1488549793</v>
      </c>
      <c r="AE13" t="n">
        <v>540112.5367281182</v>
      </c>
      <c r="AF13" t="n">
        <v>8.517504847295028e-06</v>
      </c>
      <c r="AG13" t="n">
        <v>1.9675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2.124</v>
      </c>
      <c r="E14" t="n">
        <v>47.08</v>
      </c>
      <c r="F14" t="n">
        <v>43.73</v>
      </c>
      <c r="G14" t="n">
        <v>90.47</v>
      </c>
      <c r="H14" t="n">
        <v>1.24</v>
      </c>
      <c r="I14" t="n">
        <v>29</v>
      </c>
      <c r="J14" t="n">
        <v>185.63</v>
      </c>
      <c r="K14" t="n">
        <v>51.39</v>
      </c>
      <c r="L14" t="n">
        <v>13</v>
      </c>
      <c r="M14" t="n">
        <v>27</v>
      </c>
      <c r="N14" t="n">
        <v>36.24</v>
      </c>
      <c r="O14" t="n">
        <v>23128.27</v>
      </c>
      <c r="P14" t="n">
        <v>497.86</v>
      </c>
      <c r="Q14" t="n">
        <v>1275.6</v>
      </c>
      <c r="R14" t="n">
        <v>182.4</v>
      </c>
      <c r="S14" t="n">
        <v>109.66</v>
      </c>
      <c r="T14" t="n">
        <v>22214.27</v>
      </c>
      <c r="U14" t="n">
        <v>0.6</v>
      </c>
      <c r="V14" t="n">
        <v>0.74</v>
      </c>
      <c r="W14" t="n">
        <v>7.3</v>
      </c>
      <c r="X14" t="n">
        <v>1.29</v>
      </c>
      <c r="Y14" t="n">
        <v>1</v>
      </c>
      <c r="Z14" t="n">
        <v>10</v>
      </c>
      <c r="AA14" t="n">
        <v>376.0898104815104</v>
      </c>
      <c r="AB14" t="n">
        <v>535.1488809077192</v>
      </c>
      <c r="AC14" t="n">
        <v>485.0191876222706</v>
      </c>
      <c r="AD14" t="n">
        <v>376089.8104815104</v>
      </c>
      <c r="AE14" t="n">
        <v>535148.8809077193</v>
      </c>
      <c r="AF14" t="n">
        <v>8.542843790742144e-06</v>
      </c>
      <c r="AG14" t="n">
        <v>1.961666666666667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2.1361</v>
      </c>
      <c r="E15" t="n">
        <v>46.81</v>
      </c>
      <c r="F15" t="n">
        <v>43.56</v>
      </c>
      <c r="G15" t="n">
        <v>100.53</v>
      </c>
      <c r="H15" t="n">
        <v>1.33</v>
      </c>
      <c r="I15" t="n">
        <v>26</v>
      </c>
      <c r="J15" t="n">
        <v>187.14</v>
      </c>
      <c r="K15" t="n">
        <v>51.39</v>
      </c>
      <c r="L15" t="n">
        <v>14</v>
      </c>
      <c r="M15" t="n">
        <v>24</v>
      </c>
      <c r="N15" t="n">
        <v>36.75</v>
      </c>
      <c r="O15" t="n">
        <v>23314.98</v>
      </c>
      <c r="P15" t="n">
        <v>488.16</v>
      </c>
      <c r="Q15" t="n">
        <v>1275.53</v>
      </c>
      <c r="R15" t="n">
        <v>176.96</v>
      </c>
      <c r="S15" t="n">
        <v>109.66</v>
      </c>
      <c r="T15" t="n">
        <v>19507.25</v>
      </c>
      <c r="U15" t="n">
        <v>0.62</v>
      </c>
      <c r="V15" t="n">
        <v>0.74</v>
      </c>
      <c r="W15" t="n">
        <v>7.29</v>
      </c>
      <c r="X15" t="n">
        <v>1.13</v>
      </c>
      <c r="Y15" t="n">
        <v>1</v>
      </c>
      <c r="Z15" t="n">
        <v>10</v>
      </c>
      <c r="AA15" t="n">
        <v>369.0991672649727</v>
      </c>
      <c r="AB15" t="n">
        <v>525.2016959803595</v>
      </c>
      <c r="AC15" t="n">
        <v>476.0037982143491</v>
      </c>
      <c r="AD15" t="n">
        <v>369099.1672649727</v>
      </c>
      <c r="AE15" t="n">
        <v>525201.6959803596</v>
      </c>
      <c r="AF15" t="n">
        <v>8.591510650378668e-06</v>
      </c>
      <c r="AG15" t="n">
        <v>1.950416666666667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2.1433</v>
      </c>
      <c r="E16" t="n">
        <v>46.66</v>
      </c>
      <c r="F16" t="n">
        <v>43.47</v>
      </c>
      <c r="G16" t="n">
        <v>108.68</v>
      </c>
      <c r="H16" t="n">
        <v>1.41</v>
      </c>
      <c r="I16" t="n">
        <v>24</v>
      </c>
      <c r="J16" t="n">
        <v>188.66</v>
      </c>
      <c r="K16" t="n">
        <v>51.39</v>
      </c>
      <c r="L16" t="n">
        <v>15</v>
      </c>
      <c r="M16" t="n">
        <v>22</v>
      </c>
      <c r="N16" t="n">
        <v>37.27</v>
      </c>
      <c r="O16" t="n">
        <v>23502.4</v>
      </c>
      <c r="P16" t="n">
        <v>481.4</v>
      </c>
      <c r="Q16" t="n">
        <v>1275.54</v>
      </c>
      <c r="R16" t="n">
        <v>173.72</v>
      </c>
      <c r="S16" t="n">
        <v>109.66</v>
      </c>
      <c r="T16" t="n">
        <v>17900.32</v>
      </c>
      <c r="U16" t="n">
        <v>0.63</v>
      </c>
      <c r="V16" t="n">
        <v>0.74</v>
      </c>
      <c r="W16" t="n">
        <v>7.29</v>
      </c>
      <c r="X16" t="n">
        <v>1.04</v>
      </c>
      <c r="Y16" t="n">
        <v>1</v>
      </c>
      <c r="Z16" t="n">
        <v>10</v>
      </c>
      <c r="AA16" t="n">
        <v>364.5702078863814</v>
      </c>
      <c r="AB16" t="n">
        <v>518.7573109542761</v>
      </c>
      <c r="AC16" t="n">
        <v>470.1630864020131</v>
      </c>
      <c r="AD16" t="n">
        <v>364570.2078863814</v>
      </c>
      <c r="AE16" t="n">
        <v>518757.3109542761</v>
      </c>
      <c r="AF16" t="n">
        <v>8.620469442889659e-06</v>
      </c>
      <c r="AG16" t="n">
        <v>1.944166666666667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2.1458</v>
      </c>
      <c r="E17" t="n">
        <v>46.6</v>
      </c>
      <c r="F17" t="n">
        <v>43.45</v>
      </c>
      <c r="G17" t="n">
        <v>113.35</v>
      </c>
      <c r="H17" t="n">
        <v>1.49</v>
      </c>
      <c r="I17" t="n">
        <v>23</v>
      </c>
      <c r="J17" t="n">
        <v>190.19</v>
      </c>
      <c r="K17" t="n">
        <v>51.39</v>
      </c>
      <c r="L17" t="n">
        <v>16</v>
      </c>
      <c r="M17" t="n">
        <v>21</v>
      </c>
      <c r="N17" t="n">
        <v>37.79</v>
      </c>
      <c r="O17" t="n">
        <v>23690.52</v>
      </c>
      <c r="P17" t="n">
        <v>476.36</v>
      </c>
      <c r="Q17" t="n">
        <v>1275.52</v>
      </c>
      <c r="R17" t="n">
        <v>173.32</v>
      </c>
      <c r="S17" t="n">
        <v>109.66</v>
      </c>
      <c r="T17" t="n">
        <v>17703.96</v>
      </c>
      <c r="U17" t="n">
        <v>0.63</v>
      </c>
      <c r="V17" t="n">
        <v>0.74</v>
      </c>
      <c r="W17" t="n">
        <v>7.29</v>
      </c>
      <c r="X17" t="n">
        <v>1.02</v>
      </c>
      <c r="Y17" t="n">
        <v>1</v>
      </c>
      <c r="Z17" t="n">
        <v>10</v>
      </c>
      <c r="AA17" t="n">
        <v>361.8275863814415</v>
      </c>
      <c r="AB17" t="n">
        <v>514.8547568615638</v>
      </c>
      <c r="AC17" t="n">
        <v>466.6261013064098</v>
      </c>
      <c r="AD17" t="n">
        <v>361827.5863814415</v>
      </c>
      <c r="AE17" t="n">
        <v>514854.7568615638</v>
      </c>
      <c r="AF17" t="n">
        <v>8.630524579178197e-06</v>
      </c>
      <c r="AG17" t="n">
        <v>1.941666666666667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2.1534</v>
      </c>
      <c r="E18" t="n">
        <v>46.44</v>
      </c>
      <c r="F18" t="n">
        <v>43.35</v>
      </c>
      <c r="G18" t="n">
        <v>123.87</v>
      </c>
      <c r="H18" t="n">
        <v>1.57</v>
      </c>
      <c r="I18" t="n">
        <v>21</v>
      </c>
      <c r="J18" t="n">
        <v>191.72</v>
      </c>
      <c r="K18" t="n">
        <v>51.39</v>
      </c>
      <c r="L18" t="n">
        <v>17</v>
      </c>
      <c r="M18" t="n">
        <v>19</v>
      </c>
      <c r="N18" t="n">
        <v>38.33</v>
      </c>
      <c r="O18" t="n">
        <v>23879.37</v>
      </c>
      <c r="P18" t="n">
        <v>469.96</v>
      </c>
      <c r="Q18" t="n">
        <v>1275.53</v>
      </c>
      <c r="R18" t="n">
        <v>169.99</v>
      </c>
      <c r="S18" t="n">
        <v>109.66</v>
      </c>
      <c r="T18" t="n">
        <v>16051.29</v>
      </c>
      <c r="U18" t="n">
        <v>0.65</v>
      </c>
      <c r="V18" t="n">
        <v>0.74</v>
      </c>
      <c r="W18" t="n">
        <v>7.28</v>
      </c>
      <c r="X18" t="n">
        <v>0.92</v>
      </c>
      <c r="Y18" t="n">
        <v>1</v>
      </c>
      <c r="Z18" t="n">
        <v>10</v>
      </c>
      <c r="AA18" t="n">
        <v>357.4076344165476</v>
      </c>
      <c r="AB18" t="n">
        <v>508.5654815827402</v>
      </c>
      <c r="AC18" t="n">
        <v>460.9259694453588</v>
      </c>
      <c r="AD18" t="n">
        <v>357407.6344165477</v>
      </c>
      <c r="AE18" t="n">
        <v>508565.4815827402</v>
      </c>
      <c r="AF18" t="n">
        <v>8.661092193495353e-06</v>
      </c>
      <c r="AG18" t="n">
        <v>1.935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2.1585</v>
      </c>
      <c r="E19" t="n">
        <v>46.33</v>
      </c>
      <c r="F19" t="n">
        <v>43.28</v>
      </c>
      <c r="G19" t="n">
        <v>129.84</v>
      </c>
      <c r="H19" t="n">
        <v>1.65</v>
      </c>
      <c r="I19" t="n">
        <v>20</v>
      </c>
      <c r="J19" t="n">
        <v>193.26</v>
      </c>
      <c r="K19" t="n">
        <v>51.39</v>
      </c>
      <c r="L19" t="n">
        <v>18</v>
      </c>
      <c r="M19" t="n">
        <v>18</v>
      </c>
      <c r="N19" t="n">
        <v>38.86</v>
      </c>
      <c r="O19" t="n">
        <v>24068.93</v>
      </c>
      <c r="P19" t="n">
        <v>462.42</v>
      </c>
      <c r="Q19" t="n">
        <v>1275.56</v>
      </c>
      <c r="R19" t="n">
        <v>167.43</v>
      </c>
      <c r="S19" t="n">
        <v>109.66</v>
      </c>
      <c r="T19" t="n">
        <v>14771.72</v>
      </c>
      <c r="U19" t="n">
        <v>0.66</v>
      </c>
      <c r="V19" t="n">
        <v>0.74</v>
      </c>
      <c r="W19" t="n">
        <v>7.28</v>
      </c>
      <c r="X19" t="n">
        <v>0.85</v>
      </c>
      <c r="Y19" t="n">
        <v>1</v>
      </c>
      <c r="Z19" t="n">
        <v>10</v>
      </c>
      <c r="AA19" t="n">
        <v>353.0035364238207</v>
      </c>
      <c r="AB19" t="n">
        <v>502.2987653715293</v>
      </c>
      <c r="AC19" t="n">
        <v>455.246283447202</v>
      </c>
      <c r="AD19" t="n">
        <v>353003.5364238207</v>
      </c>
      <c r="AE19" t="n">
        <v>502298.7653715293</v>
      </c>
      <c r="AF19" t="n">
        <v>8.681604671523973e-06</v>
      </c>
      <c r="AG19" t="n">
        <v>1.930416666666667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2.1609</v>
      </c>
      <c r="E20" t="n">
        <v>46.28</v>
      </c>
      <c r="F20" t="n">
        <v>43.26</v>
      </c>
      <c r="G20" t="n">
        <v>136.61</v>
      </c>
      <c r="H20" t="n">
        <v>1.73</v>
      </c>
      <c r="I20" t="n">
        <v>19</v>
      </c>
      <c r="J20" t="n">
        <v>194.8</v>
      </c>
      <c r="K20" t="n">
        <v>51.39</v>
      </c>
      <c r="L20" t="n">
        <v>19</v>
      </c>
      <c r="M20" t="n">
        <v>16</v>
      </c>
      <c r="N20" t="n">
        <v>39.41</v>
      </c>
      <c r="O20" t="n">
        <v>24259.23</v>
      </c>
      <c r="P20" t="n">
        <v>454.9</v>
      </c>
      <c r="Q20" t="n">
        <v>1275.6</v>
      </c>
      <c r="R20" t="n">
        <v>166.72</v>
      </c>
      <c r="S20" t="n">
        <v>109.66</v>
      </c>
      <c r="T20" t="n">
        <v>14424.38</v>
      </c>
      <c r="U20" t="n">
        <v>0.66</v>
      </c>
      <c r="V20" t="n">
        <v>0.75</v>
      </c>
      <c r="W20" t="n">
        <v>7.28</v>
      </c>
      <c r="X20" t="n">
        <v>0.83</v>
      </c>
      <c r="Y20" t="n">
        <v>1</v>
      </c>
      <c r="Z20" t="n">
        <v>10</v>
      </c>
      <c r="AA20" t="n">
        <v>349.2091277211395</v>
      </c>
      <c r="AB20" t="n">
        <v>496.8995933802792</v>
      </c>
      <c r="AC20" t="n">
        <v>450.3528750772037</v>
      </c>
      <c r="AD20" t="n">
        <v>349209.1277211395</v>
      </c>
      <c r="AE20" t="n">
        <v>496899.5933802792</v>
      </c>
      <c r="AF20" t="n">
        <v>8.691257602360968e-06</v>
      </c>
      <c r="AG20" t="n">
        <v>1.928333333333333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2.1646</v>
      </c>
      <c r="E21" t="n">
        <v>46.2</v>
      </c>
      <c r="F21" t="n">
        <v>43.22</v>
      </c>
      <c r="G21" t="n">
        <v>144.05</v>
      </c>
      <c r="H21" t="n">
        <v>1.81</v>
      </c>
      <c r="I21" t="n">
        <v>18</v>
      </c>
      <c r="J21" t="n">
        <v>196.35</v>
      </c>
      <c r="K21" t="n">
        <v>51.39</v>
      </c>
      <c r="L21" t="n">
        <v>20</v>
      </c>
      <c r="M21" t="n">
        <v>13</v>
      </c>
      <c r="N21" t="n">
        <v>39.96</v>
      </c>
      <c r="O21" t="n">
        <v>24450.27</v>
      </c>
      <c r="P21" t="n">
        <v>449.44</v>
      </c>
      <c r="Q21" t="n">
        <v>1275.53</v>
      </c>
      <c r="R21" t="n">
        <v>165.18</v>
      </c>
      <c r="S21" t="n">
        <v>109.66</v>
      </c>
      <c r="T21" t="n">
        <v>13659.32</v>
      </c>
      <c r="U21" t="n">
        <v>0.66</v>
      </c>
      <c r="V21" t="n">
        <v>0.75</v>
      </c>
      <c r="W21" t="n">
        <v>7.28</v>
      </c>
      <c r="X21" t="n">
        <v>0.78</v>
      </c>
      <c r="Y21" t="n">
        <v>1</v>
      </c>
      <c r="Z21" t="n">
        <v>10</v>
      </c>
      <c r="AA21" t="n">
        <v>346.0725733293686</v>
      </c>
      <c r="AB21" t="n">
        <v>492.4365009861691</v>
      </c>
      <c r="AC21" t="n">
        <v>446.3078597095126</v>
      </c>
      <c r="AD21" t="n">
        <v>346072.5733293686</v>
      </c>
      <c r="AE21" t="n">
        <v>492436.500986169</v>
      </c>
      <c r="AF21" t="n">
        <v>8.706139204068006e-06</v>
      </c>
      <c r="AG21" t="n">
        <v>1.925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2.1687</v>
      </c>
      <c r="E22" t="n">
        <v>46.11</v>
      </c>
      <c r="F22" t="n">
        <v>43.16</v>
      </c>
      <c r="G22" t="n">
        <v>152.34</v>
      </c>
      <c r="H22" t="n">
        <v>1.88</v>
      </c>
      <c r="I22" t="n">
        <v>17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446.19</v>
      </c>
      <c r="Q22" t="n">
        <v>1275.62</v>
      </c>
      <c r="R22" t="n">
        <v>163.1</v>
      </c>
      <c r="S22" t="n">
        <v>109.66</v>
      </c>
      <c r="T22" t="n">
        <v>12623.84</v>
      </c>
      <c r="U22" t="n">
        <v>0.67</v>
      </c>
      <c r="V22" t="n">
        <v>0.75</v>
      </c>
      <c r="W22" t="n">
        <v>7.29</v>
      </c>
      <c r="X22" t="n">
        <v>0.73</v>
      </c>
      <c r="Y22" t="n">
        <v>1</v>
      </c>
      <c r="Z22" t="n">
        <v>10</v>
      </c>
      <c r="AA22" t="n">
        <v>343.8049031657673</v>
      </c>
      <c r="AB22" t="n">
        <v>489.2097686565552</v>
      </c>
      <c r="AC22" t="n">
        <v>443.383389250882</v>
      </c>
      <c r="AD22" t="n">
        <v>343804.9031657673</v>
      </c>
      <c r="AE22" t="n">
        <v>489209.7686565552</v>
      </c>
      <c r="AF22" t="n">
        <v>8.722629627581208e-06</v>
      </c>
      <c r="AG22" t="n">
        <v>1.92125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2.169</v>
      </c>
      <c r="E23" t="n">
        <v>46.1</v>
      </c>
      <c r="F23" t="n">
        <v>43.16</v>
      </c>
      <c r="G23" t="n">
        <v>152.31</v>
      </c>
      <c r="H23" t="n">
        <v>1.96</v>
      </c>
      <c r="I23" t="n">
        <v>17</v>
      </c>
      <c r="J23" t="n">
        <v>199.46</v>
      </c>
      <c r="K23" t="n">
        <v>51.39</v>
      </c>
      <c r="L23" t="n">
        <v>22</v>
      </c>
      <c r="M23" t="n">
        <v>3</v>
      </c>
      <c r="N23" t="n">
        <v>41.07</v>
      </c>
      <c r="O23" t="n">
        <v>24834.62</v>
      </c>
      <c r="P23" t="n">
        <v>444.61</v>
      </c>
      <c r="Q23" t="n">
        <v>1275.53</v>
      </c>
      <c r="R23" t="n">
        <v>162.75</v>
      </c>
      <c r="S23" t="n">
        <v>109.66</v>
      </c>
      <c r="T23" t="n">
        <v>12447.42</v>
      </c>
      <c r="U23" t="n">
        <v>0.67</v>
      </c>
      <c r="V23" t="n">
        <v>0.75</v>
      </c>
      <c r="W23" t="n">
        <v>7.29</v>
      </c>
      <c r="X23" t="n">
        <v>0.72</v>
      </c>
      <c r="Y23" t="n">
        <v>1</v>
      </c>
      <c r="Z23" t="n">
        <v>10</v>
      </c>
      <c r="AA23" t="n">
        <v>343.0555561984182</v>
      </c>
      <c r="AB23" t="n">
        <v>488.1435015580794</v>
      </c>
      <c r="AC23" t="n">
        <v>442.4170039694367</v>
      </c>
      <c r="AD23" t="n">
        <v>343055.5561984183</v>
      </c>
      <c r="AE23" t="n">
        <v>488143.5015580794</v>
      </c>
      <c r="AF23" t="n">
        <v>8.723836243935834e-06</v>
      </c>
      <c r="AG23" t="n">
        <v>1.920833333333333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2.168</v>
      </c>
      <c r="E24" t="n">
        <v>46.13</v>
      </c>
      <c r="F24" t="n">
        <v>43.18</v>
      </c>
      <c r="G24" t="n">
        <v>152.39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0</v>
      </c>
      <c r="N24" t="n">
        <v>41.64</v>
      </c>
      <c r="O24" t="n">
        <v>25027.94</v>
      </c>
      <c r="P24" t="n">
        <v>444.53</v>
      </c>
      <c r="Q24" t="n">
        <v>1275.56</v>
      </c>
      <c r="R24" t="n">
        <v>163.25</v>
      </c>
      <c r="S24" t="n">
        <v>109.66</v>
      </c>
      <c r="T24" t="n">
        <v>12698.86</v>
      </c>
      <c r="U24" t="n">
        <v>0.67</v>
      </c>
      <c r="V24" t="n">
        <v>0.75</v>
      </c>
      <c r="W24" t="n">
        <v>7.3</v>
      </c>
      <c r="X24" t="n">
        <v>0.75</v>
      </c>
      <c r="Y24" t="n">
        <v>1</v>
      </c>
      <c r="Z24" t="n">
        <v>10</v>
      </c>
      <c r="AA24" t="n">
        <v>343.2393389138416</v>
      </c>
      <c r="AB24" t="n">
        <v>488.4050112074981</v>
      </c>
      <c r="AC24" t="n">
        <v>442.6540168872276</v>
      </c>
      <c r="AD24" t="n">
        <v>343239.3389138416</v>
      </c>
      <c r="AE24" t="n">
        <v>488405.0112074981</v>
      </c>
      <c r="AF24" t="n">
        <v>8.719814189420418e-06</v>
      </c>
      <c r="AG24" t="n">
        <v>1.922083333333333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1.7775</v>
      </c>
      <c r="E2" t="n">
        <v>56.26</v>
      </c>
      <c r="F2" t="n">
        <v>52.01</v>
      </c>
      <c r="G2" t="n">
        <v>15.22</v>
      </c>
      <c r="H2" t="n">
        <v>0.34</v>
      </c>
      <c r="I2" t="n">
        <v>205</v>
      </c>
      <c r="J2" t="n">
        <v>51.33</v>
      </c>
      <c r="K2" t="n">
        <v>24.83</v>
      </c>
      <c r="L2" t="n">
        <v>1</v>
      </c>
      <c r="M2" t="n">
        <v>203</v>
      </c>
      <c r="N2" t="n">
        <v>5.51</v>
      </c>
      <c r="O2" t="n">
        <v>6564.78</v>
      </c>
      <c r="P2" t="n">
        <v>281.77</v>
      </c>
      <c r="Q2" t="n">
        <v>1275.84</v>
      </c>
      <c r="R2" t="n">
        <v>462.45</v>
      </c>
      <c r="S2" t="n">
        <v>109.66</v>
      </c>
      <c r="T2" t="n">
        <v>161361.46</v>
      </c>
      <c r="U2" t="n">
        <v>0.24</v>
      </c>
      <c r="V2" t="n">
        <v>0.62</v>
      </c>
      <c r="W2" t="n">
        <v>7.6</v>
      </c>
      <c r="X2" t="n">
        <v>9.57</v>
      </c>
      <c r="Y2" t="n">
        <v>1</v>
      </c>
      <c r="Z2" t="n">
        <v>10</v>
      </c>
      <c r="AA2" t="n">
        <v>278.9521157730097</v>
      </c>
      <c r="AB2" t="n">
        <v>396.9288941692996</v>
      </c>
      <c r="AC2" t="n">
        <v>359.7468604760047</v>
      </c>
      <c r="AD2" t="n">
        <v>278952.1157730097</v>
      </c>
      <c r="AE2" t="n">
        <v>396928.8941692996</v>
      </c>
      <c r="AF2" t="n">
        <v>1.28153229413602e-05</v>
      </c>
      <c r="AG2" t="n">
        <v>2.344166666666667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2.0413</v>
      </c>
      <c r="E3" t="n">
        <v>48.99</v>
      </c>
      <c r="F3" t="n">
        <v>46.23</v>
      </c>
      <c r="G3" t="n">
        <v>33.42</v>
      </c>
      <c r="H3" t="n">
        <v>0.66</v>
      </c>
      <c r="I3" t="n">
        <v>83</v>
      </c>
      <c r="J3" t="n">
        <v>52.47</v>
      </c>
      <c r="K3" t="n">
        <v>24.83</v>
      </c>
      <c r="L3" t="n">
        <v>2</v>
      </c>
      <c r="M3" t="n">
        <v>78</v>
      </c>
      <c r="N3" t="n">
        <v>5.64</v>
      </c>
      <c r="O3" t="n">
        <v>6705.1</v>
      </c>
      <c r="P3" t="n">
        <v>227.96</v>
      </c>
      <c r="Q3" t="n">
        <v>1275.58</v>
      </c>
      <c r="R3" t="n">
        <v>266.8</v>
      </c>
      <c r="S3" t="n">
        <v>109.66</v>
      </c>
      <c r="T3" t="n">
        <v>64143.59</v>
      </c>
      <c r="U3" t="n">
        <v>0.41</v>
      </c>
      <c r="V3" t="n">
        <v>0.7</v>
      </c>
      <c r="W3" t="n">
        <v>7.4</v>
      </c>
      <c r="X3" t="n">
        <v>3.79</v>
      </c>
      <c r="Y3" t="n">
        <v>1</v>
      </c>
      <c r="Z3" t="n">
        <v>10</v>
      </c>
      <c r="AA3" t="n">
        <v>207.821117611018</v>
      </c>
      <c r="AB3" t="n">
        <v>295.7145751333686</v>
      </c>
      <c r="AC3" t="n">
        <v>268.0137212582209</v>
      </c>
      <c r="AD3" t="n">
        <v>207821.117611018</v>
      </c>
      <c r="AE3" t="n">
        <v>295714.5751333686</v>
      </c>
      <c r="AF3" t="n">
        <v>1.471725385102592e-05</v>
      </c>
      <c r="AG3" t="n">
        <v>2.04125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2.0852</v>
      </c>
      <c r="E4" t="n">
        <v>47.96</v>
      </c>
      <c r="F4" t="n">
        <v>45.41</v>
      </c>
      <c r="G4" t="n">
        <v>41.92</v>
      </c>
      <c r="H4" t="n">
        <v>0.97</v>
      </c>
      <c r="I4" t="n">
        <v>65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216.47</v>
      </c>
      <c r="Q4" t="n">
        <v>1275.75</v>
      </c>
      <c r="R4" t="n">
        <v>236.54</v>
      </c>
      <c r="S4" t="n">
        <v>109.66</v>
      </c>
      <c r="T4" t="n">
        <v>49104.99</v>
      </c>
      <c r="U4" t="n">
        <v>0.46</v>
      </c>
      <c r="V4" t="n">
        <v>0.71</v>
      </c>
      <c r="W4" t="n">
        <v>7.44</v>
      </c>
      <c r="X4" t="n">
        <v>2.98</v>
      </c>
      <c r="Y4" t="n">
        <v>1</v>
      </c>
      <c r="Z4" t="n">
        <v>10</v>
      </c>
      <c r="AA4" t="n">
        <v>196.6885962380958</v>
      </c>
      <c r="AB4" t="n">
        <v>279.8737940529853</v>
      </c>
      <c r="AC4" t="n">
        <v>253.6568141525239</v>
      </c>
      <c r="AD4" t="n">
        <v>196688.5962380958</v>
      </c>
      <c r="AE4" t="n">
        <v>279873.7940529853</v>
      </c>
      <c r="AF4" t="n">
        <v>1.503376168625839e-05</v>
      </c>
      <c r="AG4" t="n">
        <v>1.998333333333333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1.1487</v>
      </c>
      <c r="E2" t="n">
        <v>87.06</v>
      </c>
      <c r="F2" t="n">
        <v>69.69</v>
      </c>
      <c r="G2" t="n">
        <v>7.49</v>
      </c>
      <c r="H2" t="n">
        <v>0.13</v>
      </c>
      <c r="I2" t="n">
        <v>558</v>
      </c>
      <c r="J2" t="n">
        <v>133.21</v>
      </c>
      <c r="K2" t="n">
        <v>46.47</v>
      </c>
      <c r="L2" t="n">
        <v>1</v>
      </c>
      <c r="M2" t="n">
        <v>556</v>
      </c>
      <c r="N2" t="n">
        <v>20.75</v>
      </c>
      <c r="O2" t="n">
        <v>16663.42</v>
      </c>
      <c r="P2" t="n">
        <v>761.11</v>
      </c>
      <c r="Q2" t="n">
        <v>1276.69</v>
      </c>
      <c r="R2" t="n">
        <v>1063.59</v>
      </c>
      <c r="S2" t="n">
        <v>109.66</v>
      </c>
      <c r="T2" t="n">
        <v>460164.38</v>
      </c>
      <c r="U2" t="n">
        <v>0.1</v>
      </c>
      <c r="V2" t="n">
        <v>0.46</v>
      </c>
      <c r="W2" t="n">
        <v>8.18</v>
      </c>
      <c r="X2" t="n">
        <v>27.23</v>
      </c>
      <c r="Y2" t="n">
        <v>1</v>
      </c>
      <c r="Z2" t="n">
        <v>10</v>
      </c>
      <c r="AA2" t="n">
        <v>1017.506474532639</v>
      </c>
      <c r="AB2" t="n">
        <v>1447.838883126121</v>
      </c>
      <c r="AC2" t="n">
        <v>1312.213598784876</v>
      </c>
      <c r="AD2" t="n">
        <v>1017506.474532639</v>
      </c>
      <c r="AE2" t="n">
        <v>1447838.883126121</v>
      </c>
      <c r="AF2" t="n">
        <v>5.148126305467332e-06</v>
      </c>
      <c r="AG2" t="n">
        <v>3.6275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1.6788</v>
      </c>
      <c r="E3" t="n">
        <v>59.57</v>
      </c>
      <c r="F3" t="n">
        <v>51.86</v>
      </c>
      <c r="G3" t="n">
        <v>15.33</v>
      </c>
      <c r="H3" t="n">
        <v>0.26</v>
      </c>
      <c r="I3" t="n">
        <v>203</v>
      </c>
      <c r="J3" t="n">
        <v>134.55</v>
      </c>
      <c r="K3" t="n">
        <v>46.47</v>
      </c>
      <c r="L3" t="n">
        <v>2</v>
      </c>
      <c r="M3" t="n">
        <v>201</v>
      </c>
      <c r="N3" t="n">
        <v>21.09</v>
      </c>
      <c r="O3" t="n">
        <v>16828.84</v>
      </c>
      <c r="P3" t="n">
        <v>559.3200000000001</v>
      </c>
      <c r="Q3" t="n">
        <v>1275.67</v>
      </c>
      <c r="R3" t="n">
        <v>457.96</v>
      </c>
      <c r="S3" t="n">
        <v>109.66</v>
      </c>
      <c r="T3" t="n">
        <v>159125.26</v>
      </c>
      <c r="U3" t="n">
        <v>0.24</v>
      </c>
      <c r="V3" t="n">
        <v>0.62</v>
      </c>
      <c r="W3" t="n">
        <v>7.58</v>
      </c>
      <c r="X3" t="n">
        <v>9.42</v>
      </c>
      <c r="Y3" t="n">
        <v>1</v>
      </c>
      <c r="Z3" t="n">
        <v>10</v>
      </c>
      <c r="AA3" t="n">
        <v>520.9654759148852</v>
      </c>
      <c r="AB3" t="n">
        <v>741.2965830436892</v>
      </c>
      <c r="AC3" t="n">
        <v>671.8561494234687</v>
      </c>
      <c r="AD3" t="n">
        <v>520965.4759148853</v>
      </c>
      <c r="AE3" t="n">
        <v>741296.5830436893</v>
      </c>
      <c r="AF3" t="n">
        <v>7.523874328909686e-06</v>
      </c>
      <c r="AG3" t="n">
        <v>2.482083333333333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1.8632</v>
      </c>
      <c r="E4" t="n">
        <v>53.67</v>
      </c>
      <c r="F4" t="n">
        <v>48.11</v>
      </c>
      <c r="G4" t="n">
        <v>23.28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122</v>
      </c>
      <c r="N4" t="n">
        <v>21.43</v>
      </c>
      <c r="O4" t="n">
        <v>16994.64</v>
      </c>
      <c r="P4" t="n">
        <v>511.9</v>
      </c>
      <c r="Q4" t="n">
        <v>1275.72</v>
      </c>
      <c r="R4" t="n">
        <v>330.87</v>
      </c>
      <c r="S4" t="n">
        <v>109.66</v>
      </c>
      <c r="T4" t="n">
        <v>95974.03</v>
      </c>
      <c r="U4" t="n">
        <v>0.33</v>
      </c>
      <c r="V4" t="n">
        <v>0.67</v>
      </c>
      <c r="W4" t="n">
        <v>7.46</v>
      </c>
      <c r="X4" t="n">
        <v>5.68</v>
      </c>
      <c r="Y4" t="n">
        <v>1</v>
      </c>
      <c r="Z4" t="n">
        <v>10</v>
      </c>
      <c r="AA4" t="n">
        <v>433.7261163503977</v>
      </c>
      <c r="AB4" t="n">
        <v>617.1612187211257</v>
      </c>
      <c r="AC4" t="n">
        <v>559.3490776405237</v>
      </c>
      <c r="AD4" t="n">
        <v>433726.1163503977</v>
      </c>
      <c r="AE4" t="n">
        <v>617161.2187211257</v>
      </c>
      <c r="AF4" t="n">
        <v>8.350299410069411e-06</v>
      </c>
      <c r="AG4" t="n">
        <v>2.23625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1.957</v>
      </c>
      <c r="E5" t="n">
        <v>51.1</v>
      </c>
      <c r="F5" t="n">
        <v>46.5</v>
      </c>
      <c r="G5" t="n">
        <v>31.35</v>
      </c>
      <c r="H5" t="n">
        <v>0.52</v>
      </c>
      <c r="I5" t="n">
        <v>89</v>
      </c>
      <c r="J5" t="n">
        <v>137.25</v>
      </c>
      <c r="K5" t="n">
        <v>46.47</v>
      </c>
      <c r="L5" t="n">
        <v>4</v>
      </c>
      <c r="M5" t="n">
        <v>87</v>
      </c>
      <c r="N5" t="n">
        <v>21.78</v>
      </c>
      <c r="O5" t="n">
        <v>17160.92</v>
      </c>
      <c r="P5" t="n">
        <v>487.71</v>
      </c>
      <c r="Q5" t="n">
        <v>1275.6</v>
      </c>
      <c r="R5" t="n">
        <v>276.46</v>
      </c>
      <c r="S5" t="n">
        <v>109.66</v>
      </c>
      <c r="T5" t="n">
        <v>68943.48</v>
      </c>
      <c r="U5" t="n">
        <v>0.4</v>
      </c>
      <c r="V5" t="n">
        <v>0.6899999999999999</v>
      </c>
      <c r="W5" t="n">
        <v>7.39</v>
      </c>
      <c r="X5" t="n">
        <v>4.06</v>
      </c>
      <c r="Y5" t="n">
        <v>1</v>
      </c>
      <c r="Z5" t="n">
        <v>10</v>
      </c>
      <c r="AA5" t="n">
        <v>396.4838980711032</v>
      </c>
      <c r="AB5" t="n">
        <v>564.1682077986324</v>
      </c>
      <c r="AC5" t="n">
        <v>511.320149571592</v>
      </c>
      <c r="AD5" t="n">
        <v>396483.8980711032</v>
      </c>
      <c r="AE5" t="n">
        <v>564168.2077986323</v>
      </c>
      <c r="AF5" t="n">
        <v>8.770682667188621e-06</v>
      </c>
      <c r="AG5" t="n">
        <v>2.129166666666667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2.016</v>
      </c>
      <c r="E6" t="n">
        <v>49.6</v>
      </c>
      <c r="F6" t="n">
        <v>45.54</v>
      </c>
      <c r="G6" t="n">
        <v>39.6</v>
      </c>
      <c r="H6" t="n">
        <v>0.64</v>
      </c>
      <c r="I6" t="n">
        <v>69</v>
      </c>
      <c r="J6" t="n">
        <v>138.6</v>
      </c>
      <c r="K6" t="n">
        <v>46.47</v>
      </c>
      <c r="L6" t="n">
        <v>5</v>
      </c>
      <c r="M6" t="n">
        <v>67</v>
      </c>
      <c r="N6" t="n">
        <v>22.13</v>
      </c>
      <c r="O6" t="n">
        <v>17327.69</v>
      </c>
      <c r="P6" t="n">
        <v>470.54</v>
      </c>
      <c r="Q6" t="n">
        <v>1275.62</v>
      </c>
      <c r="R6" t="n">
        <v>244.08</v>
      </c>
      <c r="S6" t="n">
        <v>109.66</v>
      </c>
      <c r="T6" t="n">
        <v>52853.23</v>
      </c>
      <c r="U6" t="n">
        <v>0.45</v>
      </c>
      <c r="V6" t="n">
        <v>0.71</v>
      </c>
      <c r="W6" t="n">
        <v>7.36</v>
      </c>
      <c r="X6" t="n">
        <v>3.11</v>
      </c>
      <c r="Y6" t="n">
        <v>1</v>
      </c>
      <c r="Z6" t="n">
        <v>10</v>
      </c>
      <c r="AA6" t="n">
        <v>374.0467910477972</v>
      </c>
      <c r="AB6" t="n">
        <v>532.2418104868946</v>
      </c>
      <c r="AC6" t="n">
        <v>482.384434968995</v>
      </c>
      <c r="AD6" t="n">
        <v>374046.7910477972</v>
      </c>
      <c r="AE6" t="n">
        <v>532241.8104868946</v>
      </c>
      <c r="AF6" t="n">
        <v>9.035102839577036e-06</v>
      </c>
      <c r="AG6" t="n">
        <v>2.066666666666667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2.0548</v>
      </c>
      <c r="E7" t="n">
        <v>48.67</v>
      </c>
      <c r="F7" t="n">
        <v>44.96</v>
      </c>
      <c r="G7" t="n">
        <v>48.17</v>
      </c>
      <c r="H7" t="n">
        <v>0.76</v>
      </c>
      <c r="I7" t="n">
        <v>56</v>
      </c>
      <c r="J7" t="n">
        <v>139.95</v>
      </c>
      <c r="K7" t="n">
        <v>46.47</v>
      </c>
      <c r="L7" t="n">
        <v>6</v>
      </c>
      <c r="M7" t="n">
        <v>54</v>
      </c>
      <c r="N7" t="n">
        <v>22.49</v>
      </c>
      <c r="O7" t="n">
        <v>17494.97</v>
      </c>
      <c r="P7" t="n">
        <v>457.73</v>
      </c>
      <c r="Q7" t="n">
        <v>1275.55</v>
      </c>
      <c r="R7" t="n">
        <v>224.19</v>
      </c>
      <c r="S7" t="n">
        <v>109.66</v>
      </c>
      <c r="T7" t="n">
        <v>42971.86</v>
      </c>
      <c r="U7" t="n">
        <v>0.49</v>
      </c>
      <c r="V7" t="n">
        <v>0.72</v>
      </c>
      <c r="W7" t="n">
        <v>7.34</v>
      </c>
      <c r="X7" t="n">
        <v>2.53</v>
      </c>
      <c r="Y7" t="n">
        <v>1</v>
      </c>
      <c r="Z7" t="n">
        <v>10</v>
      </c>
      <c r="AA7" t="n">
        <v>359.4280646616338</v>
      </c>
      <c r="AB7" t="n">
        <v>511.4404092050166</v>
      </c>
      <c r="AC7" t="n">
        <v>463.5315902540282</v>
      </c>
      <c r="AD7" t="n">
        <v>359428.0646616338</v>
      </c>
      <c r="AE7" t="n">
        <v>511440.4092050166</v>
      </c>
      <c r="AF7" t="n">
        <v>9.208992715656198e-06</v>
      </c>
      <c r="AG7" t="n">
        <v>2.027916666666667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2.083</v>
      </c>
      <c r="E8" t="n">
        <v>48.01</v>
      </c>
      <c r="F8" t="n">
        <v>44.55</v>
      </c>
      <c r="G8" t="n">
        <v>56.87</v>
      </c>
      <c r="H8" t="n">
        <v>0.88</v>
      </c>
      <c r="I8" t="n">
        <v>47</v>
      </c>
      <c r="J8" t="n">
        <v>141.31</v>
      </c>
      <c r="K8" t="n">
        <v>46.47</v>
      </c>
      <c r="L8" t="n">
        <v>7</v>
      </c>
      <c r="M8" t="n">
        <v>45</v>
      </c>
      <c r="N8" t="n">
        <v>22.85</v>
      </c>
      <c r="O8" t="n">
        <v>17662.75</v>
      </c>
      <c r="P8" t="n">
        <v>447.1</v>
      </c>
      <c r="Q8" t="n">
        <v>1275.55</v>
      </c>
      <c r="R8" t="n">
        <v>210.27</v>
      </c>
      <c r="S8" t="n">
        <v>109.66</v>
      </c>
      <c r="T8" t="n">
        <v>36060</v>
      </c>
      <c r="U8" t="n">
        <v>0.52</v>
      </c>
      <c r="V8" t="n">
        <v>0.72</v>
      </c>
      <c r="W8" t="n">
        <v>7.33</v>
      </c>
      <c r="X8" t="n">
        <v>2.12</v>
      </c>
      <c r="Y8" t="n">
        <v>1</v>
      </c>
      <c r="Z8" t="n">
        <v>10</v>
      </c>
      <c r="AA8" t="n">
        <v>348.5645316364428</v>
      </c>
      <c r="AB8" t="n">
        <v>495.9823792900561</v>
      </c>
      <c r="AC8" t="n">
        <v>449.5215803687832</v>
      </c>
      <c r="AD8" t="n">
        <v>348564.5316364428</v>
      </c>
      <c r="AE8" t="n">
        <v>495982.3792900561</v>
      </c>
      <c r="AF8" t="n">
        <v>9.335376594662186e-06</v>
      </c>
      <c r="AG8" t="n">
        <v>2.000416666666667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2.1052</v>
      </c>
      <c r="E9" t="n">
        <v>47.5</v>
      </c>
      <c r="F9" t="n">
        <v>44.23</v>
      </c>
      <c r="G9" t="n">
        <v>66.34999999999999</v>
      </c>
      <c r="H9" t="n">
        <v>0.99</v>
      </c>
      <c r="I9" t="n">
        <v>40</v>
      </c>
      <c r="J9" t="n">
        <v>142.68</v>
      </c>
      <c r="K9" t="n">
        <v>46.47</v>
      </c>
      <c r="L9" t="n">
        <v>8</v>
      </c>
      <c r="M9" t="n">
        <v>38</v>
      </c>
      <c r="N9" t="n">
        <v>23.21</v>
      </c>
      <c r="O9" t="n">
        <v>17831.04</v>
      </c>
      <c r="P9" t="n">
        <v>434.74</v>
      </c>
      <c r="Q9" t="n">
        <v>1275.54</v>
      </c>
      <c r="R9" t="n">
        <v>199.79</v>
      </c>
      <c r="S9" t="n">
        <v>109.66</v>
      </c>
      <c r="T9" t="n">
        <v>30854.9</v>
      </c>
      <c r="U9" t="n">
        <v>0.55</v>
      </c>
      <c r="V9" t="n">
        <v>0.73</v>
      </c>
      <c r="W9" t="n">
        <v>7.31</v>
      </c>
      <c r="X9" t="n">
        <v>1.8</v>
      </c>
      <c r="Y9" t="n">
        <v>1</v>
      </c>
      <c r="Z9" t="n">
        <v>10</v>
      </c>
      <c r="AA9" t="n">
        <v>338.2880047037902</v>
      </c>
      <c r="AB9" t="n">
        <v>481.3596170286007</v>
      </c>
      <c r="AC9" t="n">
        <v>436.2685950297972</v>
      </c>
      <c r="AD9" t="n">
        <v>338288.0047037902</v>
      </c>
      <c r="AE9" t="n">
        <v>481359.6170286007</v>
      </c>
      <c r="AF9" t="n">
        <v>9.434870286645622e-06</v>
      </c>
      <c r="AG9" t="n">
        <v>1.979166666666667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2.1219</v>
      </c>
      <c r="E10" t="n">
        <v>47.13</v>
      </c>
      <c r="F10" t="n">
        <v>43.99</v>
      </c>
      <c r="G10" t="n">
        <v>75.42</v>
      </c>
      <c r="H10" t="n">
        <v>1.11</v>
      </c>
      <c r="I10" t="n">
        <v>35</v>
      </c>
      <c r="J10" t="n">
        <v>144.05</v>
      </c>
      <c r="K10" t="n">
        <v>46.47</v>
      </c>
      <c r="L10" t="n">
        <v>9</v>
      </c>
      <c r="M10" t="n">
        <v>33</v>
      </c>
      <c r="N10" t="n">
        <v>23.58</v>
      </c>
      <c r="O10" t="n">
        <v>17999.83</v>
      </c>
      <c r="P10" t="n">
        <v>425.84</v>
      </c>
      <c r="Q10" t="n">
        <v>1275.53</v>
      </c>
      <c r="R10" t="n">
        <v>191.54</v>
      </c>
      <c r="S10" t="n">
        <v>109.66</v>
      </c>
      <c r="T10" t="n">
        <v>26756.52</v>
      </c>
      <c r="U10" t="n">
        <v>0.57</v>
      </c>
      <c r="V10" t="n">
        <v>0.73</v>
      </c>
      <c r="W10" t="n">
        <v>7.31</v>
      </c>
      <c r="X10" t="n">
        <v>1.56</v>
      </c>
      <c r="Y10" t="n">
        <v>1</v>
      </c>
      <c r="Z10" t="n">
        <v>10</v>
      </c>
      <c r="AA10" t="n">
        <v>330.9669074743999</v>
      </c>
      <c r="AB10" t="n">
        <v>470.9422196938825</v>
      </c>
      <c r="AC10" t="n">
        <v>426.8270400295268</v>
      </c>
      <c r="AD10" t="n">
        <v>330966.9074743999</v>
      </c>
      <c r="AE10" t="n">
        <v>470942.2196938825</v>
      </c>
      <c r="AF10" t="n">
        <v>9.509714640525056e-06</v>
      </c>
      <c r="AG10" t="n">
        <v>1.96375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2.1349</v>
      </c>
      <c r="E11" t="n">
        <v>46.84</v>
      </c>
      <c r="F11" t="n">
        <v>43.82</v>
      </c>
      <c r="G11" t="n">
        <v>84.81</v>
      </c>
      <c r="H11" t="n">
        <v>1.22</v>
      </c>
      <c r="I11" t="n">
        <v>31</v>
      </c>
      <c r="J11" t="n">
        <v>145.42</v>
      </c>
      <c r="K11" t="n">
        <v>46.47</v>
      </c>
      <c r="L11" t="n">
        <v>10</v>
      </c>
      <c r="M11" t="n">
        <v>29</v>
      </c>
      <c r="N11" t="n">
        <v>23.95</v>
      </c>
      <c r="O11" t="n">
        <v>18169.15</v>
      </c>
      <c r="P11" t="n">
        <v>416.22</v>
      </c>
      <c r="Q11" t="n">
        <v>1275.59</v>
      </c>
      <c r="R11" t="n">
        <v>185.62</v>
      </c>
      <c r="S11" t="n">
        <v>109.66</v>
      </c>
      <c r="T11" t="n">
        <v>23812.2</v>
      </c>
      <c r="U11" t="n">
        <v>0.59</v>
      </c>
      <c r="V11" t="n">
        <v>0.74</v>
      </c>
      <c r="W11" t="n">
        <v>7.3</v>
      </c>
      <c r="X11" t="n">
        <v>1.38</v>
      </c>
      <c r="Y11" t="n">
        <v>1</v>
      </c>
      <c r="Z11" t="n">
        <v>10</v>
      </c>
      <c r="AA11" t="n">
        <v>324.176667645589</v>
      </c>
      <c r="AB11" t="n">
        <v>461.2801944429703</v>
      </c>
      <c r="AC11" t="n">
        <v>418.0700981668538</v>
      </c>
      <c r="AD11" t="n">
        <v>324176.667645589</v>
      </c>
      <c r="AE11" t="n">
        <v>461280.1944429703</v>
      </c>
      <c r="AF11" t="n">
        <v>9.567976712407248e-06</v>
      </c>
      <c r="AG11" t="n">
        <v>1.951666666666667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2.1459</v>
      </c>
      <c r="E12" t="n">
        <v>46.6</v>
      </c>
      <c r="F12" t="n">
        <v>43.66</v>
      </c>
      <c r="G12" t="n">
        <v>93.55</v>
      </c>
      <c r="H12" t="n">
        <v>1.33</v>
      </c>
      <c r="I12" t="n">
        <v>28</v>
      </c>
      <c r="J12" t="n">
        <v>146.8</v>
      </c>
      <c r="K12" t="n">
        <v>46.47</v>
      </c>
      <c r="L12" t="n">
        <v>11</v>
      </c>
      <c r="M12" t="n">
        <v>26</v>
      </c>
      <c r="N12" t="n">
        <v>24.33</v>
      </c>
      <c r="O12" t="n">
        <v>18338.99</v>
      </c>
      <c r="P12" t="n">
        <v>404.25</v>
      </c>
      <c r="Q12" t="n">
        <v>1275.53</v>
      </c>
      <c r="R12" t="n">
        <v>180.15</v>
      </c>
      <c r="S12" t="n">
        <v>109.66</v>
      </c>
      <c r="T12" t="n">
        <v>21096.32</v>
      </c>
      <c r="U12" t="n">
        <v>0.61</v>
      </c>
      <c r="V12" t="n">
        <v>0.74</v>
      </c>
      <c r="W12" t="n">
        <v>7.3</v>
      </c>
      <c r="X12" t="n">
        <v>1.23</v>
      </c>
      <c r="Y12" t="n">
        <v>1</v>
      </c>
      <c r="Z12" t="n">
        <v>10</v>
      </c>
      <c r="AA12" t="n">
        <v>316.7377348573731</v>
      </c>
      <c r="AB12" t="n">
        <v>450.6951255423675</v>
      </c>
      <c r="AC12" t="n">
        <v>408.476578116157</v>
      </c>
      <c r="AD12" t="n">
        <v>316737.7348573731</v>
      </c>
      <c r="AE12" t="n">
        <v>450695.1255423675</v>
      </c>
      <c r="AF12" t="n">
        <v>9.617275388615259e-06</v>
      </c>
      <c r="AG12" t="n">
        <v>1.941666666666667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2.1552</v>
      </c>
      <c r="E13" t="n">
        <v>46.4</v>
      </c>
      <c r="F13" t="n">
        <v>43.54</v>
      </c>
      <c r="G13" t="n">
        <v>104.49</v>
      </c>
      <c r="H13" t="n">
        <v>1.43</v>
      </c>
      <c r="I13" t="n">
        <v>25</v>
      </c>
      <c r="J13" t="n">
        <v>148.18</v>
      </c>
      <c r="K13" t="n">
        <v>46.47</v>
      </c>
      <c r="L13" t="n">
        <v>12</v>
      </c>
      <c r="M13" t="n">
        <v>23</v>
      </c>
      <c r="N13" t="n">
        <v>24.71</v>
      </c>
      <c r="O13" t="n">
        <v>18509.36</v>
      </c>
      <c r="P13" t="n">
        <v>394.98</v>
      </c>
      <c r="Q13" t="n">
        <v>1275.6</v>
      </c>
      <c r="R13" t="n">
        <v>176.09</v>
      </c>
      <c r="S13" t="n">
        <v>109.66</v>
      </c>
      <c r="T13" t="n">
        <v>19080.2</v>
      </c>
      <c r="U13" t="n">
        <v>0.62</v>
      </c>
      <c r="V13" t="n">
        <v>0.74</v>
      </c>
      <c r="W13" t="n">
        <v>7.29</v>
      </c>
      <c r="X13" t="n">
        <v>1.11</v>
      </c>
      <c r="Y13" t="n">
        <v>1</v>
      </c>
      <c r="Z13" t="n">
        <v>10</v>
      </c>
      <c r="AA13" t="n">
        <v>310.9273750284647</v>
      </c>
      <c r="AB13" t="n">
        <v>442.4273993943754</v>
      </c>
      <c r="AC13" t="n">
        <v>400.9833253731431</v>
      </c>
      <c r="AD13" t="n">
        <v>310927.3750284647</v>
      </c>
      <c r="AE13" t="n">
        <v>442427.3993943753</v>
      </c>
      <c r="AF13" t="n">
        <v>9.65895517850021e-06</v>
      </c>
      <c r="AG13" t="n">
        <v>1.933333333333333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2.1624</v>
      </c>
      <c r="E14" t="n">
        <v>46.24</v>
      </c>
      <c r="F14" t="n">
        <v>43.44</v>
      </c>
      <c r="G14" t="n">
        <v>113.32</v>
      </c>
      <c r="H14" t="n">
        <v>1.54</v>
      </c>
      <c r="I14" t="n">
        <v>23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386.94</v>
      </c>
      <c r="Q14" t="n">
        <v>1275.63</v>
      </c>
      <c r="R14" t="n">
        <v>172.35</v>
      </c>
      <c r="S14" t="n">
        <v>109.66</v>
      </c>
      <c r="T14" t="n">
        <v>17219.91</v>
      </c>
      <c r="U14" t="n">
        <v>0.64</v>
      </c>
      <c r="V14" t="n">
        <v>0.74</v>
      </c>
      <c r="W14" t="n">
        <v>7.3</v>
      </c>
      <c r="X14" t="n">
        <v>1</v>
      </c>
      <c r="Y14" t="n">
        <v>1</v>
      </c>
      <c r="Z14" t="n">
        <v>10</v>
      </c>
      <c r="AA14" t="n">
        <v>306.0583381358658</v>
      </c>
      <c r="AB14" t="n">
        <v>435.4991084076117</v>
      </c>
      <c r="AC14" t="n">
        <v>394.704037149068</v>
      </c>
      <c r="AD14" t="n">
        <v>306058.3381358658</v>
      </c>
      <c r="AE14" t="n">
        <v>435499.1084076117</v>
      </c>
      <c r="AF14" t="n">
        <v>9.691223402927272e-06</v>
      </c>
      <c r="AG14" t="n">
        <v>1.926666666666667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2.1678</v>
      </c>
      <c r="E15" t="n">
        <v>46.13</v>
      </c>
      <c r="F15" t="n">
        <v>43.38</v>
      </c>
      <c r="G15" t="n">
        <v>123.94</v>
      </c>
      <c r="H15" t="n">
        <v>1.64</v>
      </c>
      <c r="I15" t="n">
        <v>21</v>
      </c>
      <c r="J15" t="n">
        <v>150.95</v>
      </c>
      <c r="K15" t="n">
        <v>46.47</v>
      </c>
      <c r="L15" t="n">
        <v>14</v>
      </c>
      <c r="M15" t="n">
        <v>7</v>
      </c>
      <c r="N15" t="n">
        <v>25.49</v>
      </c>
      <c r="O15" t="n">
        <v>18851.69</v>
      </c>
      <c r="P15" t="n">
        <v>379.44</v>
      </c>
      <c r="Q15" t="n">
        <v>1275.57</v>
      </c>
      <c r="R15" t="n">
        <v>170.27</v>
      </c>
      <c r="S15" t="n">
        <v>109.66</v>
      </c>
      <c r="T15" t="n">
        <v>16188.3</v>
      </c>
      <c r="U15" t="n">
        <v>0.64</v>
      </c>
      <c r="V15" t="n">
        <v>0.74</v>
      </c>
      <c r="W15" t="n">
        <v>7.3</v>
      </c>
      <c r="X15" t="n">
        <v>0.95</v>
      </c>
      <c r="Y15" t="n">
        <v>1</v>
      </c>
      <c r="Z15" t="n">
        <v>10</v>
      </c>
      <c r="AA15" t="n">
        <v>301.8186403442423</v>
      </c>
      <c r="AB15" t="n">
        <v>429.4663219152857</v>
      </c>
      <c r="AC15" t="n">
        <v>389.2363676686732</v>
      </c>
      <c r="AD15" t="n">
        <v>301818.6403442423</v>
      </c>
      <c r="AE15" t="n">
        <v>429466.3219152857</v>
      </c>
      <c r="AF15" t="n">
        <v>9.715424571247569e-06</v>
      </c>
      <c r="AG15" t="n">
        <v>1.922083333333333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2.1676</v>
      </c>
      <c r="E16" t="n">
        <v>46.13</v>
      </c>
      <c r="F16" t="n">
        <v>43.38</v>
      </c>
      <c r="G16" t="n">
        <v>123.95</v>
      </c>
      <c r="H16" t="n">
        <v>1.74</v>
      </c>
      <c r="I16" t="n">
        <v>21</v>
      </c>
      <c r="J16" t="n">
        <v>152.35</v>
      </c>
      <c r="K16" t="n">
        <v>46.47</v>
      </c>
      <c r="L16" t="n">
        <v>15</v>
      </c>
      <c r="M16" t="n">
        <v>2</v>
      </c>
      <c r="N16" t="n">
        <v>25.88</v>
      </c>
      <c r="O16" t="n">
        <v>19023.66</v>
      </c>
      <c r="P16" t="n">
        <v>382.73</v>
      </c>
      <c r="Q16" t="n">
        <v>1275.64</v>
      </c>
      <c r="R16" t="n">
        <v>169.97</v>
      </c>
      <c r="S16" t="n">
        <v>109.66</v>
      </c>
      <c r="T16" t="n">
        <v>16038.17</v>
      </c>
      <c r="U16" t="n">
        <v>0.65</v>
      </c>
      <c r="V16" t="n">
        <v>0.74</v>
      </c>
      <c r="W16" t="n">
        <v>7.31</v>
      </c>
      <c r="X16" t="n">
        <v>0.95</v>
      </c>
      <c r="Y16" t="n">
        <v>1</v>
      </c>
      <c r="Z16" t="n">
        <v>10</v>
      </c>
      <c r="AA16" t="n">
        <v>303.3040852836016</v>
      </c>
      <c r="AB16" t="n">
        <v>431.5800037401947</v>
      </c>
      <c r="AC16" t="n">
        <v>391.152051842151</v>
      </c>
      <c r="AD16" t="n">
        <v>303304.0852836017</v>
      </c>
      <c r="AE16" t="n">
        <v>431580.0037401947</v>
      </c>
      <c r="AF16" t="n">
        <v>9.71452823168015e-06</v>
      </c>
      <c r="AG16" t="n">
        <v>1.922083333333333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2.1676</v>
      </c>
      <c r="E17" t="n">
        <v>46.13</v>
      </c>
      <c r="F17" t="n">
        <v>43.38</v>
      </c>
      <c r="G17" t="n">
        <v>123.95</v>
      </c>
      <c r="H17" t="n">
        <v>1.84</v>
      </c>
      <c r="I17" t="n">
        <v>21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386.24</v>
      </c>
      <c r="Q17" t="n">
        <v>1275.78</v>
      </c>
      <c r="R17" t="n">
        <v>169.95</v>
      </c>
      <c r="S17" t="n">
        <v>109.66</v>
      </c>
      <c r="T17" t="n">
        <v>16031.39</v>
      </c>
      <c r="U17" t="n">
        <v>0.65</v>
      </c>
      <c r="V17" t="n">
        <v>0.74</v>
      </c>
      <c r="W17" t="n">
        <v>7.31</v>
      </c>
      <c r="X17" t="n">
        <v>0.95</v>
      </c>
      <c r="Y17" t="n">
        <v>1</v>
      </c>
      <c r="Z17" t="n">
        <v>10</v>
      </c>
      <c r="AA17" t="n">
        <v>304.861179094046</v>
      </c>
      <c r="AB17" t="n">
        <v>433.7956367802411</v>
      </c>
      <c r="AC17" t="n">
        <v>393.1601370227265</v>
      </c>
      <c r="AD17" t="n">
        <v>304861.1790940459</v>
      </c>
      <c r="AE17" t="n">
        <v>433795.6367802411</v>
      </c>
      <c r="AF17" t="n">
        <v>9.71452823168015e-06</v>
      </c>
      <c r="AG17" t="n">
        <v>1.922083333333333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1.038</v>
      </c>
      <c r="E2" t="n">
        <v>96.34</v>
      </c>
      <c r="F2" t="n">
        <v>74.33</v>
      </c>
      <c r="G2" t="n">
        <v>6.9</v>
      </c>
      <c r="H2" t="n">
        <v>0.12</v>
      </c>
      <c r="I2" t="n">
        <v>646</v>
      </c>
      <c r="J2" t="n">
        <v>150.44</v>
      </c>
      <c r="K2" t="n">
        <v>49.1</v>
      </c>
      <c r="L2" t="n">
        <v>1</v>
      </c>
      <c r="M2" t="n">
        <v>644</v>
      </c>
      <c r="N2" t="n">
        <v>25.34</v>
      </c>
      <c r="O2" t="n">
        <v>18787.76</v>
      </c>
      <c r="P2" t="n">
        <v>879.8099999999999</v>
      </c>
      <c r="Q2" t="n">
        <v>1276.23</v>
      </c>
      <c r="R2" t="n">
        <v>1222.13</v>
      </c>
      <c r="S2" t="n">
        <v>109.66</v>
      </c>
      <c r="T2" t="n">
        <v>538994.58</v>
      </c>
      <c r="U2" t="n">
        <v>0.09</v>
      </c>
      <c r="V2" t="n">
        <v>0.43</v>
      </c>
      <c r="W2" t="n">
        <v>8.32</v>
      </c>
      <c r="X2" t="n">
        <v>31.88</v>
      </c>
      <c r="Y2" t="n">
        <v>1</v>
      </c>
      <c r="Z2" t="n">
        <v>10</v>
      </c>
      <c r="AA2" t="n">
        <v>1285.398722940838</v>
      </c>
      <c r="AB2" t="n">
        <v>1829.03037766833</v>
      </c>
      <c r="AC2" t="n">
        <v>1657.697249423816</v>
      </c>
      <c r="AD2" t="n">
        <v>1285398.722940838</v>
      </c>
      <c r="AE2" t="n">
        <v>1829030.37766833</v>
      </c>
      <c r="AF2" t="n">
        <v>4.391081000159168e-06</v>
      </c>
      <c r="AG2" t="n">
        <v>4.014166666666667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1.6078</v>
      </c>
      <c r="E3" t="n">
        <v>62.2</v>
      </c>
      <c r="F3" t="n">
        <v>53.01</v>
      </c>
      <c r="G3" t="n">
        <v>14.07</v>
      </c>
      <c r="H3" t="n">
        <v>0.23</v>
      </c>
      <c r="I3" t="n">
        <v>226</v>
      </c>
      <c r="J3" t="n">
        <v>151.83</v>
      </c>
      <c r="K3" t="n">
        <v>49.1</v>
      </c>
      <c r="L3" t="n">
        <v>2</v>
      </c>
      <c r="M3" t="n">
        <v>224</v>
      </c>
      <c r="N3" t="n">
        <v>25.73</v>
      </c>
      <c r="O3" t="n">
        <v>18959.54</v>
      </c>
      <c r="P3" t="n">
        <v>621.37</v>
      </c>
      <c r="Q3" t="n">
        <v>1275.75</v>
      </c>
      <c r="R3" t="n">
        <v>496.44</v>
      </c>
      <c r="S3" t="n">
        <v>109.66</v>
      </c>
      <c r="T3" t="n">
        <v>178250.04</v>
      </c>
      <c r="U3" t="n">
        <v>0.22</v>
      </c>
      <c r="V3" t="n">
        <v>0.61</v>
      </c>
      <c r="W3" t="n">
        <v>7.64</v>
      </c>
      <c r="X3" t="n">
        <v>10.57</v>
      </c>
      <c r="Y3" t="n">
        <v>1</v>
      </c>
      <c r="Z3" t="n">
        <v>10</v>
      </c>
      <c r="AA3" t="n">
        <v>596.3943039000912</v>
      </c>
      <c r="AB3" t="n">
        <v>848.6264062920126</v>
      </c>
      <c r="AC3" t="n">
        <v>769.1319273177124</v>
      </c>
      <c r="AD3" t="n">
        <v>596394.3039000912</v>
      </c>
      <c r="AE3" t="n">
        <v>848626.4062920125</v>
      </c>
      <c r="AF3" t="n">
        <v>6.801522188878525e-06</v>
      </c>
      <c r="AG3" t="n">
        <v>2.591666666666667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1.8122</v>
      </c>
      <c r="E4" t="n">
        <v>55.18</v>
      </c>
      <c r="F4" t="n">
        <v>48.72</v>
      </c>
      <c r="G4" t="n">
        <v>21.34</v>
      </c>
      <c r="H4" t="n">
        <v>0.35</v>
      </c>
      <c r="I4" t="n">
        <v>137</v>
      </c>
      <c r="J4" t="n">
        <v>153.23</v>
      </c>
      <c r="K4" t="n">
        <v>49.1</v>
      </c>
      <c r="L4" t="n">
        <v>3</v>
      </c>
      <c r="M4" t="n">
        <v>135</v>
      </c>
      <c r="N4" t="n">
        <v>26.13</v>
      </c>
      <c r="O4" t="n">
        <v>19131.85</v>
      </c>
      <c r="P4" t="n">
        <v>564.99</v>
      </c>
      <c r="Q4" t="n">
        <v>1275.67</v>
      </c>
      <c r="R4" t="n">
        <v>351.84</v>
      </c>
      <c r="S4" t="n">
        <v>109.66</v>
      </c>
      <c r="T4" t="n">
        <v>106393</v>
      </c>
      <c r="U4" t="n">
        <v>0.31</v>
      </c>
      <c r="V4" t="n">
        <v>0.66</v>
      </c>
      <c r="W4" t="n">
        <v>7.46</v>
      </c>
      <c r="X4" t="n">
        <v>6.28</v>
      </c>
      <c r="Y4" t="n">
        <v>1</v>
      </c>
      <c r="Z4" t="n">
        <v>10</v>
      </c>
      <c r="AA4" t="n">
        <v>485.1308287339091</v>
      </c>
      <c r="AB4" t="n">
        <v>690.3064450442687</v>
      </c>
      <c r="AC4" t="n">
        <v>625.6424765717713</v>
      </c>
      <c r="AD4" t="n">
        <v>485130.8287339091</v>
      </c>
      <c r="AE4" t="n">
        <v>690306.4450442687</v>
      </c>
      <c r="AF4" t="n">
        <v>7.666201337657461e-06</v>
      </c>
      <c r="AG4" t="n">
        <v>2.299166666666667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1.9175</v>
      </c>
      <c r="E5" t="n">
        <v>52.15</v>
      </c>
      <c r="F5" t="n">
        <v>46.88</v>
      </c>
      <c r="G5" t="n">
        <v>28.7</v>
      </c>
      <c r="H5" t="n">
        <v>0.46</v>
      </c>
      <c r="I5" t="n">
        <v>98</v>
      </c>
      <c r="J5" t="n">
        <v>154.63</v>
      </c>
      <c r="K5" t="n">
        <v>49.1</v>
      </c>
      <c r="L5" t="n">
        <v>4</v>
      </c>
      <c r="M5" t="n">
        <v>96</v>
      </c>
      <c r="N5" t="n">
        <v>26.53</v>
      </c>
      <c r="O5" t="n">
        <v>19304.72</v>
      </c>
      <c r="P5" t="n">
        <v>537.66</v>
      </c>
      <c r="Q5" t="n">
        <v>1275.55</v>
      </c>
      <c r="R5" t="n">
        <v>289.1</v>
      </c>
      <c r="S5" t="n">
        <v>109.66</v>
      </c>
      <c r="T5" t="n">
        <v>75220.14999999999</v>
      </c>
      <c r="U5" t="n">
        <v>0.38</v>
      </c>
      <c r="V5" t="n">
        <v>0.6899999999999999</v>
      </c>
      <c r="W5" t="n">
        <v>7.41</v>
      </c>
      <c r="X5" t="n">
        <v>4.45</v>
      </c>
      <c r="Y5" t="n">
        <v>1</v>
      </c>
      <c r="Z5" t="n">
        <v>10</v>
      </c>
      <c r="AA5" t="n">
        <v>439.132415123663</v>
      </c>
      <c r="AB5" t="n">
        <v>624.8539949084452</v>
      </c>
      <c r="AC5" t="n">
        <v>566.3212384541741</v>
      </c>
      <c r="AD5" t="n">
        <v>439132.415123663</v>
      </c>
      <c r="AE5" t="n">
        <v>624853.9949084452</v>
      </c>
      <c r="AF5" t="n">
        <v>8.111654930448174e-06</v>
      </c>
      <c r="AG5" t="n">
        <v>2.172916666666667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1.9815</v>
      </c>
      <c r="E6" t="n">
        <v>50.47</v>
      </c>
      <c r="F6" t="n">
        <v>45.87</v>
      </c>
      <c r="G6" t="n">
        <v>36.21</v>
      </c>
      <c r="H6" t="n">
        <v>0.57</v>
      </c>
      <c r="I6" t="n">
        <v>76</v>
      </c>
      <c r="J6" t="n">
        <v>156.03</v>
      </c>
      <c r="K6" t="n">
        <v>49.1</v>
      </c>
      <c r="L6" t="n">
        <v>5</v>
      </c>
      <c r="M6" t="n">
        <v>74</v>
      </c>
      <c r="N6" t="n">
        <v>26.94</v>
      </c>
      <c r="O6" t="n">
        <v>19478.15</v>
      </c>
      <c r="P6" t="n">
        <v>520.38</v>
      </c>
      <c r="Q6" t="n">
        <v>1275.6</v>
      </c>
      <c r="R6" t="n">
        <v>254.79</v>
      </c>
      <c r="S6" t="n">
        <v>109.66</v>
      </c>
      <c r="T6" t="n">
        <v>58173.78</v>
      </c>
      <c r="U6" t="n">
        <v>0.43</v>
      </c>
      <c r="V6" t="n">
        <v>0.7</v>
      </c>
      <c r="W6" t="n">
        <v>7.38</v>
      </c>
      <c r="X6" t="n">
        <v>3.44</v>
      </c>
      <c r="Y6" t="n">
        <v>1</v>
      </c>
      <c r="Z6" t="n">
        <v>10</v>
      </c>
      <c r="AA6" t="n">
        <v>413.5676557955773</v>
      </c>
      <c r="AB6" t="n">
        <v>588.4771722352006</v>
      </c>
      <c r="AC6" t="n">
        <v>533.3519889411605</v>
      </c>
      <c r="AD6" t="n">
        <v>413567.6557955773</v>
      </c>
      <c r="AE6" t="n">
        <v>588477.1722352005</v>
      </c>
      <c r="AF6" t="n">
        <v>8.382395955506157e-06</v>
      </c>
      <c r="AG6" t="n">
        <v>2.102916666666667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2.0247</v>
      </c>
      <c r="E7" t="n">
        <v>49.39</v>
      </c>
      <c r="F7" t="n">
        <v>45.22</v>
      </c>
      <c r="G7" t="n">
        <v>43.76</v>
      </c>
      <c r="H7" t="n">
        <v>0.67</v>
      </c>
      <c r="I7" t="n">
        <v>62</v>
      </c>
      <c r="J7" t="n">
        <v>157.44</v>
      </c>
      <c r="K7" t="n">
        <v>49.1</v>
      </c>
      <c r="L7" t="n">
        <v>6</v>
      </c>
      <c r="M7" t="n">
        <v>60</v>
      </c>
      <c r="N7" t="n">
        <v>27.35</v>
      </c>
      <c r="O7" t="n">
        <v>19652.13</v>
      </c>
      <c r="P7" t="n">
        <v>507.22</v>
      </c>
      <c r="Q7" t="n">
        <v>1275.64</v>
      </c>
      <c r="R7" t="n">
        <v>232.81</v>
      </c>
      <c r="S7" t="n">
        <v>109.66</v>
      </c>
      <c r="T7" t="n">
        <v>47253.28</v>
      </c>
      <c r="U7" t="n">
        <v>0.47</v>
      </c>
      <c r="V7" t="n">
        <v>0.71</v>
      </c>
      <c r="W7" t="n">
        <v>7.36</v>
      </c>
      <c r="X7" t="n">
        <v>2.79</v>
      </c>
      <c r="Y7" t="n">
        <v>1</v>
      </c>
      <c r="Z7" t="n">
        <v>10</v>
      </c>
      <c r="AA7" t="n">
        <v>396.6058012670796</v>
      </c>
      <c r="AB7" t="n">
        <v>564.3416673210327</v>
      </c>
      <c r="AC7" t="n">
        <v>511.4773603957973</v>
      </c>
      <c r="AD7" t="n">
        <v>396605.8012670796</v>
      </c>
      <c r="AE7" t="n">
        <v>564341.6673210327</v>
      </c>
      <c r="AF7" t="n">
        <v>8.565146147420295e-06</v>
      </c>
      <c r="AG7" t="n">
        <v>2.057916666666667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2.0566</v>
      </c>
      <c r="E8" t="n">
        <v>48.62</v>
      </c>
      <c r="F8" t="n">
        <v>44.76</v>
      </c>
      <c r="G8" t="n">
        <v>51.64</v>
      </c>
      <c r="H8" t="n">
        <v>0.78</v>
      </c>
      <c r="I8" t="n">
        <v>52</v>
      </c>
      <c r="J8" t="n">
        <v>158.86</v>
      </c>
      <c r="K8" t="n">
        <v>49.1</v>
      </c>
      <c r="L8" t="n">
        <v>7</v>
      </c>
      <c r="M8" t="n">
        <v>50</v>
      </c>
      <c r="N8" t="n">
        <v>27.77</v>
      </c>
      <c r="O8" t="n">
        <v>19826.68</v>
      </c>
      <c r="P8" t="n">
        <v>496.26</v>
      </c>
      <c r="Q8" t="n">
        <v>1275.66</v>
      </c>
      <c r="R8" t="n">
        <v>217.71</v>
      </c>
      <c r="S8" t="n">
        <v>109.66</v>
      </c>
      <c r="T8" t="n">
        <v>39755.06</v>
      </c>
      <c r="U8" t="n">
        <v>0.5</v>
      </c>
      <c r="V8" t="n">
        <v>0.72</v>
      </c>
      <c r="W8" t="n">
        <v>7.32</v>
      </c>
      <c r="X8" t="n">
        <v>2.32</v>
      </c>
      <c r="Y8" t="n">
        <v>1</v>
      </c>
      <c r="Z8" t="n">
        <v>10</v>
      </c>
      <c r="AA8" t="n">
        <v>384.0146243178116</v>
      </c>
      <c r="AB8" t="n">
        <v>546.4253237618047</v>
      </c>
      <c r="AC8" t="n">
        <v>495.239317659879</v>
      </c>
      <c r="AD8" t="n">
        <v>384014.6243178116</v>
      </c>
      <c r="AE8" t="n">
        <v>546425.3237618047</v>
      </c>
      <c r="AF8" t="n">
        <v>8.700093627097635e-06</v>
      </c>
      <c r="AG8" t="n">
        <v>2.025833333333333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2.0791</v>
      </c>
      <c r="E9" t="n">
        <v>48.1</v>
      </c>
      <c r="F9" t="n">
        <v>44.45</v>
      </c>
      <c r="G9" t="n">
        <v>59.26</v>
      </c>
      <c r="H9" t="n">
        <v>0.88</v>
      </c>
      <c r="I9" t="n">
        <v>45</v>
      </c>
      <c r="J9" t="n">
        <v>160.28</v>
      </c>
      <c r="K9" t="n">
        <v>49.1</v>
      </c>
      <c r="L9" t="n">
        <v>8</v>
      </c>
      <c r="M9" t="n">
        <v>43</v>
      </c>
      <c r="N9" t="n">
        <v>28.19</v>
      </c>
      <c r="O9" t="n">
        <v>20001.93</v>
      </c>
      <c r="P9" t="n">
        <v>486.27</v>
      </c>
      <c r="Q9" t="n">
        <v>1275.58</v>
      </c>
      <c r="R9" t="n">
        <v>206.93</v>
      </c>
      <c r="S9" t="n">
        <v>109.66</v>
      </c>
      <c r="T9" t="n">
        <v>34397.25</v>
      </c>
      <c r="U9" t="n">
        <v>0.53</v>
      </c>
      <c r="V9" t="n">
        <v>0.73</v>
      </c>
      <c r="W9" t="n">
        <v>7.32</v>
      </c>
      <c r="X9" t="n">
        <v>2.01</v>
      </c>
      <c r="Y9" t="n">
        <v>1</v>
      </c>
      <c r="Z9" t="n">
        <v>10</v>
      </c>
      <c r="AA9" t="n">
        <v>374.3662830624728</v>
      </c>
      <c r="AB9" t="n">
        <v>532.6964247554752</v>
      </c>
      <c r="AC9" t="n">
        <v>482.7964635671944</v>
      </c>
      <c r="AD9" t="n">
        <v>374366.2830624728</v>
      </c>
      <c r="AE9" t="n">
        <v>532696.4247554751</v>
      </c>
      <c r="AF9" t="n">
        <v>8.795276018719582e-06</v>
      </c>
      <c r="AG9" t="n">
        <v>2.004166666666667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2.0996</v>
      </c>
      <c r="E10" t="n">
        <v>47.63</v>
      </c>
      <c r="F10" t="n">
        <v>44.16</v>
      </c>
      <c r="G10" t="n">
        <v>67.94</v>
      </c>
      <c r="H10" t="n">
        <v>0.99</v>
      </c>
      <c r="I10" t="n">
        <v>39</v>
      </c>
      <c r="J10" t="n">
        <v>161.71</v>
      </c>
      <c r="K10" t="n">
        <v>49.1</v>
      </c>
      <c r="L10" t="n">
        <v>9</v>
      </c>
      <c r="M10" t="n">
        <v>37</v>
      </c>
      <c r="N10" t="n">
        <v>28.61</v>
      </c>
      <c r="O10" t="n">
        <v>20177.64</v>
      </c>
      <c r="P10" t="n">
        <v>475.85</v>
      </c>
      <c r="Q10" t="n">
        <v>1275.53</v>
      </c>
      <c r="R10" t="n">
        <v>196.89</v>
      </c>
      <c r="S10" t="n">
        <v>109.66</v>
      </c>
      <c r="T10" t="n">
        <v>29410.91</v>
      </c>
      <c r="U10" t="n">
        <v>0.5600000000000001</v>
      </c>
      <c r="V10" t="n">
        <v>0.73</v>
      </c>
      <c r="W10" t="n">
        <v>7.32</v>
      </c>
      <c r="X10" t="n">
        <v>1.73</v>
      </c>
      <c r="Y10" t="n">
        <v>1</v>
      </c>
      <c r="Z10" t="n">
        <v>10</v>
      </c>
      <c r="AA10" t="n">
        <v>365.0159151274676</v>
      </c>
      <c r="AB10" t="n">
        <v>519.3915204559225</v>
      </c>
      <c r="AC10" t="n">
        <v>470.7378867767219</v>
      </c>
      <c r="AD10" t="n">
        <v>365015.9151274676</v>
      </c>
      <c r="AE10" t="n">
        <v>519391.5204559225</v>
      </c>
      <c r="AF10" t="n">
        <v>8.881997753308468e-06</v>
      </c>
      <c r="AG10" t="n">
        <v>1.984583333333333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2.1125</v>
      </c>
      <c r="E11" t="n">
        <v>47.34</v>
      </c>
      <c r="F11" t="n">
        <v>43.99</v>
      </c>
      <c r="G11" t="n">
        <v>75.41</v>
      </c>
      <c r="H11" t="n">
        <v>1.09</v>
      </c>
      <c r="I11" t="n">
        <v>35</v>
      </c>
      <c r="J11" t="n">
        <v>163.13</v>
      </c>
      <c r="K11" t="n">
        <v>49.1</v>
      </c>
      <c r="L11" t="n">
        <v>10</v>
      </c>
      <c r="M11" t="n">
        <v>33</v>
      </c>
      <c r="N11" t="n">
        <v>29.04</v>
      </c>
      <c r="O11" t="n">
        <v>20353.94</v>
      </c>
      <c r="P11" t="n">
        <v>468.96</v>
      </c>
      <c r="Q11" t="n">
        <v>1275.55</v>
      </c>
      <c r="R11" t="n">
        <v>191.6</v>
      </c>
      <c r="S11" t="n">
        <v>109.66</v>
      </c>
      <c r="T11" t="n">
        <v>26783.85</v>
      </c>
      <c r="U11" t="n">
        <v>0.57</v>
      </c>
      <c r="V11" t="n">
        <v>0.73</v>
      </c>
      <c r="W11" t="n">
        <v>7.3</v>
      </c>
      <c r="X11" t="n">
        <v>1.56</v>
      </c>
      <c r="Y11" t="n">
        <v>1</v>
      </c>
      <c r="Z11" t="n">
        <v>10</v>
      </c>
      <c r="AA11" t="n">
        <v>359.178661699466</v>
      </c>
      <c r="AB11" t="n">
        <v>511.0855266413856</v>
      </c>
      <c r="AC11" t="n">
        <v>463.2099510637872</v>
      </c>
      <c r="AD11" t="n">
        <v>359178.661699466</v>
      </c>
      <c r="AE11" t="n">
        <v>511085.5266413856</v>
      </c>
      <c r="AF11" t="n">
        <v>8.936568991171716e-06</v>
      </c>
      <c r="AG11" t="n">
        <v>1.9725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2.126</v>
      </c>
      <c r="E12" t="n">
        <v>47.04</v>
      </c>
      <c r="F12" t="n">
        <v>43.81</v>
      </c>
      <c r="G12" t="n">
        <v>84.8</v>
      </c>
      <c r="H12" t="n">
        <v>1.18</v>
      </c>
      <c r="I12" t="n">
        <v>31</v>
      </c>
      <c r="J12" t="n">
        <v>164.57</v>
      </c>
      <c r="K12" t="n">
        <v>49.1</v>
      </c>
      <c r="L12" t="n">
        <v>11</v>
      </c>
      <c r="M12" t="n">
        <v>29</v>
      </c>
      <c r="N12" t="n">
        <v>29.47</v>
      </c>
      <c r="O12" t="n">
        <v>20530.82</v>
      </c>
      <c r="P12" t="n">
        <v>459.93</v>
      </c>
      <c r="Q12" t="n">
        <v>1275.56</v>
      </c>
      <c r="R12" t="n">
        <v>185.69</v>
      </c>
      <c r="S12" t="n">
        <v>109.66</v>
      </c>
      <c r="T12" t="n">
        <v>23846.85</v>
      </c>
      <c r="U12" t="n">
        <v>0.59</v>
      </c>
      <c r="V12" t="n">
        <v>0.74</v>
      </c>
      <c r="W12" t="n">
        <v>7.29</v>
      </c>
      <c r="X12" t="n">
        <v>1.38</v>
      </c>
      <c r="Y12" t="n">
        <v>1</v>
      </c>
      <c r="Z12" t="n">
        <v>10</v>
      </c>
      <c r="AA12" t="n">
        <v>352.3167929487393</v>
      </c>
      <c r="AB12" t="n">
        <v>501.3215785615757</v>
      </c>
      <c r="AC12" t="n">
        <v>454.3606339211955</v>
      </c>
      <c r="AD12" t="n">
        <v>352316.7929487393</v>
      </c>
      <c r="AE12" t="n">
        <v>501321.5785615757</v>
      </c>
      <c r="AF12" t="n">
        <v>8.993678426144884e-06</v>
      </c>
      <c r="AG12" t="n">
        <v>1.96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2.137</v>
      </c>
      <c r="E13" t="n">
        <v>46.79</v>
      </c>
      <c r="F13" t="n">
        <v>43.66</v>
      </c>
      <c r="G13" t="n">
        <v>93.56</v>
      </c>
      <c r="H13" t="n">
        <v>1.28</v>
      </c>
      <c r="I13" t="n">
        <v>28</v>
      </c>
      <c r="J13" t="n">
        <v>166.01</v>
      </c>
      <c r="K13" t="n">
        <v>49.1</v>
      </c>
      <c r="L13" t="n">
        <v>12</v>
      </c>
      <c r="M13" t="n">
        <v>26</v>
      </c>
      <c r="N13" t="n">
        <v>29.91</v>
      </c>
      <c r="O13" t="n">
        <v>20708.3</v>
      </c>
      <c r="P13" t="n">
        <v>452.32</v>
      </c>
      <c r="Q13" t="n">
        <v>1275.53</v>
      </c>
      <c r="R13" t="n">
        <v>180.23</v>
      </c>
      <c r="S13" t="n">
        <v>109.66</v>
      </c>
      <c r="T13" t="n">
        <v>21132.62</v>
      </c>
      <c r="U13" t="n">
        <v>0.61</v>
      </c>
      <c r="V13" t="n">
        <v>0.74</v>
      </c>
      <c r="W13" t="n">
        <v>7.3</v>
      </c>
      <c r="X13" t="n">
        <v>1.23</v>
      </c>
      <c r="Y13" t="n">
        <v>1</v>
      </c>
      <c r="Z13" t="n">
        <v>10</v>
      </c>
      <c r="AA13" t="n">
        <v>346.6634233631767</v>
      </c>
      <c r="AB13" t="n">
        <v>493.2772382929624</v>
      </c>
      <c r="AC13" t="n">
        <v>447.0698415431529</v>
      </c>
      <c r="AD13" t="n">
        <v>346663.4233631766</v>
      </c>
      <c r="AE13" t="n">
        <v>493277.2382929624</v>
      </c>
      <c r="AF13" t="n">
        <v>9.040212039826725e-06</v>
      </c>
      <c r="AG13" t="n">
        <v>1.949583333333333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2.1433</v>
      </c>
      <c r="E14" t="n">
        <v>46.66</v>
      </c>
      <c r="F14" t="n">
        <v>43.59</v>
      </c>
      <c r="G14" t="n">
        <v>100.58</v>
      </c>
      <c r="H14" t="n">
        <v>1.38</v>
      </c>
      <c r="I14" t="n">
        <v>26</v>
      </c>
      <c r="J14" t="n">
        <v>167.45</v>
      </c>
      <c r="K14" t="n">
        <v>49.1</v>
      </c>
      <c r="L14" t="n">
        <v>13</v>
      </c>
      <c r="M14" t="n">
        <v>24</v>
      </c>
      <c r="N14" t="n">
        <v>30.36</v>
      </c>
      <c r="O14" t="n">
        <v>20886.38</v>
      </c>
      <c r="P14" t="n">
        <v>444.41</v>
      </c>
      <c r="Q14" t="n">
        <v>1275.54</v>
      </c>
      <c r="R14" t="n">
        <v>177.89</v>
      </c>
      <c r="S14" t="n">
        <v>109.66</v>
      </c>
      <c r="T14" t="n">
        <v>19973.17</v>
      </c>
      <c r="U14" t="n">
        <v>0.62</v>
      </c>
      <c r="V14" t="n">
        <v>0.74</v>
      </c>
      <c r="W14" t="n">
        <v>7.29</v>
      </c>
      <c r="X14" t="n">
        <v>1.15</v>
      </c>
      <c r="Y14" t="n">
        <v>1</v>
      </c>
      <c r="Z14" t="n">
        <v>10</v>
      </c>
      <c r="AA14" t="n">
        <v>341.9077388196005</v>
      </c>
      <c r="AB14" t="n">
        <v>486.5102395854292</v>
      </c>
      <c r="AC14" t="n">
        <v>440.9367366580195</v>
      </c>
      <c r="AD14" t="n">
        <v>341907.7388196005</v>
      </c>
      <c r="AE14" t="n">
        <v>486510.2395854292</v>
      </c>
      <c r="AF14" t="n">
        <v>9.06686310948087e-06</v>
      </c>
      <c r="AG14" t="n">
        <v>1.944166666666667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2.1506</v>
      </c>
      <c r="E15" t="n">
        <v>46.5</v>
      </c>
      <c r="F15" t="n">
        <v>43.49</v>
      </c>
      <c r="G15" t="n">
        <v>108.72</v>
      </c>
      <c r="H15" t="n">
        <v>1.47</v>
      </c>
      <c r="I15" t="n">
        <v>24</v>
      </c>
      <c r="J15" t="n">
        <v>168.9</v>
      </c>
      <c r="K15" t="n">
        <v>49.1</v>
      </c>
      <c r="L15" t="n">
        <v>14</v>
      </c>
      <c r="M15" t="n">
        <v>22</v>
      </c>
      <c r="N15" t="n">
        <v>30.81</v>
      </c>
      <c r="O15" t="n">
        <v>21065.06</v>
      </c>
      <c r="P15" t="n">
        <v>436.55</v>
      </c>
      <c r="Q15" t="n">
        <v>1275.55</v>
      </c>
      <c r="R15" t="n">
        <v>174.7</v>
      </c>
      <c r="S15" t="n">
        <v>109.66</v>
      </c>
      <c r="T15" t="n">
        <v>18387.98</v>
      </c>
      <c r="U15" t="n">
        <v>0.63</v>
      </c>
      <c r="V15" t="n">
        <v>0.74</v>
      </c>
      <c r="W15" t="n">
        <v>7.28</v>
      </c>
      <c r="X15" t="n">
        <v>1.06</v>
      </c>
      <c r="Y15" t="n">
        <v>1</v>
      </c>
      <c r="Z15" t="n">
        <v>10</v>
      </c>
      <c r="AA15" t="n">
        <v>336.9589539311592</v>
      </c>
      <c r="AB15" t="n">
        <v>479.4684729087098</v>
      </c>
      <c r="AC15" t="n">
        <v>434.5546024990639</v>
      </c>
      <c r="AD15" t="n">
        <v>336958.9539311592</v>
      </c>
      <c r="AE15" t="n">
        <v>479468.4729087098</v>
      </c>
      <c r="AF15" t="n">
        <v>9.097744507651546e-06</v>
      </c>
      <c r="AG15" t="n">
        <v>1.9375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2.1574</v>
      </c>
      <c r="E16" t="n">
        <v>46.35</v>
      </c>
      <c r="F16" t="n">
        <v>43.4</v>
      </c>
      <c r="G16" t="n">
        <v>118.37</v>
      </c>
      <c r="H16" t="n">
        <v>1.56</v>
      </c>
      <c r="I16" t="n">
        <v>22</v>
      </c>
      <c r="J16" t="n">
        <v>170.35</v>
      </c>
      <c r="K16" t="n">
        <v>49.1</v>
      </c>
      <c r="L16" t="n">
        <v>15</v>
      </c>
      <c r="M16" t="n">
        <v>20</v>
      </c>
      <c r="N16" t="n">
        <v>31.26</v>
      </c>
      <c r="O16" t="n">
        <v>21244.37</v>
      </c>
      <c r="P16" t="n">
        <v>427.98</v>
      </c>
      <c r="Q16" t="n">
        <v>1275.52</v>
      </c>
      <c r="R16" t="n">
        <v>171.55</v>
      </c>
      <c r="S16" t="n">
        <v>109.66</v>
      </c>
      <c r="T16" t="n">
        <v>16826.12</v>
      </c>
      <c r="U16" t="n">
        <v>0.64</v>
      </c>
      <c r="V16" t="n">
        <v>0.74</v>
      </c>
      <c r="W16" t="n">
        <v>7.29</v>
      </c>
      <c r="X16" t="n">
        <v>0.97</v>
      </c>
      <c r="Y16" t="n">
        <v>1</v>
      </c>
      <c r="Z16" t="n">
        <v>10</v>
      </c>
      <c r="AA16" t="n">
        <v>331.830764497302</v>
      </c>
      <c r="AB16" t="n">
        <v>472.1714264051158</v>
      </c>
      <c r="AC16" t="n">
        <v>427.9411016706367</v>
      </c>
      <c r="AD16" t="n">
        <v>331830.764497302</v>
      </c>
      <c r="AE16" t="n">
        <v>472171.4264051158</v>
      </c>
      <c r="AF16" t="n">
        <v>9.126510741563958e-06</v>
      </c>
      <c r="AG16" t="n">
        <v>1.93125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2.1653</v>
      </c>
      <c r="E17" t="n">
        <v>46.18</v>
      </c>
      <c r="F17" t="n">
        <v>43.29</v>
      </c>
      <c r="G17" t="n">
        <v>129.88</v>
      </c>
      <c r="H17" t="n">
        <v>1.65</v>
      </c>
      <c r="I17" t="n">
        <v>20</v>
      </c>
      <c r="J17" t="n">
        <v>171.81</v>
      </c>
      <c r="K17" t="n">
        <v>49.1</v>
      </c>
      <c r="L17" t="n">
        <v>16</v>
      </c>
      <c r="M17" t="n">
        <v>14</v>
      </c>
      <c r="N17" t="n">
        <v>31.72</v>
      </c>
      <c r="O17" t="n">
        <v>21424.29</v>
      </c>
      <c r="P17" t="n">
        <v>419.02</v>
      </c>
      <c r="Q17" t="n">
        <v>1275.52</v>
      </c>
      <c r="R17" t="n">
        <v>167.72</v>
      </c>
      <c r="S17" t="n">
        <v>109.66</v>
      </c>
      <c r="T17" t="n">
        <v>14919.42</v>
      </c>
      <c r="U17" t="n">
        <v>0.65</v>
      </c>
      <c r="V17" t="n">
        <v>0.74</v>
      </c>
      <c r="W17" t="n">
        <v>7.29</v>
      </c>
      <c r="X17" t="n">
        <v>0.86</v>
      </c>
      <c r="Y17" t="n">
        <v>1</v>
      </c>
      <c r="Z17" t="n">
        <v>10</v>
      </c>
      <c r="AA17" t="n">
        <v>326.342188022328</v>
      </c>
      <c r="AB17" t="n">
        <v>464.3615749374617</v>
      </c>
      <c r="AC17" t="n">
        <v>420.8628325208123</v>
      </c>
      <c r="AD17" t="n">
        <v>326342.188022328</v>
      </c>
      <c r="AE17" t="n">
        <v>464361.5749374618</v>
      </c>
      <c r="AF17" t="n">
        <v>9.159930336844551e-06</v>
      </c>
      <c r="AG17" t="n">
        <v>1.924166666666667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2.1692</v>
      </c>
      <c r="E18" t="n">
        <v>46.1</v>
      </c>
      <c r="F18" t="n">
        <v>43.24</v>
      </c>
      <c r="G18" t="n">
        <v>136.56</v>
      </c>
      <c r="H18" t="n">
        <v>1.74</v>
      </c>
      <c r="I18" t="n">
        <v>19</v>
      </c>
      <c r="J18" t="n">
        <v>173.28</v>
      </c>
      <c r="K18" t="n">
        <v>49.1</v>
      </c>
      <c r="L18" t="n">
        <v>17</v>
      </c>
      <c r="M18" t="n">
        <v>10</v>
      </c>
      <c r="N18" t="n">
        <v>32.18</v>
      </c>
      <c r="O18" t="n">
        <v>21604.83</v>
      </c>
      <c r="P18" t="n">
        <v>414.53</v>
      </c>
      <c r="Q18" t="n">
        <v>1275.53</v>
      </c>
      <c r="R18" t="n">
        <v>165.96</v>
      </c>
      <c r="S18" t="n">
        <v>109.66</v>
      </c>
      <c r="T18" t="n">
        <v>14044.16</v>
      </c>
      <c r="U18" t="n">
        <v>0.66</v>
      </c>
      <c r="V18" t="n">
        <v>0.75</v>
      </c>
      <c r="W18" t="n">
        <v>7.28</v>
      </c>
      <c r="X18" t="n">
        <v>0.8100000000000001</v>
      </c>
      <c r="Y18" t="n">
        <v>1</v>
      </c>
      <c r="Z18" t="n">
        <v>10</v>
      </c>
      <c r="AA18" t="n">
        <v>323.6311177824359</v>
      </c>
      <c r="AB18" t="n">
        <v>460.5039160365652</v>
      </c>
      <c r="AC18" t="n">
        <v>417.3665370916542</v>
      </c>
      <c r="AD18" t="n">
        <v>323631.1177824358</v>
      </c>
      <c r="AE18" t="n">
        <v>460503.9160365652</v>
      </c>
      <c r="AF18" t="n">
        <v>9.176428618059024e-06</v>
      </c>
      <c r="AG18" t="n">
        <v>1.920833333333333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2.1671</v>
      </c>
      <c r="E19" t="n">
        <v>46.15</v>
      </c>
      <c r="F19" t="n">
        <v>43.29</v>
      </c>
      <c r="G19" t="n">
        <v>136.7</v>
      </c>
      <c r="H19" t="n">
        <v>1.83</v>
      </c>
      <c r="I19" t="n">
        <v>19</v>
      </c>
      <c r="J19" t="n">
        <v>174.75</v>
      </c>
      <c r="K19" t="n">
        <v>49.1</v>
      </c>
      <c r="L19" t="n">
        <v>18</v>
      </c>
      <c r="M19" t="n">
        <v>4</v>
      </c>
      <c r="N19" t="n">
        <v>32.65</v>
      </c>
      <c r="O19" t="n">
        <v>21786.02</v>
      </c>
      <c r="P19" t="n">
        <v>413.05</v>
      </c>
      <c r="Q19" t="n">
        <v>1275.6</v>
      </c>
      <c r="R19" t="n">
        <v>167.07</v>
      </c>
      <c r="S19" t="n">
        <v>109.66</v>
      </c>
      <c r="T19" t="n">
        <v>14599.45</v>
      </c>
      <c r="U19" t="n">
        <v>0.66</v>
      </c>
      <c r="V19" t="n">
        <v>0.74</v>
      </c>
      <c r="W19" t="n">
        <v>7.3</v>
      </c>
      <c r="X19" t="n">
        <v>0.86</v>
      </c>
      <c r="Y19" t="n">
        <v>1</v>
      </c>
      <c r="Z19" t="n">
        <v>10</v>
      </c>
      <c r="AA19" t="n">
        <v>323.426798385292</v>
      </c>
      <c r="AB19" t="n">
        <v>460.2131841590139</v>
      </c>
      <c r="AC19" t="n">
        <v>417.1030393173028</v>
      </c>
      <c r="AD19" t="n">
        <v>323426.7983852921</v>
      </c>
      <c r="AE19" t="n">
        <v>460213.1841590139</v>
      </c>
      <c r="AF19" t="n">
        <v>9.167544928174308e-06</v>
      </c>
      <c r="AG19" t="n">
        <v>1.922916666666667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2.1675</v>
      </c>
      <c r="E20" t="n">
        <v>46.14</v>
      </c>
      <c r="F20" t="n">
        <v>43.28</v>
      </c>
      <c r="G20" t="n">
        <v>136.67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0</v>
      </c>
      <c r="N20" t="n">
        <v>33.13</v>
      </c>
      <c r="O20" t="n">
        <v>21967.84</v>
      </c>
      <c r="P20" t="n">
        <v>415.49</v>
      </c>
      <c r="Q20" t="n">
        <v>1275.52</v>
      </c>
      <c r="R20" t="n">
        <v>166.7</v>
      </c>
      <c r="S20" t="n">
        <v>109.66</v>
      </c>
      <c r="T20" t="n">
        <v>14415.29</v>
      </c>
      <c r="U20" t="n">
        <v>0.66</v>
      </c>
      <c r="V20" t="n">
        <v>0.74</v>
      </c>
      <c r="W20" t="n">
        <v>7.3</v>
      </c>
      <c r="X20" t="n">
        <v>0.85</v>
      </c>
      <c r="Y20" t="n">
        <v>1</v>
      </c>
      <c r="Z20" t="n">
        <v>10</v>
      </c>
      <c r="AA20" t="n">
        <v>324.4216480682879</v>
      </c>
      <c r="AB20" t="n">
        <v>461.6287840494895</v>
      </c>
      <c r="AC20" t="n">
        <v>418.3860338882942</v>
      </c>
      <c r="AD20" t="n">
        <v>324421.6480682879</v>
      </c>
      <c r="AE20" t="n">
        <v>461628.7840494895</v>
      </c>
      <c r="AF20" t="n">
        <v>9.169237059580921e-06</v>
      </c>
      <c r="AG20" t="n">
        <v>1.9225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0.8279</v>
      </c>
      <c r="E2" t="n">
        <v>120.79</v>
      </c>
      <c r="F2" t="n">
        <v>86.2</v>
      </c>
      <c r="G2" t="n">
        <v>5.99</v>
      </c>
      <c r="H2" t="n">
        <v>0.1</v>
      </c>
      <c r="I2" t="n">
        <v>863</v>
      </c>
      <c r="J2" t="n">
        <v>185.69</v>
      </c>
      <c r="K2" t="n">
        <v>53.44</v>
      </c>
      <c r="L2" t="n">
        <v>1</v>
      </c>
      <c r="M2" t="n">
        <v>861</v>
      </c>
      <c r="N2" t="n">
        <v>36.26</v>
      </c>
      <c r="O2" t="n">
        <v>23136.14</v>
      </c>
      <c r="P2" t="n">
        <v>1169.81</v>
      </c>
      <c r="Q2" t="n">
        <v>1276.64</v>
      </c>
      <c r="R2" t="n">
        <v>1626.9</v>
      </c>
      <c r="S2" t="n">
        <v>109.66</v>
      </c>
      <c r="T2" t="n">
        <v>740293.3100000001</v>
      </c>
      <c r="U2" t="n">
        <v>0.07000000000000001</v>
      </c>
      <c r="V2" t="n">
        <v>0.37</v>
      </c>
      <c r="W2" t="n">
        <v>8.69</v>
      </c>
      <c r="X2" t="n">
        <v>43.74</v>
      </c>
      <c r="Y2" t="n">
        <v>1</v>
      </c>
      <c r="Z2" t="n">
        <v>10</v>
      </c>
      <c r="AA2" t="n">
        <v>2096.73250071473</v>
      </c>
      <c r="AB2" t="n">
        <v>2983.500270544641</v>
      </c>
      <c r="AC2" t="n">
        <v>2704.022990827496</v>
      </c>
      <c r="AD2" t="n">
        <v>2096732.50071473</v>
      </c>
      <c r="AE2" t="n">
        <v>2983500.270544641</v>
      </c>
      <c r="AF2" t="n">
        <v>3.183766970272719e-06</v>
      </c>
      <c r="AG2" t="n">
        <v>5.032916666666667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1.4764</v>
      </c>
      <c r="E3" t="n">
        <v>67.73</v>
      </c>
      <c r="F3" t="n">
        <v>55.18</v>
      </c>
      <c r="G3" t="n">
        <v>12.22</v>
      </c>
      <c r="H3" t="n">
        <v>0.19</v>
      </c>
      <c r="I3" t="n">
        <v>271</v>
      </c>
      <c r="J3" t="n">
        <v>187.21</v>
      </c>
      <c r="K3" t="n">
        <v>53.44</v>
      </c>
      <c r="L3" t="n">
        <v>2</v>
      </c>
      <c r="M3" t="n">
        <v>269</v>
      </c>
      <c r="N3" t="n">
        <v>36.77</v>
      </c>
      <c r="O3" t="n">
        <v>23322.88</v>
      </c>
      <c r="P3" t="n">
        <v>744.29</v>
      </c>
      <c r="Q3" t="n">
        <v>1275.77</v>
      </c>
      <c r="R3" t="n">
        <v>571</v>
      </c>
      <c r="S3" t="n">
        <v>109.66</v>
      </c>
      <c r="T3" t="n">
        <v>215306.07</v>
      </c>
      <c r="U3" t="n">
        <v>0.19</v>
      </c>
      <c r="V3" t="n">
        <v>0.58</v>
      </c>
      <c r="W3" t="n">
        <v>7.68</v>
      </c>
      <c r="X3" t="n">
        <v>12.74</v>
      </c>
      <c r="Y3" t="n">
        <v>1</v>
      </c>
      <c r="Z3" t="n">
        <v>10</v>
      </c>
      <c r="AA3" t="n">
        <v>760.8669360750794</v>
      </c>
      <c r="AB3" t="n">
        <v>1082.659189407644</v>
      </c>
      <c r="AC3" t="n">
        <v>981.2418548413622</v>
      </c>
      <c r="AD3" t="n">
        <v>760866.9360750794</v>
      </c>
      <c r="AE3" t="n">
        <v>1082659.189407644</v>
      </c>
      <c r="AF3" t="n">
        <v>5.677634442457593e-06</v>
      </c>
      <c r="AG3" t="n">
        <v>2.822083333333333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1.7123</v>
      </c>
      <c r="E4" t="n">
        <v>58.4</v>
      </c>
      <c r="F4" t="n">
        <v>49.9</v>
      </c>
      <c r="G4" t="n">
        <v>18.48</v>
      </c>
      <c r="H4" t="n">
        <v>0.28</v>
      </c>
      <c r="I4" t="n">
        <v>162</v>
      </c>
      <c r="J4" t="n">
        <v>188.73</v>
      </c>
      <c r="K4" t="n">
        <v>53.44</v>
      </c>
      <c r="L4" t="n">
        <v>3</v>
      </c>
      <c r="M4" t="n">
        <v>160</v>
      </c>
      <c r="N4" t="n">
        <v>37.29</v>
      </c>
      <c r="O4" t="n">
        <v>23510.33</v>
      </c>
      <c r="P4" t="n">
        <v>668.72</v>
      </c>
      <c r="Q4" t="n">
        <v>1275.61</v>
      </c>
      <c r="R4" t="n">
        <v>391.64</v>
      </c>
      <c r="S4" t="n">
        <v>109.66</v>
      </c>
      <c r="T4" t="n">
        <v>126168.35</v>
      </c>
      <c r="U4" t="n">
        <v>0.28</v>
      </c>
      <c r="V4" t="n">
        <v>0.65</v>
      </c>
      <c r="W4" t="n">
        <v>7.51</v>
      </c>
      <c r="X4" t="n">
        <v>7.46</v>
      </c>
      <c r="Y4" t="n">
        <v>1</v>
      </c>
      <c r="Z4" t="n">
        <v>10</v>
      </c>
      <c r="AA4" t="n">
        <v>593.444169318022</v>
      </c>
      <c r="AB4" t="n">
        <v>844.4285759437225</v>
      </c>
      <c r="AC4" t="n">
        <v>765.327325761133</v>
      </c>
      <c r="AD4" t="n">
        <v>593444.169318022</v>
      </c>
      <c r="AE4" t="n">
        <v>844428.5759437225</v>
      </c>
      <c r="AF4" t="n">
        <v>6.584809980913125e-06</v>
      </c>
      <c r="AG4" t="n">
        <v>2.433333333333333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1.8335</v>
      </c>
      <c r="E5" t="n">
        <v>54.54</v>
      </c>
      <c r="F5" t="n">
        <v>47.75</v>
      </c>
      <c r="G5" t="n">
        <v>24.7</v>
      </c>
      <c r="H5" t="n">
        <v>0.37</v>
      </c>
      <c r="I5" t="n">
        <v>116</v>
      </c>
      <c r="J5" t="n">
        <v>190.25</v>
      </c>
      <c r="K5" t="n">
        <v>53.44</v>
      </c>
      <c r="L5" t="n">
        <v>4</v>
      </c>
      <c r="M5" t="n">
        <v>114</v>
      </c>
      <c r="N5" t="n">
        <v>37.82</v>
      </c>
      <c r="O5" t="n">
        <v>23698.48</v>
      </c>
      <c r="P5" t="n">
        <v>635.39</v>
      </c>
      <c r="Q5" t="n">
        <v>1275.56</v>
      </c>
      <c r="R5" t="n">
        <v>318.55</v>
      </c>
      <c r="S5" t="n">
        <v>109.66</v>
      </c>
      <c r="T5" t="n">
        <v>89855.36</v>
      </c>
      <c r="U5" t="n">
        <v>0.34</v>
      </c>
      <c r="V5" t="n">
        <v>0.68</v>
      </c>
      <c r="W5" t="n">
        <v>7.45</v>
      </c>
      <c r="X5" t="n">
        <v>5.32</v>
      </c>
      <c r="Y5" t="n">
        <v>1</v>
      </c>
      <c r="Z5" t="n">
        <v>10</v>
      </c>
      <c r="AA5" t="n">
        <v>529.1262668898562</v>
      </c>
      <c r="AB5" t="n">
        <v>752.9088044755526</v>
      </c>
      <c r="AC5" t="n">
        <v>682.3806042178386</v>
      </c>
      <c r="AD5" t="n">
        <v>529126.2668898562</v>
      </c>
      <c r="AE5" t="n">
        <v>752908.8044755526</v>
      </c>
      <c r="AF5" t="n">
        <v>7.050895929454075e-06</v>
      </c>
      <c r="AG5" t="n">
        <v>2.2725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1.91</v>
      </c>
      <c r="E6" t="n">
        <v>52.36</v>
      </c>
      <c r="F6" t="n">
        <v>46.54</v>
      </c>
      <c r="G6" t="n">
        <v>31.02</v>
      </c>
      <c r="H6" t="n">
        <v>0.46</v>
      </c>
      <c r="I6" t="n">
        <v>90</v>
      </c>
      <c r="J6" t="n">
        <v>191.78</v>
      </c>
      <c r="K6" t="n">
        <v>53.44</v>
      </c>
      <c r="L6" t="n">
        <v>5</v>
      </c>
      <c r="M6" t="n">
        <v>88</v>
      </c>
      <c r="N6" t="n">
        <v>38.35</v>
      </c>
      <c r="O6" t="n">
        <v>23887.36</v>
      </c>
      <c r="P6" t="n">
        <v>615.05</v>
      </c>
      <c r="Q6" t="n">
        <v>1275.71</v>
      </c>
      <c r="R6" t="n">
        <v>277.23</v>
      </c>
      <c r="S6" t="n">
        <v>109.66</v>
      </c>
      <c r="T6" t="n">
        <v>69325.92999999999</v>
      </c>
      <c r="U6" t="n">
        <v>0.4</v>
      </c>
      <c r="V6" t="n">
        <v>0.6899999999999999</v>
      </c>
      <c r="W6" t="n">
        <v>7.4</v>
      </c>
      <c r="X6" t="n">
        <v>4.1</v>
      </c>
      <c r="Y6" t="n">
        <v>1</v>
      </c>
      <c r="Z6" t="n">
        <v>10</v>
      </c>
      <c r="AA6" t="n">
        <v>493.5908164192361</v>
      </c>
      <c r="AB6" t="n">
        <v>702.3444019793442</v>
      </c>
      <c r="AC6" t="n">
        <v>636.552786396913</v>
      </c>
      <c r="AD6" t="n">
        <v>493590.8164192361</v>
      </c>
      <c r="AE6" t="n">
        <v>702344.4019793442</v>
      </c>
      <c r="AF6" t="n">
        <v>7.34508384251829e-06</v>
      </c>
      <c r="AG6" t="n">
        <v>2.181666666666667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1.9625</v>
      </c>
      <c r="E7" t="n">
        <v>50.96</v>
      </c>
      <c r="F7" t="n">
        <v>45.77</v>
      </c>
      <c r="G7" t="n">
        <v>37.62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71</v>
      </c>
      <c r="N7" t="n">
        <v>38.89</v>
      </c>
      <c r="O7" t="n">
        <v>24076.95</v>
      </c>
      <c r="P7" t="n">
        <v>600.5700000000001</v>
      </c>
      <c r="Q7" t="n">
        <v>1275.59</v>
      </c>
      <c r="R7" t="n">
        <v>251.33</v>
      </c>
      <c r="S7" t="n">
        <v>109.66</v>
      </c>
      <c r="T7" t="n">
        <v>56460.58</v>
      </c>
      <c r="U7" t="n">
        <v>0.44</v>
      </c>
      <c r="V7" t="n">
        <v>0.7</v>
      </c>
      <c r="W7" t="n">
        <v>7.38</v>
      </c>
      <c r="X7" t="n">
        <v>3.33</v>
      </c>
      <c r="Y7" t="n">
        <v>1</v>
      </c>
      <c r="Z7" t="n">
        <v>10</v>
      </c>
      <c r="AA7" t="n">
        <v>470.7527776933845</v>
      </c>
      <c r="AB7" t="n">
        <v>669.8475075523918</v>
      </c>
      <c r="AC7" t="n">
        <v>607.1000155932646</v>
      </c>
      <c r="AD7" t="n">
        <v>470752.7776933845</v>
      </c>
      <c r="AE7" t="n">
        <v>669847.5075523917</v>
      </c>
      <c r="AF7" t="n">
        <v>7.546977508346672e-06</v>
      </c>
      <c r="AG7" t="n">
        <v>2.123333333333334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2.0006</v>
      </c>
      <c r="E8" t="n">
        <v>49.99</v>
      </c>
      <c r="F8" t="n">
        <v>45.21</v>
      </c>
      <c r="G8" t="n">
        <v>43.75</v>
      </c>
      <c r="H8" t="n">
        <v>0.64</v>
      </c>
      <c r="I8" t="n">
        <v>62</v>
      </c>
      <c r="J8" t="n">
        <v>194.86</v>
      </c>
      <c r="K8" t="n">
        <v>53.44</v>
      </c>
      <c r="L8" t="n">
        <v>7</v>
      </c>
      <c r="M8" t="n">
        <v>60</v>
      </c>
      <c r="N8" t="n">
        <v>39.43</v>
      </c>
      <c r="O8" t="n">
        <v>24267.28</v>
      </c>
      <c r="P8" t="n">
        <v>588.8099999999999</v>
      </c>
      <c r="Q8" t="n">
        <v>1275.62</v>
      </c>
      <c r="R8" t="n">
        <v>232.55</v>
      </c>
      <c r="S8" t="n">
        <v>109.66</v>
      </c>
      <c r="T8" t="n">
        <v>47122.14</v>
      </c>
      <c r="U8" t="n">
        <v>0.47</v>
      </c>
      <c r="V8" t="n">
        <v>0.71</v>
      </c>
      <c r="W8" t="n">
        <v>7.35</v>
      </c>
      <c r="X8" t="n">
        <v>2.77</v>
      </c>
      <c r="Y8" t="n">
        <v>1</v>
      </c>
      <c r="Z8" t="n">
        <v>10</v>
      </c>
      <c r="AA8" t="n">
        <v>454.323904583128</v>
      </c>
      <c r="AB8" t="n">
        <v>646.4703970471243</v>
      </c>
      <c r="AC8" t="n">
        <v>585.9127393964307</v>
      </c>
      <c r="AD8" t="n">
        <v>454323.9045831279</v>
      </c>
      <c r="AE8" t="n">
        <v>646470.3970471242</v>
      </c>
      <c r="AF8" t="n">
        <v>7.693494625833556e-06</v>
      </c>
      <c r="AG8" t="n">
        <v>2.082916666666667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2.0297</v>
      </c>
      <c r="E9" t="n">
        <v>49.27</v>
      </c>
      <c r="F9" t="n">
        <v>44.83</v>
      </c>
      <c r="G9" t="n">
        <v>50.75</v>
      </c>
      <c r="H9" t="n">
        <v>0.72</v>
      </c>
      <c r="I9" t="n">
        <v>53</v>
      </c>
      <c r="J9" t="n">
        <v>196.41</v>
      </c>
      <c r="K9" t="n">
        <v>53.44</v>
      </c>
      <c r="L9" t="n">
        <v>8</v>
      </c>
      <c r="M9" t="n">
        <v>51</v>
      </c>
      <c r="N9" t="n">
        <v>39.98</v>
      </c>
      <c r="O9" t="n">
        <v>24458.36</v>
      </c>
      <c r="P9" t="n">
        <v>579.12</v>
      </c>
      <c r="Q9" t="n">
        <v>1275.55</v>
      </c>
      <c r="R9" t="n">
        <v>219.44</v>
      </c>
      <c r="S9" t="n">
        <v>109.66</v>
      </c>
      <c r="T9" t="n">
        <v>40616.19</v>
      </c>
      <c r="U9" t="n">
        <v>0.5</v>
      </c>
      <c r="V9" t="n">
        <v>0.72</v>
      </c>
      <c r="W9" t="n">
        <v>7.34</v>
      </c>
      <c r="X9" t="n">
        <v>2.39</v>
      </c>
      <c r="Y9" t="n">
        <v>1</v>
      </c>
      <c r="Z9" t="n">
        <v>10</v>
      </c>
      <c r="AA9" t="n">
        <v>442.0089375440228</v>
      </c>
      <c r="AB9" t="n">
        <v>628.9470804195646</v>
      </c>
      <c r="AC9" t="n">
        <v>570.0309070721938</v>
      </c>
      <c r="AD9" t="n">
        <v>442008.9375440228</v>
      </c>
      <c r="AE9" t="n">
        <v>628947.0804195646</v>
      </c>
      <c r="AF9" t="n">
        <v>7.805401400607001e-06</v>
      </c>
      <c r="AG9" t="n">
        <v>2.052916666666667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2.0509</v>
      </c>
      <c r="E10" t="n">
        <v>48.76</v>
      </c>
      <c r="F10" t="n">
        <v>44.54</v>
      </c>
      <c r="G10" t="n">
        <v>56.86</v>
      </c>
      <c r="H10" t="n">
        <v>0.8100000000000001</v>
      </c>
      <c r="I10" t="n">
        <v>47</v>
      </c>
      <c r="J10" t="n">
        <v>197.97</v>
      </c>
      <c r="K10" t="n">
        <v>53.44</v>
      </c>
      <c r="L10" t="n">
        <v>9</v>
      </c>
      <c r="M10" t="n">
        <v>45</v>
      </c>
      <c r="N10" t="n">
        <v>40.53</v>
      </c>
      <c r="O10" t="n">
        <v>24650.18</v>
      </c>
      <c r="P10" t="n">
        <v>572.29</v>
      </c>
      <c r="Q10" t="n">
        <v>1275.54</v>
      </c>
      <c r="R10" t="n">
        <v>210.22</v>
      </c>
      <c r="S10" t="n">
        <v>109.66</v>
      </c>
      <c r="T10" t="n">
        <v>36034.11</v>
      </c>
      <c r="U10" t="n">
        <v>0.52</v>
      </c>
      <c r="V10" t="n">
        <v>0.72</v>
      </c>
      <c r="W10" t="n">
        <v>7.32</v>
      </c>
      <c r="X10" t="n">
        <v>2.11</v>
      </c>
      <c r="Y10" t="n">
        <v>1</v>
      </c>
      <c r="Z10" t="n">
        <v>10</v>
      </c>
      <c r="AA10" t="n">
        <v>433.3233090382336</v>
      </c>
      <c r="AB10" t="n">
        <v>616.5880527476839</v>
      </c>
      <c r="AC10" t="n">
        <v>558.829602584648</v>
      </c>
      <c r="AD10" t="n">
        <v>433323.3090382335</v>
      </c>
      <c r="AE10" t="n">
        <v>616588.0527476839</v>
      </c>
      <c r="AF10" t="n">
        <v>7.88692798566532e-06</v>
      </c>
      <c r="AG10" t="n">
        <v>2.031666666666667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2.0688</v>
      </c>
      <c r="E11" t="n">
        <v>48.34</v>
      </c>
      <c r="F11" t="n">
        <v>44.31</v>
      </c>
      <c r="G11" t="n">
        <v>63.29</v>
      </c>
      <c r="H11" t="n">
        <v>0.89</v>
      </c>
      <c r="I11" t="n">
        <v>42</v>
      </c>
      <c r="J11" t="n">
        <v>199.53</v>
      </c>
      <c r="K11" t="n">
        <v>53.44</v>
      </c>
      <c r="L11" t="n">
        <v>10</v>
      </c>
      <c r="M11" t="n">
        <v>40</v>
      </c>
      <c r="N11" t="n">
        <v>41.1</v>
      </c>
      <c r="O11" t="n">
        <v>24842.77</v>
      </c>
      <c r="P11" t="n">
        <v>564.1900000000001</v>
      </c>
      <c r="Q11" t="n">
        <v>1275.54</v>
      </c>
      <c r="R11" t="n">
        <v>201.97</v>
      </c>
      <c r="S11" t="n">
        <v>109.66</v>
      </c>
      <c r="T11" t="n">
        <v>31934.18</v>
      </c>
      <c r="U11" t="n">
        <v>0.54</v>
      </c>
      <c r="V11" t="n">
        <v>0.73</v>
      </c>
      <c r="W11" t="n">
        <v>7.32</v>
      </c>
      <c r="X11" t="n">
        <v>1.87</v>
      </c>
      <c r="Y11" t="n">
        <v>1</v>
      </c>
      <c r="Z11" t="n">
        <v>10</v>
      </c>
      <c r="AA11" t="n">
        <v>425.0921082833806</v>
      </c>
      <c r="AB11" t="n">
        <v>604.8756432387781</v>
      </c>
      <c r="AC11" t="n">
        <v>548.2143447605574</v>
      </c>
      <c r="AD11" t="n">
        <v>425092.1082833806</v>
      </c>
      <c r="AE11" t="n">
        <v>604875.6432387781</v>
      </c>
      <c r="AF11" t="n">
        <v>7.955764111728712e-06</v>
      </c>
      <c r="AG11" t="n">
        <v>2.014166666666667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2.0827</v>
      </c>
      <c r="E12" t="n">
        <v>48.01</v>
      </c>
      <c r="F12" t="n">
        <v>44.13</v>
      </c>
      <c r="G12" t="n">
        <v>69.68000000000001</v>
      </c>
      <c r="H12" t="n">
        <v>0.97</v>
      </c>
      <c r="I12" t="n">
        <v>38</v>
      </c>
      <c r="J12" t="n">
        <v>201.1</v>
      </c>
      <c r="K12" t="n">
        <v>53.44</v>
      </c>
      <c r="L12" t="n">
        <v>11</v>
      </c>
      <c r="M12" t="n">
        <v>36</v>
      </c>
      <c r="N12" t="n">
        <v>41.66</v>
      </c>
      <c r="O12" t="n">
        <v>25036.12</v>
      </c>
      <c r="P12" t="n">
        <v>557.95</v>
      </c>
      <c r="Q12" t="n">
        <v>1275.55</v>
      </c>
      <c r="R12" t="n">
        <v>196.2</v>
      </c>
      <c r="S12" t="n">
        <v>109.66</v>
      </c>
      <c r="T12" t="n">
        <v>29067.39</v>
      </c>
      <c r="U12" t="n">
        <v>0.5600000000000001</v>
      </c>
      <c r="V12" t="n">
        <v>0.73</v>
      </c>
      <c r="W12" t="n">
        <v>7.31</v>
      </c>
      <c r="X12" t="n">
        <v>1.7</v>
      </c>
      <c r="Y12" t="n">
        <v>1</v>
      </c>
      <c r="Z12" t="n">
        <v>10</v>
      </c>
      <c r="AA12" t="n">
        <v>418.8127787360021</v>
      </c>
      <c r="AB12" t="n">
        <v>595.9406067488823</v>
      </c>
      <c r="AC12" t="n">
        <v>540.1162915003995</v>
      </c>
      <c r="AD12" t="n">
        <v>418812.7787360022</v>
      </c>
      <c r="AE12" t="n">
        <v>595940.6067488822</v>
      </c>
      <c r="AF12" t="n">
        <v>8.009217863252797e-06</v>
      </c>
      <c r="AG12" t="n">
        <v>2.000416666666667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2.0981</v>
      </c>
      <c r="E13" t="n">
        <v>47.66</v>
      </c>
      <c r="F13" t="n">
        <v>43.93</v>
      </c>
      <c r="G13" t="n">
        <v>77.52</v>
      </c>
      <c r="H13" t="n">
        <v>1.05</v>
      </c>
      <c r="I13" t="n">
        <v>34</v>
      </c>
      <c r="J13" t="n">
        <v>202.67</v>
      </c>
      <c r="K13" t="n">
        <v>53.44</v>
      </c>
      <c r="L13" t="n">
        <v>12</v>
      </c>
      <c r="M13" t="n">
        <v>32</v>
      </c>
      <c r="N13" t="n">
        <v>42.24</v>
      </c>
      <c r="O13" t="n">
        <v>25230.25</v>
      </c>
      <c r="P13" t="n">
        <v>550.29</v>
      </c>
      <c r="Q13" t="n">
        <v>1275.57</v>
      </c>
      <c r="R13" t="n">
        <v>189.4</v>
      </c>
      <c r="S13" t="n">
        <v>109.66</v>
      </c>
      <c r="T13" t="n">
        <v>25687.09</v>
      </c>
      <c r="U13" t="n">
        <v>0.58</v>
      </c>
      <c r="V13" t="n">
        <v>0.73</v>
      </c>
      <c r="W13" t="n">
        <v>7.3</v>
      </c>
      <c r="X13" t="n">
        <v>1.5</v>
      </c>
      <c r="Y13" t="n">
        <v>1</v>
      </c>
      <c r="Z13" t="n">
        <v>10</v>
      </c>
      <c r="AA13" t="n">
        <v>411.5013704061111</v>
      </c>
      <c r="AB13" t="n">
        <v>585.5369960246488</v>
      </c>
      <c r="AC13" t="n">
        <v>530.6872316596177</v>
      </c>
      <c r="AD13" t="n">
        <v>411501.3704061111</v>
      </c>
      <c r="AE13" t="n">
        <v>585536.9960246488</v>
      </c>
      <c r="AF13" t="n">
        <v>8.068440005229124e-06</v>
      </c>
      <c r="AG13" t="n">
        <v>1.985833333333333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2.1085</v>
      </c>
      <c r="E14" t="n">
        <v>47.43</v>
      </c>
      <c r="F14" t="n">
        <v>43.8</v>
      </c>
      <c r="G14" t="n">
        <v>84.78</v>
      </c>
      <c r="H14" t="n">
        <v>1.13</v>
      </c>
      <c r="I14" t="n">
        <v>31</v>
      </c>
      <c r="J14" t="n">
        <v>204.25</v>
      </c>
      <c r="K14" t="n">
        <v>53.44</v>
      </c>
      <c r="L14" t="n">
        <v>13</v>
      </c>
      <c r="M14" t="n">
        <v>29</v>
      </c>
      <c r="N14" t="n">
        <v>42.82</v>
      </c>
      <c r="O14" t="n">
        <v>25425.3</v>
      </c>
      <c r="P14" t="n">
        <v>544.5</v>
      </c>
      <c r="Q14" t="n">
        <v>1275.56</v>
      </c>
      <c r="R14" t="n">
        <v>185.14</v>
      </c>
      <c r="S14" t="n">
        <v>109.66</v>
      </c>
      <c r="T14" t="n">
        <v>23574.89</v>
      </c>
      <c r="U14" t="n">
        <v>0.59</v>
      </c>
      <c r="V14" t="n">
        <v>0.74</v>
      </c>
      <c r="W14" t="n">
        <v>7.3</v>
      </c>
      <c r="X14" t="n">
        <v>1.37</v>
      </c>
      <c r="Y14" t="n">
        <v>1</v>
      </c>
      <c r="Z14" t="n">
        <v>10</v>
      </c>
      <c r="AA14" t="n">
        <v>406.4348527648049</v>
      </c>
      <c r="AB14" t="n">
        <v>578.3277040675683</v>
      </c>
      <c r="AC14" t="n">
        <v>524.1532650325664</v>
      </c>
      <c r="AD14" t="n">
        <v>406434.8527648049</v>
      </c>
      <c r="AE14" t="n">
        <v>578327.7040675683</v>
      </c>
      <c r="AF14" t="n">
        <v>8.108434179031316e-06</v>
      </c>
      <c r="AG14" t="n">
        <v>1.97625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2.1164</v>
      </c>
      <c r="E15" t="n">
        <v>47.25</v>
      </c>
      <c r="F15" t="n">
        <v>43.7</v>
      </c>
      <c r="G15" t="n">
        <v>90.42</v>
      </c>
      <c r="H15" t="n">
        <v>1.21</v>
      </c>
      <c r="I15" t="n">
        <v>29</v>
      </c>
      <c r="J15" t="n">
        <v>205.84</v>
      </c>
      <c r="K15" t="n">
        <v>53.44</v>
      </c>
      <c r="L15" t="n">
        <v>14</v>
      </c>
      <c r="M15" t="n">
        <v>27</v>
      </c>
      <c r="N15" t="n">
        <v>43.4</v>
      </c>
      <c r="O15" t="n">
        <v>25621.03</v>
      </c>
      <c r="P15" t="n">
        <v>539.0700000000001</v>
      </c>
      <c r="Q15" t="n">
        <v>1275.55</v>
      </c>
      <c r="R15" t="n">
        <v>181.74</v>
      </c>
      <c r="S15" t="n">
        <v>109.66</v>
      </c>
      <c r="T15" t="n">
        <v>21886.19</v>
      </c>
      <c r="U15" t="n">
        <v>0.6</v>
      </c>
      <c r="V15" t="n">
        <v>0.74</v>
      </c>
      <c r="W15" t="n">
        <v>7.29</v>
      </c>
      <c r="X15" t="n">
        <v>1.27</v>
      </c>
      <c r="Y15" t="n">
        <v>1</v>
      </c>
      <c r="Z15" t="n">
        <v>10</v>
      </c>
      <c r="AA15" t="n">
        <v>402.1439492750008</v>
      </c>
      <c r="AB15" t="n">
        <v>572.2220555318855</v>
      </c>
      <c r="AC15" t="n">
        <v>518.6195588092422</v>
      </c>
      <c r="AD15" t="n">
        <v>402143.9492750008</v>
      </c>
      <c r="AE15" t="n">
        <v>572222.0555318855</v>
      </c>
      <c r="AF15" t="n">
        <v>8.138814368746445e-06</v>
      </c>
      <c r="AG15" t="n">
        <v>1.96875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2.1233</v>
      </c>
      <c r="E16" t="n">
        <v>47.1</v>
      </c>
      <c r="F16" t="n">
        <v>43.62</v>
      </c>
      <c r="G16" t="n">
        <v>96.94</v>
      </c>
      <c r="H16" t="n">
        <v>1.28</v>
      </c>
      <c r="I16" t="n">
        <v>27</v>
      </c>
      <c r="J16" t="n">
        <v>207.43</v>
      </c>
      <c r="K16" t="n">
        <v>53.44</v>
      </c>
      <c r="L16" t="n">
        <v>15</v>
      </c>
      <c r="M16" t="n">
        <v>25</v>
      </c>
      <c r="N16" t="n">
        <v>44</v>
      </c>
      <c r="O16" t="n">
        <v>25817.56</v>
      </c>
      <c r="P16" t="n">
        <v>534</v>
      </c>
      <c r="Q16" t="n">
        <v>1275.54</v>
      </c>
      <c r="R16" t="n">
        <v>179.1</v>
      </c>
      <c r="S16" t="n">
        <v>109.66</v>
      </c>
      <c r="T16" t="n">
        <v>20576.03</v>
      </c>
      <c r="U16" t="n">
        <v>0.61</v>
      </c>
      <c r="V16" t="n">
        <v>0.74</v>
      </c>
      <c r="W16" t="n">
        <v>7.29</v>
      </c>
      <c r="X16" t="n">
        <v>1.19</v>
      </c>
      <c r="Y16" t="n">
        <v>1</v>
      </c>
      <c r="Z16" t="n">
        <v>10</v>
      </c>
      <c r="AA16" t="n">
        <v>398.2994079882907</v>
      </c>
      <c r="AB16" t="n">
        <v>566.7515484619058</v>
      </c>
      <c r="AC16" t="n">
        <v>513.6614976236094</v>
      </c>
      <c r="AD16" t="n">
        <v>398299.4079882907</v>
      </c>
      <c r="AE16" t="n">
        <v>566751.5484619058</v>
      </c>
      <c r="AF16" t="n">
        <v>8.165348964826745e-06</v>
      </c>
      <c r="AG16" t="n">
        <v>1.9625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2.1308</v>
      </c>
      <c r="E17" t="n">
        <v>46.93</v>
      </c>
      <c r="F17" t="n">
        <v>43.53</v>
      </c>
      <c r="G17" t="n">
        <v>104.48</v>
      </c>
      <c r="H17" t="n">
        <v>1.36</v>
      </c>
      <c r="I17" t="n">
        <v>25</v>
      </c>
      <c r="J17" t="n">
        <v>209.03</v>
      </c>
      <c r="K17" t="n">
        <v>53.44</v>
      </c>
      <c r="L17" t="n">
        <v>16</v>
      </c>
      <c r="M17" t="n">
        <v>23</v>
      </c>
      <c r="N17" t="n">
        <v>44.6</v>
      </c>
      <c r="O17" t="n">
        <v>26014.91</v>
      </c>
      <c r="P17" t="n">
        <v>527.1</v>
      </c>
      <c r="Q17" t="n">
        <v>1275.57</v>
      </c>
      <c r="R17" t="n">
        <v>175.8</v>
      </c>
      <c r="S17" t="n">
        <v>109.66</v>
      </c>
      <c r="T17" t="n">
        <v>18933.41</v>
      </c>
      <c r="U17" t="n">
        <v>0.62</v>
      </c>
      <c r="V17" t="n">
        <v>0.74</v>
      </c>
      <c r="W17" t="n">
        <v>7.29</v>
      </c>
      <c r="X17" t="n">
        <v>1.1</v>
      </c>
      <c r="Y17" t="n">
        <v>1</v>
      </c>
      <c r="Z17" t="n">
        <v>10</v>
      </c>
      <c r="AA17" t="n">
        <v>393.5091056764671</v>
      </c>
      <c r="AB17" t="n">
        <v>559.9352911479946</v>
      </c>
      <c r="AC17" t="n">
        <v>507.4837483972447</v>
      </c>
      <c r="AD17" t="n">
        <v>393509.1056764671</v>
      </c>
      <c r="AE17" t="n">
        <v>559935.2911479946</v>
      </c>
      <c r="AF17" t="n">
        <v>8.194190917087943e-06</v>
      </c>
      <c r="AG17" t="n">
        <v>1.955416666666667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2.1388</v>
      </c>
      <c r="E18" t="n">
        <v>46.76</v>
      </c>
      <c r="F18" t="n">
        <v>43.43</v>
      </c>
      <c r="G18" t="n">
        <v>113.3</v>
      </c>
      <c r="H18" t="n">
        <v>1.43</v>
      </c>
      <c r="I18" t="n">
        <v>23</v>
      </c>
      <c r="J18" t="n">
        <v>210.64</v>
      </c>
      <c r="K18" t="n">
        <v>53.44</v>
      </c>
      <c r="L18" t="n">
        <v>17</v>
      </c>
      <c r="M18" t="n">
        <v>21</v>
      </c>
      <c r="N18" t="n">
        <v>45.21</v>
      </c>
      <c r="O18" t="n">
        <v>26213.09</v>
      </c>
      <c r="P18" t="n">
        <v>520.96</v>
      </c>
      <c r="Q18" t="n">
        <v>1275.55</v>
      </c>
      <c r="R18" t="n">
        <v>172.41</v>
      </c>
      <c r="S18" t="n">
        <v>109.66</v>
      </c>
      <c r="T18" t="n">
        <v>17250.65</v>
      </c>
      <c r="U18" t="n">
        <v>0.64</v>
      </c>
      <c r="V18" t="n">
        <v>0.74</v>
      </c>
      <c r="W18" t="n">
        <v>7.29</v>
      </c>
      <c r="X18" t="n">
        <v>1</v>
      </c>
      <c r="Y18" t="n">
        <v>1</v>
      </c>
      <c r="Z18" t="n">
        <v>10</v>
      </c>
      <c r="AA18" t="n">
        <v>388.9769330107339</v>
      </c>
      <c r="AB18" t="n">
        <v>553.4863338443059</v>
      </c>
      <c r="AC18" t="n">
        <v>501.6388926121772</v>
      </c>
      <c r="AD18" t="n">
        <v>388976.9330107339</v>
      </c>
      <c r="AE18" t="n">
        <v>553486.3338443059</v>
      </c>
      <c r="AF18" t="n">
        <v>8.224955666166555e-06</v>
      </c>
      <c r="AG18" t="n">
        <v>1.948333333333333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2.1422</v>
      </c>
      <c r="E19" t="n">
        <v>46.68</v>
      </c>
      <c r="F19" t="n">
        <v>43.39</v>
      </c>
      <c r="G19" t="n">
        <v>118.34</v>
      </c>
      <c r="H19" t="n">
        <v>1.51</v>
      </c>
      <c r="I19" t="n">
        <v>22</v>
      </c>
      <c r="J19" t="n">
        <v>212.25</v>
      </c>
      <c r="K19" t="n">
        <v>53.44</v>
      </c>
      <c r="L19" t="n">
        <v>18</v>
      </c>
      <c r="M19" t="n">
        <v>20</v>
      </c>
      <c r="N19" t="n">
        <v>45.82</v>
      </c>
      <c r="O19" t="n">
        <v>26412.11</v>
      </c>
      <c r="P19" t="n">
        <v>517.73</v>
      </c>
      <c r="Q19" t="n">
        <v>1275.54</v>
      </c>
      <c r="R19" t="n">
        <v>171.2</v>
      </c>
      <c r="S19" t="n">
        <v>109.66</v>
      </c>
      <c r="T19" t="n">
        <v>16649.07</v>
      </c>
      <c r="U19" t="n">
        <v>0.64</v>
      </c>
      <c r="V19" t="n">
        <v>0.74</v>
      </c>
      <c r="W19" t="n">
        <v>7.29</v>
      </c>
      <c r="X19" t="n">
        <v>0.96</v>
      </c>
      <c r="Y19" t="n">
        <v>1</v>
      </c>
      <c r="Z19" t="n">
        <v>10</v>
      </c>
      <c r="AA19" t="n">
        <v>386.7867047913129</v>
      </c>
      <c r="AB19" t="n">
        <v>550.3697958581931</v>
      </c>
      <c r="AC19" t="n">
        <v>498.814294119783</v>
      </c>
      <c r="AD19" t="n">
        <v>386786.7047913129</v>
      </c>
      <c r="AE19" t="n">
        <v>550369.7958581931</v>
      </c>
      <c r="AF19" t="n">
        <v>8.238030684524964e-06</v>
      </c>
      <c r="AG19" t="n">
        <v>1.945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2.1461</v>
      </c>
      <c r="E20" t="n">
        <v>46.6</v>
      </c>
      <c r="F20" t="n">
        <v>43.34</v>
      </c>
      <c r="G20" t="n">
        <v>123.84</v>
      </c>
      <c r="H20" t="n">
        <v>1.58</v>
      </c>
      <c r="I20" t="n">
        <v>21</v>
      </c>
      <c r="J20" t="n">
        <v>213.87</v>
      </c>
      <c r="K20" t="n">
        <v>53.44</v>
      </c>
      <c r="L20" t="n">
        <v>19</v>
      </c>
      <c r="M20" t="n">
        <v>19</v>
      </c>
      <c r="N20" t="n">
        <v>46.44</v>
      </c>
      <c r="O20" t="n">
        <v>26611.98</v>
      </c>
      <c r="P20" t="n">
        <v>512.96</v>
      </c>
      <c r="Q20" t="n">
        <v>1275.57</v>
      </c>
      <c r="R20" t="n">
        <v>169.58</v>
      </c>
      <c r="S20" t="n">
        <v>109.66</v>
      </c>
      <c r="T20" t="n">
        <v>15842.72</v>
      </c>
      <c r="U20" t="n">
        <v>0.65</v>
      </c>
      <c r="V20" t="n">
        <v>0.74</v>
      </c>
      <c r="W20" t="n">
        <v>7.28</v>
      </c>
      <c r="X20" t="n">
        <v>0.91</v>
      </c>
      <c r="Y20" t="n">
        <v>1</v>
      </c>
      <c r="Z20" t="n">
        <v>10</v>
      </c>
      <c r="AA20" t="n">
        <v>383.7979880868741</v>
      </c>
      <c r="AB20" t="n">
        <v>546.1170659113677</v>
      </c>
      <c r="AC20" t="n">
        <v>494.9599356457684</v>
      </c>
      <c r="AD20" t="n">
        <v>383797.9880868741</v>
      </c>
      <c r="AE20" t="n">
        <v>546117.0659113678</v>
      </c>
      <c r="AF20" t="n">
        <v>8.253028499700787e-06</v>
      </c>
      <c r="AG20" t="n">
        <v>1.941666666666667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2.1497</v>
      </c>
      <c r="E21" t="n">
        <v>46.52</v>
      </c>
      <c r="F21" t="n">
        <v>43.3</v>
      </c>
      <c r="G21" t="n">
        <v>129.91</v>
      </c>
      <c r="H21" t="n">
        <v>1.65</v>
      </c>
      <c r="I21" t="n">
        <v>20</v>
      </c>
      <c r="J21" t="n">
        <v>215.5</v>
      </c>
      <c r="K21" t="n">
        <v>53.44</v>
      </c>
      <c r="L21" t="n">
        <v>20</v>
      </c>
      <c r="M21" t="n">
        <v>18</v>
      </c>
      <c r="N21" t="n">
        <v>47.07</v>
      </c>
      <c r="O21" t="n">
        <v>26812.71</v>
      </c>
      <c r="P21" t="n">
        <v>505.41</v>
      </c>
      <c r="Q21" t="n">
        <v>1275.52</v>
      </c>
      <c r="R21" t="n">
        <v>168.31</v>
      </c>
      <c r="S21" t="n">
        <v>109.66</v>
      </c>
      <c r="T21" t="n">
        <v>15215.81</v>
      </c>
      <c r="U21" t="n">
        <v>0.65</v>
      </c>
      <c r="V21" t="n">
        <v>0.74</v>
      </c>
      <c r="W21" t="n">
        <v>7.28</v>
      </c>
      <c r="X21" t="n">
        <v>0.87</v>
      </c>
      <c r="Y21" t="n">
        <v>1</v>
      </c>
      <c r="Z21" t="n">
        <v>10</v>
      </c>
      <c r="AA21" t="n">
        <v>379.6572490347899</v>
      </c>
      <c r="AB21" t="n">
        <v>540.2250906222295</v>
      </c>
      <c r="AC21" t="n">
        <v>489.6198869785991</v>
      </c>
      <c r="AD21" t="n">
        <v>379657.2490347899</v>
      </c>
      <c r="AE21" t="n">
        <v>540225.0906222295</v>
      </c>
      <c r="AF21" t="n">
        <v>8.266872636786162e-06</v>
      </c>
      <c r="AG21" t="n">
        <v>1.938333333333333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2.1579</v>
      </c>
      <c r="E22" t="n">
        <v>46.34</v>
      </c>
      <c r="F22" t="n">
        <v>43.2</v>
      </c>
      <c r="G22" t="n">
        <v>144.01</v>
      </c>
      <c r="H22" t="n">
        <v>1.72</v>
      </c>
      <c r="I22" t="n">
        <v>18</v>
      </c>
      <c r="J22" t="n">
        <v>217.14</v>
      </c>
      <c r="K22" t="n">
        <v>53.44</v>
      </c>
      <c r="L22" t="n">
        <v>21</v>
      </c>
      <c r="M22" t="n">
        <v>16</v>
      </c>
      <c r="N22" t="n">
        <v>47.7</v>
      </c>
      <c r="O22" t="n">
        <v>27014.3</v>
      </c>
      <c r="P22" t="n">
        <v>497.97</v>
      </c>
      <c r="Q22" t="n">
        <v>1275.52</v>
      </c>
      <c r="R22" t="n">
        <v>164.85</v>
      </c>
      <c r="S22" t="n">
        <v>109.66</v>
      </c>
      <c r="T22" t="n">
        <v>13492.29</v>
      </c>
      <c r="U22" t="n">
        <v>0.67</v>
      </c>
      <c r="V22" t="n">
        <v>0.75</v>
      </c>
      <c r="W22" t="n">
        <v>7.28</v>
      </c>
      <c r="X22" t="n">
        <v>0.77</v>
      </c>
      <c r="Y22" t="n">
        <v>1</v>
      </c>
      <c r="Z22" t="n">
        <v>10</v>
      </c>
      <c r="AA22" t="n">
        <v>374.5984975927333</v>
      </c>
      <c r="AB22" t="n">
        <v>533.0268494107994</v>
      </c>
      <c r="AC22" t="n">
        <v>483.0959359264078</v>
      </c>
      <c r="AD22" t="n">
        <v>374598.4975927333</v>
      </c>
      <c r="AE22" t="n">
        <v>533026.8494107994</v>
      </c>
      <c r="AF22" t="n">
        <v>8.298406504591738e-06</v>
      </c>
      <c r="AG22" t="n">
        <v>1.930833333333333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2.1579</v>
      </c>
      <c r="E23" t="n">
        <v>46.34</v>
      </c>
      <c r="F23" t="n">
        <v>43.2</v>
      </c>
      <c r="G23" t="n">
        <v>144.01</v>
      </c>
      <c r="H23" t="n">
        <v>1.79</v>
      </c>
      <c r="I23" t="n">
        <v>18</v>
      </c>
      <c r="J23" t="n">
        <v>218.78</v>
      </c>
      <c r="K23" t="n">
        <v>53.44</v>
      </c>
      <c r="L23" t="n">
        <v>22</v>
      </c>
      <c r="M23" t="n">
        <v>16</v>
      </c>
      <c r="N23" t="n">
        <v>48.34</v>
      </c>
      <c r="O23" t="n">
        <v>27216.79</v>
      </c>
      <c r="P23" t="n">
        <v>493.87</v>
      </c>
      <c r="Q23" t="n">
        <v>1275.52</v>
      </c>
      <c r="R23" t="n">
        <v>164.92</v>
      </c>
      <c r="S23" t="n">
        <v>109.66</v>
      </c>
      <c r="T23" t="n">
        <v>13530.79</v>
      </c>
      <c r="U23" t="n">
        <v>0.66</v>
      </c>
      <c r="V23" t="n">
        <v>0.75</v>
      </c>
      <c r="W23" t="n">
        <v>7.27</v>
      </c>
      <c r="X23" t="n">
        <v>0.77</v>
      </c>
      <c r="Y23" t="n">
        <v>1</v>
      </c>
      <c r="Z23" t="n">
        <v>10</v>
      </c>
      <c r="AA23" t="n">
        <v>372.7714942332589</v>
      </c>
      <c r="AB23" t="n">
        <v>530.4271544018186</v>
      </c>
      <c r="AC23" t="n">
        <v>480.7397655104614</v>
      </c>
      <c r="AD23" t="n">
        <v>372771.4942332589</v>
      </c>
      <c r="AE23" t="n">
        <v>530427.1544018186</v>
      </c>
      <c r="AF23" t="n">
        <v>8.298406504591738e-06</v>
      </c>
      <c r="AG23" t="n">
        <v>1.930833333333333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2.1629</v>
      </c>
      <c r="E24" t="n">
        <v>46.24</v>
      </c>
      <c r="F24" t="n">
        <v>43.13</v>
      </c>
      <c r="G24" t="n">
        <v>152.24</v>
      </c>
      <c r="H24" t="n">
        <v>1.85</v>
      </c>
      <c r="I24" t="n">
        <v>17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484.76</v>
      </c>
      <c r="Q24" t="n">
        <v>1275.52</v>
      </c>
      <c r="R24" t="n">
        <v>162.55</v>
      </c>
      <c r="S24" t="n">
        <v>109.66</v>
      </c>
      <c r="T24" t="n">
        <v>12351.52</v>
      </c>
      <c r="U24" t="n">
        <v>0.67</v>
      </c>
      <c r="V24" t="n">
        <v>0.75</v>
      </c>
      <c r="W24" t="n">
        <v>7.27</v>
      </c>
      <c r="X24" t="n">
        <v>0.7</v>
      </c>
      <c r="Y24" t="n">
        <v>1</v>
      </c>
      <c r="Z24" t="n">
        <v>10</v>
      </c>
      <c r="AA24" t="n">
        <v>367.6531082169167</v>
      </c>
      <c r="AB24" t="n">
        <v>523.1440574596486</v>
      </c>
      <c r="AC24" t="n">
        <v>474.1389075281484</v>
      </c>
      <c r="AD24" t="n">
        <v>367653.1082169167</v>
      </c>
      <c r="AE24" t="n">
        <v>523144.0574596486</v>
      </c>
      <c r="AF24" t="n">
        <v>8.317634472765869e-06</v>
      </c>
      <c r="AG24" t="n">
        <v>1.926666666666667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2.1647</v>
      </c>
      <c r="E25" t="n">
        <v>46.19</v>
      </c>
      <c r="F25" t="n">
        <v>43.13</v>
      </c>
      <c r="G25" t="n">
        <v>161.74</v>
      </c>
      <c r="H25" t="n">
        <v>1.92</v>
      </c>
      <c r="I25" t="n">
        <v>16</v>
      </c>
      <c r="J25" t="n">
        <v>222.08</v>
      </c>
      <c r="K25" t="n">
        <v>53.44</v>
      </c>
      <c r="L25" t="n">
        <v>24</v>
      </c>
      <c r="M25" t="n">
        <v>11</v>
      </c>
      <c r="N25" t="n">
        <v>49.65</v>
      </c>
      <c r="O25" t="n">
        <v>27624.44</v>
      </c>
      <c r="P25" t="n">
        <v>484.31</v>
      </c>
      <c r="Q25" t="n">
        <v>1275.53</v>
      </c>
      <c r="R25" t="n">
        <v>162.41</v>
      </c>
      <c r="S25" t="n">
        <v>109.66</v>
      </c>
      <c r="T25" t="n">
        <v>12285.58</v>
      </c>
      <c r="U25" t="n">
        <v>0.68</v>
      </c>
      <c r="V25" t="n">
        <v>0.75</v>
      </c>
      <c r="W25" t="n">
        <v>7.28</v>
      </c>
      <c r="X25" t="n">
        <v>0.7</v>
      </c>
      <c r="Y25" t="n">
        <v>1</v>
      </c>
      <c r="Z25" t="n">
        <v>10</v>
      </c>
      <c r="AA25" t="n">
        <v>367.1437727692492</v>
      </c>
      <c r="AB25" t="n">
        <v>522.4193095743578</v>
      </c>
      <c r="AC25" t="n">
        <v>473.4820498889089</v>
      </c>
      <c r="AD25" t="n">
        <v>367143.7727692492</v>
      </c>
      <c r="AE25" t="n">
        <v>522419.3095743579</v>
      </c>
      <c r="AF25" t="n">
        <v>8.324556541308556e-06</v>
      </c>
      <c r="AG25" t="n">
        <v>1.924583333333333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2.1688</v>
      </c>
      <c r="E26" t="n">
        <v>46.11</v>
      </c>
      <c r="F26" t="n">
        <v>43.08</v>
      </c>
      <c r="G26" t="n">
        <v>172.33</v>
      </c>
      <c r="H26" t="n">
        <v>1.99</v>
      </c>
      <c r="I26" t="n">
        <v>15</v>
      </c>
      <c r="J26" t="n">
        <v>223.75</v>
      </c>
      <c r="K26" t="n">
        <v>53.44</v>
      </c>
      <c r="L26" t="n">
        <v>25</v>
      </c>
      <c r="M26" t="n">
        <v>8</v>
      </c>
      <c r="N26" t="n">
        <v>50.31</v>
      </c>
      <c r="O26" t="n">
        <v>27829.77</v>
      </c>
      <c r="P26" t="n">
        <v>479.78</v>
      </c>
      <c r="Q26" t="n">
        <v>1275.53</v>
      </c>
      <c r="R26" t="n">
        <v>160.54</v>
      </c>
      <c r="S26" t="n">
        <v>109.66</v>
      </c>
      <c r="T26" t="n">
        <v>11352.93</v>
      </c>
      <c r="U26" t="n">
        <v>0.68</v>
      </c>
      <c r="V26" t="n">
        <v>0.75</v>
      </c>
      <c r="W26" t="n">
        <v>7.28</v>
      </c>
      <c r="X26" t="n">
        <v>0.65</v>
      </c>
      <c r="Y26" t="n">
        <v>1</v>
      </c>
      <c r="Z26" t="n">
        <v>10</v>
      </c>
      <c r="AA26" t="n">
        <v>364.2954203746121</v>
      </c>
      <c r="AB26" t="n">
        <v>518.3663079935139</v>
      </c>
      <c r="AC26" t="n">
        <v>469.8087103673194</v>
      </c>
      <c r="AD26" t="n">
        <v>364295.4203746121</v>
      </c>
      <c r="AE26" t="n">
        <v>518366.3079935139</v>
      </c>
      <c r="AF26" t="n">
        <v>8.340323475211345e-06</v>
      </c>
      <c r="AG26" t="n">
        <v>1.92125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2.1688</v>
      </c>
      <c r="E27" t="n">
        <v>46.11</v>
      </c>
      <c r="F27" t="n">
        <v>43.08</v>
      </c>
      <c r="G27" t="n">
        <v>172.32</v>
      </c>
      <c r="H27" t="n">
        <v>2.05</v>
      </c>
      <c r="I27" t="n">
        <v>15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481.06</v>
      </c>
      <c r="Q27" t="n">
        <v>1275.55</v>
      </c>
      <c r="R27" t="n">
        <v>160.11</v>
      </c>
      <c r="S27" t="n">
        <v>109.66</v>
      </c>
      <c r="T27" t="n">
        <v>11137.66</v>
      </c>
      <c r="U27" t="n">
        <v>0.68</v>
      </c>
      <c r="V27" t="n">
        <v>0.75</v>
      </c>
      <c r="W27" t="n">
        <v>7.29</v>
      </c>
      <c r="X27" t="n">
        <v>0.65</v>
      </c>
      <c r="Y27" t="n">
        <v>1</v>
      </c>
      <c r="Z27" t="n">
        <v>10</v>
      </c>
      <c r="AA27" t="n">
        <v>364.8629352758776</v>
      </c>
      <c r="AB27" t="n">
        <v>519.1738410769598</v>
      </c>
      <c r="AC27" t="n">
        <v>470.5405983597723</v>
      </c>
      <c r="AD27" t="n">
        <v>364862.9352758776</v>
      </c>
      <c r="AE27" t="n">
        <v>519173.8410769597</v>
      </c>
      <c r="AF27" t="n">
        <v>8.340323475211345e-06</v>
      </c>
      <c r="AG27" t="n">
        <v>1.92125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2.1683</v>
      </c>
      <c r="E28" t="n">
        <v>46.12</v>
      </c>
      <c r="F28" t="n">
        <v>43.09</v>
      </c>
      <c r="G28" t="n">
        <v>172.36</v>
      </c>
      <c r="H28" t="n">
        <v>2.11</v>
      </c>
      <c r="I28" t="n">
        <v>15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484.23</v>
      </c>
      <c r="Q28" t="n">
        <v>1275.54</v>
      </c>
      <c r="R28" t="n">
        <v>160.49</v>
      </c>
      <c r="S28" t="n">
        <v>109.66</v>
      </c>
      <c r="T28" t="n">
        <v>11329.08</v>
      </c>
      <c r="U28" t="n">
        <v>0.68</v>
      </c>
      <c r="V28" t="n">
        <v>0.75</v>
      </c>
      <c r="W28" t="n">
        <v>7.29</v>
      </c>
      <c r="X28" t="n">
        <v>0.66</v>
      </c>
      <c r="Y28" t="n">
        <v>1</v>
      </c>
      <c r="Z28" t="n">
        <v>10</v>
      </c>
      <c r="AA28" t="n">
        <v>366.3826118346171</v>
      </c>
      <c r="AB28" t="n">
        <v>521.3362320460474</v>
      </c>
      <c r="AC28" t="n">
        <v>472.5004288827657</v>
      </c>
      <c r="AD28" t="n">
        <v>366382.6118346171</v>
      </c>
      <c r="AE28" t="n">
        <v>521336.2320460474</v>
      </c>
      <c r="AF28" t="n">
        <v>8.33840067839393e-06</v>
      </c>
      <c r="AG28" t="n">
        <v>1.921666666666667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1.2661</v>
      </c>
      <c r="E2" t="n">
        <v>78.98</v>
      </c>
      <c r="F2" t="n">
        <v>65.5</v>
      </c>
      <c r="G2" t="n">
        <v>8.24</v>
      </c>
      <c r="H2" t="n">
        <v>0.15</v>
      </c>
      <c r="I2" t="n">
        <v>477</v>
      </c>
      <c r="J2" t="n">
        <v>116.05</v>
      </c>
      <c r="K2" t="n">
        <v>43.4</v>
      </c>
      <c r="L2" t="n">
        <v>1</v>
      </c>
      <c r="M2" t="n">
        <v>475</v>
      </c>
      <c r="N2" t="n">
        <v>16.65</v>
      </c>
      <c r="O2" t="n">
        <v>14546.17</v>
      </c>
      <c r="P2" t="n">
        <v>651.96</v>
      </c>
      <c r="Q2" t="n">
        <v>1275.87</v>
      </c>
      <c r="R2" t="n">
        <v>921.02</v>
      </c>
      <c r="S2" t="n">
        <v>109.66</v>
      </c>
      <c r="T2" t="n">
        <v>389286.36</v>
      </c>
      <c r="U2" t="n">
        <v>0.12</v>
      </c>
      <c r="V2" t="n">
        <v>0.49</v>
      </c>
      <c r="W2" t="n">
        <v>8.050000000000001</v>
      </c>
      <c r="X2" t="n">
        <v>23.06</v>
      </c>
      <c r="Y2" t="n">
        <v>1</v>
      </c>
      <c r="Z2" t="n">
        <v>10</v>
      </c>
      <c r="AA2" t="n">
        <v>802.3761319901851</v>
      </c>
      <c r="AB2" t="n">
        <v>1141.72380408815</v>
      </c>
      <c r="AC2" t="n">
        <v>1034.773633476428</v>
      </c>
      <c r="AD2" t="n">
        <v>802376.131990185</v>
      </c>
      <c r="AE2" t="n">
        <v>1141723.804088149</v>
      </c>
      <c r="AF2" t="n">
        <v>6.069811434581524e-06</v>
      </c>
      <c r="AG2" t="n">
        <v>3.290833333333333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1.7471</v>
      </c>
      <c r="E3" t="n">
        <v>57.24</v>
      </c>
      <c r="F3" t="n">
        <v>50.83</v>
      </c>
      <c r="G3" t="n">
        <v>16.85</v>
      </c>
      <c r="H3" t="n">
        <v>0.3</v>
      </c>
      <c r="I3" t="n">
        <v>181</v>
      </c>
      <c r="J3" t="n">
        <v>117.34</v>
      </c>
      <c r="K3" t="n">
        <v>43.4</v>
      </c>
      <c r="L3" t="n">
        <v>2</v>
      </c>
      <c r="M3" t="n">
        <v>179</v>
      </c>
      <c r="N3" t="n">
        <v>16.94</v>
      </c>
      <c r="O3" t="n">
        <v>14705.49</v>
      </c>
      <c r="P3" t="n">
        <v>497.71</v>
      </c>
      <c r="Q3" t="n">
        <v>1275.65</v>
      </c>
      <c r="R3" t="n">
        <v>422.66</v>
      </c>
      <c r="S3" t="n">
        <v>109.66</v>
      </c>
      <c r="T3" t="n">
        <v>141582.13</v>
      </c>
      <c r="U3" t="n">
        <v>0.26</v>
      </c>
      <c r="V3" t="n">
        <v>0.63</v>
      </c>
      <c r="W3" t="n">
        <v>7.55</v>
      </c>
      <c r="X3" t="n">
        <v>8.390000000000001</v>
      </c>
      <c r="Y3" t="n">
        <v>1</v>
      </c>
      <c r="Z3" t="n">
        <v>10</v>
      </c>
      <c r="AA3" t="n">
        <v>452.5452288918371</v>
      </c>
      <c r="AB3" t="n">
        <v>643.9394688508146</v>
      </c>
      <c r="AC3" t="n">
        <v>583.6188941105695</v>
      </c>
      <c r="AD3" t="n">
        <v>452545.2288918371</v>
      </c>
      <c r="AE3" t="n">
        <v>643939.4688508146</v>
      </c>
      <c r="AF3" t="n">
        <v>8.375774075789732e-06</v>
      </c>
      <c r="AG3" t="n">
        <v>2.385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1.9121</v>
      </c>
      <c r="E4" t="n">
        <v>52.3</v>
      </c>
      <c r="F4" t="n">
        <v>47.56</v>
      </c>
      <c r="G4" t="n">
        <v>25.71</v>
      </c>
      <c r="H4" t="n">
        <v>0.45</v>
      </c>
      <c r="I4" t="n">
        <v>111</v>
      </c>
      <c r="J4" t="n">
        <v>118.63</v>
      </c>
      <c r="K4" t="n">
        <v>43.4</v>
      </c>
      <c r="L4" t="n">
        <v>3</v>
      </c>
      <c r="M4" t="n">
        <v>109</v>
      </c>
      <c r="N4" t="n">
        <v>17.23</v>
      </c>
      <c r="O4" t="n">
        <v>14865.24</v>
      </c>
      <c r="P4" t="n">
        <v>457.16</v>
      </c>
      <c r="Q4" t="n">
        <v>1275.61</v>
      </c>
      <c r="R4" t="n">
        <v>311.67</v>
      </c>
      <c r="S4" t="n">
        <v>109.66</v>
      </c>
      <c r="T4" t="n">
        <v>86439.82000000001</v>
      </c>
      <c r="U4" t="n">
        <v>0.35</v>
      </c>
      <c r="V4" t="n">
        <v>0.68</v>
      </c>
      <c r="W4" t="n">
        <v>7.45</v>
      </c>
      <c r="X4" t="n">
        <v>5.13</v>
      </c>
      <c r="Y4" t="n">
        <v>1</v>
      </c>
      <c r="Z4" t="n">
        <v>10</v>
      </c>
      <c r="AA4" t="n">
        <v>384.2127724293733</v>
      </c>
      <c r="AB4" t="n">
        <v>546.7072743416952</v>
      </c>
      <c r="AC4" t="n">
        <v>495.4948567184234</v>
      </c>
      <c r="AD4" t="n">
        <v>384212.7724293733</v>
      </c>
      <c r="AE4" t="n">
        <v>546707.2743416952</v>
      </c>
      <c r="AF4" t="n">
        <v>9.166800761443275e-06</v>
      </c>
      <c r="AG4" t="n">
        <v>2.179166666666667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2.0008</v>
      </c>
      <c r="E5" t="n">
        <v>49.98</v>
      </c>
      <c r="F5" t="n">
        <v>46.01</v>
      </c>
      <c r="G5" t="n">
        <v>34.94</v>
      </c>
      <c r="H5" t="n">
        <v>0.59</v>
      </c>
      <c r="I5" t="n">
        <v>79</v>
      </c>
      <c r="J5" t="n">
        <v>119.93</v>
      </c>
      <c r="K5" t="n">
        <v>43.4</v>
      </c>
      <c r="L5" t="n">
        <v>4</v>
      </c>
      <c r="M5" t="n">
        <v>77</v>
      </c>
      <c r="N5" t="n">
        <v>17.53</v>
      </c>
      <c r="O5" t="n">
        <v>15025.44</v>
      </c>
      <c r="P5" t="n">
        <v>433.87</v>
      </c>
      <c r="Q5" t="n">
        <v>1275.59</v>
      </c>
      <c r="R5" t="n">
        <v>260.04</v>
      </c>
      <c r="S5" t="n">
        <v>109.66</v>
      </c>
      <c r="T5" t="n">
        <v>60785.48</v>
      </c>
      <c r="U5" t="n">
        <v>0.42</v>
      </c>
      <c r="V5" t="n">
        <v>0.7</v>
      </c>
      <c r="W5" t="n">
        <v>7.37</v>
      </c>
      <c r="X5" t="n">
        <v>3.58</v>
      </c>
      <c r="Y5" t="n">
        <v>1</v>
      </c>
      <c r="Z5" t="n">
        <v>10</v>
      </c>
      <c r="AA5" t="n">
        <v>351.9675204259408</v>
      </c>
      <c r="AB5" t="n">
        <v>500.8245887615381</v>
      </c>
      <c r="AC5" t="n">
        <v>453.9101992895057</v>
      </c>
      <c r="AD5" t="n">
        <v>351967.5204259409</v>
      </c>
      <c r="AE5" t="n">
        <v>500824.5887615381</v>
      </c>
      <c r="AF5" t="n">
        <v>9.59203753124612e-06</v>
      </c>
      <c r="AG5" t="n">
        <v>2.0825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2.0519</v>
      </c>
      <c r="E6" t="n">
        <v>48.73</v>
      </c>
      <c r="F6" t="n">
        <v>45.19</v>
      </c>
      <c r="G6" t="n">
        <v>44.45</v>
      </c>
      <c r="H6" t="n">
        <v>0.73</v>
      </c>
      <c r="I6" t="n">
        <v>61</v>
      </c>
      <c r="J6" t="n">
        <v>121.23</v>
      </c>
      <c r="K6" t="n">
        <v>43.4</v>
      </c>
      <c r="L6" t="n">
        <v>5</v>
      </c>
      <c r="M6" t="n">
        <v>59</v>
      </c>
      <c r="N6" t="n">
        <v>17.83</v>
      </c>
      <c r="O6" t="n">
        <v>15186.08</v>
      </c>
      <c r="P6" t="n">
        <v>417.68</v>
      </c>
      <c r="Q6" t="n">
        <v>1275.6</v>
      </c>
      <c r="R6" t="n">
        <v>232.28</v>
      </c>
      <c r="S6" t="n">
        <v>109.66</v>
      </c>
      <c r="T6" t="n">
        <v>46994.33</v>
      </c>
      <c r="U6" t="n">
        <v>0.47</v>
      </c>
      <c r="V6" t="n">
        <v>0.71</v>
      </c>
      <c r="W6" t="n">
        <v>7.34</v>
      </c>
      <c r="X6" t="n">
        <v>2.76</v>
      </c>
      <c r="Y6" t="n">
        <v>1</v>
      </c>
      <c r="Z6" t="n">
        <v>10</v>
      </c>
      <c r="AA6" t="n">
        <v>333.5430179973225</v>
      </c>
      <c r="AB6" t="n">
        <v>474.6078405775527</v>
      </c>
      <c r="AC6" t="n">
        <v>430.1492864670289</v>
      </c>
      <c r="AD6" t="n">
        <v>333543.0179973225</v>
      </c>
      <c r="AE6" t="n">
        <v>474607.8405775527</v>
      </c>
      <c r="AF6" t="n">
        <v>9.837016098742459e-06</v>
      </c>
      <c r="AG6" t="n">
        <v>2.030416666666667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2.0863</v>
      </c>
      <c r="E7" t="n">
        <v>47.93</v>
      </c>
      <c r="F7" t="n">
        <v>44.65</v>
      </c>
      <c r="G7" t="n">
        <v>53.59</v>
      </c>
      <c r="H7" t="n">
        <v>0.86</v>
      </c>
      <c r="I7" t="n">
        <v>50</v>
      </c>
      <c r="J7" t="n">
        <v>122.54</v>
      </c>
      <c r="K7" t="n">
        <v>43.4</v>
      </c>
      <c r="L7" t="n">
        <v>6</v>
      </c>
      <c r="M7" t="n">
        <v>48</v>
      </c>
      <c r="N7" t="n">
        <v>18.14</v>
      </c>
      <c r="O7" t="n">
        <v>15347.16</v>
      </c>
      <c r="P7" t="n">
        <v>403.61</v>
      </c>
      <c r="Q7" t="n">
        <v>1275.6</v>
      </c>
      <c r="R7" t="n">
        <v>213.97</v>
      </c>
      <c r="S7" t="n">
        <v>109.66</v>
      </c>
      <c r="T7" t="n">
        <v>37895.38</v>
      </c>
      <c r="U7" t="n">
        <v>0.51</v>
      </c>
      <c r="V7" t="n">
        <v>0.72</v>
      </c>
      <c r="W7" t="n">
        <v>7.33</v>
      </c>
      <c r="X7" t="n">
        <v>2.22</v>
      </c>
      <c r="Y7" t="n">
        <v>1</v>
      </c>
      <c r="Z7" t="n">
        <v>10</v>
      </c>
      <c r="AA7" t="n">
        <v>320.1077737047742</v>
      </c>
      <c r="AB7" t="n">
        <v>455.4904496047057</v>
      </c>
      <c r="AC7" t="n">
        <v>412.8227035853083</v>
      </c>
      <c r="AD7" t="n">
        <v>320107.7737047742</v>
      </c>
      <c r="AE7" t="n">
        <v>455490.4496047057</v>
      </c>
      <c r="AF7" t="n">
        <v>1.000193317744841e-05</v>
      </c>
      <c r="AG7" t="n">
        <v>1.997083333333333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2.109</v>
      </c>
      <c r="E8" t="n">
        <v>47.42</v>
      </c>
      <c r="F8" t="n">
        <v>44.33</v>
      </c>
      <c r="G8" t="n">
        <v>63.33</v>
      </c>
      <c r="H8" t="n">
        <v>1</v>
      </c>
      <c r="I8" t="n">
        <v>42</v>
      </c>
      <c r="J8" t="n">
        <v>123.85</v>
      </c>
      <c r="K8" t="n">
        <v>43.4</v>
      </c>
      <c r="L8" t="n">
        <v>7</v>
      </c>
      <c r="M8" t="n">
        <v>40</v>
      </c>
      <c r="N8" t="n">
        <v>18.45</v>
      </c>
      <c r="O8" t="n">
        <v>15508.69</v>
      </c>
      <c r="P8" t="n">
        <v>391.57</v>
      </c>
      <c r="Q8" t="n">
        <v>1275.61</v>
      </c>
      <c r="R8" t="n">
        <v>202.69</v>
      </c>
      <c r="S8" t="n">
        <v>109.66</v>
      </c>
      <c r="T8" t="n">
        <v>32292.93</v>
      </c>
      <c r="U8" t="n">
        <v>0.54</v>
      </c>
      <c r="V8" t="n">
        <v>0.73</v>
      </c>
      <c r="W8" t="n">
        <v>7.33</v>
      </c>
      <c r="X8" t="n">
        <v>1.9</v>
      </c>
      <c r="Y8" t="n">
        <v>1</v>
      </c>
      <c r="Z8" t="n">
        <v>10</v>
      </c>
      <c r="AA8" t="n">
        <v>310.3901088732453</v>
      </c>
      <c r="AB8" t="n">
        <v>441.6629081114365</v>
      </c>
      <c r="AC8" t="n">
        <v>400.2904472709477</v>
      </c>
      <c r="AD8" t="n">
        <v>310390.1088732453</v>
      </c>
      <c r="AE8" t="n">
        <v>441662.9081114365</v>
      </c>
      <c r="AF8" t="n">
        <v>1.011075927298984e-05</v>
      </c>
      <c r="AG8" t="n">
        <v>1.975833333333333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2.1273</v>
      </c>
      <c r="E9" t="n">
        <v>47.01</v>
      </c>
      <c r="F9" t="n">
        <v>44.06</v>
      </c>
      <c r="G9" t="n">
        <v>73.44</v>
      </c>
      <c r="H9" t="n">
        <v>1.13</v>
      </c>
      <c r="I9" t="n">
        <v>36</v>
      </c>
      <c r="J9" t="n">
        <v>125.16</v>
      </c>
      <c r="K9" t="n">
        <v>43.4</v>
      </c>
      <c r="L9" t="n">
        <v>8</v>
      </c>
      <c r="M9" t="n">
        <v>34</v>
      </c>
      <c r="N9" t="n">
        <v>18.76</v>
      </c>
      <c r="O9" t="n">
        <v>15670.68</v>
      </c>
      <c r="P9" t="n">
        <v>380.85</v>
      </c>
      <c r="Q9" t="n">
        <v>1275.52</v>
      </c>
      <c r="R9" t="n">
        <v>194.11</v>
      </c>
      <c r="S9" t="n">
        <v>109.66</v>
      </c>
      <c r="T9" t="n">
        <v>28036.06</v>
      </c>
      <c r="U9" t="n">
        <v>0.5600000000000001</v>
      </c>
      <c r="V9" t="n">
        <v>0.73</v>
      </c>
      <c r="W9" t="n">
        <v>7.31</v>
      </c>
      <c r="X9" t="n">
        <v>1.63</v>
      </c>
      <c r="Y9" t="n">
        <v>1</v>
      </c>
      <c r="Z9" t="n">
        <v>10</v>
      </c>
      <c r="AA9" t="n">
        <v>302.2161818205303</v>
      </c>
      <c r="AB9" t="n">
        <v>430.0319949811889</v>
      </c>
      <c r="AC9" t="n">
        <v>389.7490517098297</v>
      </c>
      <c r="AD9" t="n">
        <v>302216.1818205303</v>
      </c>
      <c r="AE9" t="n">
        <v>430031.9949811889</v>
      </c>
      <c r="AF9" t="n">
        <v>1.01984913235805e-05</v>
      </c>
      <c r="AG9" t="n">
        <v>1.95875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2.144</v>
      </c>
      <c r="E10" t="n">
        <v>46.64</v>
      </c>
      <c r="F10" t="n">
        <v>43.82</v>
      </c>
      <c r="G10" t="n">
        <v>84.81</v>
      </c>
      <c r="H10" t="n">
        <v>1.26</v>
      </c>
      <c r="I10" t="n">
        <v>31</v>
      </c>
      <c r="J10" t="n">
        <v>126.48</v>
      </c>
      <c r="K10" t="n">
        <v>43.4</v>
      </c>
      <c r="L10" t="n">
        <v>9</v>
      </c>
      <c r="M10" t="n">
        <v>29</v>
      </c>
      <c r="N10" t="n">
        <v>19.08</v>
      </c>
      <c r="O10" t="n">
        <v>15833.12</v>
      </c>
      <c r="P10" t="n">
        <v>366.29</v>
      </c>
      <c r="Q10" t="n">
        <v>1275.56</v>
      </c>
      <c r="R10" t="n">
        <v>185.37</v>
      </c>
      <c r="S10" t="n">
        <v>109.66</v>
      </c>
      <c r="T10" t="n">
        <v>23687.27</v>
      </c>
      <c r="U10" t="n">
        <v>0.59</v>
      </c>
      <c r="V10" t="n">
        <v>0.74</v>
      </c>
      <c r="W10" t="n">
        <v>7.3</v>
      </c>
      <c r="X10" t="n">
        <v>1.38</v>
      </c>
      <c r="Y10" t="n">
        <v>1</v>
      </c>
      <c r="Z10" t="n">
        <v>10</v>
      </c>
      <c r="AA10" t="n">
        <v>292.7510027972526</v>
      </c>
      <c r="AB10" t="n">
        <v>416.5637227208659</v>
      </c>
      <c r="AC10" t="n">
        <v>377.5424103368769</v>
      </c>
      <c r="AD10" t="n">
        <v>292751.0027972526</v>
      </c>
      <c r="AE10" t="n">
        <v>416563.7227208659</v>
      </c>
      <c r="AF10" t="n">
        <v>1.027855281237089e-05</v>
      </c>
      <c r="AG10" t="n">
        <v>1.943333333333333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2.1571</v>
      </c>
      <c r="E11" t="n">
        <v>46.36</v>
      </c>
      <c r="F11" t="n">
        <v>43.63</v>
      </c>
      <c r="G11" t="n">
        <v>96.95</v>
      </c>
      <c r="H11" t="n">
        <v>1.38</v>
      </c>
      <c r="I11" t="n">
        <v>27</v>
      </c>
      <c r="J11" t="n">
        <v>127.8</v>
      </c>
      <c r="K11" t="n">
        <v>43.4</v>
      </c>
      <c r="L11" t="n">
        <v>10</v>
      </c>
      <c r="M11" t="n">
        <v>22</v>
      </c>
      <c r="N11" t="n">
        <v>19.4</v>
      </c>
      <c r="O11" t="n">
        <v>15996.02</v>
      </c>
      <c r="P11" t="n">
        <v>356.32</v>
      </c>
      <c r="Q11" t="n">
        <v>1275.58</v>
      </c>
      <c r="R11" t="n">
        <v>178.93</v>
      </c>
      <c r="S11" t="n">
        <v>109.66</v>
      </c>
      <c r="T11" t="n">
        <v>20491.09</v>
      </c>
      <c r="U11" t="n">
        <v>0.61</v>
      </c>
      <c r="V11" t="n">
        <v>0.74</v>
      </c>
      <c r="W11" t="n">
        <v>7.3</v>
      </c>
      <c r="X11" t="n">
        <v>1.2</v>
      </c>
      <c r="Y11" t="n">
        <v>1</v>
      </c>
      <c r="Z11" t="n">
        <v>10</v>
      </c>
      <c r="AA11" t="n">
        <v>286.0740832498581</v>
      </c>
      <c r="AB11" t="n">
        <v>407.0629441192754</v>
      </c>
      <c r="AC11" t="n">
        <v>368.9316104575867</v>
      </c>
      <c r="AD11" t="n">
        <v>286074.0832498581</v>
      </c>
      <c r="AE11" t="n">
        <v>407062.9441192754</v>
      </c>
      <c r="AF11" t="n">
        <v>1.034135553711066e-05</v>
      </c>
      <c r="AG11" t="n">
        <v>1.931666666666667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2.1628</v>
      </c>
      <c r="E12" t="n">
        <v>46.24</v>
      </c>
      <c r="F12" t="n">
        <v>43.55</v>
      </c>
      <c r="G12" t="n">
        <v>104.53</v>
      </c>
      <c r="H12" t="n">
        <v>1.5</v>
      </c>
      <c r="I12" t="n">
        <v>25</v>
      </c>
      <c r="J12" t="n">
        <v>129.13</v>
      </c>
      <c r="K12" t="n">
        <v>43.4</v>
      </c>
      <c r="L12" t="n">
        <v>11</v>
      </c>
      <c r="M12" t="n">
        <v>8</v>
      </c>
      <c r="N12" t="n">
        <v>19.73</v>
      </c>
      <c r="O12" t="n">
        <v>16159.39</v>
      </c>
      <c r="P12" t="n">
        <v>348.7</v>
      </c>
      <c r="Q12" t="n">
        <v>1275.64</v>
      </c>
      <c r="R12" t="n">
        <v>175.91</v>
      </c>
      <c r="S12" t="n">
        <v>109.66</v>
      </c>
      <c r="T12" t="n">
        <v>18989.37</v>
      </c>
      <c r="U12" t="n">
        <v>0.62</v>
      </c>
      <c r="V12" t="n">
        <v>0.74</v>
      </c>
      <c r="W12" t="n">
        <v>7.31</v>
      </c>
      <c r="X12" t="n">
        <v>1.12</v>
      </c>
      <c r="Y12" t="n">
        <v>1</v>
      </c>
      <c r="Z12" t="n">
        <v>10</v>
      </c>
      <c r="AA12" t="n">
        <v>281.7418071059738</v>
      </c>
      <c r="AB12" t="n">
        <v>400.8984252581698</v>
      </c>
      <c r="AC12" t="n">
        <v>363.3445485449763</v>
      </c>
      <c r="AD12" t="n">
        <v>281741.8071059738</v>
      </c>
      <c r="AE12" t="n">
        <v>400898.4252581698</v>
      </c>
      <c r="AF12" t="n">
        <v>1.036868191352414e-05</v>
      </c>
      <c r="AG12" t="n">
        <v>1.926666666666667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2.1629</v>
      </c>
      <c r="E13" t="n">
        <v>46.23</v>
      </c>
      <c r="F13" t="n">
        <v>43.55</v>
      </c>
      <c r="G13" t="n">
        <v>104.52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351.02</v>
      </c>
      <c r="Q13" t="n">
        <v>1275.6</v>
      </c>
      <c r="R13" t="n">
        <v>175.66</v>
      </c>
      <c r="S13" t="n">
        <v>109.66</v>
      </c>
      <c r="T13" t="n">
        <v>18865.23</v>
      </c>
      <c r="U13" t="n">
        <v>0.62</v>
      </c>
      <c r="V13" t="n">
        <v>0.74</v>
      </c>
      <c r="W13" t="n">
        <v>7.32</v>
      </c>
      <c r="X13" t="n">
        <v>1.12</v>
      </c>
      <c r="Y13" t="n">
        <v>1</v>
      </c>
      <c r="Z13" t="n">
        <v>10</v>
      </c>
      <c r="AA13" t="n">
        <v>282.7570255112594</v>
      </c>
      <c r="AB13" t="n">
        <v>402.3430083825303</v>
      </c>
      <c r="AC13" t="n">
        <v>364.6538113658977</v>
      </c>
      <c r="AD13" t="n">
        <v>282757.0255112594</v>
      </c>
      <c r="AE13" t="n">
        <v>402343.0083825304</v>
      </c>
      <c r="AF13" t="n">
        <v>1.036916132363666e-05</v>
      </c>
      <c r="AG13" t="n">
        <v>1.92625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1.4591</v>
      </c>
      <c r="E2" t="n">
        <v>68.53</v>
      </c>
      <c r="F2" t="n">
        <v>59.74</v>
      </c>
      <c r="G2" t="n">
        <v>9.869999999999999</v>
      </c>
      <c r="H2" t="n">
        <v>0.2</v>
      </c>
      <c r="I2" t="n">
        <v>363</v>
      </c>
      <c r="J2" t="n">
        <v>89.87</v>
      </c>
      <c r="K2" t="n">
        <v>37.55</v>
      </c>
      <c r="L2" t="n">
        <v>1</v>
      </c>
      <c r="M2" t="n">
        <v>361</v>
      </c>
      <c r="N2" t="n">
        <v>11.32</v>
      </c>
      <c r="O2" t="n">
        <v>11317.98</v>
      </c>
      <c r="P2" t="n">
        <v>497.86</v>
      </c>
      <c r="Q2" t="n">
        <v>1275.87</v>
      </c>
      <c r="R2" t="n">
        <v>725.21</v>
      </c>
      <c r="S2" t="n">
        <v>109.66</v>
      </c>
      <c r="T2" t="n">
        <v>291948.73</v>
      </c>
      <c r="U2" t="n">
        <v>0.15</v>
      </c>
      <c r="V2" t="n">
        <v>0.54</v>
      </c>
      <c r="W2" t="n">
        <v>7.86</v>
      </c>
      <c r="X2" t="n">
        <v>17.3</v>
      </c>
      <c r="Y2" t="n">
        <v>1</v>
      </c>
      <c r="Z2" t="n">
        <v>10</v>
      </c>
      <c r="AA2" t="n">
        <v>547.5782385596833</v>
      </c>
      <c r="AB2" t="n">
        <v>779.1646394236185</v>
      </c>
      <c r="AC2" t="n">
        <v>706.1769423793841</v>
      </c>
      <c r="AD2" t="n">
        <v>547578.2385596833</v>
      </c>
      <c r="AE2" t="n">
        <v>779164.6394236184</v>
      </c>
      <c r="AF2" t="n">
        <v>7.953881791406984e-06</v>
      </c>
      <c r="AG2" t="n">
        <v>2.855416666666667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1.8584</v>
      </c>
      <c r="E3" t="n">
        <v>53.81</v>
      </c>
      <c r="F3" t="n">
        <v>49.13</v>
      </c>
      <c r="G3" t="n">
        <v>20.33</v>
      </c>
      <c r="H3" t="n">
        <v>0.39</v>
      </c>
      <c r="I3" t="n">
        <v>145</v>
      </c>
      <c r="J3" t="n">
        <v>91.09999999999999</v>
      </c>
      <c r="K3" t="n">
        <v>37.55</v>
      </c>
      <c r="L3" t="n">
        <v>2</v>
      </c>
      <c r="M3" t="n">
        <v>143</v>
      </c>
      <c r="N3" t="n">
        <v>11.54</v>
      </c>
      <c r="O3" t="n">
        <v>11468.97</v>
      </c>
      <c r="P3" t="n">
        <v>398.09</v>
      </c>
      <c r="Q3" t="n">
        <v>1275.68</v>
      </c>
      <c r="R3" t="n">
        <v>365.48</v>
      </c>
      <c r="S3" t="n">
        <v>109.66</v>
      </c>
      <c r="T3" t="n">
        <v>113171.89</v>
      </c>
      <c r="U3" t="n">
        <v>0.3</v>
      </c>
      <c r="V3" t="n">
        <v>0.66</v>
      </c>
      <c r="W3" t="n">
        <v>7.49</v>
      </c>
      <c r="X3" t="n">
        <v>6.7</v>
      </c>
      <c r="Y3" t="n">
        <v>1</v>
      </c>
      <c r="Z3" t="n">
        <v>10</v>
      </c>
      <c r="AA3" t="n">
        <v>352.0594994992943</v>
      </c>
      <c r="AB3" t="n">
        <v>500.9554683993273</v>
      </c>
      <c r="AC3" t="n">
        <v>454.028818869704</v>
      </c>
      <c r="AD3" t="n">
        <v>352059.4994992943</v>
      </c>
      <c r="AE3" t="n">
        <v>500955.4683993274</v>
      </c>
      <c r="AF3" t="n">
        <v>1.013055576804245e-05</v>
      </c>
      <c r="AG3" t="n">
        <v>2.242083333333333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1.9946</v>
      </c>
      <c r="E4" t="n">
        <v>50.14</v>
      </c>
      <c r="F4" t="n">
        <v>46.51</v>
      </c>
      <c r="G4" t="n">
        <v>31.36</v>
      </c>
      <c r="H4" t="n">
        <v>0.57</v>
      </c>
      <c r="I4" t="n">
        <v>89</v>
      </c>
      <c r="J4" t="n">
        <v>92.31999999999999</v>
      </c>
      <c r="K4" t="n">
        <v>37.55</v>
      </c>
      <c r="L4" t="n">
        <v>3</v>
      </c>
      <c r="M4" t="n">
        <v>87</v>
      </c>
      <c r="N4" t="n">
        <v>11.77</v>
      </c>
      <c r="O4" t="n">
        <v>11620.34</v>
      </c>
      <c r="P4" t="n">
        <v>365.55</v>
      </c>
      <c r="Q4" t="n">
        <v>1275.7</v>
      </c>
      <c r="R4" t="n">
        <v>277.12</v>
      </c>
      <c r="S4" t="n">
        <v>109.66</v>
      </c>
      <c r="T4" t="n">
        <v>69272.55</v>
      </c>
      <c r="U4" t="n">
        <v>0.4</v>
      </c>
      <c r="V4" t="n">
        <v>0.6899999999999999</v>
      </c>
      <c r="W4" t="n">
        <v>7.39</v>
      </c>
      <c r="X4" t="n">
        <v>4.08</v>
      </c>
      <c r="Y4" t="n">
        <v>1</v>
      </c>
      <c r="Z4" t="n">
        <v>10</v>
      </c>
      <c r="AA4" t="n">
        <v>306.3448344481893</v>
      </c>
      <c r="AB4" t="n">
        <v>435.9067721534807</v>
      </c>
      <c r="AC4" t="n">
        <v>395.073513281596</v>
      </c>
      <c r="AD4" t="n">
        <v>306344.8344481892</v>
      </c>
      <c r="AE4" t="n">
        <v>435906.7721534807</v>
      </c>
      <c r="AF4" t="n">
        <v>1.087301255646657e-05</v>
      </c>
      <c r="AG4" t="n">
        <v>2.089166666666667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2.0655</v>
      </c>
      <c r="E5" t="n">
        <v>48.41</v>
      </c>
      <c r="F5" t="n">
        <v>45.28</v>
      </c>
      <c r="G5" t="n">
        <v>43.13</v>
      </c>
      <c r="H5" t="n">
        <v>0.75</v>
      </c>
      <c r="I5" t="n">
        <v>63</v>
      </c>
      <c r="J5" t="n">
        <v>93.55</v>
      </c>
      <c r="K5" t="n">
        <v>37.55</v>
      </c>
      <c r="L5" t="n">
        <v>4</v>
      </c>
      <c r="M5" t="n">
        <v>61</v>
      </c>
      <c r="N5" t="n">
        <v>12</v>
      </c>
      <c r="O5" t="n">
        <v>11772.07</v>
      </c>
      <c r="P5" t="n">
        <v>343.59</v>
      </c>
      <c r="Q5" t="n">
        <v>1275.57</v>
      </c>
      <c r="R5" t="n">
        <v>234.84</v>
      </c>
      <c r="S5" t="n">
        <v>109.66</v>
      </c>
      <c r="T5" t="n">
        <v>48265.27</v>
      </c>
      <c r="U5" t="n">
        <v>0.47</v>
      </c>
      <c r="V5" t="n">
        <v>0.71</v>
      </c>
      <c r="W5" t="n">
        <v>7.36</v>
      </c>
      <c r="X5" t="n">
        <v>2.85</v>
      </c>
      <c r="Y5" t="n">
        <v>1</v>
      </c>
      <c r="Z5" t="n">
        <v>10</v>
      </c>
      <c r="AA5" t="n">
        <v>282.892314781274</v>
      </c>
      <c r="AB5" t="n">
        <v>402.5355153301512</v>
      </c>
      <c r="AC5" t="n">
        <v>364.8282853612246</v>
      </c>
      <c r="AD5" t="n">
        <v>282892.3147812739</v>
      </c>
      <c r="AE5" t="n">
        <v>402535.5153301511</v>
      </c>
      <c r="AF5" t="n">
        <v>1.125950437951554e-05</v>
      </c>
      <c r="AG5" t="n">
        <v>2.017083333333333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2.1083</v>
      </c>
      <c r="E6" t="n">
        <v>47.43</v>
      </c>
      <c r="F6" t="n">
        <v>44.59</v>
      </c>
      <c r="G6" t="n">
        <v>55.73</v>
      </c>
      <c r="H6" t="n">
        <v>0.93</v>
      </c>
      <c r="I6" t="n">
        <v>48</v>
      </c>
      <c r="J6" t="n">
        <v>94.79000000000001</v>
      </c>
      <c r="K6" t="n">
        <v>37.55</v>
      </c>
      <c r="L6" t="n">
        <v>5</v>
      </c>
      <c r="M6" t="n">
        <v>46</v>
      </c>
      <c r="N6" t="n">
        <v>12.23</v>
      </c>
      <c r="O6" t="n">
        <v>11924.18</v>
      </c>
      <c r="P6" t="n">
        <v>325.36</v>
      </c>
      <c r="Q6" t="n">
        <v>1275.61</v>
      </c>
      <c r="R6" t="n">
        <v>211.64</v>
      </c>
      <c r="S6" t="n">
        <v>109.66</v>
      </c>
      <c r="T6" t="n">
        <v>36738.9</v>
      </c>
      <c r="U6" t="n">
        <v>0.52</v>
      </c>
      <c r="V6" t="n">
        <v>0.72</v>
      </c>
      <c r="W6" t="n">
        <v>7.32</v>
      </c>
      <c r="X6" t="n">
        <v>2.15</v>
      </c>
      <c r="Y6" t="n">
        <v>1</v>
      </c>
      <c r="Z6" t="n">
        <v>10</v>
      </c>
      <c r="AA6" t="n">
        <v>267.2366619555985</v>
      </c>
      <c r="AB6" t="n">
        <v>380.258641945006</v>
      </c>
      <c r="AC6" t="n">
        <v>344.6381823497029</v>
      </c>
      <c r="AD6" t="n">
        <v>267236.6619555985</v>
      </c>
      <c r="AE6" t="n">
        <v>380258.641945006</v>
      </c>
      <c r="AF6" t="n">
        <v>1.149281679173692e-05</v>
      </c>
      <c r="AG6" t="n">
        <v>1.97625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2.1341</v>
      </c>
      <c r="E7" t="n">
        <v>46.86</v>
      </c>
      <c r="F7" t="n">
        <v>44.18</v>
      </c>
      <c r="G7" t="n">
        <v>67.97</v>
      </c>
      <c r="H7" t="n">
        <v>1.1</v>
      </c>
      <c r="I7" t="n">
        <v>39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310.06</v>
      </c>
      <c r="Q7" t="n">
        <v>1275.57</v>
      </c>
      <c r="R7" t="n">
        <v>197.45</v>
      </c>
      <c r="S7" t="n">
        <v>109.66</v>
      </c>
      <c r="T7" t="n">
        <v>29689.16</v>
      </c>
      <c r="U7" t="n">
        <v>0.5600000000000001</v>
      </c>
      <c r="V7" t="n">
        <v>0.73</v>
      </c>
      <c r="W7" t="n">
        <v>7.32</v>
      </c>
      <c r="X7" t="n">
        <v>1.75</v>
      </c>
      <c r="Y7" t="n">
        <v>1</v>
      </c>
      <c r="Z7" t="n">
        <v>10</v>
      </c>
      <c r="AA7" t="n">
        <v>256.2393380132826</v>
      </c>
      <c r="AB7" t="n">
        <v>364.6102371313389</v>
      </c>
      <c r="AC7" t="n">
        <v>330.4556307998697</v>
      </c>
      <c r="AD7" t="n">
        <v>256239.3380132826</v>
      </c>
      <c r="AE7" t="n">
        <v>364610.2371313389</v>
      </c>
      <c r="AF7" t="n">
        <v>1.163345838601991e-05</v>
      </c>
      <c r="AG7" t="n">
        <v>1.9525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2.1486</v>
      </c>
      <c r="E8" t="n">
        <v>46.54</v>
      </c>
      <c r="F8" t="n">
        <v>43.96</v>
      </c>
      <c r="G8" t="n">
        <v>77.58</v>
      </c>
      <c r="H8" t="n">
        <v>1.27</v>
      </c>
      <c r="I8" t="n">
        <v>34</v>
      </c>
      <c r="J8" t="n">
        <v>97.26000000000001</v>
      </c>
      <c r="K8" t="n">
        <v>37.55</v>
      </c>
      <c r="L8" t="n">
        <v>7</v>
      </c>
      <c r="M8" t="n">
        <v>7</v>
      </c>
      <c r="N8" t="n">
        <v>12.71</v>
      </c>
      <c r="O8" t="n">
        <v>12229.54</v>
      </c>
      <c r="P8" t="n">
        <v>299.14</v>
      </c>
      <c r="Q8" t="n">
        <v>1275.65</v>
      </c>
      <c r="R8" t="n">
        <v>189.25</v>
      </c>
      <c r="S8" t="n">
        <v>109.66</v>
      </c>
      <c r="T8" t="n">
        <v>25613.29</v>
      </c>
      <c r="U8" t="n">
        <v>0.58</v>
      </c>
      <c r="V8" t="n">
        <v>0.73</v>
      </c>
      <c r="W8" t="n">
        <v>7.34</v>
      </c>
      <c r="X8" t="n">
        <v>1.53</v>
      </c>
      <c r="Y8" t="n">
        <v>1</v>
      </c>
      <c r="Z8" t="n">
        <v>10</v>
      </c>
      <c r="AA8" t="n">
        <v>249.1559888678194</v>
      </c>
      <c r="AB8" t="n">
        <v>354.5311383027372</v>
      </c>
      <c r="AC8" t="n">
        <v>321.3206844321953</v>
      </c>
      <c r="AD8" t="n">
        <v>249155.9888678194</v>
      </c>
      <c r="AE8" t="n">
        <v>354531.1383027372</v>
      </c>
      <c r="AF8" t="n">
        <v>1.171250114249678e-05</v>
      </c>
      <c r="AG8" t="n">
        <v>1.939166666666667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2.1502</v>
      </c>
      <c r="E9" t="n">
        <v>46.51</v>
      </c>
      <c r="F9" t="n">
        <v>43.94</v>
      </c>
      <c r="G9" t="n">
        <v>79.90000000000001</v>
      </c>
      <c r="H9" t="n">
        <v>1.43</v>
      </c>
      <c r="I9" t="n">
        <v>33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302.17</v>
      </c>
      <c r="Q9" t="n">
        <v>1275.64</v>
      </c>
      <c r="R9" t="n">
        <v>188.11</v>
      </c>
      <c r="S9" t="n">
        <v>109.66</v>
      </c>
      <c r="T9" t="n">
        <v>25049.11</v>
      </c>
      <c r="U9" t="n">
        <v>0.58</v>
      </c>
      <c r="V9" t="n">
        <v>0.73</v>
      </c>
      <c r="W9" t="n">
        <v>7.35</v>
      </c>
      <c r="X9" t="n">
        <v>1.51</v>
      </c>
      <c r="Y9" t="n">
        <v>1</v>
      </c>
      <c r="Z9" t="n">
        <v>10</v>
      </c>
      <c r="AA9" t="n">
        <v>250.285414311465</v>
      </c>
      <c r="AB9" t="n">
        <v>356.1382298680786</v>
      </c>
      <c r="AC9" t="n">
        <v>322.7772328307163</v>
      </c>
      <c r="AD9" t="n">
        <v>250285.4143114651</v>
      </c>
      <c r="AE9" t="n">
        <v>356138.2298680786</v>
      </c>
      <c r="AF9" t="n">
        <v>1.172122310183215e-05</v>
      </c>
      <c r="AG9" t="n">
        <v>1.937916666666667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0.7766</v>
      </c>
      <c r="E2" t="n">
        <v>128.76</v>
      </c>
      <c r="F2" t="n">
        <v>90.04000000000001</v>
      </c>
      <c r="G2" t="n">
        <v>5.8</v>
      </c>
      <c r="H2" t="n">
        <v>0.09</v>
      </c>
      <c r="I2" t="n">
        <v>931</v>
      </c>
      <c r="J2" t="n">
        <v>194.77</v>
      </c>
      <c r="K2" t="n">
        <v>54.38</v>
      </c>
      <c r="L2" t="n">
        <v>1</v>
      </c>
      <c r="M2" t="n">
        <v>929</v>
      </c>
      <c r="N2" t="n">
        <v>39.4</v>
      </c>
      <c r="O2" t="n">
        <v>24256.19</v>
      </c>
      <c r="P2" t="n">
        <v>1259.92</v>
      </c>
      <c r="Q2" t="n">
        <v>1276.61</v>
      </c>
      <c r="R2" t="n">
        <v>1759.39</v>
      </c>
      <c r="S2" t="n">
        <v>109.66</v>
      </c>
      <c r="T2" t="n">
        <v>806198.62</v>
      </c>
      <c r="U2" t="n">
        <v>0.06</v>
      </c>
      <c r="V2" t="n">
        <v>0.36</v>
      </c>
      <c r="W2" t="n">
        <v>8.76</v>
      </c>
      <c r="X2" t="n">
        <v>47.57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1.4428</v>
      </c>
      <c r="E3" t="n">
        <v>69.31</v>
      </c>
      <c r="F3" t="n">
        <v>55.79</v>
      </c>
      <c r="G3" t="n">
        <v>11.83</v>
      </c>
      <c r="H3" t="n">
        <v>0.18</v>
      </c>
      <c r="I3" t="n">
        <v>283</v>
      </c>
      <c r="J3" t="n">
        <v>196.32</v>
      </c>
      <c r="K3" t="n">
        <v>54.38</v>
      </c>
      <c r="L3" t="n">
        <v>2</v>
      </c>
      <c r="M3" t="n">
        <v>281</v>
      </c>
      <c r="N3" t="n">
        <v>39.95</v>
      </c>
      <c r="O3" t="n">
        <v>24447.22</v>
      </c>
      <c r="P3" t="n">
        <v>776.38</v>
      </c>
      <c r="Q3" t="n">
        <v>1275.88</v>
      </c>
      <c r="R3" t="n">
        <v>591.2</v>
      </c>
      <c r="S3" t="n">
        <v>109.66</v>
      </c>
      <c r="T3" t="n">
        <v>225345.7</v>
      </c>
      <c r="U3" t="n">
        <v>0.19</v>
      </c>
      <c r="V3" t="n">
        <v>0.58</v>
      </c>
      <c r="W3" t="n">
        <v>7.72</v>
      </c>
      <c r="X3" t="n">
        <v>13.35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1.6846</v>
      </c>
      <c r="E4" t="n">
        <v>59.36</v>
      </c>
      <c r="F4" t="n">
        <v>50.27</v>
      </c>
      <c r="G4" t="n">
        <v>17.85</v>
      </c>
      <c r="H4" t="n">
        <v>0.27</v>
      </c>
      <c r="I4" t="n">
        <v>169</v>
      </c>
      <c r="J4" t="n">
        <v>197.88</v>
      </c>
      <c r="K4" t="n">
        <v>54.38</v>
      </c>
      <c r="L4" t="n">
        <v>3</v>
      </c>
      <c r="M4" t="n">
        <v>167</v>
      </c>
      <c r="N4" t="n">
        <v>40.5</v>
      </c>
      <c r="O4" t="n">
        <v>24639</v>
      </c>
      <c r="P4" t="n">
        <v>695.6</v>
      </c>
      <c r="Q4" t="n">
        <v>1275.65</v>
      </c>
      <c r="R4" t="n">
        <v>403.86</v>
      </c>
      <c r="S4" t="n">
        <v>109.66</v>
      </c>
      <c r="T4" t="n">
        <v>132242.67</v>
      </c>
      <c r="U4" t="n">
        <v>0.27</v>
      </c>
      <c r="V4" t="n">
        <v>0.64</v>
      </c>
      <c r="W4" t="n">
        <v>7.53</v>
      </c>
      <c r="X4" t="n">
        <v>7.84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1.8143</v>
      </c>
      <c r="E5" t="n">
        <v>55.12</v>
      </c>
      <c r="F5" t="n">
        <v>47.94</v>
      </c>
      <c r="G5" t="n">
        <v>23.97</v>
      </c>
      <c r="H5" t="n">
        <v>0.36</v>
      </c>
      <c r="I5" t="n">
        <v>120</v>
      </c>
      <c r="J5" t="n">
        <v>199.44</v>
      </c>
      <c r="K5" t="n">
        <v>54.38</v>
      </c>
      <c r="L5" t="n">
        <v>4</v>
      </c>
      <c r="M5" t="n">
        <v>118</v>
      </c>
      <c r="N5" t="n">
        <v>41.06</v>
      </c>
      <c r="O5" t="n">
        <v>24831.54</v>
      </c>
      <c r="P5" t="n">
        <v>659.17</v>
      </c>
      <c r="Q5" t="n">
        <v>1275.69</v>
      </c>
      <c r="R5" t="n">
        <v>325</v>
      </c>
      <c r="S5" t="n">
        <v>109.66</v>
      </c>
      <c r="T5" t="n">
        <v>93059.17</v>
      </c>
      <c r="U5" t="n">
        <v>0.34</v>
      </c>
      <c r="V5" t="n">
        <v>0.67</v>
      </c>
      <c r="W5" t="n">
        <v>7.44</v>
      </c>
      <c r="X5" t="n">
        <v>5.5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1.8929</v>
      </c>
      <c r="E6" t="n">
        <v>52.83</v>
      </c>
      <c r="F6" t="n">
        <v>46.7</v>
      </c>
      <c r="G6" t="n">
        <v>30.13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638.3200000000001</v>
      </c>
      <c r="Q6" t="n">
        <v>1275.68</v>
      </c>
      <c r="R6" t="n">
        <v>282.69</v>
      </c>
      <c r="S6" t="n">
        <v>109.66</v>
      </c>
      <c r="T6" t="n">
        <v>72040.25</v>
      </c>
      <c r="U6" t="n">
        <v>0.39</v>
      </c>
      <c r="V6" t="n">
        <v>0.6899999999999999</v>
      </c>
      <c r="W6" t="n">
        <v>7.41</v>
      </c>
      <c r="X6" t="n">
        <v>4.26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1.947</v>
      </c>
      <c r="E7" t="n">
        <v>51.36</v>
      </c>
      <c r="F7" t="n">
        <v>45.89</v>
      </c>
      <c r="G7" t="n">
        <v>36.23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623.29</v>
      </c>
      <c r="Q7" t="n">
        <v>1275.57</v>
      </c>
      <c r="R7" t="n">
        <v>255.09</v>
      </c>
      <c r="S7" t="n">
        <v>109.66</v>
      </c>
      <c r="T7" t="n">
        <v>58322.18</v>
      </c>
      <c r="U7" t="n">
        <v>0.43</v>
      </c>
      <c r="V7" t="n">
        <v>0.7</v>
      </c>
      <c r="W7" t="n">
        <v>7.39</v>
      </c>
      <c r="X7" t="n">
        <v>3.45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1.9878</v>
      </c>
      <c r="E8" t="n">
        <v>50.31</v>
      </c>
      <c r="F8" t="n">
        <v>45.3</v>
      </c>
      <c r="G8" t="n">
        <v>42.47</v>
      </c>
      <c r="H8" t="n">
        <v>0.61</v>
      </c>
      <c r="I8" t="n">
        <v>64</v>
      </c>
      <c r="J8" t="n">
        <v>204.16</v>
      </c>
      <c r="K8" t="n">
        <v>54.38</v>
      </c>
      <c r="L8" t="n">
        <v>7</v>
      </c>
      <c r="M8" t="n">
        <v>62</v>
      </c>
      <c r="N8" t="n">
        <v>42.78</v>
      </c>
      <c r="O8" t="n">
        <v>25413.94</v>
      </c>
      <c r="P8" t="n">
        <v>611.1900000000001</v>
      </c>
      <c r="Q8" t="n">
        <v>1275.58</v>
      </c>
      <c r="R8" t="n">
        <v>235.84</v>
      </c>
      <c r="S8" t="n">
        <v>109.66</v>
      </c>
      <c r="T8" t="n">
        <v>48757.55</v>
      </c>
      <c r="U8" t="n">
        <v>0.47</v>
      </c>
      <c r="V8" t="n">
        <v>0.71</v>
      </c>
      <c r="W8" t="n">
        <v>7.35</v>
      </c>
      <c r="X8" t="n">
        <v>2.87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2.0176</v>
      </c>
      <c r="E9" t="n">
        <v>49.56</v>
      </c>
      <c r="F9" t="n">
        <v>44.91</v>
      </c>
      <c r="G9" t="n">
        <v>48.99</v>
      </c>
      <c r="H9" t="n">
        <v>0.6899999999999999</v>
      </c>
      <c r="I9" t="n">
        <v>55</v>
      </c>
      <c r="J9" t="n">
        <v>205.75</v>
      </c>
      <c r="K9" t="n">
        <v>54.38</v>
      </c>
      <c r="L9" t="n">
        <v>8</v>
      </c>
      <c r="M9" t="n">
        <v>53</v>
      </c>
      <c r="N9" t="n">
        <v>43.37</v>
      </c>
      <c r="O9" t="n">
        <v>25609.61</v>
      </c>
      <c r="P9" t="n">
        <v>601.38</v>
      </c>
      <c r="Q9" t="n">
        <v>1275.58</v>
      </c>
      <c r="R9" t="n">
        <v>222.21</v>
      </c>
      <c r="S9" t="n">
        <v>109.66</v>
      </c>
      <c r="T9" t="n">
        <v>41990.66</v>
      </c>
      <c r="U9" t="n">
        <v>0.49</v>
      </c>
      <c r="V9" t="n">
        <v>0.72</v>
      </c>
      <c r="W9" t="n">
        <v>7.35</v>
      </c>
      <c r="X9" t="n">
        <v>2.47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2.0387</v>
      </c>
      <c r="E10" t="n">
        <v>49.05</v>
      </c>
      <c r="F10" t="n">
        <v>44.63</v>
      </c>
      <c r="G10" t="n">
        <v>54.65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593.92</v>
      </c>
      <c r="Q10" t="n">
        <v>1275.54</v>
      </c>
      <c r="R10" t="n">
        <v>213.02</v>
      </c>
      <c r="S10" t="n">
        <v>109.66</v>
      </c>
      <c r="T10" t="n">
        <v>37423.8</v>
      </c>
      <c r="U10" t="n">
        <v>0.51</v>
      </c>
      <c r="V10" t="n">
        <v>0.72</v>
      </c>
      <c r="W10" t="n">
        <v>7.33</v>
      </c>
      <c r="X10" t="n">
        <v>2.19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2.0556</v>
      </c>
      <c r="E11" t="n">
        <v>48.65</v>
      </c>
      <c r="F11" t="n">
        <v>44.42</v>
      </c>
      <c r="G11" t="n">
        <v>60.57</v>
      </c>
      <c r="H11" t="n">
        <v>0.85</v>
      </c>
      <c r="I11" t="n">
        <v>44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587.4299999999999</v>
      </c>
      <c r="Q11" t="n">
        <v>1275.6</v>
      </c>
      <c r="R11" t="n">
        <v>206.25</v>
      </c>
      <c r="S11" t="n">
        <v>109.66</v>
      </c>
      <c r="T11" t="n">
        <v>34064.77</v>
      </c>
      <c r="U11" t="n">
        <v>0.53</v>
      </c>
      <c r="V11" t="n">
        <v>0.73</v>
      </c>
      <c r="W11" t="n">
        <v>7.31</v>
      </c>
      <c r="X11" t="n">
        <v>1.99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2.0747</v>
      </c>
      <c r="E12" t="n">
        <v>48.2</v>
      </c>
      <c r="F12" t="n">
        <v>44.17</v>
      </c>
      <c r="G12" t="n">
        <v>67.95</v>
      </c>
      <c r="H12" t="n">
        <v>0.93</v>
      </c>
      <c r="I12" t="n">
        <v>39</v>
      </c>
      <c r="J12" t="n">
        <v>210.55</v>
      </c>
      <c r="K12" t="n">
        <v>54.38</v>
      </c>
      <c r="L12" t="n">
        <v>11</v>
      </c>
      <c r="M12" t="n">
        <v>37</v>
      </c>
      <c r="N12" t="n">
        <v>45.17</v>
      </c>
      <c r="O12" t="n">
        <v>26201.54</v>
      </c>
      <c r="P12" t="n">
        <v>579.03</v>
      </c>
      <c r="Q12" t="n">
        <v>1275.55</v>
      </c>
      <c r="R12" t="n">
        <v>197.26</v>
      </c>
      <c r="S12" t="n">
        <v>109.66</v>
      </c>
      <c r="T12" t="n">
        <v>29592.21</v>
      </c>
      <c r="U12" t="n">
        <v>0.5600000000000001</v>
      </c>
      <c r="V12" t="n">
        <v>0.73</v>
      </c>
      <c r="W12" t="n">
        <v>7.31</v>
      </c>
      <c r="X12" t="n">
        <v>1.73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2.0853</v>
      </c>
      <c r="E13" t="n">
        <v>47.96</v>
      </c>
      <c r="F13" t="n">
        <v>44.04</v>
      </c>
      <c r="G13" t="n">
        <v>73.40000000000001</v>
      </c>
      <c r="H13" t="n">
        <v>1</v>
      </c>
      <c r="I13" t="n">
        <v>36</v>
      </c>
      <c r="J13" t="n">
        <v>212.16</v>
      </c>
      <c r="K13" t="n">
        <v>54.38</v>
      </c>
      <c r="L13" t="n">
        <v>12</v>
      </c>
      <c r="M13" t="n">
        <v>34</v>
      </c>
      <c r="N13" t="n">
        <v>45.78</v>
      </c>
      <c r="O13" t="n">
        <v>26400.51</v>
      </c>
      <c r="P13" t="n">
        <v>574.77</v>
      </c>
      <c r="Q13" t="n">
        <v>1275.54</v>
      </c>
      <c r="R13" t="n">
        <v>193.03</v>
      </c>
      <c r="S13" t="n">
        <v>109.66</v>
      </c>
      <c r="T13" t="n">
        <v>27496.35</v>
      </c>
      <c r="U13" t="n">
        <v>0.57</v>
      </c>
      <c r="V13" t="n">
        <v>0.73</v>
      </c>
      <c r="W13" t="n">
        <v>7.31</v>
      </c>
      <c r="X13" t="n">
        <v>1.61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2.0965</v>
      </c>
      <c r="E14" t="n">
        <v>47.7</v>
      </c>
      <c r="F14" t="n">
        <v>43.9</v>
      </c>
      <c r="G14" t="n">
        <v>79.81999999999999</v>
      </c>
      <c r="H14" t="n">
        <v>1.08</v>
      </c>
      <c r="I14" t="n">
        <v>33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568.78</v>
      </c>
      <c r="Q14" t="n">
        <v>1275.54</v>
      </c>
      <c r="R14" t="n">
        <v>188.3</v>
      </c>
      <c r="S14" t="n">
        <v>109.66</v>
      </c>
      <c r="T14" t="n">
        <v>25143.07</v>
      </c>
      <c r="U14" t="n">
        <v>0.58</v>
      </c>
      <c r="V14" t="n">
        <v>0.73</v>
      </c>
      <c r="W14" t="n">
        <v>7.3</v>
      </c>
      <c r="X14" t="n">
        <v>1.47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2.1079</v>
      </c>
      <c r="E15" t="n">
        <v>47.44</v>
      </c>
      <c r="F15" t="n">
        <v>43.76</v>
      </c>
      <c r="G15" t="n">
        <v>87.52</v>
      </c>
      <c r="H15" t="n">
        <v>1.15</v>
      </c>
      <c r="I15" t="n">
        <v>30</v>
      </c>
      <c r="J15" t="n">
        <v>215.41</v>
      </c>
      <c r="K15" t="n">
        <v>54.38</v>
      </c>
      <c r="L15" t="n">
        <v>14</v>
      </c>
      <c r="M15" t="n">
        <v>28</v>
      </c>
      <c r="N15" t="n">
        <v>47.03</v>
      </c>
      <c r="O15" t="n">
        <v>26801</v>
      </c>
      <c r="P15" t="n">
        <v>562.75</v>
      </c>
      <c r="Q15" t="n">
        <v>1275.56</v>
      </c>
      <c r="R15" t="n">
        <v>183.42</v>
      </c>
      <c r="S15" t="n">
        <v>109.66</v>
      </c>
      <c r="T15" t="n">
        <v>22716.93</v>
      </c>
      <c r="U15" t="n">
        <v>0.6</v>
      </c>
      <c r="V15" t="n">
        <v>0.74</v>
      </c>
      <c r="W15" t="n">
        <v>7.3</v>
      </c>
      <c r="X15" t="n">
        <v>1.32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2.1151</v>
      </c>
      <c r="E16" t="n">
        <v>47.28</v>
      </c>
      <c r="F16" t="n">
        <v>43.67</v>
      </c>
      <c r="G16" t="n">
        <v>93.59</v>
      </c>
      <c r="H16" t="n">
        <v>1.23</v>
      </c>
      <c r="I16" t="n">
        <v>28</v>
      </c>
      <c r="J16" t="n">
        <v>217.04</v>
      </c>
      <c r="K16" t="n">
        <v>54.38</v>
      </c>
      <c r="L16" t="n">
        <v>15</v>
      </c>
      <c r="M16" t="n">
        <v>26</v>
      </c>
      <c r="N16" t="n">
        <v>47.66</v>
      </c>
      <c r="O16" t="n">
        <v>27002.55</v>
      </c>
      <c r="P16" t="n">
        <v>558.15</v>
      </c>
      <c r="Q16" t="n">
        <v>1275.52</v>
      </c>
      <c r="R16" t="n">
        <v>180.8</v>
      </c>
      <c r="S16" t="n">
        <v>109.66</v>
      </c>
      <c r="T16" t="n">
        <v>21420.9</v>
      </c>
      <c r="U16" t="n">
        <v>0.61</v>
      </c>
      <c r="V16" t="n">
        <v>0.74</v>
      </c>
      <c r="W16" t="n">
        <v>7.29</v>
      </c>
      <c r="X16" t="n">
        <v>1.24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2.1225</v>
      </c>
      <c r="E17" t="n">
        <v>47.11</v>
      </c>
      <c r="F17" t="n">
        <v>43.59</v>
      </c>
      <c r="G17" t="n">
        <v>100.59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552.22</v>
      </c>
      <c r="Q17" t="n">
        <v>1275.53</v>
      </c>
      <c r="R17" t="n">
        <v>177.76</v>
      </c>
      <c r="S17" t="n">
        <v>109.66</v>
      </c>
      <c r="T17" t="n">
        <v>19906.86</v>
      </c>
      <c r="U17" t="n">
        <v>0.62</v>
      </c>
      <c r="V17" t="n">
        <v>0.74</v>
      </c>
      <c r="W17" t="n">
        <v>7.29</v>
      </c>
      <c r="X17" t="n">
        <v>1.16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2.1316</v>
      </c>
      <c r="E18" t="n">
        <v>46.91</v>
      </c>
      <c r="F18" t="n">
        <v>43.46</v>
      </c>
      <c r="G18" t="n">
        <v>108.66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545.49</v>
      </c>
      <c r="Q18" t="n">
        <v>1275.54</v>
      </c>
      <c r="R18" t="n">
        <v>173.62</v>
      </c>
      <c r="S18" t="n">
        <v>109.66</v>
      </c>
      <c r="T18" t="n">
        <v>17847.54</v>
      </c>
      <c r="U18" t="n">
        <v>0.63</v>
      </c>
      <c r="V18" t="n">
        <v>0.74</v>
      </c>
      <c r="W18" t="n">
        <v>7.29</v>
      </c>
      <c r="X18" t="n">
        <v>1.03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2.1346</v>
      </c>
      <c r="E19" t="n">
        <v>46.85</v>
      </c>
      <c r="F19" t="n">
        <v>43.44</v>
      </c>
      <c r="G19" t="n">
        <v>113.31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542.46</v>
      </c>
      <c r="Q19" t="n">
        <v>1275.54</v>
      </c>
      <c r="R19" t="n">
        <v>172.6</v>
      </c>
      <c r="S19" t="n">
        <v>109.66</v>
      </c>
      <c r="T19" t="n">
        <v>17345.72</v>
      </c>
      <c r="U19" t="n">
        <v>0.64</v>
      </c>
      <c r="V19" t="n">
        <v>0.74</v>
      </c>
      <c r="W19" t="n">
        <v>7.29</v>
      </c>
      <c r="X19" t="n">
        <v>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2.1379</v>
      </c>
      <c r="E20" t="n">
        <v>46.77</v>
      </c>
      <c r="F20" t="n">
        <v>43.4</v>
      </c>
      <c r="G20" t="n">
        <v>118.37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536.5</v>
      </c>
      <c r="Q20" t="n">
        <v>1275.54</v>
      </c>
      <c r="R20" t="n">
        <v>171.63</v>
      </c>
      <c r="S20" t="n">
        <v>109.66</v>
      </c>
      <c r="T20" t="n">
        <v>16862.2</v>
      </c>
      <c r="U20" t="n">
        <v>0.64</v>
      </c>
      <c r="V20" t="n">
        <v>0.74</v>
      </c>
      <c r="W20" t="n">
        <v>7.28</v>
      </c>
      <c r="X20" t="n">
        <v>0.97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2.142</v>
      </c>
      <c r="E21" t="n">
        <v>46.68</v>
      </c>
      <c r="F21" t="n">
        <v>43.35</v>
      </c>
      <c r="G21" t="n">
        <v>123.86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531.95</v>
      </c>
      <c r="Q21" t="n">
        <v>1275.53</v>
      </c>
      <c r="R21" t="n">
        <v>169.81</v>
      </c>
      <c r="S21" t="n">
        <v>109.66</v>
      </c>
      <c r="T21" t="n">
        <v>15960.4</v>
      </c>
      <c r="U21" t="n">
        <v>0.65</v>
      </c>
      <c r="V21" t="n">
        <v>0.74</v>
      </c>
      <c r="W21" t="n">
        <v>7.28</v>
      </c>
      <c r="X21" t="n">
        <v>0.92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2.1501</v>
      </c>
      <c r="E22" t="n">
        <v>46.51</v>
      </c>
      <c r="F22" t="n">
        <v>43.25</v>
      </c>
      <c r="G22" t="n">
        <v>136.59</v>
      </c>
      <c r="H22" t="n">
        <v>1.64</v>
      </c>
      <c r="I22" t="n">
        <v>19</v>
      </c>
      <c r="J22" t="n">
        <v>227</v>
      </c>
      <c r="K22" t="n">
        <v>54.38</v>
      </c>
      <c r="L22" t="n">
        <v>21</v>
      </c>
      <c r="M22" t="n">
        <v>17</v>
      </c>
      <c r="N22" t="n">
        <v>51.62</v>
      </c>
      <c r="O22" t="n">
        <v>28230.92</v>
      </c>
      <c r="P22" t="n">
        <v>525.3200000000001</v>
      </c>
      <c r="Q22" t="n">
        <v>1275.52</v>
      </c>
      <c r="R22" t="n">
        <v>166.58</v>
      </c>
      <c r="S22" t="n">
        <v>109.66</v>
      </c>
      <c r="T22" t="n">
        <v>14351.88</v>
      </c>
      <c r="U22" t="n">
        <v>0.66</v>
      </c>
      <c r="V22" t="n">
        <v>0.75</v>
      </c>
      <c r="W22" t="n">
        <v>7.28</v>
      </c>
      <c r="X22" t="n">
        <v>0.82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2.1544</v>
      </c>
      <c r="E23" t="n">
        <v>46.42</v>
      </c>
      <c r="F23" t="n">
        <v>43.2</v>
      </c>
      <c r="G23" t="n">
        <v>144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521.12</v>
      </c>
      <c r="Q23" t="n">
        <v>1275.54</v>
      </c>
      <c r="R23" t="n">
        <v>164.81</v>
      </c>
      <c r="S23" t="n">
        <v>109.66</v>
      </c>
      <c r="T23" t="n">
        <v>13474.52</v>
      </c>
      <c r="U23" t="n">
        <v>0.67</v>
      </c>
      <c r="V23" t="n">
        <v>0.75</v>
      </c>
      <c r="W23" t="n">
        <v>7.28</v>
      </c>
      <c r="X23" t="n">
        <v>0.77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2.1542</v>
      </c>
      <c r="E24" t="n">
        <v>46.42</v>
      </c>
      <c r="F24" t="n">
        <v>43.2</v>
      </c>
      <c r="G24" t="n">
        <v>144.01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517.34</v>
      </c>
      <c r="Q24" t="n">
        <v>1275.53</v>
      </c>
      <c r="R24" t="n">
        <v>164.84</v>
      </c>
      <c r="S24" t="n">
        <v>109.66</v>
      </c>
      <c r="T24" t="n">
        <v>13487.56</v>
      </c>
      <c r="U24" t="n">
        <v>0.67</v>
      </c>
      <c r="V24" t="n">
        <v>0.75</v>
      </c>
      <c r="W24" t="n">
        <v>7.28</v>
      </c>
      <c r="X24" t="n">
        <v>0.77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2.1585</v>
      </c>
      <c r="E25" t="n">
        <v>46.33</v>
      </c>
      <c r="F25" t="n">
        <v>43.15</v>
      </c>
      <c r="G25" t="n">
        <v>152.3</v>
      </c>
      <c r="H25" t="n">
        <v>1.84</v>
      </c>
      <c r="I25" t="n">
        <v>17</v>
      </c>
      <c r="J25" t="n">
        <v>232.08</v>
      </c>
      <c r="K25" t="n">
        <v>54.38</v>
      </c>
      <c r="L25" t="n">
        <v>24</v>
      </c>
      <c r="M25" t="n">
        <v>15</v>
      </c>
      <c r="N25" t="n">
        <v>53.71</v>
      </c>
      <c r="O25" t="n">
        <v>28857.81</v>
      </c>
      <c r="P25" t="n">
        <v>510.14</v>
      </c>
      <c r="Q25" t="n">
        <v>1275.52</v>
      </c>
      <c r="R25" t="n">
        <v>163.09</v>
      </c>
      <c r="S25" t="n">
        <v>109.66</v>
      </c>
      <c r="T25" t="n">
        <v>12621.44</v>
      </c>
      <c r="U25" t="n">
        <v>0.67</v>
      </c>
      <c r="V25" t="n">
        <v>0.75</v>
      </c>
      <c r="W25" t="n">
        <v>7.27</v>
      </c>
      <c r="X25" t="n">
        <v>0.72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2.1611</v>
      </c>
      <c r="E26" t="n">
        <v>46.27</v>
      </c>
      <c r="F26" t="n">
        <v>43.13</v>
      </c>
      <c r="G26" t="n">
        <v>161.75</v>
      </c>
      <c r="H26" t="n">
        <v>1.9</v>
      </c>
      <c r="I26" t="n">
        <v>16</v>
      </c>
      <c r="J26" t="n">
        <v>233.79</v>
      </c>
      <c r="K26" t="n">
        <v>54.38</v>
      </c>
      <c r="L26" t="n">
        <v>25</v>
      </c>
      <c r="M26" t="n">
        <v>14</v>
      </c>
      <c r="N26" t="n">
        <v>54.42</v>
      </c>
      <c r="O26" t="n">
        <v>29068.74</v>
      </c>
      <c r="P26" t="n">
        <v>508.01</v>
      </c>
      <c r="Q26" t="n">
        <v>1275.54</v>
      </c>
      <c r="R26" t="n">
        <v>162.57</v>
      </c>
      <c r="S26" t="n">
        <v>109.66</v>
      </c>
      <c r="T26" t="n">
        <v>12365.46</v>
      </c>
      <c r="U26" t="n">
        <v>0.67</v>
      </c>
      <c r="V26" t="n">
        <v>0.75</v>
      </c>
      <c r="W26" t="n">
        <v>7.27</v>
      </c>
      <c r="X26" t="n">
        <v>0.7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2.1654</v>
      </c>
      <c r="E27" t="n">
        <v>46.18</v>
      </c>
      <c r="F27" t="n">
        <v>43.08</v>
      </c>
      <c r="G27" t="n">
        <v>172.32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501.34</v>
      </c>
      <c r="Q27" t="n">
        <v>1275.59</v>
      </c>
      <c r="R27" t="n">
        <v>160.49</v>
      </c>
      <c r="S27" t="n">
        <v>109.66</v>
      </c>
      <c r="T27" t="n">
        <v>11329.96</v>
      </c>
      <c r="U27" t="n">
        <v>0.68</v>
      </c>
      <c r="V27" t="n">
        <v>0.75</v>
      </c>
      <c r="W27" t="n">
        <v>7.28</v>
      </c>
      <c r="X27" t="n">
        <v>0.65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2.1656</v>
      </c>
      <c r="E28" t="n">
        <v>46.18</v>
      </c>
      <c r="F28" t="n">
        <v>43.08</v>
      </c>
      <c r="G28" t="n">
        <v>172.3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10</v>
      </c>
      <c r="N28" t="n">
        <v>55.86</v>
      </c>
      <c r="O28" t="n">
        <v>29493.67</v>
      </c>
      <c r="P28" t="n">
        <v>498.86</v>
      </c>
      <c r="Q28" t="n">
        <v>1275.53</v>
      </c>
      <c r="R28" t="n">
        <v>160.65</v>
      </c>
      <c r="S28" t="n">
        <v>109.66</v>
      </c>
      <c r="T28" t="n">
        <v>11411.48</v>
      </c>
      <c r="U28" t="n">
        <v>0.68</v>
      </c>
      <c r="V28" t="n">
        <v>0.75</v>
      </c>
      <c r="W28" t="n">
        <v>7.27</v>
      </c>
      <c r="X28" t="n">
        <v>0.64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2.1698</v>
      </c>
      <c r="E29" t="n">
        <v>46.09</v>
      </c>
      <c r="F29" t="n">
        <v>43.03</v>
      </c>
      <c r="G29" t="n">
        <v>184.4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495.11</v>
      </c>
      <c r="Q29" t="n">
        <v>1275.61</v>
      </c>
      <c r="R29" t="n">
        <v>158.69</v>
      </c>
      <c r="S29" t="n">
        <v>109.66</v>
      </c>
      <c r="T29" t="n">
        <v>10432.61</v>
      </c>
      <c r="U29" t="n">
        <v>0.6899999999999999</v>
      </c>
      <c r="V29" t="n">
        <v>0.75</v>
      </c>
      <c r="W29" t="n">
        <v>7.28</v>
      </c>
      <c r="X29" t="n">
        <v>0.6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2.1692</v>
      </c>
      <c r="E30" t="n">
        <v>46.1</v>
      </c>
      <c r="F30" t="n">
        <v>43.04</v>
      </c>
      <c r="G30" t="n">
        <v>184.45</v>
      </c>
      <c r="H30" t="n">
        <v>2.14</v>
      </c>
      <c r="I30" t="n">
        <v>14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499.16</v>
      </c>
      <c r="Q30" t="n">
        <v>1275.52</v>
      </c>
      <c r="R30" t="n">
        <v>158.66</v>
      </c>
      <c r="S30" t="n">
        <v>109.66</v>
      </c>
      <c r="T30" t="n">
        <v>10418.31</v>
      </c>
      <c r="U30" t="n">
        <v>0.6899999999999999</v>
      </c>
      <c r="V30" t="n">
        <v>0.75</v>
      </c>
      <c r="W30" t="n">
        <v>7.29</v>
      </c>
      <c r="X30" t="n">
        <v>0.61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2.1695</v>
      </c>
      <c r="E31" t="n">
        <v>46.09</v>
      </c>
      <c r="F31" t="n">
        <v>43.03</v>
      </c>
      <c r="G31" t="n">
        <v>184.42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502.63</v>
      </c>
      <c r="Q31" t="n">
        <v>1275.52</v>
      </c>
      <c r="R31" t="n">
        <v>158.5</v>
      </c>
      <c r="S31" t="n">
        <v>109.66</v>
      </c>
      <c r="T31" t="n">
        <v>10337.94</v>
      </c>
      <c r="U31" t="n">
        <v>0.6899999999999999</v>
      </c>
      <c r="V31" t="n">
        <v>0.75</v>
      </c>
      <c r="W31" t="n">
        <v>7.29</v>
      </c>
      <c r="X31" t="n">
        <v>0.6</v>
      </c>
      <c r="Y31" t="n">
        <v>1</v>
      </c>
      <c r="Z31" t="n">
        <v>10</v>
      </c>
    </row>
    <row r="32">
      <c r="A32" t="n">
        <v>0</v>
      </c>
      <c r="B32" t="n">
        <v>40</v>
      </c>
      <c r="C32" t="inlineStr">
        <is>
          <t xml:space="preserve">CONCLUIDO	</t>
        </is>
      </c>
      <c r="D32" t="n">
        <v>1.4591</v>
      </c>
      <c r="E32" t="n">
        <v>68.53</v>
      </c>
      <c r="F32" t="n">
        <v>59.74</v>
      </c>
      <c r="G32" t="n">
        <v>9.869999999999999</v>
      </c>
      <c r="H32" t="n">
        <v>0.2</v>
      </c>
      <c r="I32" t="n">
        <v>363</v>
      </c>
      <c r="J32" t="n">
        <v>89.87</v>
      </c>
      <c r="K32" t="n">
        <v>37.55</v>
      </c>
      <c r="L32" t="n">
        <v>1</v>
      </c>
      <c r="M32" t="n">
        <v>361</v>
      </c>
      <c r="N32" t="n">
        <v>11.32</v>
      </c>
      <c r="O32" t="n">
        <v>11317.98</v>
      </c>
      <c r="P32" t="n">
        <v>497.86</v>
      </c>
      <c r="Q32" t="n">
        <v>1275.87</v>
      </c>
      <c r="R32" t="n">
        <v>725.21</v>
      </c>
      <c r="S32" t="n">
        <v>109.66</v>
      </c>
      <c r="T32" t="n">
        <v>291948.73</v>
      </c>
      <c r="U32" t="n">
        <v>0.15</v>
      </c>
      <c r="V32" t="n">
        <v>0.54</v>
      </c>
      <c r="W32" t="n">
        <v>7.86</v>
      </c>
      <c r="X32" t="n">
        <v>17.3</v>
      </c>
      <c r="Y32" t="n">
        <v>1</v>
      </c>
      <c r="Z32" t="n">
        <v>10</v>
      </c>
    </row>
    <row r="33">
      <c r="A33" t="n">
        <v>1</v>
      </c>
      <c r="B33" t="n">
        <v>40</v>
      </c>
      <c r="C33" t="inlineStr">
        <is>
          <t xml:space="preserve">CONCLUIDO	</t>
        </is>
      </c>
      <c r="D33" t="n">
        <v>1.8584</v>
      </c>
      <c r="E33" t="n">
        <v>53.81</v>
      </c>
      <c r="F33" t="n">
        <v>49.13</v>
      </c>
      <c r="G33" t="n">
        <v>20.33</v>
      </c>
      <c r="H33" t="n">
        <v>0.39</v>
      </c>
      <c r="I33" t="n">
        <v>145</v>
      </c>
      <c r="J33" t="n">
        <v>91.09999999999999</v>
      </c>
      <c r="K33" t="n">
        <v>37.55</v>
      </c>
      <c r="L33" t="n">
        <v>2</v>
      </c>
      <c r="M33" t="n">
        <v>143</v>
      </c>
      <c r="N33" t="n">
        <v>11.54</v>
      </c>
      <c r="O33" t="n">
        <v>11468.97</v>
      </c>
      <c r="P33" t="n">
        <v>398.09</v>
      </c>
      <c r="Q33" t="n">
        <v>1275.68</v>
      </c>
      <c r="R33" t="n">
        <v>365.48</v>
      </c>
      <c r="S33" t="n">
        <v>109.66</v>
      </c>
      <c r="T33" t="n">
        <v>113171.89</v>
      </c>
      <c r="U33" t="n">
        <v>0.3</v>
      </c>
      <c r="V33" t="n">
        <v>0.66</v>
      </c>
      <c r="W33" t="n">
        <v>7.49</v>
      </c>
      <c r="X33" t="n">
        <v>6.7</v>
      </c>
      <c r="Y33" t="n">
        <v>1</v>
      </c>
      <c r="Z33" t="n">
        <v>10</v>
      </c>
    </row>
    <row r="34">
      <c r="A34" t="n">
        <v>2</v>
      </c>
      <c r="B34" t="n">
        <v>40</v>
      </c>
      <c r="C34" t="inlineStr">
        <is>
          <t xml:space="preserve">CONCLUIDO	</t>
        </is>
      </c>
      <c r="D34" t="n">
        <v>1.9946</v>
      </c>
      <c r="E34" t="n">
        <v>50.14</v>
      </c>
      <c r="F34" t="n">
        <v>46.51</v>
      </c>
      <c r="G34" t="n">
        <v>31.36</v>
      </c>
      <c r="H34" t="n">
        <v>0.57</v>
      </c>
      <c r="I34" t="n">
        <v>89</v>
      </c>
      <c r="J34" t="n">
        <v>92.31999999999999</v>
      </c>
      <c r="K34" t="n">
        <v>37.55</v>
      </c>
      <c r="L34" t="n">
        <v>3</v>
      </c>
      <c r="M34" t="n">
        <v>87</v>
      </c>
      <c r="N34" t="n">
        <v>11.77</v>
      </c>
      <c r="O34" t="n">
        <v>11620.34</v>
      </c>
      <c r="P34" t="n">
        <v>365.55</v>
      </c>
      <c r="Q34" t="n">
        <v>1275.7</v>
      </c>
      <c r="R34" t="n">
        <v>277.12</v>
      </c>
      <c r="S34" t="n">
        <v>109.66</v>
      </c>
      <c r="T34" t="n">
        <v>69272.55</v>
      </c>
      <c r="U34" t="n">
        <v>0.4</v>
      </c>
      <c r="V34" t="n">
        <v>0.6899999999999999</v>
      </c>
      <c r="W34" t="n">
        <v>7.39</v>
      </c>
      <c r="X34" t="n">
        <v>4.08</v>
      </c>
      <c r="Y34" t="n">
        <v>1</v>
      </c>
      <c r="Z34" t="n">
        <v>10</v>
      </c>
    </row>
    <row r="35">
      <c r="A35" t="n">
        <v>3</v>
      </c>
      <c r="B35" t="n">
        <v>40</v>
      </c>
      <c r="C35" t="inlineStr">
        <is>
          <t xml:space="preserve">CONCLUIDO	</t>
        </is>
      </c>
      <c r="D35" t="n">
        <v>2.0655</v>
      </c>
      <c r="E35" t="n">
        <v>48.41</v>
      </c>
      <c r="F35" t="n">
        <v>45.28</v>
      </c>
      <c r="G35" t="n">
        <v>43.13</v>
      </c>
      <c r="H35" t="n">
        <v>0.75</v>
      </c>
      <c r="I35" t="n">
        <v>63</v>
      </c>
      <c r="J35" t="n">
        <v>93.55</v>
      </c>
      <c r="K35" t="n">
        <v>37.55</v>
      </c>
      <c r="L35" t="n">
        <v>4</v>
      </c>
      <c r="M35" t="n">
        <v>61</v>
      </c>
      <c r="N35" t="n">
        <v>12</v>
      </c>
      <c r="O35" t="n">
        <v>11772.07</v>
      </c>
      <c r="P35" t="n">
        <v>343.59</v>
      </c>
      <c r="Q35" t="n">
        <v>1275.57</v>
      </c>
      <c r="R35" t="n">
        <v>234.84</v>
      </c>
      <c r="S35" t="n">
        <v>109.66</v>
      </c>
      <c r="T35" t="n">
        <v>48265.27</v>
      </c>
      <c r="U35" t="n">
        <v>0.47</v>
      </c>
      <c r="V35" t="n">
        <v>0.71</v>
      </c>
      <c r="W35" t="n">
        <v>7.36</v>
      </c>
      <c r="X35" t="n">
        <v>2.85</v>
      </c>
      <c r="Y35" t="n">
        <v>1</v>
      </c>
      <c r="Z35" t="n">
        <v>10</v>
      </c>
    </row>
    <row r="36">
      <c r="A36" t="n">
        <v>4</v>
      </c>
      <c r="B36" t="n">
        <v>40</v>
      </c>
      <c r="C36" t="inlineStr">
        <is>
          <t xml:space="preserve">CONCLUIDO	</t>
        </is>
      </c>
      <c r="D36" t="n">
        <v>2.1083</v>
      </c>
      <c r="E36" t="n">
        <v>47.43</v>
      </c>
      <c r="F36" t="n">
        <v>44.59</v>
      </c>
      <c r="G36" t="n">
        <v>55.73</v>
      </c>
      <c r="H36" t="n">
        <v>0.93</v>
      </c>
      <c r="I36" t="n">
        <v>48</v>
      </c>
      <c r="J36" t="n">
        <v>94.79000000000001</v>
      </c>
      <c r="K36" t="n">
        <v>37.55</v>
      </c>
      <c r="L36" t="n">
        <v>5</v>
      </c>
      <c r="M36" t="n">
        <v>46</v>
      </c>
      <c r="N36" t="n">
        <v>12.23</v>
      </c>
      <c r="O36" t="n">
        <v>11924.18</v>
      </c>
      <c r="P36" t="n">
        <v>325.36</v>
      </c>
      <c r="Q36" t="n">
        <v>1275.61</v>
      </c>
      <c r="R36" t="n">
        <v>211.64</v>
      </c>
      <c r="S36" t="n">
        <v>109.66</v>
      </c>
      <c r="T36" t="n">
        <v>36738.9</v>
      </c>
      <c r="U36" t="n">
        <v>0.52</v>
      </c>
      <c r="V36" t="n">
        <v>0.72</v>
      </c>
      <c r="W36" t="n">
        <v>7.32</v>
      </c>
      <c r="X36" t="n">
        <v>2.15</v>
      </c>
      <c r="Y36" t="n">
        <v>1</v>
      </c>
      <c r="Z36" t="n">
        <v>10</v>
      </c>
    </row>
    <row r="37">
      <c r="A37" t="n">
        <v>5</v>
      </c>
      <c r="B37" t="n">
        <v>40</v>
      </c>
      <c r="C37" t="inlineStr">
        <is>
          <t xml:space="preserve">CONCLUIDO	</t>
        </is>
      </c>
      <c r="D37" t="n">
        <v>2.1341</v>
      </c>
      <c r="E37" t="n">
        <v>46.86</v>
      </c>
      <c r="F37" t="n">
        <v>44.18</v>
      </c>
      <c r="G37" t="n">
        <v>67.97</v>
      </c>
      <c r="H37" t="n">
        <v>1.1</v>
      </c>
      <c r="I37" t="n">
        <v>39</v>
      </c>
      <c r="J37" t="n">
        <v>96.02</v>
      </c>
      <c r="K37" t="n">
        <v>37.55</v>
      </c>
      <c r="L37" t="n">
        <v>6</v>
      </c>
      <c r="M37" t="n">
        <v>33</v>
      </c>
      <c r="N37" t="n">
        <v>12.47</v>
      </c>
      <c r="O37" t="n">
        <v>12076.67</v>
      </c>
      <c r="P37" t="n">
        <v>310.06</v>
      </c>
      <c r="Q37" t="n">
        <v>1275.57</v>
      </c>
      <c r="R37" t="n">
        <v>197.45</v>
      </c>
      <c r="S37" t="n">
        <v>109.66</v>
      </c>
      <c r="T37" t="n">
        <v>29689.16</v>
      </c>
      <c r="U37" t="n">
        <v>0.5600000000000001</v>
      </c>
      <c r="V37" t="n">
        <v>0.73</v>
      </c>
      <c r="W37" t="n">
        <v>7.32</v>
      </c>
      <c r="X37" t="n">
        <v>1.75</v>
      </c>
      <c r="Y37" t="n">
        <v>1</v>
      </c>
      <c r="Z37" t="n">
        <v>10</v>
      </c>
    </row>
    <row r="38">
      <c r="A38" t="n">
        <v>6</v>
      </c>
      <c r="B38" t="n">
        <v>40</v>
      </c>
      <c r="C38" t="inlineStr">
        <is>
          <t xml:space="preserve">CONCLUIDO	</t>
        </is>
      </c>
      <c r="D38" t="n">
        <v>2.1486</v>
      </c>
      <c r="E38" t="n">
        <v>46.54</v>
      </c>
      <c r="F38" t="n">
        <v>43.96</v>
      </c>
      <c r="G38" t="n">
        <v>77.58</v>
      </c>
      <c r="H38" t="n">
        <v>1.27</v>
      </c>
      <c r="I38" t="n">
        <v>34</v>
      </c>
      <c r="J38" t="n">
        <v>97.26000000000001</v>
      </c>
      <c r="K38" t="n">
        <v>37.55</v>
      </c>
      <c r="L38" t="n">
        <v>7</v>
      </c>
      <c r="M38" t="n">
        <v>7</v>
      </c>
      <c r="N38" t="n">
        <v>12.71</v>
      </c>
      <c r="O38" t="n">
        <v>12229.54</v>
      </c>
      <c r="P38" t="n">
        <v>299.14</v>
      </c>
      <c r="Q38" t="n">
        <v>1275.65</v>
      </c>
      <c r="R38" t="n">
        <v>189.25</v>
      </c>
      <c r="S38" t="n">
        <v>109.66</v>
      </c>
      <c r="T38" t="n">
        <v>25613.29</v>
      </c>
      <c r="U38" t="n">
        <v>0.58</v>
      </c>
      <c r="V38" t="n">
        <v>0.73</v>
      </c>
      <c r="W38" t="n">
        <v>7.34</v>
      </c>
      <c r="X38" t="n">
        <v>1.53</v>
      </c>
      <c r="Y38" t="n">
        <v>1</v>
      </c>
      <c r="Z38" t="n">
        <v>10</v>
      </c>
    </row>
    <row r="39">
      <c r="A39" t="n">
        <v>7</v>
      </c>
      <c r="B39" t="n">
        <v>40</v>
      </c>
      <c r="C39" t="inlineStr">
        <is>
          <t xml:space="preserve">CONCLUIDO	</t>
        </is>
      </c>
      <c r="D39" t="n">
        <v>2.1502</v>
      </c>
      <c r="E39" t="n">
        <v>46.51</v>
      </c>
      <c r="F39" t="n">
        <v>43.94</v>
      </c>
      <c r="G39" t="n">
        <v>79.90000000000001</v>
      </c>
      <c r="H39" t="n">
        <v>1.43</v>
      </c>
      <c r="I39" t="n">
        <v>33</v>
      </c>
      <c r="J39" t="n">
        <v>98.5</v>
      </c>
      <c r="K39" t="n">
        <v>37.55</v>
      </c>
      <c r="L39" t="n">
        <v>8</v>
      </c>
      <c r="M39" t="n">
        <v>0</v>
      </c>
      <c r="N39" t="n">
        <v>12.95</v>
      </c>
      <c r="O39" t="n">
        <v>12382.79</v>
      </c>
      <c r="P39" t="n">
        <v>302.17</v>
      </c>
      <c r="Q39" t="n">
        <v>1275.64</v>
      </c>
      <c r="R39" t="n">
        <v>188.11</v>
      </c>
      <c r="S39" t="n">
        <v>109.66</v>
      </c>
      <c r="T39" t="n">
        <v>25049.11</v>
      </c>
      <c r="U39" t="n">
        <v>0.58</v>
      </c>
      <c r="V39" t="n">
        <v>0.73</v>
      </c>
      <c r="W39" t="n">
        <v>7.35</v>
      </c>
      <c r="X39" t="n">
        <v>1.51</v>
      </c>
      <c r="Y39" t="n">
        <v>1</v>
      </c>
      <c r="Z39" t="n">
        <v>10</v>
      </c>
    </row>
    <row r="40">
      <c r="A40" t="n">
        <v>0</v>
      </c>
      <c r="B40" t="n">
        <v>30</v>
      </c>
      <c r="C40" t="inlineStr">
        <is>
          <t xml:space="preserve">CONCLUIDO	</t>
        </is>
      </c>
      <c r="D40" t="n">
        <v>1.606</v>
      </c>
      <c r="E40" t="n">
        <v>62.27</v>
      </c>
      <c r="F40" t="n">
        <v>55.96</v>
      </c>
      <c r="G40" t="n">
        <v>11.7</v>
      </c>
      <c r="H40" t="n">
        <v>0.24</v>
      </c>
      <c r="I40" t="n">
        <v>287</v>
      </c>
      <c r="J40" t="n">
        <v>71.52</v>
      </c>
      <c r="K40" t="n">
        <v>32.27</v>
      </c>
      <c r="L40" t="n">
        <v>1</v>
      </c>
      <c r="M40" t="n">
        <v>285</v>
      </c>
      <c r="N40" t="n">
        <v>8.25</v>
      </c>
      <c r="O40" t="n">
        <v>9054.6</v>
      </c>
      <c r="P40" t="n">
        <v>394.63</v>
      </c>
      <c r="Q40" t="n">
        <v>1275.78</v>
      </c>
      <c r="R40" t="n">
        <v>596.59</v>
      </c>
      <c r="S40" t="n">
        <v>109.66</v>
      </c>
      <c r="T40" t="n">
        <v>228018.92</v>
      </c>
      <c r="U40" t="n">
        <v>0.18</v>
      </c>
      <c r="V40" t="n">
        <v>0.58</v>
      </c>
      <c r="W40" t="n">
        <v>7.74</v>
      </c>
      <c r="X40" t="n">
        <v>13.52</v>
      </c>
      <c r="Y40" t="n">
        <v>1</v>
      </c>
      <c r="Z40" t="n">
        <v>10</v>
      </c>
    </row>
    <row r="41">
      <c r="A41" t="n">
        <v>1</v>
      </c>
      <c r="B41" t="n">
        <v>30</v>
      </c>
      <c r="C41" t="inlineStr">
        <is>
          <t xml:space="preserve">CONCLUIDO	</t>
        </is>
      </c>
      <c r="D41" t="n">
        <v>1.9452</v>
      </c>
      <c r="E41" t="n">
        <v>51.41</v>
      </c>
      <c r="F41" t="n">
        <v>47.74</v>
      </c>
      <c r="G41" t="n">
        <v>24.48</v>
      </c>
      <c r="H41" t="n">
        <v>0.48</v>
      </c>
      <c r="I41" t="n">
        <v>117</v>
      </c>
      <c r="J41" t="n">
        <v>72.7</v>
      </c>
      <c r="K41" t="n">
        <v>32.27</v>
      </c>
      <c r="L41" t="n">
        <v>2</v>
      </c>
      <c r="M41" t="n">
        <v>115</v>
      </c>
      <c r="N41" t="n">
        <v>8.43</v>
      </c>
      <c r="O41" t="n">
        <v>9200.25</v>
      </c>
      <c r="P41" t="n">
        <v>322.14</v>
      </c>
      <c r="Q41" t="n">
        <v>1275.76</v>
      </c>
      <c r="R41" t="n">
        <v>318.4</v>
      </c>
      <c r="S41" t="n">
        <v>109.66</v>
      </c>
      <c r="T41" t="n">
        <v>89772.21000000001</v>
      </c>
      <c r="U41" t="n">
        <v>0.34</v>
      </c>
      <c r="V41" t="n">
        <v>0.68</v>
      </c>
      <c r="W41" t="n">
        <v>7.44</v>
      </c>
      <c r="X41" t="n">
        <v>5.31</v>
      </c>
      <c r="Y41" t="n">
        <v>1</v>
      </c>
      <c r="Z41" t="n">
        <v>10</v>
      </c>
    </row>
    <row r="42">
      <c r="A42" t="n">
        <v>2</v>
      </c>
      <c r="B42" t="n">
        <v>30</v>
      </c>
      <c r="C42" t="inlineStr">
        <is>
          <t xml:space="preserve">CONCLUIDO	</t>
        </is>
      </c>
      <c r="D42" t="n">
        <v>2.0575</v>
      </c>
      <c r="E42" t="n">
        <v>48.6</v>
      </c>
      <c r="F42" t="n">
        <v>45.65</v>
      </c>
      <c r="G42" t="n">
        <v>38.58</v>
      </c>
      <c r="H42" t="n">
        <v>0.71</v>
      </c>
      <c r="I42" t="n">
        <v>71</v>
      </c>
      <c r="J42" t="n">
        <v>73.88</v>
      </c>
      <c r="K42" t="n">
        <v>32.27</v>
      </c>
      <c r="L42" t="n">
        <v>3</v>
      </c>
      <c r="M42" t="n">
        <v>69</v>
      </c>
      <c r="N42" t="n">
        <v>8.609999999999999</v>
      </c>
      <c r="O42" t="n">
        <v>9346.23</v>
      </c>
      <c r="P42" t="n">
        <v>292.05</v>
      </c>
      <c r="Q42" t="n">
        <v>1275.61</v>
      </c>
      <c r="R42" t="n">
        <v>247.61</v>
      </c>
      <c r="S42" t="n">
        <v>109.66</v>
      </c>
      <c r="T42" t="n">
        <v>54608.35</v>
      </c>
      <c r="U42" t="n">
        <v>0.44</v>
      </c>
      <c r="V42" t="n">
        <v>0.71</v>
      </c>
      <c r="W42" t="n">
        <v>7.37</v>
      </c>
      <c r="X42" t="n">
        <v>3.22</v>
      </c>
      <c r="Y42" t="n">
        <v>1</v>
      </c>
      <c r="Z42" t="n">
        <v>10</v>
      </c>
    </row>
    <row r="43">
      <c r="A43" t="n">
        <v>3</v>
      </c>
      <c r="B43" t="n">
        <v>30</v>
      </c>
      <c r="C43" t="inlineStr">
        <is>
          <t xml:space="preserve">CONCLUIDO	</t>
        </is>
      </c>
      <c r="D43" t="n">
        <v>2.1134</v>
      </c>
      <c r="E43" t="n">
        <v>47.32</v>
      </c>
      <c r="F43" t="n">
        <v>44.7</v>
      </c>
      <c r="G43" t="n">
        <v>53.63</v>
      </c>
      <c r="H43" t="n">
        <v>0.93</v>
      </c>
      <c r="I43" t="n">
        <v>50</v>
      </c>
      <c r="J43" t="n">
        <v>75.06999999999999</v>
      </c>
      <c r="K43" t="n">
        <v>32.27</v>
      </c>
      <c r="L43" t="n">
        <v>4</v>
      </c>
      <c r="M43" t="n">
        <v>42</v>
      </c>
      <c r="N43" t="n">
        <v>8.800000000000001</v>
      </c>
      <c r="O43" t="n">
        <v>9492.549999999999</v>
      </c>
      <c r="P43" t="n">
        <v>269.62</v>
      </c>
      <c r="Q43" t="n">
        <v>1275.53</v>
      </c>
      <c r="R43" t="n">
        <v>215.17</v>
      </c>
      <c r="S43" t="n">
        <v>109.66</v>
      </c>
      <c r="T43" t="n">
        <v>38494.26</v>
      </c>
      <c r="U43" t="n">
        <v>0.51</v>
      </c>
      <c r="V43" t="n">
        <v>0.72</v>
      </c>
      <c r="W43" t="n">
        <v>7.34</v>
      </c>
      <c r="X43" t="n">
        <v>2.26</v>
      </c>
      <c r="Y43" t="n">
        <v>1</v>
      </c>
      <c r="Z43" t="n">
        <v>10</v>
      </c>
    </row>
    <row r="44">
      <c r="A44" t="n">
        <v>4</v>
      </c>
      <c r="B44" t="n">
        <v>30</v>
      </c>
      <c r="C44" t="inlineStr">
        <is>
          <t xml:space="preserve">CONCLUIDO	</t>
        </is>
      </c>
      <c r="D44" t="n">
        <v>2.1289</v>
      </c>
      <c r="E44" t="n">
        <v>46.97</v>
      </c>
      <c r="F44" t="n">
        <v>44.44</v>
      </c>
      <c r="G44" t="n">
        <v>60.61</v>
      </c>
      <c r="H44" t="n">
        <v>1.15</v>
      </c>
      <c r="I44" t="n">
        <v>44</v>
      </c>
      <c r="J44" t="n">
        <v>76.26000000000001</v>
      </c>
      <c r="K44" t="n">
        <v>32.27</v>
      </c>
      <c r="L44" t="n">
        <v>5</v>
      </c>
      <c r="M44" t="n">
        <v>1</v>
      </c>
      <c r="N44" t="n">
        <v>8.99</v>
      </c>
      <c r="O44" t="n">
        <v>9639.200000000001</v>
      </c>
      <c r="P44" t="n">
        <v>262.83</v>
      </c>
      <c r="Q44" t="n">
        <v>1275.8</v>
      </c>
      <c r="R44" t="n">
        <v>204.92</v>
      </c>
      <c r="S44" t="n">
        <v>109.66</v>
      </c>
      <c r="T44" t="n">
        <v>33399.98</v>
      </c>
      <c r="U44" t="n">
        <v>0.54</v>
      </c>
      <c r="V44" t="n">
        <v>0.73</v>
      </c>
      <c r="W44" t="n">
        <v>7.37</v>
      </c>
      <c r="X44" t="n">
        <v>2.01</v>
      </c>
      <c r="Y44" t="n">
        <v>1</v>
      </c>
      <c r="Z44" t="n">
        <v>10</v>
      </c>
    </row>
    <row r="45">
      <c r="A45" t="n">
        <v>5</v>
      </c>
      <c r="B45" t="n">
        <v>30</v>
      </c>
      <c r="C45" t="inlineStr">
        <is>
          <t xml:space="preserve">CONCLUIDO	</t>
        </is>
      </c>
      <c r="D45" t="n">
        <v>2.1282</v>
      </c>
      <c r="E45" t="n">
        <v>46.99</v>
      </c>
      <c r="F45" t="n">
        <v>44.46</v>
      </c>
      <c r="G45" t="n">
        <v>60.63</v>
      </c>
      <c r="H45" t="n">
        <v>1.36</v>
      </c>
      <c r="I45" t="n">
        <v>44</v>
      </c>
      <c r="J45" t="n">
        <v>77.45</v>
      </c>
      <c r="K45" t="n">
        <v>32.27</v>
      </c>
      <c r="L45" t="n">
        <v>6</v>
      </c>
      <c r="M45" t="n">
        <v>0</v>
      </c>
      <c r="N45" t="n">
        <v>9.18</v>
      </c>
      <c r="O45" t="n">
        <v>9786.190000000001</v>
      </c>
      <c r="P45" t="n">
        <v>266.6</v>
      </c>
      <c r="Q45" t="n">
        <v>1275.73</v>
      </c>
      <c r="R45" t="n">
        <v>205.26</v>
      </c>
      <c r="S45" t="n">
        <v>109.66</v>
      </c>
      <c r="T45" t="n">
        <v>33568.54</v>
      </c>
      <c r="U45" t="n">
        <v>0.53</v>
      </c>
      <c r="V45" t="n">
        <v>0.73</v>
      </c>
      <c r="W45" t="n">
        <v>7.38</v>
      </c>
      <c r="X45" t="n">
        <v>2.03</v>
      </c>
      <c r="Y45" t="n">
        <v>1</v>
      </c>
      <c r="Z45" t="n">
        <v>10</v>
      </c>
    </row>
    <row r="46">
      <c r="A46" t="n">
        <v>0</v>
      </c>
      <c r="B46" t="n">
        <v>15</v>
      </c>
      <c r="C46" t="inlineStr">
        <is>
          <t xml:space="preserve">CONCLUIDO	</t>
        </is>
      </c>
      <c r="D46" t="n">
        <v>1.8848</v>
      </c>
      <c r="E46" t="n">
        <v>53.06</v>
      </c>
      <c r="F46" t="n">
        <v>49.63</v>
      </c>
      <c r="G46" t="n">
        <v>19.21</v>
      </c>
      <c r="H46" t="n">
        <v>0.43</v>
      </c>
      <c r="I46" t="n">
        <v>155</v>
      </c>
      <c r="J46" t="n">
        <v>39.78</v>
      </c>
      <c r="K46" t="n">
        <v>19.54</v>
      </c>
      <c r="L46" t="n">
        <v>1</v>
      </c>
      <c r="M46" t="n">
        <v>153</v>
      </c>
      <c r="N46" t="n">
        <v>4.24</v>
      </c>
      <c r="O46" t="n">
        <v>5140</v>
      </c>
      <c r="P46" t="n">
        <v>213.22</v>
      </c>
      <c r="Q46" t="n">
        <v>1275.69</v>
      </c>
      <c r="R46" t="n">
        <v>382.03</v>
      </c>
      <c r="S46" t="n">
        <v>109.66</v>
      </c>
      <c r="T46" t="n">
        <v>121399.82</v>
      </c>
      <c r="U46" t="n">
        <v>0.29</v>
      </c>
      <c r="V46" t="n">
        <v>0.65</v>
      </c>
      <c r="W46" t="n">
        <v>7.51</v>
      </c>
      <c r="X46" t="n">
        <v>7.2</v>
      </c>
      <c r="Y46" t="n">
        <v>1</v>
      </c>
      <c r="Z46" t="n">
        <v>10</v>
      </c>
    </row>
    <row r="47">
      <c r="A47" t="n">
        <v>1</v>
      </c>
      <c r="B47" t="n">
        <v>15</v>
      </c>
      <c r="C47" t="inlineStr">
        <is>
          <t xml:space="preserve">CONCLUIDO	</t>
        </is>
      </c>
      <c r="D47" t="n">
        <v>2.0379</v>
      </c>
      <c r="E47" t="n">
        <v>49.07</v>
      </c>
      <c r="F47" t="n">
        <v>46.41</v>
      </c>
      <c r="G47" t="n">
        <v>32.38</v>
      </c>
      <c r="H47" t="n">
        <v>0.84</v>
      </c>
      <c r="I47" t="n">
        <v>86</v>
      </c>
      <c r="J47" t="n">
        <v>40.89</v>
      </c>
      <c r="K47" t="n">
        <v>19.54</v>
      </c>
      <c r="L47" t="n">
        <v>2</v>
      </c>
      <c r="M47" t="n">
        <v>0</v>
      </c>
      <c r="N47" t="n">
        <v>4.35</v>
      </c>
      <c r="O47" t="n">
        <v>5277.26</v>
      </c>
      <c r="P47" t="n">
        <v>184.23</v>
      </c>
      <c r="Q47" t="n">
        <v>1275.77</v>
      </c>
      <c r="R47" t="n">
        <v>269.29</v>
      </c>
      <c r="S47" t="n">
        <v>109.66</v>
      </c>
      <c r="T47" t="n">
        <v>65372.63</v>
      </c>
      <c r="U47" t="n">
        <v>0.41</v>
      </c>
      <c r="V47" t="n">
        <v>0.6899999999999999</v>
      </c>
      <c r="W47" t="n">
        <v>7.51</v>
      </c>
      <c r="X47" t="n">
        <v>3.98</v>
      </c>
      <c r="Y47" t="n">
        <v>1</v>
      </c>
      <c r="Z47" t="n">
        <v>10</v>
      </c>
    </row>
    <row r="48">
      <c r="A48" t="n">
        <v>0</v>
      </c>
      <c r="B48" t="n">
        <v>70</v>
      </c>
      <c r="C48" t="inlineStr">
        <is>
          <t xml:space="preserve">CONCLUIDO	</t>
        </is>
      </c>
      <c r="D48" t="n">
        <v>1.092</v>
      </c>
      <c r="E48" t="n">
        <v>91.58</v>
      </c>
      <c r="F48" t="n">
        <v>71.98999999999999</v>
      </c>
      <c r="G48" t="n">
        <v>7.19</v>
      </c>
      <c r="H48" t="n">
        <v>0.12</v>
      </c>
      <c r="I48" t="n">
        <v>601</v>
      </c>
      <c r="J48" t="n">
        <v>141.81</v>
      </c>
      <c r="K48" t="n">
        <v>47.83</v>
      </c>
      <c r="L48" t="n">
        <v>1</v>
      </c>
      <c r="M48" t="n">
        <v>599</v>
      </c>
      <c r="N48" t="n">
        <v>22.98</v>
      </c>
      <c r="O48" t="n">
        <v>17723.39</v>
      </c>
      <c r="P48" t="n">
        <v>819.55</v>
      </c>
      <c r="Q48" t="n">
        <v>1276.02</v>
      </c>
      <c r="R48" t="n">
        <v>1141.53</v>
      </c>
      <c r="S48" t="n">
        <v>109.66</v>
      </c>
      <c r="T48" t="n">
        <v>498920.74</v>
      </c>
      <c r="U48" t="n">
        <v>0.1</v>
      </c>
      <c r="V48" t="n">
        <v>0.45</v>
      </c>
      <c r="W48" t="n">
        <v>8.26</v>
      </c>
      <c r="X48" t="n">
        <v>29.53</v>
      </c>
      <c r="Y48" t="n">
        <v>1</v>
      </c>
      <c r="Z48" t="n">
        <v>10</v>
      </c>
    </row>
    <row r="49">
      <c r="A49" t="n">
        <v>1</v>
      </c>
      <c r="B49" t="n">
        <v>70</v>
      </c>
      <c r="C49" t="inlineStr">
        <is>
          <t xml:space="preserve">CONCLUIDO	</t>
        </is>
      </c>
      <c r="D49" t="n">
        <v>1.6421</v>
      </c>
      <c r="E49" t="n">
        <v>60.9</v>
      </c>
      <c r="F49" t="n">
        <v>52.46</v>
      </c>
      <c r="G49" t="n">
        <v>14.64</v>
      </c>
      <c r="H49" t="n">
        <v>0.25</v>
      </c>
      <c r="I49" t="n">
        <v>215</v>
      </c>
      <c r="J49" t="n">
        <v>143.17</v>
      </c>
      <c r="K49" t="n">
        <v>47.83</v>
      </c>
      <c r="L49" t="n">
        <v>2</v>
      </c>
      <c r="M49" t="n">
        <v>213</v>
      </c>
      <c r="N49" t="n">
        <v>23.34</v>
      </c>
      <c r="O49" t="n">
        <v>17891.86</v>
      </c>
      <c r="P49" t="n">
        <v>590.67</v>
      </c>
      <c r="Q49" t="n">
        <v>1275.88</v>
      </c>
      <c r="R49" t="n">
        <v>478.33</v>
      </c>
      <c r="S49" t="n">
        <v>109.66</v>
      </c>
      <c r="T49" t="n">
        <v>169251.44</v>
      </c>
      <c r="U49" t="n">
        <v>0.23</v>
      </c>
      <c r="V49" t="n">
        <v>0.61</v>
      </c>
      <c r="W49" t="n">
        <v>7.59</v>
      </c>
      <c r="X49" t="n">
        <v>10.02</v>
      </c>
      <c r="Y49" t="n">
        <v>1</v>
      </c>
      <c r="Z49" t="n">
        <v>10</v>
      </c>
    </row>
    <row r="50">
      <c r="A50" t="n">
        <v>2</v>
      </c>
      <c r="B50" t="n">
        <v>70</v>
      </c>
      <c r="C50" t="inlineStr">
        <is>
          <t xml:space="preserve">CONCLUIDO	</t>
        </is>
      </c>
      <c r="D50" t="n">
        <v>1.8361</v>
      </c>
      <c r="E50" t="n">
        <v>54.46</v>
      </c>
      <c r="F50" t="n">
        <v>48.45</v>
      </c>
      <c r="G50" t="n">
        <v>22.19</v>
      </c>
      <c r="H50" t="n">
        <v>0.37</v>
      </c>
      <c r="I50" t="n">
        <v>131</v>
      </c>
      <c r="J50" t="n">
        <v>144.54</v>
      </c>
      <c r="K50" t="n">
        <v>47.83</v>
      </c>
      <c r="L50" t="n">
        <v>3</v>
      </c>
      <c r="M50" t="n">
        <v>129</v>
      </c>
      <c r="N50" t="n">
        <v>23.71</v>
      </c>
      <c r="O50" t="n">
        <v>18060.85</v>
      </c>
      <c r="P50" t="n">
        <v>539.04</v>
      </c>
      <c r="Q50" t="n">
        <v>1275.63</v>
      </c>
      <c r="R50" t="n">
        <v>342.46</v>
      </c>
      <c r="S50" t="n">
        <v>109.66</v>
      </c>
      <c r="T50" t="n">
        <v>101734.08</v>
      </c>
      <c r="U50" t="n">
        <v>0.32</v>
      </c>
      <c r="V50" t="n">
        <v>0.67</v>
      </c>
      <c r="W50" t="n">
        <v>7.46</v>
      </c>
      <c r="X50" t="n">
        <v>6.01</v>
      </c>
      <c r="Y50" t="n">
        <v>1</v>
      </c>
      <c r="Z50" t="n">
        <v>10</v>
      </c>
    </row>
    <row r="51">
      <c r="A51" t="n">
        <v>3</v>
      </c>
      <c r="B51" t="n">
        <v>70</v>
      </c>
      <c r="C51" t="inlineStr">
        <is>
          <t xml:space="preserve">CONCLUIDO	</t>
        </is>
      </c>
      <c r="D51" t="n">
        <v>1.9351</v>
      </c>
      <c r="E51" t="n">
        <v>51.68</v>
      </c>
      <c r="F51" t="n">
        <v>46.73</v>
      </c>
      <c r="G51" t="n">
        <v>29.83</v>
      </c>
      <c r="H51" t="n">
        <v>0.49</v>
      </c>
      <c r="I51" t="n">
        <v>94</v>
      </c>
      <c r="J51" t="n">
        <v>145.92</v>
      </c>
      <c r="K51" t="n">
        <v>47.83</v>
      </c>
      <c r="L51" t="n">
        <v>4</v>
      </c>
      <c r="M51" t="n">
        <v>92</v>
      </c>
      <c r="N51" t="n">
        <v>24.09</v>
      </c>
      <c r="O51" t="n">
        <v>18230.35</v>
      </c>
      <c r="P51" t="n">
        <v>513.8</v>
      </c>
      <c r="Q51" t="n">
        <v>1275.71</v>
      </c>
      <c r="R51" t="n">
        <v>284.56</v>
      </c>
      <c r="S51" t="n">
        <v>109.66</v>
      </c>
      <c r="T51" t="n">
        <v>72967.41</v>
      </c>
      <c r="U51" t="n">
        <v>0.39</v>
      </c>
      <c r="V51" t="n">
        <v>0.6899999999999999</v>
      </c>
      <c r="W51" t="n">
        <v>7.4</v>
      </c>
      <c r="X51" t="n">
        <v>4.3</v>
      </c>
      <c r="Y51" t="n">
        <v>1</v>
      </c>
      <c r="Z51" t="n">
        <v>10</v>
      </c>
    </row>
    <row r="52">
      <c r="A52" t="n">
        <v>4</v>
      </c>
      <c r="B52" t="n">
        <v>70</v>
      </c>
      <c r="C52" t="inlineStr">
        <is>
          <t xml:space="preserve">CONCLUIDO	</t>
        </is>
      </c>
      <c r="D52" t="n">
        <v>1.9967</v>
      </c>
      <c r="E52" t="n">
        <v>50.08</v>
      </c>
      <c r="F52" t="n">
        <v>45.74</v>
      </c>
      <c r="G52" t="n">
        <v>37.6</v>
      </c>
      <c r="H52" t="n">
        <v>0.6</v>
      </c>
      <c r="I52" t="n">
        <v>73</v>
      </c>
      <c r="J52" t="n">
        <v>147.3</v>
      </c>
      <c r="K52" t="n">
        <v>47.83</v>
      </c>
      <c r="L52" t="n">
        <v>5</v>
      </c>
      <c r="M52" t="n">
        <v>71</v>
      </c>
      <c r="N52" t="n">
        <v>24.47</v>
      </c>
      <c r="O52" t="n">
        <v>18400.38</v>
      </c>
      <c r="P52" t="n">
        <v>496.42</v>
      </c>
      <c r="Q52" t="n">
        <v>1275.64</v>
      </c>
      <c r="R52" t="n">
        <v>250.96</v>
      </c>
      <c r="S52" t="n">
        <v>109.66</v>
      </c>
      <c r="T52" t="n">
        <v>56274.48</v>
      </c>
      <c r="U52" t="n">
        <v>0.44</v>
      </c>
      <c r="V52" t="n">
        <v>0.7</v>
      </c>
      <c r="W52" t="n">
        <v>7.36</v>
      </c>
      <c r="X52" t="n">
        <v>3.31</v>
      </c>
      <c r="Y52" t="n">
        <v>1</v>
      </c>
      <c r="Z52" t="n">
        <v>10</v>
      </c>
    </row>
    <row r="53">
      <c r="A53" t="n">
        <v>5</v>
      </c>
      <c r="B53" t="n">
        <v>70</v>
      </c>
      <c r="C53" t="inlineStr">
        <is>
          <t xml:space="preserve">CONCLUIDO	</t>
        </is>
      </c>
      <c r="D53" t="n">
        <v>2.0402</v>
      </c>
      <c r="E53" t="n">
        <v>49.01</v>
      </c>
      <c r="F53" t="n">
        <v>45.08</v>
      </c>
      <c r="G53" t="n">
        <v>45.84</v>
      </c>
      <c r="H53" t="n">
        <v>0.71</v>
      </c>
      <c r="I53" t="n">
        <v>59</v>
      </c>
      <c r="J53" t="n">
        <v>148.68</v>
      </c>
      <c r="K53" t="n">
        <v>47.83</v>
      </c>
      <c r="L53" t="n">
        <v>6</v>
      </c>
      <c r="M53" t="n">
        <v>57</v>
      </c>
      <c r="N53" t="n">
        <v>24.85</v>
      </c>
      <c r="O53" t="n">
        <v>18570.94</v>
      </c>
      <c r="P53" t="n">
        <v>482.3</v>
      </c>
      <c r="Q53" t="n">
        <v>1275.57</v>
      </c>
      <c r="R53" t="n">
        <v>228.62</v>
      </c>
      <c r="S53" t="n">
        <v>109.66</v>
      </c>
      <c r="T53" t="n">
        <v>45176.25</v>
      </c>
      <c r="U53" t="n">
        <v>0.48</v>
      </c>
      <c r="V53" t="n">
        <v>0.72</v>
      </c>
      <c r="W53" t="n">
        <v>7.34</v>
      </c>
      <c r="X53" t="n">
        <v>2.65</v>
      </c>
      <c r="Y53" t="n">
        <v>1</v>
      </c>
      <c r="Z53" t="n">
        <v>10</v>
      </c>
    </row>
    <row r="54">
      <c r="A54" t="n">
        <v>6</v>
      </c>
      <c r="B54" t="n">
        <v>70</v>
      </c>
      <c r="C54" t="inlineStr">
        <is>
          <t xml:space="preserve">CONCLUIDO	</t>
        </is>
      </c>
      <c r="D54" t="n">
        <v>2.0678</v>
      </c>
      <c r="E54" t="n">
        <v>48.36</v>
      </c>
      <c r="F54" t="n">
        <v>44.69</v>
      </c>
      <c r="G54" t="n">
        <v>53.62</v>
      </c>
      <c r="H54" t="n">
        <v>0.83</v>
      </c>
      <c r="I54" t="n">
        <v>50</v>
      </c>
      <c r="J54" t="n">
        <v>150.07</v>
      </c>
      <c r="K54" t="n">
        <v>47.83</v>
      </c>
      <c r="L54" t="n">
        <v>7</v>
      </c>
      <c r="M54" t="n">
        <v>48</v>
      </c>
      <c r="N54" t="n">
        <v>25.24</v>
      </c>
      <c r="O54" t="n">
        <v>18742.03</v>
      </c>
      <c r="P54" t="n">
        <v>471.91</v>
      </c>
      <c r="Q54" t="n">
        <v>1275.63</v>
      </c>
      <c r="R54" t="n">
        <v>214.62</v>
      </c>
      <c r="S54" t="n">
        <v>109.66</v>
      </c>
      <c r="T54" t="n">
        <v>38219.6</v>
      </c>
      <c r="U54" t="n">
        <v>0.51</v>
      </c>
      <c r="V54" t="n">
        <v>0.72</v>
      </c>
      <c r="W54" t="n">
        <v>7.34</v>
      </c>
      <c r="X54" t="n">
        <v>2.25</v>
      </c>
      <c r="Y54" t="n">
        <v>1</v>
      </c>
      <c r="Z54" t="n">
        <v>10</v>
      </c>
    </row>
    <row r="55">
      <c r="A55" t="n">
        <v>7</v>
      </c>
      <c r="B55" t="n">
        <v>70</v>
      </c>
      <c r="C55" t="inlineStr">
        <is>
          <t xml:space="preserve">CONCLUIDO	</t>
        </is>
      </c>
      <c r="D55" t="n">
        <v>2.0898</v>
      </c>
      <c r="E55" t="n">
        <v>47.85</v>
      </c>
      <c r="F55" t="n">
        <v>44.38</v>
      </c>
      <c r="G55" t="n">
        <v>61.93</v>
      </c>
      <c r="H55" t="n">
        <v>0.9399999999999999</v>
      </c>
      <c r="I55" t="n">
        <v>43</v>
      </c>
      <c r="J55" t="n">
        <v>151.46</v>
      </c>
      <c r="K55" t="n">
        <v>47.83</v>
      </c>
      <c r="L55" t="n">
        <v>8</v>
      </c>
      <c r="M55" t="n">
        <v>41</v>
      </c>
      <c r="N55" t="n">
        <v>25.63</v>
      </c>
      <c r="O55" t="n">
        <v>18913.66</v>
      </c>
      <c r="P55" t="n">
        <v>462.19</v>
      </c>
      <c r="Q55" t="n">
        <v>1275.6</v>
      </c>
      <c r="R55" t="n">
        <v>204.56</v>
      </c>
      <c r="S55" t="n">
        <v>109.66</v>
      </c>
      <c r="T55" t="n">
        <v>33223.91</v>
      </c>
      <c r="U55" t="n">
        <v>0.54</v>
      </c>
      <c r="V55" t="n">
        <v>0.73</v>
      </c>
      <c r="W55" t="n">
        <v>7.32</v>
      </c>
      <c r="X55" t="n">
        <v>1.95</v>
      </c>
      <c r="Y55" t="n">
        <v>1</v>
      </c>
      <c r="Z55" t="n">
        <v>10</v>
      </c>
    </row>
    <row r="56">
      <c r="A56" t="n">
        <v>8</v>
      </c>
      <c r="B56" t="n">
        <v>70</v>
      </c>
      <c r="C56" t="inlineStr">
        <is>
          <t xml:space="preserve">CONCLUIDO	</t>
        </is>
      </c>
      <c r="D56" t="n">
        <v>2.1108</v>
      </c>
      <c r="E56" t="n">
        <v>47.38</v>
      </c>
      <c r="F56" t="n">
        <v>44.08</v>
      </c>
      <c r="G56" t="n">
        <v>71.48</v>
      </c>
      <c r="H56" t="n">
        <v>1.04</v>
      </c>
      <c r="I56" t="n">
        <v>37</v>
      </c>
      <c r="J56" t="n">
        <v>152.85</v>
      </c>
      <c r="K56" t="n">
        <v>47.83</v>
      </c>
      <c r="L56" t="n">
        <v>9</v>
      </c>
      <c r="M56" t="n">
        <v>35</v>
      </c>
      <c r="N56" t="n">
        <v>26.03</v>
      </c>
      <c r="O56" t="n">
        <v>19085.83</v>
      </c>
      <c r="P56" t="n">
        <v>451.41</v>
      </c>
      <c r="Q56" t="n">
        <v>1275.53</v>
      </c>
      <c r="R56" t="n">
        <v>194.22</v>
      </c>
      <c r="S56" t="n">
        <v>109.66</v>
      </c>
      <c r="T56" t="n">
        <v>28084.01</v>
      </c>
      <c r="U56" t="n">
        <v>0.5600000000000001</v>
      </c>
      <c r="V56" t="n">
        <v>0.73</v>
      </c>
      <c r="W56" t="n">
        <v>7.32</v>
      </c>
      <c r="X56" t="n">
        <v>1.65</v>
      </c>
      <c r="Y56" t="n">
        <v>1</v>
      </c>
      <c r="Z56" t="n">
        <v>10</v>
      </c>
    </row>
    <row r="57">
      <c r="A57" t="n">
        <v>9</v>
      </c>
      <c r="B57" t="n">
        <v>70</v>
      </c>
      <c r="C57" t="inlineStr">
        <is>
          <t xml:space="preserve">CONCLUIDO	</t>
        </is>
      </c>
      <c r="D57" t="n">
        <v>2.1255</v>
      </c>
      <c r="E57" t="n">
        <v>47.05</v>
      </c>
      <c r="F57" t="n">
        <v>43.87</v>
      </c>
      <c r="G57" t="n">
        <v>79.76000000000001</v>
      </c>
      <c r="H57" t="n">
        <v>1.15</v>
      </c>
      <c r="I57" t="n">
        <v>33</v>
      </c>
      <c r="J57" t="n">
        <v>154.25</v>
      </c>
      <c r="K57" t="n">
        <v>47.83</v>
      </c>
      <c r="L57" t="n">
        <v>10</v>
      </c>
      <c r="M57" t="n">
        <v>31</v>
      </c>
      <c r="N57" t="n">
        <v>26.43</v>
      </c>
      <c r="O57" t="n">
        <v>19258.55</v>
      </c>
      <c r="P57" t="n">
        <v>441.99</v>
      </c>
      <c r="Q57" t="n">
        <v>1275.56</v>
      </c>
      <c r="R57" t="n">
        <v>187.17</v>
      </c>
      <c r="S57" t="n">
        <v>109.66</v>
      </c>
      <c r="T57" t="n">
        <v>24577.68</v>
      </c>
      <c r="U57" t="n">
        <v>0.59</v>
      </c>
      <c r="V57" t="n">
        <v>0.73</v>
      </c>
      <c r="W57" t="n">
        <v>7.3</v>
      </c>
      <c r="X57" t="n">
        <v>1.43</v>
      </c>
      <c r="Y57" t="n">
        <v>1</v>
      </c>
      <c r="Z57" t="n">
        <v>10</v>
      </c>
    </row>
    <row r="58">
      <c r="A58" t="n">
        <v>10</v>
      </c>
      <c r="B58" t="n">
        <v>70</v>
      </c>
      <c r="C58" t="inlineStr">
        <is>
          <t xml:space="preserve">CONCLUIDO	</t>
        </is>
      </c>
      <c r="D58" t="n">
        <v>2.1342</v>
      </c>
      <c r="E58" t="n">
        <v>46.86</v>
      </c>
      <c r="F58" t="n">
        <v>43.76</v>
      </c>
      <c r="G58" t="n">
        <v>87.52</v>
      </c>
      <c r="H58" t="n">
        <v>1.25</v>
      </c>
      <c r="I58" t="n">
        <v>30</v>
      </c>
      <c r="J58" t="n">
        <v>155.66</v>
      </c>
      <c r="K58" t="n">
        <v>47.83</v>
      </c>
      <c r="L58" t="n">
        <v>11</v>
      </c>
      <c r="M58" t="n">
        <v>28</v>
      </c>
      <c r="N58" t="n">
        <v>26.83</v>
      </c>
      <c r="O58" t="n">
        <v>19431.82</v>
      </c>
      <c r="P58" t="n">
        <v>433.45</v>
      </c>
      <c r="Q58" t="n">
        <v>1275.6</v>
      </c>
      <c r="R58" t="n">
        <v>183.92</v>
      </c>
      <c r="S58" t="n">
        <v>109.66</v>
      </c>
      <c r="T58" t="n">
        <v>22968.7</v>
      </c>
      <c r="U58" t="n">
        <v>0.6</v>
      </c>
      <c r="V58" t="n">
        <v>0.74</v>
      </c>
      <c r="W58" t="n">
        <v>7.29</v>
      </c>
      <c r="X58" t="n">
        <v>1.33</v>
      </c>
      <c r="Y58" t="n">
        <v>1</v>
      </c>
      <c r="Z58" t="n">
        <v>10</v>
      </c>
    </row>
    <row r="59">
      <c r="A59" t="n">
        <v>11</v>
      </c>
      <c r="B59" t="n">
        <v>70</v>
      </c>
      <c r="C59" t="inlineStr">
        <is>
          <t xml:space="preserve">CONCLUIDO	</t>
        </is>
      </c>
      <c r="D59" t="n">
        <v>2.1447</v>
      </c>
      <c r="E59" t="n">
        <v>46.63</v>
      </c>
      <c r="F59" t="n">
        <v>43.62</v>
      </c>
      <c r="G59" t="n">
        <v>96.93000000000001</v>
      </c>
      <c r="H59" t="n">
        <v>1.35</v>
      </c>
      <c r="I59" t="n">
        <v>27</v>
      </c>
      <c r="J59" t="n">
        <v>157.07</v>
      </c>
      <c r="K59" t="n">
        <v>47.83</v>
      </c>
      <c r="L59" t="n">
        <v>12</v>
      </c>
      <c r="M59" t="n">
        <v>25</v>
      </c>
      <c r="N59" t="n">
        <v>27.24</v>
      </c>
      <c r="O59" t="n">
        <v>19605.66</v>
      </c>
      <c r="P59" t="n">
        <v>425.33</v>
      </c>
      <c r="Q59" t="n">
        <v>1275.54</v>
      </c>
      <c r="R59" t="n">
        <v>178.96</v>
      </c>
      <c r="S59" t="n">
        <v>109.66</v>
      </c>
      <c r="T59" t="n">
        <v>20503</v>
      </c>
      <c r="U59" t="n">
        <v>0.61</v>
      </c>
      <c r="V59" t="n">
        <v>0.74</v>
      </c>
      <c r="W59" t="n">
        <v>7.29</v>
      </c>
      <c r="X59" t="n">
        <v>1.19</v>
      </c>
      <c r="Y59" t="n">
        <v>1</v>
      </c>
      <c r="Z59" t="n">
        <v>10</v>
      </c>
    </row>
    <row r="60">
      <c r="A60" t="n">
        <v>12</v>
      </c>
      <c r="B60" t="n">
        <v>70</v>
      </c>
      <c r="C60" t="inlineStr">
        <is>
          <t xml:space="preserve">CONCLUIDO	</t>
        </is>
      </c>
      <c r="D60" t="n">
        <v>2.155</v>
      </c>
      <c r="E60" t="n">
        <v>46.4</v>
      </c>
      <c r="F60" t="n">
        <v>43.48</v>
      </c>
      <c r="G60" t="n">
        <v>108.71</v>
      </c>
      <c r="H60" t="n">
        <v>1.45</v>
      </c>
      <c r="I60" t="n">
        <v>24</v>
      </c>
      <c r="J60" t="n">
        <v>158.48</v>
      </c>
      <c r="K60" t="n">
        <v>47.83</v>
      </c>
      <c r="L60" t="n">
        <v>13</v>
      </c>
      <c r="M60" t="n">
        <v>22</v>
      </c>
      <c r="N60" t="n">
        <v>27.65</v>
      </c>
      <c r="O60" t="n">
        <v>19780.06</v>
      </c>
      <c r="P60" t="n">
        <v>415.63</v>
      </c>
      <c r="Q60" t="n">
        <v>1275.52</v>
      </c>
      <c r="R60" t="n">
        <v>174.31</v>
      </c>
      <c r="S60" t="n">
        <v>109.66</v>
      </c>
      <c r="T60" t="n">
        <v>18192.65</v>
      </c>
      <c r="U60" t="n">
        <v>0.63</v>
      </c>
      <c r="V60" t="n">
        <v>0.74</v>
      </c>
      <c r="W60" t="n">
        <v>7.29</v>
      </c>
      <c r="X60" t="n">
        <v>1.05</v>
      </c>
      <c r="Y60" t="n">
        <v>1</v>
      </c>
      <c r="Z60" t="n">
        <v>10</v>
      </c>
    </row>
    <row r="61">
      <c r="A61" t="n">
        <v>13</v>
      </c>
      <c r="B61" t="n">
        <v>70</v>
      </c>
      <c r="C61" t="inlineStr">
        <is>
          <t xml:space="preserve">CONCLUIDO	</t>
        </is>
      </c>
      <c r="D61" t="n">
        <v>2.1624</v>
      </c>
      <c r="E61" t="n">
        <v>46.25</v>
      </c>
      <c r="F61" t="n">
        <v>43.38</v>
      </c>
      <c r="G61" t="n">
        <v>118.31</v>
      </c>
      <c r="H61" t="n">
        <v>1.55</v>
      </c>
      <c r="I61" t="n">
        <v>22</v>
      </c>
      <c r="J61" t="n">
        <v>159.9</v>
      </c>
      <c r="K61" t="n">
        <v>47.83</v>
      </c>
      <c r="L61" t="n">
        <v>14</v>
      </c>
      <c r="M61" t="n">
        <v>20</v>
      </c>
      <c r="N61" t="n">
        <v>28.07</v>
      </c>
      <c r="O61" t="n">
        <v>19955.16</v>
      </c>
      <c r="P61" t="n">
        <v>406.76</v>
      </c>
      <c r="Q61" t="n">
        <v>1275.54</v>
      </c>
      <c r="R61" t="n">
        <v>171.05</v>
      </c>
      <c r="S61" t="n">
        <v>109.66</v>
      </c>
      <c r="T61" t="n">
        <v>16571.9</v>
      </c>
      <c r="U61" t="n">
        <v>0.64</v>
      </c>
      <c r="V61" t="n">
        <v>0.74</v>
      </c>
      <c r="W61" t="n">
        <v>7.28</v>
      </c>
      <c r="X61" t="n">
        <v>0.95</v>
      </c>
      <c r="Y61" t="n">
        <v>1</v>
      </c>
      <c r="Z61" t="n">
        <v>10</v>
      </c>
    </row>
    <row r="62">
      <c r="A62" t="n">
        <v>14</v>
      </c>
      <c r="B62" t="n">
        <v>70</v>
      </c>
      <c r="C62" t="inlineStr">
        <is>
          <t xml:space="preserve">CONCLUIDO	</t>
        </is>
      </c>
      <c r="D62" t="n">
        <v>2.1648</v>
      </c>
      <c r="E62" t="n">
        <v>46.19</v>
      </c>
      <c r="F62" t="n">
        <v>43.36</v>
      </c>
      <c r="G62" t="n">
        <v>123.88</v>
      </c>
      <c r="H62" t="n">
        <v>1.65</v>
      </c>
      <c r="I62" t="n">
        <v>21</v>
      </c>
      <c r="J62" t="n">
        <v>161.32</v>
      </c>
      <c r="K62" t="n">
        <v>47.83</v>
      </c>
      <c r="L62" t="n">
        <v>15</v>
      </c>
      <c r="M62" t="n">
        <v>13</v>
      </c>
      <c r="N62" t="n">
        <v>28.5</v>
      </c>
      <c r="O62" t="n">
        <v>20130.71</v>
      </c>
      <c r="P62" t="n">
        <v>401.6</v>
      </c>
      <c r="Q62" t="n">
        <v>1275.54</v>
      </c>
      <c r="R62" t="n">
        <v>169.81</v>
      </c>
      <c r="S62" t="n">
        <v>109.66</v>
      </c>
      <c r="T62" t="n">
        <v>15959.85</v>
      </c>
      <c r="U62" t="n">
        <v>0.65</v>
      </c>
      <c r="V62" t="n">
        <v>0.74</v>
      </c>
      <c r="W62" t="n">
        <v>7.29</v>
      </c>
      <c r="X62" t="n">
        <v>0.93</v>
      </c>
      <c r="Y62" t="n">
        <v>1</v>
      </c>
      <c r="Z62" t="n">
        <v>10</v>
      </c>
    </row>
    <row r="63">
      <c r="A63" t="n">
        <v>15</v>
      </c>
      <c r="B63" t="n">
        <v>70</v>
      </c>
      <c r="C63" t="inlineStr">
        <is>
          <t xml:space="preserve">CONCLUIDO	</t>
        </is>
      </c>
      <c r="D63" t="n">
        <v>2.1682</v>
      </c>
      <c r="E63" t="n">
        <v>46.12</v>
      </c>
      <c r="F63" t="n">
        <v>43.32</v>
      </c>
      <c r="G63" t="n">
        <v>129.95</v>
      </c>
      <c r="H63" t="n">
        <v>1.74</v>
      </c>
      <c r="I63" t="n">
        <v>20</v>
      </c>
      <c r="J63" t="n">
        <v>162.75</v>
      </c>
      <c r="K63" t="n">
        <v>47.83</v>
      </c>
      <c r="L63" t="n">
        <v>16</v>
      </c>
      <c r="M63" t="n">
        <v>6</v>
      </c>
      <c r="N63" t="n">
        <v>28.92</v>
      </c>
      <c r="O63" t="n">
        <v>20306.85</v>
      </c>
      <c r="P63" t="n">
        <v>399.58</v>
      </c>
      <c r="Q63" t="n">
        <v>1275.6</v>
      </c>
      <c r="R63" t="n">
        <v>168.19</v>
      </c>
      <c r="S63" t="n">
        <v>109.66</v>
      </c>
      <c r="T63" t="n">
        <v>15155.32</v>
      </c>
      <c r="U63" t="n">
        <v>0.65</v>
      </c>
      <c r="V63" t="n">
        <v>0.74</v>
      </c>
      <c r="W63" t="n">
        <v>7.29</v>
      </c>
      <c r="X63" t="n">
        <v>0.88</v>
      </c>
      <c r="Y63" t="n">
        <v>1</v>
      </c>
      <c r="Z63" t="n">
        <v>10</v>
      </c>
    </row>
    <row r="64">
      <c r="A64" t="n">
        <v>16</v>
      </c>
      <c r="B64" t="n">
        <v>70</v>
      </c>
      <c r="C64" t="inlineStr">
        <is>
          <t xml:space="preserve">CONCLUIDO	</t>
        </is>
      </c>
      <c r="D64" t="n">
        <v>2.1673</v>
      </c>
      <c r="E64" t="n">
        <v>46.14</v>
      </c>
      <c r="F64" t="n">
        <v>43.34</v>
      </c>
      <c r="G64" t="n">
        <v>130.01</v>
      </c>
      <c r="H64" t="n">
        <v>1.83</v>
      </c>
      <c r="I64" t="n">
        <v>20</v>
      </c>
      <c r="J64" t="n">
        <v>164.19</v>
      </c>
      <c r="K64" t="n">
        <v>47.83</v>
      </c>
      <c r="L64" t="n">
        <v>17</v>
      </c>
      <c r="M64" t="n">
        <v>0</v>
      </c>
      <c r="N64" t="n">
        <v>29.36</v>
      </c>
      <c r="O64" t="n">
        <v>20483.57</v>
      </c>
      <c r="P64" t="n">
        <v>400.35</v>
      </c>
      <c r="Q64" t="n">
        <v>1275.59</v>
      </c>
      <c r="R64" t="n">
        <v>168.56</v>
      </c>
      <c r="S64" t="n">
        <v>109.66</v>
      </c>
      <c r="T64" t="n">
        <v>15340.3</v>
      </c>
      <c r="U64" t="n">
        <v>0.65</v>
      </c>
      <c r="V64" t="n">
        <v>0.74</v>
      </c>
      <c r="W64" t="n">
        <v>7.3</v>
      </c>
      <c r="X64" t="n">
        <v>0.9</v>
      </c>
      <c r="Y64" t="n">
        <v>1</v>
      </c>
      <c r="Z64" t="n">
        <v>10</v>
      </c>
    </row>
    <row r="65">
      <c r="A65" t="n">
        <v>0</v>
      </c>
      <c r="B65" t="n">
        <v>90</v>
      </c>
      <c r="C65" t="inlineStr">
        <is>
          <t xml:space="preserve">CONCLUIDO	</t>
        </is>
      </c>
      <c r="D65" t="n">
        <v>0.8782</v>
      </c>
      <c r="E65" t="n">
        <v>113.87</v>
      </c>
      <c r="F65" t="n">
        <v>82.90000000000001</v>
      </c>
      <c r="G65" t="n">
        <v>6.19</v>
      </c>
      <c r="H65" t="n">
        <v>0.1</v>
      </c>
      <c r="I65" t="n">
        <v>803</v>
      </c>
      <c r="J65" t="n">
        <v>176.73</v>
      </c>
      <c r="K65" t="n">
        <v>52.44</v>
      </c>
      <c r="L65" t="n">
        <v>1</v>
      </c>
      <c r="M65" t="n">
        <v>801</v>
      </c>
      <c r="N65" t="n">
        <v>33.29</v>
      </c>
      <c r="O65" t="n">
        <v>22031.19</v>
      </c>
      <c r="P65" t="n">
        <v>1089.75</v>
      </c>
      <c r="Q65" t="n">
        <v>1276.5</v>
      </c>
      <c r="R65" t="n">
        <v>1513.89</v>
      </c>
      <c r="S65" t="n">
        <v>109.66</v>
      </c>
      <c r="T65" t="n">
        <v>684089.52</v>
      </c>
      <c r="U65" t="n">
        <v>0.07000000000000001</v>
      </c>
      <c r="V65" t="n">
        <v>0.39</v>
      </c>
      <c r="W65" t="n">
        <v>8.59</v>
      </c>
      <c r="X65" t="n">
        <v>40.43</v>
      </c>
      <c r="Y65" t="n">
        <v>1</v>
      </c>
      <c r="Z65" t="n">
        <v>10</v>
      </c>
    </row>
    <row r="66">
      <c r="A66" t="n">
        <v>1</v>
      </c>
      <c r="B66" t="n">
        <v>90</v>
      </c>
      <c r="C66" t="inlineStr">
        <is>
          <t xml:space="preserve">CONCLUIDO	</t>
        </is>
      </c>
      <c r="D66" t="n">
        <v>1.5104</v>
      </c>
      <c r="E66" t="n">
        <v>66.20999999999999</v>
      </c>
      <c r="F66" t="n">
        <v>54.58</v>
      </c>
      <c r="G66" t="n">
        <v>12.64</v>
      </c>
      <c r="H66" t="n">
        <v>0.2</v>
      </c>
      <c r="I66" t="n">
        <v>259</v>
      </c>
      <c r="J66" t="n">
        <v>178.21</v>
      </c>
      <c r="K66" t="n">
        <v>52.44</v>
      </c>
      <c r="L66" t="n">
        <v>2</v>
      </c>
      <c r="M66" t="n">
        <v>257</v>
      </c>
      <c r="N66" t="n">
        <v>33.77</v>
      </c>
      <c r="O66" t="n">
        <v>22213.89</v>
      </c>
      <c r="P66" t="n">
        <v>712.54</v>
      </c>
      <c r="Q66" t="n">
        <v>1275.94</v>
      </c>
      <c r="R66" t="n">
        <v>549.9299999999999</v>
      </c>
      <c r="S66" t="n">
        <v>109.66</v>
      </c>
      <c r="T66" t="n">
        <v>204828.98</v>
      </c>
      <c r="U66" t="n">
        <v>0.2</v>
      </c>
      <c r="V66" t="n">
        <v>0.59</v>
      </c>
      <c r="W66" t="n">
        <v>7.67</v>
      </c>
      <c r="X66" t="n">
        <v>12.13</v>
      </c>
      <c r="Y66" t="n">
        <v>1</v>
      </c>
      <c r="Z66" t="n">
        <v>10</v>
      </c>
    </row>
    <row r="67">
      <c r="A67" t="n">
        <v>2</v>
      </c>
      <c r="B67" t="n">
        <v>90</v>
      </c>
      <c r="C67" t="inlineStr">
        <is>
          <t xml:space="preserve">CONCLUIDO	</t>
        </is>
      </c>
      <c r="D67" t="n">
        <v>1.7357</v>
      </c>
      <c r="E67" t="n">
        <v>57.61</v>
      </c>
      <c r="F67" t="n">
        <v>49.65</v>
      </c>
      <c r="G67" t="n">
        <v>19.09</v>
      </c>
      <c r="H67" t="n">
        <v>0.3</v>
      </c>
      <c r="I67" t="n">
        <v>156</v>
      </c>
      <c r="J67" t="n">
        <v>179.7</v>
      </c>
      <c r="K67" t="n">
        <v>52.44</v>
      </c>
      <c r="L67" t="n">
        <v>3</v>
      </c>
      <c r="M67" t="n">
        <v>154</v>
      </c>
      <c r="N67" t="n">
        <v>34.26</v>
      </c>
      <c r="O67" t="n">
        <v>22397.24</v>
      </c>
      <c r="P67" t="n">
        <v>643.34</v>
      </c>
      <c r="Q67" t="n">
        <v>1275.73</v>
      </c>
      <c r="R67" t="n">
        <v>382.63</v>
      </c>
      <c r="S67" t="n">
        <v>109.66</v>
      </c>
      <c r="T67" t="n">
        <v>121691.9</v>
      </c>
      <c r="U67" t="n">
        <v>0.29</v>
      </c>
      <c r="V67" t="n">
        <v>0.65</v>
      </c>
      <c r="W67" t="n">
        <v>7.51</v>
      </c>
      <c r="X67" t="n">
        <v>7.21</v>
      </c>
      <c r="Y67" t="n">
        <v>1</v>
      </c>
      <c r="Z67" t="n">
        <v>10</v>
      </c>
    </row>
    <row r="68">
      <c r="A68" t="n">
        <v>3</v>
      </c>
      <c r="B68" t="n">
        <v>90</v>
      </c>
      <c r="C68" t="inlineStr">
        <is>
          <t xml:space="preserve">CONCLUIDO	</t>
        </is>
      </c>
      <c r="D68" t="n">
        <v>1.8549</v>
      </c>
      <c r="E68" t="n">
        <v>53.91</v>
      </c>
      <c r="F68" t="n">
        <v>47.54</v>
      </c>
      <c r="G68" t="n">
        <v>25.7</v>
      </c>
      <c r="H68" t="n">
        <v>0.39</v>
      </c>
      <c r="I68" t="n">
        <v>111</v>
      </c>
      <c r="J68" t="n">
        <v>181.19</v>
      </c>
      <c r="K68" t="n">
        <v>52.44</v>
      </c>
      <c r="L68" t="n">
        <v>4</v>
      </c>
      <c r="M68" t="n">
        <v>109</v>
      </c>
      <c r="N68" t="n">
        <v>34.75</v>
      </c>
      <c r="O68" t="n">
        <v>22581.25</v>
      </c>
      <c r="P68" t="n">
        <v>611.3200000000001</v>
      </c>
      <c r="Q68" t="n">
        <v>1275.58</v>
      </c>
      <c r="R68" t="n">
        <v>311.69</v>
      </c>
      <c r="S68" t="n">
        <v>109.66</v>
      </c>
      <c r="T68" t="n">
        <v>86451.48</v>
      </c>
      <c r="U68" t="n">
        <v>0.35</v>
      </c>
      <c r="V68" t="n">
        <v>0.68</v>
      </c>
      <c r="W68" t="n">
        <v>7.43</v>
      </c>
      <c r="X68" t="n">
        <v>5.11</v>
      </c>
      <c r="Y68" t="n">
        <v>1</v>
      </c>
      <c r="Z68" t="n">
        <v>10</v>
      </c>
    </row>
    <row r="69">
      <c r="A69" t="n">
        <v>4</v>
      </c>
      <c r="B69" t="n">
        <v>90</v>
      </c>
      <c r="C69" t="inlineStr">
        <is>
          <t xml:space="preserve">CONCLUIDO	</t>
        </is>
      </c>
      <c r="D69" t="n">
        <v>1.9299</v>
      </c>
      <c r="E69" t="n">
        <v>51.82</v>
      </c>
      <c r="F69" t="n">
        <v>46.34</v>
      </c>
      <c r="G69" t="n">
        <v>32.33</v>
      </c>
      <c r="H69" t="n">
        <v>0.49</v>
      </c>
      <c r="I69" t="n">
        <v>86</v>
      </c>
      <c r="J69" t="n">
        <v>182.69</v>
      </c>
      <c r="K69" t="n">
        <v>52.44</v>
      </c>
      <c r="L69" t="n">
        <v>5</v>
      </c>
      <c r="M69" t="n">
        <v>84</v>
      </c>
      <c r="N69" t="n">
        <v>35.25</v>
      </c>
      <c r="O69" t="n">
        <v>22766.06</v>
      </c>
      <c r="P69" t="n">
        <v>590.9</v>
      </c>
      <c r="Q69" t="n">
        <v>1275.59</v>
      </c>
      <c r="R69" t="n">
        <v>270.68</v>
      </c>
      <c r="S69" t="n">
        <v>109.66</v>
      </c>
      <c r="T69" t="n">
        <v>66070.10000000001</v>
      </c>
      <c r="U69" t="n">
        <v>0.41</v>
      </c>
      <c r="V69" t="n">
        <v>0.7</v>
      </c>
      <c r="W69" t="n">
        <v>7.4</v>
      </c>
      <c r="X69" t="n">
        <v>3.9</v>
      </c>
      <c r="Y69" t="n">
        <v>1</v>
      </c>
      <c r="Z69" t="n">
        <v>10</v>
      </c>
    </row>
    <row r="70">
      <c r="A70" t="n">
        <v>5</v>
      </c>
      <c r="B70" t="n">
        <v>90</v>
      </c>
      <c r="C70" t="inlineStr">
        <is>
          <t xml:space="preserve">CONCLUIDO	</t>
        </is>
      </c>
      <c r="D70" t="n">
        <v>1.9764</v>
      </c>
      <c r="E70" t="n">
        <v>50.6</v>
      </c>
      <c r="F70" t="n">
        <v>45.65</v>
      </c>
      <c r="G70" t="n">
        <v>38.58</v>
      </c>
      <c r="H70" t="n">
        <v>0.58</v>
      </c>
      <c r="I70" t="n">
        <v>71</v>
      </c>
      <c r="J70" t="n">
        <v>184.19</v>
      </c>
      <c r="K70" t="n">
        <v>52.44</v>
      </c>
      <c r="L70" t="n">
        <v>6</v>
      </c>
      <c r="M70" t="n">
        <v>69</v>
      </c>
      <c r="N70" t="n">
        <v>35.75</v>
      </c>
      <c r="O70" t="n">
        <v>22951.43</v>
      </c>
      <c r="P70" t="n">
        <v>578.1</v>
      </c>
      <c r="Q70" t="n">
        <v>1275.68</v>
      </c>
      <c r="R70" t="n">
        <v>247.88</v>
      </c>
      <c r="S70" t="n">
        <v>109.66</v>
      </c>
      <c r="T70" t="n">
        <v>54741.74</v>
      </c>
      <c r="U70" t="n">
        <v>0.44</v>
      </c>
      <c r="V70" t="n">
        <v>0.71</v>
      </c>
      <c r="W70" t="n">
        <v>7.36</v>
      </c>
      <c r="X70" t="n">
        <v>3.22</v>
      </c>
      <c r="Y70" t="n">
        <v>1</v>
      </c>
      <c r="Z70" t="n">
        <v>10</v>
      </c>
    </row>
    <row r="71">
      <c r="A71" t="n">
        <v>6</v>
      </c>
      <c r="B71" t="n">
        <v>90</v>
      </c>
      <c r="C71" t="inlineStr">
        <is>
          <t xml:space="preserve">CONCLUIDO	</t>
        </is>
      </c>
      <c r="D71" t="n">
        <v>2.0157</v>
      </c>
      <c r="E71" t="n">
        <v>49.61</v>
      </c>
      <c r="F71" t="n">
        <v>45.09</v>
      </c>
      <c r="G71" t="n">
        <v>45.86</v>
      </c>
      <c r="H71" t="n">
        <v>0.67</v>
      </c>
      <c r="I71" t="n">
        <v>59</v>
      </c>
      <c r="J71" t="n">
        <v>185.7</v>
      </c>
      <c r="K71" t="n">
        <v>52.44</v>
      </c>
      <c r="L71" t="n">
        <v>7</v>
      </c>
      <c r="M71" t="n">
        <v>57</v>
      </c>
      <c r="N71" t="n">
        <v>36.26</v>
      </c>
      <c r="O71" t="n">
        <v>23137.49</v>
      </c>
      <c r="P71" t="n">
        <v>565.88</v>
      </c>
      <c r="Q71" t="n">
        <v>1275.56</v>
      </c>
      <c r="R71" t="n">
        <v>228.57</v>
      </c>
      <c r="S71" t="n">
        <v>109.66</v>
      </c>
      <c r="T71" t="n">
        <v>45146.85</v>
      </c>
      <c r="U71" t="n">
        <v>0.48</v>
      </c>
      <c r="V71" t="n">
        <v>0.71</v>
      </c>
      <c r="W71" t="n">
        <v>7.35</v>
      </c>
      <c r="X71" t="n">
        <v>2.66</v>
      </c>
      <c r="Y71" t="n">
        <v>1</v>
      </c>
      <c r="Z71" t="n">
        <v>10</v>
      </c>
    </row>
    <row r="72">
      <c r="A72" t="n">
        <v>7</v>
      </c>
      <c r="B72" t="n">
        <v>90</v>
      </c>
      <c r="C72" t="inlineStr">
        <is>
          <t xml:space="preserve">CONCLUIDO	</t>
        </is>
      </c>
      <c r="D72" t="n">
        <v>2.0424</v>
      </c>
      <c r="E72" t="n">
        <v>48.96</v>
      </c>
      <c r="F72" t="n">
        <v>44.73</v>
      </c>
      <c r="G72" t="n">
        <v>52.62</v>
      </c>
      <c r="H72" t="n">
        <v>0.76</v>
      </c>
      <c r="I72" t="n">
        <v>51</v>
      </c>
      <c r="J72" t="n">
        <v>187.22</v>
      </c>
      <c r="K72" t="n">
        <v>52.44</v>
      </c>
      <c r="L72" t="n">
        <v>8</v>
      </c>
      <c r="M72" t="n">
        <v>49</v>
      </c>
      <c r="N72" t="n">
        <v>36.78</v>
      </c>
      <c r="O72" t="n">
        <v>23324.24</v>
      </c>
      <c r="P72" t="n">
        <v>556.88</v>
      </c>
      <c r="Q72" t="n">
        <v>1275.59</v>
      </c>
      <c r="R72" t="n">
        <v>216.56</v>
      </c>
      <c r="S72" t="n">
        <v>109.66</v>
      </c>
      <c r="T72" t="n">
        <v>39184.43</v>
      </c>
      <c r="U72" t="n">
        <v>0.51</v>
      </c>
      <c r="V72" t="n">
        <v>0.72</v>
      </c>
      <c r="W72" t="n">
        <v>7.33</v>
      </c>
      <c r="X72" t="n">
        <v>2.3</v>
      </c>
      <c r="Y72" t="n">
        <v>1</v>
      </c>
      <c r="Z72" t="n">
        <v>10</v>
      </c>
    </row>
    <row r="73">
      <c r="A73" t="n">
        <v>8</v>
      </c>
      <c r="B73" t="n">
        <v>90</v>
      </c>
      <c r="C73" t="inlineStr">
        <is>
          <t xml:space="preserve">CONCLUIDO	</t>
        </is>
      </c>
      <c r="D73" t="n">
        <v>2.0632</v>
      </c>
      <c r="E73" t="n">
        <v>48.47</v>
      </c>
      <c r="F73" t="n">
        <v>44.45</v>
      </c>
      <c r="G73" t="n">
        <v>59.26</v>
      </c>
      <c r="H73" t="n">
        <v>0.85</v>
      </c>
      <c r="I73" t="n">
        <v>45</v>
      </c>
      <c r="J73" t="n">
        <v>188.74</v>
      </c>
      <c r="K73" t="n">
        <v>52.44</v>
      </c>
      <c r="L73" t="n">
        <v>9</v>
      </c>
      <c r="M73" t="n">
        <v>43</v>
      </c>
      <c r="N73" t="n">
        <v>37.3</v>
      </c>
      <c r="O73" t="n">
        <v>23511.69</v>
      </c>
      <c r="P73" t="n">
        <v>548.51</v>
      </c>
      <c r="Q73" t="n">
        <v>1275.57</v>
      </c>
      <c r="R73" t="n">
        <v>206.84</v>
      </c>
      <c r="S73" t="n">
        <v>109.66</v>
      </c>
      <c r="T73" t="n">
        <v>34353.13</v>
      </c>
      <c r="U73" t="n">
        <v>0.53</v>
      </c>
      <c r="V73" t="n">
        <v>0.73</v>
      </c>
      <c r="W73" t="n">
        <v>7.32</v>
      </c>
      <c r="X73" t="n">
        <v>2.01</v>
      </c>
      <c r="Y73" t="n">
        <v>1</v>
      </c>
      <c r="Z73" t="n">
        <v>10</v>
      </c>
    </row>
    <row r="74">
      <c r="A74" t="n">
        <v>9</v>
      </c>
      <c r="B74" t="n">
        <v>90</v>
      </c>
      <c r="C74" t="inlineStr">
        <is>
          <t xml:space="preserve">CONCLUIDO	</t>
        </is>
      </c>
      <c r="D74" t="n">
        <v>2.0812</v>
      </c>
      <c r="E74" t="n">
        <v>48.05</v>
      </c>
      <c r="F74" t="n">
        <v>44.21</v>
      </c>
      <c r="G74" t="n">
        <v>66.31</v>
      </c>
      <c r="H74" t="n">
        <v>0.93</v>
      </c>
      <c r="I74" t="n">
        <v>40</v>
      </c>
      <c r="J74" t="n">
        <v>190.26</v>
      </c>
      <c r="K74" t="n">
        <v>52.44</v>
      </c>
      <c r="L74" t="n">
        <v>10</v>
      </c>
      <c r="M74" t="n">
        <v>38</v>
      </c>
      <c r="N74" t="n">
        <v>37.82</v>
      </c>
      <c r="O74" t="n">
        <v>23699.85</v>
      </c>
      <c r="P74" t="n">
        <v>541.35</v>
      </c>
      <c r="Q74" t="n">
        <v>1275.58</v>
      </c>
      <c r="R74" t="n">
        <v>198.92</v>
      </c>
      <c r="S74" t="n">
        <v>109.66</v>
      </c>
      <c r="T74" t="n">
        <v>30419.79</v>
      </c>
      <c r="U74" t="n">
        <v>0.55</v>
      </c>
      <c r="V74" t="n">
        <v>0.73</v>
      </c>
      <c r="W74" t="n">
        <v>7.31</v>
      </c>
      <c r="X74" t="n">
        <v>1.77</v>
      </c>
      <c r="Y74" t="n">
        <v>1</v>
      </c>
      <c r="Z74" t="n">
        <v>10</v>
      </c>
    </row>
    <row r="75">
      <c r="A75" t="n">
        <v>10</v>
      </c>
      <c r="B75" t="n">
        <v>90</v>
      </c>
      <c r="C75" t="inlineStr">
        <is>
          <t xml:space="preserve">CONCLUIDO	</t>
        </is>
      </c>
      <c r="D75" t="n">
        <v>2.0961</v>
      </c>
      <c r="E75" t="n">
        <v>47.71</v>
      </c>
      <c r="F75" t="n">
        <v>44.01</v>
      </c>
      <c r="G75" t="n">
        <v>73.34</v>
      </c>
      <c r="H75" t="n">
        <v>1.02</v>
      </c>
      <c r="I75" t="n">
        <v>36</v>
      </c>
      <c r="J75" t="n">
        <v>191.79</v>
      </c>
      <c r="K75" t="n">
        <v>52.44</v>
      </c>
      <c r="L75" t="n">
        <v>11</v>
      </c>
      <c r="M75" t="n">
        <v>34</v>
      </c>
      <c r="N75" t="n">
        <v>38.35</v>
      </c>
      <c r="O75" t="n">
        <v>23888.73</v>
      </c>
      <c r="P75" t="n">
        <v>533.37</v>
      </c>
      <c r="Q75" t="n">
        <v>1275.58</v>
      </c>
      <c r="R75" t="n">
        <v>192.06</v>
      </c>
      <c r="S75" t="n">
        <v>109.66</v>
      </c>
      <c r="T75" t="n">
        <v>27007.54</v>
      </c>
      <c r="U75" t="n">
        <v>0.57</v>
      </c>
      <c r="V75" t="n">
        <v>0.73</v>
      </c>
      <c r="W75" t="n">
        <v>7.3</v>
      </c>
      <c r="X75" t="n">
        <v>1.57</v>
      </c>
      <c r="Y75" t="n">
        <v>1</v>
      </c>
      <c r="Z75" t="n">
        <v>10</v>
      </c>
    </row>
    <row r="76">
      <c r="A76" t="n">
        <v>11</v>
      </c>
      <c r="B76" t="n">
        <v>90</v>
      </c>
      <c r="C76" t="inlineStr">
        <is>
          <t xml:space="preserve">CONCLUIDO	</t>
        </is>
      </c>
      <c r="D76" t="n">
        <v>2.1057</v>
      </c>
      <c r="E76" t="n">
        <v>47.49</v>
      </c>
      <c r="F76" t="n">
        <v>43.9</v>
      </c>
      <c r="G76" t="n">
        <v>79.81</v>
      </c>
      <c r="H76" t="n">
        <v>1.1</v>
      </c>
      <c r="I76" t="n">
        <v>33</v>
      </c>
      <c r="J76" t="n">
        <v>193.33</v>
      </c>
      <c r="K76" t="n">
        <v>52.44</v>
      </c>
      <c r="L76" t="n">
        <v>12</v>
      </c>
      <c r="M76" t="n">
        <v>31</v>
      </c>
      <c r="N76" t="n">
        <v>38.89</v>
      </c>
      <c r="O76" t="n">
        <v>24078.33</v>
      </c>
      <c r="P76" t="n">
        <v>527.98</v>
      </c>
      <c r="Q76" t="n">
        <v>1275.6</v>
      </c>
      <c r="R76" t="n">
        <v>188.35</v>
      </c>
      <c r="S76" t="n">
        <v>109.66</v>
      </c>
      <c r="T76" t="n">
        <v>25168.54</v>
      </c>
      <c r="U76" t="n">
        <v>0.58</v>
      </c>
      <c r="V76" t="n">
        <v>0.73</v>
      </c>
      <c r="W76" t="n">
        <v>7.3</v>
      </c>
      <c r="X76" t="n">
        <v>1.46</v>
      </c>
      <c r="Y76" t="n">
        <v>1</v>
      </c>
      <c r="Z76" t="n">
        <v>10</v>
      </c>
    </row>
    <row r="77">
      <c r="A77" t="n">
        <v>12</v>
      </c>
      <c r="B77" t="n">
        <v>90</v>
      </c>
      <c r="C77" t="inlineStr">
        <is>
          <t xml:space="preserve">CONCLUIDO	</t>
        </is>
      </c>
      <c r="D77" t="n">
        <v>2.1166</v>
      </c>
      <c r="E77" t="n">
        <v>47.25</v>
      </c>
      <c r="F77" t="n">
        <v>43.76</v>
      </c>
      <c r="G77" t="n">
        <v>87.52</v>
      </c>
      <c r="H77" t="n">
        <v>1.18</v>
      </c>
      <c r="I77" t="n">
        <v>30</v>
      </c>
      <c r="J77" t="n">
        <v>194.88</v>
      </c>
      <c r="K77" t="n">
        <v>52.44</v>
      </c>
      <c r="L77" t="n">
        <v>13</v>
      </c>
      <c r="M77" t="n">
        <v>28</v>
      </c>
      <c r="N77" t="n">
        <v>39.43</v>
      </c>
      <c r="O77" t="n">
        <v>24268.67</v>
      </c>
      <c r="P77" t="n">
        <v>521.3099999999999</v>
      </c>
      <c r="Q77" t="n">
        <v>1275.59</v>
      </c>
      <c r="R77" t="n">
        <v>183.57</v>
      </c>
      <c r="S77" t="n">
        <v>109.66</v>
      </c>
      <c r="T77" t="n">
        <v>22792.72</v>
      </c>
      <c r="U77" t="n">
        <v>0.6</v>
      </c>
      <c r="V77" t="n">
        <v>0.74</v>
      </c>
      <c r="W77" t="n">
        <v>7.3</v>
      </c>
      <c r="X77" t="n">
        <v>1.33</v>
      </c>
      <c r="Y77" t="n">
        <v>1</v>
      </c>
      <c r="Z77" t="n">
        <v>10</v>
      </c>
    </row>
    <row r="78">
      <c r="A78" t="n">
        <v>13</v>
      </c>
      <c r="B78" t="n">
        <v>90</v>
      </c>
      <c r="C78" t="inlineStr">
        <is>
          <t xml:space="preserve">CONCLUIDO	</t>
        </is>
      </c>
      <c r="D78" t="n">
        <v>2.1237</v>
      </c>
      <c r="E78" t="n">
        <v>47.09</v>
      </c>
      <c r="F78" t="n">
        <v>43.67</v>
      </c>
      <c r="G78" t="n">
        <v>93.58</v>
      </c>
      <c r="H78" t="n">
        <v>1.27</v>
      </c>
      <c r="I78" t="n">
        <v>28</v>
      </c>
      <c r="J78" t="n">
        <v>196.42</v>
      </c>
      <c r="K78" t="n">
        <v>52.44</v>
      </c>
      <c r="L78" t="n">
        <v>14</v>
      </c>
      <c r="M78" t="n">
        <v>26</v>
      </c>
      <c r="N78" t="n">
        <v>39.98</v>
      </c>
      <c r="O78" t="n">
        <v>24459.75</v>
      </c>
      <c r="P78" t="n">
        <v>513.79</v>
      </c>
      <c r="Q78" t="n">
        <v>1275.6</v>
      </c>
      <c r="R78" t="n">
        <v>180.42</v>
      </c>
      <c r="S78" t="n">
        <v>109.66</v>
      </c>
      <c r="T78" t="n">
        <v>21228.83</v>
      </c>
      <c r="U78" t="n">
        <v>0.61</v>
      </c>
      <c r="V78" t="n">
        <v>0.74</v>
      </c>
      <c r="W78" t="n">
        <v>7.3</v>
      </c>
      <c r="X78" t="n">
        <v>1.24</v>
      </c>
      <c r="Y78" t="n">
        <v>1</v>
      </c>
      <c r="Z78" t="n">
        <v>10</v>
      </c>
    </row>
    <row r="79">
      <c r="A79" t="n">
        <v>14</v>
      </c>
      <c r="B79" t="n">
        <v>90</v>
      </c>
      <c r="C79" t="inlineStr">
        <is>
          <t xml:space="preserve">CONCLUIDO	</t>
        </is>
      </c>
      <c r="D79" t="n">
        <v>2.1304</v>
      </c>
      <c r="E79" t="n">
        <v>46.94</v>
      </c>
      <c r="F79" t="n">
        <v>43.6</v>
      </c>
      <c r="G79" t="n">
        <v>100.6</v>
      </c>
      <c r="H79" t="n">
        <v>1.35</v>
      </c>
      <c r="I79" t="n">
        <v>26</v>
      </c>
      <c r="J79" t="n">
        <v>197.98</v>
      </c>
      <c r="K79" t="n">
        <v>52.44</v>
      </c>
      <c r="L79" t="n">
        <v>15</v>
      </c>
      <c r="M79" t="n">
        <v>24</v>
      </c>
      <c r="N79" t="n">
        <v>40.54</v>
      </c>
      <c r="O79" t="n">
        <v>24651.58</v>
      </c>
      <c r="P79" t="n">
        <v>509.67</v>
      </c>
      <c r="Q79" t="n">
        <v>1275.55</v>
      </c>
      <c r="R79" t="n">
        <v>178.03</v>
      </c>
      <c r="S79" t="n">
        <v>109.66</v>
      </c>
      <c r="T79" t="n">
        <v>20043.55</v>
      </c>
      <c r="U79" t="n">
        <v>0.62</v>
      </c>
      <c r="V79" t="n">
        <v>0.74</v>
      </c>
      <c r="W79" t="n">
        <v>7.29</v>
      </c>
      <c r="X79" t="n">
        <v>1.16</v>
      </c>
      <c r="Y79" t="n">
        <v>1</v>
      </c>
      <c r="Z79" t="n">
        <v>10</v>
      </c>
    </row>
    <row r="80">
      <c r="A80" t="n">
        <v>15</v>
      </c>
      <c r="B80" t="n">
        <v>90</v>
      </c>
      <c r="C80" t="inlineStr">
        <is>
          <t xml:space="preserve">CONCLUIDO	</t>
        </is>
      </c>
      <c r="D80" t="n">
        <v>2.1385</v>
      </c>
      <c r="E80" t="n">
        <v>46.76</v>
      </c>
      <c r="F80" t="n">
        <v>43.49</v>
      </c>
      <c r="G80" t="n">
        <v>108.72</v>
      </c>
      <c r="H80" t="n">
        <v>1.42</v>
      </c>
      <c r="I80" t="n">
        <v>24</v>
      </c>
      <c r="J80" t="n">
        <v>199.54</v>
      </c>
      <c r="K80" t="n">
        <v>52.44</v>
      </c>
      <c r="L80" t="n">
        <v>16</v>
      </c>
      <c r="M80" t="n">
        <v>22</v>
      </c>
      <c r="N80" t="n">
        <v>41.1</v>
      </c>
      <c r="O80" t="n">
        <v>24844.17</v>
      </c>
      <c r="P80" t="n">
        <v>502.86</v>
      </c>
      <c r="Q80" t="n">
        <v>1275.55</v>
      </c>
      <c r="R80" t="n">
        <v>174.49</v>
      </c>
      <c r="S80" t="n">
        <v>109.66</v>
      </c>
      <c r="T80" t="n">
        <v>18285.05</v>
      </c>
      <c r="U80" t="n">
        <v>0.63</v>
      </c>
      <c r="V80" t="n">
        <v>0.74</v>
      </c>
      <c r="W80" t="n">
        <v>7.29</v>
      </c>
      <c r="X80" t="n">
        <v>1.06</v>
      </c>
      <c r="Y80" t="n">
        <v>1</v>
      </c>
      <c r="Z80" t="n">
        <v>10</v>
      </c>
    </row>
    <row r="81">
      <c r="A81" t="n">
        <v>16</v>
      </c>
      <c r="B81" t="n">
        <v>90</v>
      </c>
      <c r="C81" t="inlineStr">
        <is>
          <t xml:space="preserve">CONCLUIDO	</t>
        </is>
      </c>
      <c r="D81" t="n">
        <v>2.1463</v>
      </c>
      <c r="E81" t="n">
        <v>46.59</v>
      </c>
      <c r="F81" t="n">
        <v>43.39</v>
      </c>
      <c r="G81" t="n">
        <v>118.33</v>
      </c>
      <c r="H81" t="n">
        <v>1.5</v>
      </c>
      <c r="I81" t="n">
        <v>22</v>
      </c>
      <c r="J81" t="n">
        <v>201.11</v>
      </c>
      <c r="K81" t="n">
        <v>52.44</v>
      </c>
      <c r="L81" t="n">
        <v>17</v>
      </c>
      <c r="M81" t="n">
        <v>20</v>
      </c>
      <c r="N81" t="n">
        <v>41.67</v>
      </c>
      <c r="O81" t="n">
        <v>25037.53</v>
      </c>
      <c r="P81" t="n">
        <v>496.58</v>
      </c>
      <c r="Q81" t="n">
        <v>1275.53</v>
      </c>
      <c r="R81" t="n">
        <v>171.16</v>
      </c>
      <c r="S81" t="n">
        <v>109.66</v>
      </c>
      <c r="T81" t="n">
        <v>16630.46</v>
      </c>
      <c r="U81" t="n">
        <v>0.64</v>
      </c>
      <c r="V81" t="n">
        <v>0.74</v>
      </c>
      <c r="W81" t="n">
        <v>7.29</v>
      </c>
      <c r="X81" t="n">
        <v>0.96</v>
      </c>
      <c r="Y81" t="n">
        <v>1</v>
      </c>
      <c r="Z81" t="n">
        <v>10</v>
      </c>
    </row>
    <row r="82">
      <c r="A82" t="n">
        <v>17</v>
      </c>
      <c r="B82" t="n">
        <v>90</v>
      </c>
      <c r="C82" t="inlineStr">
        <is>
          <t xml:space="preserve">CONCLUIDO	</t>
        </is>
      </c>
      <c r="D82" t="n">
        <v>2.1495</v>
      </c>
      <c r="E82" t="n">
        <v>46.52</v>
      </c>
      <c r="F82" t="n">
        <v>43.35</v>
      </c>
      <c r="G82" t="n">
        <v>123.87</v>
      </c>
      <c r="H82" t="n">
        <v>1.58</v>
      </c>
      <c r="I82" t="n">
        <v>21</v>
      </c>
      <c r="J82" t="n">
        <v>202.68</v>
      </c>
      <c r="K82" t="n">
        <v>52.44</v>
      </c>
      <c r="L82" t="n">
        <v>18</v>
      </c>
      <c r="M82" t="n">
        <v>19</v>
      </c>
      <c r="N82" t="n">
        <v>42.24</v>
      </c>
      <c r="O82" t="n">
        <v>25231.66</v>
      </c>
      <c r="P82" t="n">
        <v>490.75</v>
      </c>
      <c r="Q82" t="n">
        <v>1275.53</v>
      </c>
      <c r="R82" t="n">
        <v>169.67</v>
      </c>
      <c r="S82" t="n">
        <v>109.66</v>
      </c>
      <c r="T82" t="n">
        <v>15889.22</v>
      </c>
      <c r="U82" t="n">
        <v>0.65</v>
      </c>
      <c r="V82" t="n">
        <v>0.74</v>
      </c>
      <c r="W82" t="n">
        <v>7.29</v>
      </c>
      <c r="X82" t="n">
        <v>0.92</v>
      </c>
      <c r="Y82" t="n">
        <v>1</v>
      </c>
      <c r="Z82" t="n">
        <v>10</v>
      </c>
    </row>
    <row r="83">
      <c r="A83" t="n">
        <v>18</v>
      </c>
      <c r="B83" t="n">
        <v>90</v>
      </c>
      <c r="C83" t="inlineStr">
        <is>
          <t xml:space="preserve">CONCLUIDO	</t>
        </is>
      </c>
      <c r="D83" t="n">
        <v>2.1534</v>
      </c>
      <c r="E83" t="n">
        <v>46.44</v>
      </c>
      <c r="F83" t="n">
        <v>43.31</v>
      </c>
      <c r="G83" t="n">
        <v>129.92</v>
      </c>
      <c r="H83" t="n">
        <v>1.65</v>
      </c>
      <c r="I83" t="n">
        <v>20</v>
      </c>
      <c r="J83" t="n">
        <v>204.26</v>
      </c>
      <c r="K83" t="n">
        <v>52.44</v>
      </c>
      <c r="L83" t="n">
        <v>19</v>
      </c>
      <c r="M83" t="n">
        <v>18</v>
      </c>
      <c r="N83" t="n">
        <v>42.82</v>
      </c>
      <c r="O83" t="n">
        <v>25426.72</v>
      </c>
      <c r="P83" t="n">
        <v>484.91</v>
      </c>
      <c r="Q83" t="n">
        <v>1275.53</v>
      </c>
      <c r="R83" t="n">
        <v>168.24</v>
      </c>
      <c r="S83" t="n">
        <v>109.66</v>
      </c>
      <c r="T83" t="n">
        <v>15181.33</v>
      </c>
      <c r="U83" t="n">
        <v>0.65</v>
      </c>
      <c r="V83" t="n">
        <v>0.74</v>
      </c>
      <c r="W83" t="n">
        <v>7.28</v>
      </c>
      <c r="X83" t="n">
        <v>0.87</v>
      </c>
      <c r="Y83" t="n">
        <v>1</v>
      </c>
      <c r="Z83" t="n">
        <v>10</v>
      </c>
    </row>
    <row r="84">
      <c r="A84" t="n">
        <v>19</v>
      </c>
      <c r="B84" t="n">
        <v>90</v>
      </c>
      <c r="C84" t="inlineStr">
        <is>
          <t xml:space="preserve">CONCLUIDO	</t>
        </is>
      </c>
      <c r="D84" t="n">
        <v>2.1563</v>
      </c>
      <c r="E84" t="n">
        <v>46.37</v>
      </c>
      <c r="F84" t="n">
        <v>43.28</v>
      </c>
      <c r="G84" t="n">
        <v>136.67</v>
      </c>
      <c r="H84" t="n">
        <v>1.73</v>
      </c>
      <c r="I84" t="n">
        <v>19</v>
      </c>
      <c r="J84" t="n">
        <v>205.85</v>
      </c>
      <c r="K84" t="n">
        <v>52.44</v>
      </c>
      <c r="L84" t="n">
        <v>20</v>
      </c>
      <c r="M84" t="n">
        <v>17</v>
      </c>
      <c r="N84" t="n">
        <v>43.41</v>
      </c>
      <c r="O84" t="n">
        <v>25622.45</v>
      </c>
      <c r="P84" t="n">
        <v>477.28</v>
      </c>
      <c r="Q84" t="n">
        <v>1275.54</v>
      </c>
      <c r="R84" t="n">
        <v>167.35</v>
      </c>
      <c r="S84" t="n">
        <v>109.66</v>
      </c>
      <c r="T84" t="n">
        <v>14736.79</v>
      </c>
      <c r="U84" t="n">
        <v>0.66</v>
      </c>
      <c r="V84" t="n">
        <v>0.74</v>
      </c>
      <c r="W84" t="n">
        <v>7.28</v>
      </c>
      <c r="X84" t="n">
        <v>0.85</v>
      </c>
      <c r="Y84" t="n">
        <v>1</v>
      </c>
      <c r="Z84" t="n">
        <v>10</v>
      </c>
    </row>
    <row r="85">
      <c r="A85" t="n">
        <v>20</v>
      </c>
      <c r="B85" t="n">
        <v>90</v>
      </c>
      <c r="C85" t="inlineStr">
        <is>
          <t xml:space="preserve">CONCLUIDO	</t>
        </is>
      </c>
      <c r="D85" t="n">
        <v>2.1616</v>
      </c>
      <c r="E85" t="n">
        <v>46.26</v>
      </c>
      <c r="F85" t="n">
        <v>43.2</v>
      </c>
      <c r="G85" t="n">
        <v>144.01</v>
      </c>
      <c r="H85" t="n">
        <v>1.8</v>
      </c>
      <c r="I85" t="n">
        <v>18</v>
      </c>
      <c r="J85" t="n">
        <v>207.45</v>
      </c>
      <c r="K85" t="n">
        <v>52.44</v>
      </c>
      <c r="L85" t="n">
        <v>21</v>
      </c>
      <c r="M85" t="n">
        <v>16</v>
      </c>
      <c r="N85" t="n">
        <v>44</v>
      </c>
      <c r="O85" t="n">
        <v>25818.99</v>
      </c>
      <c r="P85" t="n">
        <v>471.47</v>
      </c>
      <c r="Q85" t="n">
        <v>1275.52</v>
      </c>
      <c r="R85" t="n">
        <v>164.7</v>
      </c>
      <c r="S85" t="n">
        <v>109.66</v>
      </c>
      <c r="T85" t="n">
        <v>13419.8</v>
      </c>
      <c r="U85" t="n">
        <v>0.67</v>
      </c>
      <c r="V85" t="n">
        <v>0.75</v>
      </c>
      <c r="W85" t="n">
        <v>7.28</v>
      </c>
      <c r="X85" t="n">
        <v>0.77</v>
      </c>
      <c r="Y85" t="n">
        <v>1</v>
      </c>
      <c r="Z85" t="n">
        <v>10</v>
      </c>
    </row>
    <row r="86">
      <c r="A86" t="n">
        <v>21</v>
      </c>
      <c r="B86" t="n">
        <v>90</v>
      </c>
      <c r="C86" t="inlineStr">
        <is>
          <t xml:space="preserve">CONCLUIDO	</t>
        </is>
      </c>
      <c r="D86" t="n">
        <v>2.1654</v>
      </c>
      <c r="E86" t="n">
        <v>46.18</v>
      </c>
      <c r="F86" t="n">
        <v>43.16</v>
      </c>
      <c r="G86" t="n">
        <v>152.31</v>
      </c>
      <c r="H86" t="n">
        <v>1.87</v>
      </c>
      <c r="I86" t="n">
        <v>17</v>
      </c>
      <c r="J86" t="n">
        <v>209.05</v>
      </c>
      <c r="K86" t="n">
        <v>52.44</v>
      </c>
      <c r="L86" t="n">
        <v>22</v>
      </c>
      <c r="M86" t="n">
        <v>11</v>
      </c>
      <c r="N86" t="n">
        <v>44.6</v>
      </c>
      <c r="O86" t="n">
        <v>26016.35</v>
      </c>
      <c r="P86" t="n">
        <v>465.2</v>
      </c>
      <c r="Q86" t="n">
        <v>1275.56</v>
      </c>
      <c r="R86" t="n">
        <v>162.96</v>
      </c>
      <c r="S86" t="n">
        <v>109.66</v>
      </c>
      <c r="T86" t="n">
        <v>12553</v>
      </c>
      <c r="U86" t="n">
        <v>0.67</v>
      </c>
      <c r="V86" t="n">
        <v>0.75</v>
      </c>
      <c r="W86" t="n">
        <v>7.28</v>
      </c>
      <c r="X86" t="n">
        <v>0.72</v>
      </c>
      <c r="Y86" t="n">
        <v>1</v>
      </c>
      <c r="Z86" t="n">
        <v>10</v>
      </c>
    </row>
    <row r="87">
      <c r="A87" t="n">
        <v>22</v>
      </c>
      <c r="B87" t="n">
        <v>90</v>
      </c>
      <c r="C87" t="inlineStr">
        <is>
          <t xml:space="preserve">CONCLUIDO	</t>
        </is>
      </c>
      <c r="D87" t="n">
        <v>2.1692</v>
      </c>
      <c r="E87" t="n">
        <v>46.1</v>
      </c>
      <c r="F87" t="n">
        <v>43.11</v>
      </c>
      <c r="G87" t="n">
        <v>161.66</v>
      </c>
      <c r="H87" t="n">
        <v>1.94</v>
      </c>
      <c r="I87" t="n">
        <v>16</v>
      </c>
      <c r="J87" t="n">
        <v>210.65</v>
      </c>
      <c r="K87" t="n">
        <v>52.44</v>
      </c>
      <c r="L87" t="n">
        <v>23</v>
      </c>
      <c r="M87" t="n">
        <v>9</v>
      </c>
      <c r="N87" t="n">
        <v>45.21</v>
      </c>
      <c r="O87" t="n">
        <v>26214.54</v>
      </c>
      <c r="P87" t="n">
        <v>464.66</v>
      </c>
      <c r="Q87" t="n">
        <v>1275.59</v>
      </c>
      <c r="R87" t="n">
        <v>161.51</v>
      </c>
      <c r="S87" t="n">
        <v>109.66</v>
      </c>
      <c r="T87" t="n">
        <v>11833.01</v>
      </c>
      <c r="U87" t="n">
        <v>0.68</v>
      </c>
      <c r="V87" t="n">
        <v>0.75</v>
      </c>
      <c r="W87" t="n">
        <v>7.28</v>
      </c>
      <c r="X87" t="n">
        <v>0.68</v>
      </c>
      <c r="Y87" t="n">
        <v>1</v>
      </c>
      <c r="Z87" t="n">
        <v>10</v>
      </c>
    </row>
    <row r="88">
      <c r="A88" t="n">
        <v>23</v>
      </c>
      <c r="B88" t="n">
        <v>90</v>
      </c>
      <c r="C88" t="inlineStr">
        <is>
          <t xml:space="preserve">CONCLUIDO	</t>
        </is>
      </c>
      <c r="D88" t="n">
        <v>2.1686</v>
      </c>
      <c r="E88" t="n">
        <v>46.11</v>
      </c>
      <c r="F88" t="n">
        <v>43.12</v>
      </c>
      <c r="G88" t="n">
        <v>161.71</v>
      </c>
      <c r="H88" t="n">
        <v>2.01</v>
      </c>
      <c r="I88" t="n">
        <v>16</v>
      </c>
      <c r="J88" t="n">
        <v>212.27</v>
      </c>
      <c r="K88" t="n">
        <v>52.44</v>
      </c>
      <c r="L88" t="n">
        <v>24</v>
      </c>
      <c r="M88" t="n">
        <v>4</v>
      </c>
      <c r="N88" t="n">
        <v>45.82</v>
      </c>
      <c r="O88" t="n">
        <v>26413.56</v>
      </c>
      <c r="P88" t="n">
        <v>464</v>
      </c>
      <c r="Q88" t="n">
        <v>1275.56</v>
      </c>
      <c r="R88" t="n">
        <v>161.85</v>
      </c>
      <c r="S88" t="n">
        <v>109.66</v>
      </c>
      <c r="T88" t="n">
        <v>12006.4</v>
      </c>
      <c r="U88" t="n">
        <v>0.68</v>
      </c>
      <c r="V88" t="n">
        <v>0.75</v>
      </c>
      <c r="W88" t="n">
        <v>7.28</v>
      </c>
      <c r="X88" t="n">
        <v>0.6899999999999999</v>
      </c>
      <c r="Y88" t="n">
        <v>1</v>
      </c>
      <c r="Z88" t="n">
        <v>10</v>
      </c>
    </row>
    <row r="89">
      <c r="A89" t="n">
        <v>24</v>
      </c>
      <c r="B89" t="n">
        <v>90</v>
      </c>
      <c r="C89" t="inlineStr">
        <is>
          <t xml:space="preserve">CONCLUIDO	</t>
        </is>
      </c>
      <c r="D89" t="n">
        <v>2.168</v>
      </c>
      <c r="E89" t="n">
        <v>46.13</v>
      </c>
      <c r="F89" t="n">
        <v>43.14</v>
      </c>
      <c r="G89" t="n">
        <v>161.76</v>
      </c>
      <c r="H89" t="n">
        <v>2.08</v>
      </c>
      <c r="I89" t="n">
        <v>16</v>
      </c>
      <c r="J89" t="n">
        <v>213.89</v>
      </c>
      <c r="K89" t="n">
        <v>52.44</v>
      </c>
      <c r="L89" t="n">
        <v>25</v>
      </c>
      <c r="M89" t="n">
        <v>0</v>
      </c>
      <c r="N89" t="n">
        <v>46.44</v>
      </c>
      <c r="O89" t="n">
        <v>26613.43</v>
      </c>
      <c r="P89" t="n">
        <v>465.41</v>
      </c>
      <c r="Q89" t="n">
        <v>1275.63</v>
      </c>
      <c r="R89" t="n">
        <v>162.09</v>
      </c>
      <c r="S89" t="n">
        <v>109.66</v>
      </c>
      <c r="T89" t="n">
        <v>12126.47</v>
      </c>
      <c r="U89" t="n">
        <v>0.68</v>
      </c>
      <c r="V89" t="n">
        <v>0.75</v>
      </c>
      <c r="W89" t="n">
        <v>7.29</v>
      </c>
      <c r="X89" t="n">
        <v>0.7</v>
      </c>
      <c r="Y89" t="n">
        <v>1</v>
      </c>
      <c r="Z89" t="n">
        <v>10</v>
      </c>
    </row>
    <row r="90">
      <c r="A90" t="n">
        <v>0</v>
      </c>
      <c r="B90" t="n">
        <v>10</v>
      </c>
      <c r="C90" t="inlineStr">
        <is>
          <t xml:space="preserve">CONCLUIDO	</t>
        </is>
      </c>
      <c r="D90" t="n">
        <v>1.9407</v>
      </c>
      <c r="E90" t="n">
        <v>51.53</v>
      </c>
      <c r="F90" t="n">
        <v>48.45</v>
      </c>
      <c r="G90" t="n">
        <v>22.53</v>
      </c>
      <c r="H90" t="n">
        <v>0.64</v>
      </c>
      <c r="I90" t="n">
        <v>129</v>
      </c>
      <c r="J90" t="n">
        <v>26.11</v>
      </c>
      <c r="K90" t="n">
        <v>12.1</v>
      </c>
      <c r="L90" t="n">
        <v>1</v>
      </c>
      <c r="M90" t="n">
        <v>1</v>
      </c>
      <c r="N90" t="n">
        <v>3.01</v>
      </c>
      <c r="O90" t="n">
        <v>3454.41</v>
      </c>
      <c r="P90" t="n">
        <v>139.45</v>
      </c>
      <c r="Q90" t="n">
        <v>1276.05</v>
      </c>
      <c r="R90" t="n">
        <v>335.98</v>
      </c>
      <c r="S90" t="n">
        <v>109.66</v>
      </c>
      <c r="T90" t="n">
        <v>98506.31</v>
      </c>
      <c r="U90" t="n">
        <v>0.33</v>
      </c>
      <c r="V90" t="n">
        <v>0.67</v>
      </c>
      <c r="W90" t="n">
        <v>7.64</v>
      </c>
      <c r="X90" t="n">
        <v>6.01</v>
      </c>
      <c r="Y90" t="n">
        <v>1</v>
      </c>
      <c r="Z90" t="n">
        <v>10</v>
      </c>
    </row>
    <row r="91">
      <c r="A91" t="n">
        <v>1</v>
      </c>
      <c r="B91" t="n">
        <v>10</v>
      </c>
      <c r="C91" t="inlineStr">
        <is>
          <t xml:space="preserve">CONCLUIDO	</t>
        </is>
      </c>
      <c r="D91" t="n">
        <v>1.9406</v>
      </c>
      <c r="E91" t="n">
        <v>51.53</v>
      </c>
      <c r="F91" t="n">
        <v>48.45</v>
      </c>
      <c r="G91" t="n">
        <v>22.53</v>
      </c>
      <c r="H91" t="n">
        <v>1.23</v>
      </c>
      <c r="I91" t="n">
        <v>129</v>
      </c>
      <c r="J91" t="n">
        <v>27.2</v>
      </c>
      <c r="K91" t="n">
        <v>12.1</v>
      </c>
      <c r="L91" t="n">
        <v>2</v>
      </c>
      <c r="M91" t="n">
        <v>0</v>
      </c>
      <c r="N91" t="n">
        <v>3.1</v>
      </c>
      <c r="O91" t="n">
        <v>3588.35</v>
      </c>
      <c r="P91" t="n">
        <v>144.82</v>
      </c>
      <c r="Q91" t="n">
        <v>1275.99</v>
      </c>
      <c r="R91" t="n">
        <v>336.11</v>
      </c>
      <c r="S91" t="n">
        <v>109.66</v>
      </c>
      <c r="T91" t="n">
        <v>98570.67</v>
      </c>
      <c r="U91" t="n">
        <v>0.33</v>
      </c>
      <c r="V91" t="n">
        <v>0.67</v>
      </c>
      <c r="W91" t="n">
        <v>7.64</v>
      </c>
      <c r="X91" t="n">
        <v>6.01</v>
      </c>
      <c r="Y91" t="n">
        <v>1</v>
      </c>
      <c r="Z91" t="n">
        <v>10</v>
      </c>
    </row>
    <row r="92">
      <c r="A92" t="n">
        <v>0</v>
      </c>
      <c r="B92" t="n">
        <v>45</v>
      </c>
      <c r="C92" t="inlineStr">
        <is>
          <t xml:space="preserve">CONCLUIDO	</t>
        </is>
      </c>
      <c r="D92" t="n">
        <v>1.391</v>
      </c>
      <c r="E92" t="n">
        <v>71.89</v>
      </c>
      <c r="F92" t="n">
        <v>61.66</v>
      </c>
      <c r="G92" t="n">
        <v>9.23</v>
      </c>
      <c r="H92" t="n">
        <v>0.18</v>
      </c>
      <c r="I92" t="n">
        <v>401</v>
      </c>
      <c r="J92" t="n">
        <v>98.70999999999999</v>
      </c>
      <c r="K92" t="n">
        <v>39.72</v>
      </c>
      <c r="L92" t="n">
        <v>1</v>
      </c>
      <c r="M92" t="n">
        <v>399</v>
      </c>
      <c r="N92" t="n">
        <v>12.99</v>
      </c>
      <c r="O92" t="n">
        <v>12407.75</v>
      </c>
      <c r="P92" t="n">
        <v>548.96</v>
      </c>
      <c r="Q92" t="n">
        <v>1275.92</v>
      </c>
      <c r="R92" t="n">
        <v>790.41</v>
      </c>
      <c r="S92" t="n">
        <v>109.66</v>
      </c>
      <c r="T92" t="n">
        <v>324361.53</v>
      </c>
      <c r="U92" t="n">
        <v>0.14</v>
      </c>
      <c r="V92" t="n">
        <v>0.52</v>
      </c>
      <c r="W92" t="n">
        <v>7.91</v>
      </c>
      <c r="X92" t="n">
        <v>19.21</v>
      </c>
      <c r="Y92" t="n">
        <v>1</v>
      </c>
      <c r="Z92" t="n">
        <v>10</v>
      </c>
    </row>
    <row r="93">
      <c r="A93" t="n">
        <v>1</v>
      </c>
      <c r="B93" t="n">
        <v>45</v>
      </c>
      <c r="C93" t="inlineStr">
        <is>
          <t xml:space="preserve">CONCLUIDO	</t>
        </is>
      </c>
      <c r="D93" t="n">
        <v>1.8223</v>
      </c>
      <c r="E93" t="n">
        <v>54.88</v>
      </c>
      <c r="F93" t="n">
        <v>49.66</v>
      </c>
      <c r="G93" t="n">
        <v>18.98</v>
      </c>
      <c r="H93" t="n">
        <v>0.35</v>
      </c>
      <c r="I93" t="n">
        <v>157</v>
      </c>
      <c r="J93" t="n">
        <v>99.95</v>
      </c>
      <c r="K93" t="n">
        <v>39.72</v>
      </c>
      <c r="L93" t="n">
        <v>2</v>
      </c>
      <c r="M93" t="n">
        <v>155</v>
      </c>
      <c r="N93" t="n">
        <v>13.24</v>
      </c>
      <c r="O93" t="n">
        <v>12561.45</v>
      </c>
      <c r="P93" t="n">
        <v>432</v>
      </c>
      <c r="Q93" t="n">
        <v>1275.7</v>
      </c>
      <c r="R93" t="n">
        <v>383.31</v>
      </c>
      <c r="S93" t="n">
        <v>109.66</v>
      </c>
      <c r="T93" t="n">
        <v>122030.8</v>
      </c>
      <c r="U93" t="n">
        <v>0.29</v>
      </c>
      <c r="V93" t="n">
        <v>0.65</v>
      </c>
      <c r="W93" t="n">
        <v>7.51</v>
      </c>
      <c r="X93" t="n">
        <v>7.22</v>
      </c>
      <c r="Y93" t="n">
        <v>1</v>
      </c>
      <c r="Z93" t="n">
        <v>10</v>
      </c>
    </row>
    <row r="94">
      <c r="A94" t="n">
        <v>2</v>
      </c>
      <c r="B94" t="n">
        <v>45</v>
      </c>
      <c r="C94" t="inlineStr">
        <is>
          <t xml:space="preserve">CONCLUIDO	</t>
        </is>
      </c>
      <c r="D94" t="n">
        <v>1.9666</v>
      </c>
      <c r="E94" t="n">
        <v>50.85</v>
      </c>
      <c r="F94" t="n">
        <v>46.87</v>
      </c>
      <c r="G94" t="n">
        <v>28.99</v>
      </c>
      <c r="H94" t="n">
        <v>0.52</v>
      </c>
      <c r="I94" t="n">
        <v>97</v>
      </c>
      <c r="J94" t="n">
        <v>101.2</v>
      </c>
      <c r="K94" t="n">
        <v>39.72</v>
      </c>
      <c r="L94" t="n">
        <v>3</v>
      </c>
      <c r="M94" t="n">
        <v>95</v>
      </c>
      <c r="N94" t="n">
        <v>13.49</v>
      </c>
      <c r="O94" t="n">
        <v>12715.54</v>
      </c>
      <c r="P94" t="n">
        <v>398.03</v>
      </c>
      <c r="Q94" t="n">
        <v>1275.62</v>
      </c>
      <c r="R94" t="n">
        <v>288.75</v>
      </c>
      <c r="S94" t="n">
        <v>109.66</v>
      </c>
      <c r="T94" t="n">
        <v>75050.88</v>
      </c>
      <c r="U94" t="n">
        <v>0.38</v>
      </c>
      <c r="V94" t="n">
        <v>0.6899999999999999</v>
      </c>
      <c r="W94" t="n">
        <v>7.41</v>
      </c>
      <c r="X94" t="n">
        <v>4.43</v>
      </c>
      <c r="Y94" t="n">
        <v>1</v>
      </c>
      <c r="Z94" t="n">
        <v>10</v>
      </c>
    </row>
    <row r="95">
      <c r="A95" t="n">
        <v>3</v>
      </c>
      <c r="B95" t="n">
        <v>45</v>
      </c>
      <c r="C95" t="inlineStr">
        <is>
          <t xml:space="preserve">CONCLUIDO	</t>
        </is>
      </c>
      <c r="D95" t="n">
        <v>2.0424</v>
      </c>
      <c r="E95" t="n">
        <v>48.96</v>
      </c>
      <c r="F95" t="n">
        <v>45.55</v>
      </c>
      <c r="G95" t="n">
        <v>39.61</v>
      </c>
      <c r="H95" t="n">
        <v>0.6899999999999999</v>
      </c>
      <c r="I95" t="n">
        <v>69</v>
      </c>
      <c r="J95" t="n">
        <v>102.45</v>
      </c>
      <c r="K95" t="n">
        <v>39.72</v>
      </c>
      <c r="L95" t="n">
        <v>4</v>
      </c>
      <c r="M95" t="n">
        <v>67</v>
      </c>
      <c r="N95" t="n">
        <v>13.74</v>
      </c>
      <c r="O95" t="n">
        <v>12870.03</v>
      </c>
      <c r="P95" t="n">
        <v>376.01</v>
      </c>
      <c r="Q95" t="n">
        <v>1275.62</v>
      </c>
      <c r="R95" t="n">
        <v>244.55</v>
      </c>
      <c r="S95" t="n">
        <v>109.66</v>
      </c>
      <c r="T95" t="n">
        <v>53090.37</v>
      </c>
      <c r="U95" t="n">
        <v>0.45</v>
      </c>
      <c r="V95" t="n">
        <v>0.71</v>
      </c>
      <c r="W95" t="n">
        <v>7.36</v>
      </c>
      <c r="X95" t="n">
        <v>3.12</v>
      </c>
      <c r="Y95" t="n">
        <v>1</v>
      </c>
      <c r="Z95" t="n">
        <v>10</v>
      </c>
    </row>
    <row r="96">
      <c r="A96" t="n">
        <v>4</v>
      </c>
      <c r="B96" t="n">
        <v>45</v>
      </c>
      <c r="C96" t="inlineStr">
        <is>
          <t xml:space="preserve">CONCLUIDO	</t>
        </is>
      </c>
      <c r="D96" t="n">
        <v>2.0865</v>
      </c>
      <c r="E96" t="n">
        <v>47.93</v>
      </c>
      <c r="F96" t="n">
        <v>44.85</v>
      </c>
      <c r="G96" t="n">
        <v>50.77</v>
      </c>
      <c r="H96" t="n">
        <v>0.85</v>
      </c>
      <c r="I96" t="n">
        <v>53</v>
      </c>
      <c r="J96" t="n">
        <v>103.71</v>
      </c>
      <c r="K96" t="n">
        <v>39.72</v>
      </c>
      <c r="L96" t="n">
        <v>5</v>
      </c>
      <c r="M96" t="n">
        <v>51</v>
      </c>
      <c r="N96" t="n">
        <v>14</v>
      </c>
      <c r="O96" t="n">
        <v>13024.91</v>
      </c>
      <c r="P96" t="n">
        <v>359.05</v>
      </c>
      <c r="Q96" t="n">
        <v>1275.58</v>
      </c>
      <c r="R96" t="n">
        <v>220.39</v>
      </c>
      <c r="S96" t="n">
        <v>109.66</v>
      </c>
      <c r="T96" t="n">
        <v>41090.49</v>
      </c>
      <c r="U96" t="n">
        <v>0.5</v>
      </c>
      <c r="V96" t="n">
        <v>0.72</v>
      </c>
      <c r="W96" t="n">
        <v>7.34</v>
      </c>
      <c r="X96" t="n">
        <v>2.42</v>
      </c>
      <c r="Y96" t="n">
        <v>1</v>
      </c>
      <c r="Z96" t="n">
        <v>10</v>
      </c>
    </row>
    <row r="97">
      <c r="A97" t="n">
        <v>5</v>
      </c>
      <c r="B97" t="n">
        <v>45</v>
      </c>
      <c r="C97" t="inlineStr">
        <is>
          <t xml:space="preserve">CONCLUIDO	</t>
        </is>
      </c>
      <c r="D97" t="n">
        <v>2.1205</v>
      </c>
      <c r="E97" t="n">
        <v>47.16</v>
      </c>
      <c r="F97" t="n">
        <v>44.31</v>
      </c>
      <c r="G97" t="n">
        <v>63.3</v>
      </c>
      <c r="H97" t="n">
        <v>1.01</v>
      </c>
      <c r="I97" t="n">
        <v>42</v>
      </c>
      <c r="J97" t="n">
        <v>104.97</v>
      </c>
      <c r="K97" t="n">
        <v>39.72</v>
      </c>
      <c r="L97" t="n">
        <v>6</v>
      </c>
      <c r="M97" t="n">
        <v>40</v>
      </c>
      <c r="N97" t="n">
        <v>14.25</v>
      </c>
      <c r="O97" t="n">
        <v>13180.19</v>
      </c>
      <c r="P97" t="n">
        <v>342.81</v>
      </c>
      <c r="Q97" t="n">
        <v>1275.58</v>
      </c>
      <c r="R97" t="n">
        <v>202.09</v>
      </c>
      <c r="S97" t="n">
        <v>109.66</v>
      </c>
      <c r="T97" t="n">
        <v>31993.62</v>
      </c>
      <c r="U97" t="n">
        <v>0.54</v>
      </c>
      <c r="V97" t="n">
        <v>0.73</v>
      </c>
      <c r="W97" t="n">
        <v>7.32</v>
      </c>
      <c r="X97" t="n">
        <v>1.87</v>
      </c>
      <c r="Y97" t="n">
        <v>1</v>
      </c>
      <c r="Z97" t="n">
        <v>10</v>
      </c>
    </row>
    <row r="98">
      <c r="A98" t="n">
        <v>6</v>
      </c>
      <c r="B98" t="n">
        <v>45</v>
      </c>
      <c r="C98" t="inlineStr">
        <is>
          <t xml:space="preserve">CONCLUIDO	</t>
        </is>
      </c>
      <c r="D98" t="n">
        <v>2.1413</v>
      </c>
      <c r="E98" t="n">
        <v>46.7</v>
      </c>
      <c r="F98" t="n">
        <v>43.99</v>
      </c>
      <c r="G98" t="n">
        <v>75.42</v>
      </c>
      <c r="H98" t="n">
        <v>1.16</v>
      </c>
      <c r="I98" t="n">
        <v>35</v>
      </c>
      <c r="J98" t="n">
        <v>106.23</v>
      </c>
      <c r="K98" t="n">
        <v>39.72</v>
      </c>
      <c r="L98" t="n">
        <v>7</v>
      </c>
      <c r="M98" t="n">
        <v>31</v>
      </c>
      <c r="N98" t="n">
        <v>14.52</v>
      </c>
      <c r="O98" t="n">
        <v>13335.87</v>
      </c>
      <c r="P98" t="n">
        <v>329.02</v>
      </c>
      <c r="Q98" t="n">
        <v>1275.53</v>
      </c>
      <c r="R98" t="n">
        <v>191.52</v>
      </c>
      <c r="S98" t="n">
        <v>109.66</v>
      </c>
      <c r="T98" t="n">
        <v>26744.14</v>
      </c>
      <c r="U98" t="n">
        <v>0.57</v>
      </c>
      <c r="V98" t="n">
        <v>0.73</v>
      </c>
      <c r="W98" t="n">
        <v>7.3</v>
      </c>
      <c r="X98" t="n">
        <v>1.56</v>
      </c>
      <c r="Y98" t="n">
        <v>1</v>
      </c>
      <c r="Z98" t="n">
        <v>10</v>
      </c>
    </row>
    <row r="99">
      <c r="A99" t="n">
        <v>7</v>
      </c>
      <c r="B99" t="n">
        <v>45</v>
      </c>
      <c r="C99" t="inlineStr">
        <is>
          <t xml:space="preserve">CONCLUIDO	</t>
        </is>
      </c>
      <c r="D99" t="n">
        <v>2.1531</v>
      </c>
      <c r="E99" t="n">
        <v>46.45</v>
      </c>
      <c r="F99" t="n">
        <v>43.82</v>
      </c>
      <c r="G99" t="n">
        <v>84.81</v>
      </c>
      <c r="H99" t="n">
        <v>1.31</v>
      </c>
      <c r="I99" t="n">
        <v>31</v>
      </c>
      <c r="J99" t="n">
        <v>107.5</v>
      </c>
      <c r="K99" t="n">
        <v>39.72</v>
      </c>
      <c r="L99" t="n">
        <v>8</v>
      </c>
      <c r="M99" t="n">
        <v>15</v>
      </c>
      <c r="N99" t="n">
        <v>14.78</v>
      </c>
      <c r="O99" t="n">
        <v>13491.96</v>
      </c>
      <c r="P99" t="n">
        <v>319.55</v>
      </c>
      <c r="Q99" t="n">
        <v>1275.61</v>
      </c>
      <c r="R99" t="n">
        <v>185.05</v>
      </c>
      <c r="S99" t="n">
        <v>109.66</v>
      </c>
      <c r="T99" t="n">
        <v>23529.78</v>
      </c>
      <c r="U99" t="n">
        <v>0.59</v>
      </c>
      <c r="V99" t="n">
        <v>0.74</v>
      </c>
      <c r="W99" t="n">
        <v>7.32</v>
      </c>
      <c r="X99" t="n">
        <v>1.39</v>
      </c>
      <c r="Y99" t="n">
        <v>1</v>
      </c>
      <c r="Z99" t="n">
        <v>10</v>
      </c>
    </row>
    <row r="100">
      <c r="A100" t="n">
        <v>8</v>
      </c>
      <c r="B100" t="n">
        <v>45</v>
      </c>
      <c r="C100" t="inlineStr">
        <is>
          <t xml:space="preserve">CONCLUIDO	</t>
        </is>
      </c>
      <c r="D100" t="n">
        <v>2.1552</v>
      </c>
      <c r="E100" t="n">
        <v>46.4</v>
      </c>
      <c r="F100" t="n">
        <v>43.79</v>
      </c>
      <c r="G100" t="n">
        <v>87.59</v>
      </c>
      <c r="H100" t="n">
        <v>1.46</v>
      </c>
      <c r="I100" t="n">
        <v>30</v>
      </c>
      <c r="J100" t="n">
        <v>108.77</v>
      </c>
      <c r="K100" t="n">
        <v>39.72</v>
      </c>
      <c r="L100" t="n">
        <v>9</v>
      </c>
      <c r="M100" t="n">
        <v>1</v>
      </c>
      <c r="N100" t="n">
        <v>15.05</v>
      </c>
      <c r="O100" t="n">
        <v>13648.58</v>
      </c>
      <c r="P100" t="n">
        <v>318.46</v>
      </c>
      <c r="Q100" t="n">
        <v>1275.74</v>
      </c>
      <c r="R100" t="n">
        <v>183.57</v>
      </c>
      <c r="S100" t="n">
        <v>109.66</v>
      </c>
      <c r="T100" t="n">
        <v>22795.08</v>
      </c>
      <c r="U100" t="n">
        <v>0.6</v>
      </c>
      <c r="V100" t="n">
        <v>0.74</v>
      </c>
      <c r="W100" t="n">
        <v>7.33</v>
      </c>
      <c r="X100" t="n">
        <v>1.36</v>
      </c>
      <c r="Y100" t="n">
        <v>1</v>
      </c>
      <c r="Z100" t="n">
        <v>10</v>
      </c>
    </row>
    <row r="101">
      <c r="A101" t="n">
        <v>9</v>
      </c>
      <c r="B101" t="n">
        <v>45</v>
      </c>
      <c r="C101" t="inlineStr">
        <is>
          <t xml:space="preserve">CONCLUIDO	</t>
        </is>
      </c>
      <c r="D101" t="n">
        <v>2.1551</v>
      </c>
      <c r="E101" t="n">
        <v>46.4</v>
      </c>
      <c r="F101" t="n">
        <v>43.8</v>
      </c>
      <c r="G101" t="n">
        <v>87.59</v>
      </c>
      <c r="H101" t="n">
        <v>1.6</v>
      </c>
      <c r="I101" t="n">
        <v>30</v>
      </c>
      <c r="J101" t="n">
        <v>110.04</v>
      </c>
      <c r="K101" t="n">
        <v>39.72</v>
      </c>
      <c r="L101" t="n">
        <v>10</v>
      </c>
      <c r="M101" t="n">
        <v>0</v>
      </c>
      <c r="N101" t="n">
        <v>15.32</v>
      </c>
      <c r="O101" t="n">
        <v>13805.5</v>
      </c>
      <c r="P101" t="n">
        <v>321.88</v>
      </c>
      <c r="Q101" t="n">
        <v>1275.79</v>
      </c>
      <c r="R101" t="n">
        <v>183.63</v>
      </c>
      <c r="S101" t="n">
        <v>109.66</v>
      </c>
      <c r="T101" t="n">
        <v>22823.01</v>
      </c>
      <c r="U101" t="n">
        <v>0.6</v>
      </c>
      <c r="V101" t="n">
        <v>0.74</v>
      </c>
      <c r="W101" t="n">
        <v>7.33</v>
      </c>
      <c r="X101" t="n">
        <v>1.36</v>
      </c>
      <c r="Y101" t="n">
        <v>1</v>
      </c>
      <c r="Z101" t="n">
        <v>10</v>
      </c>
    </row>
    <row r="102">
      <c r="A102" t="n">
        <v>0</v>
      </c>
      <c r="B102" t="n">
        <v>60</v>
      </c>
      <c r="C102" t="inlineStr">
        <is>
          <t xml:space="preserve">CONCLUIDO	</t>
        </is>
      </c>
      <c r="D102" t="n">
        <v>1.2059</v>
      </c>
      <c r="E102" t="n">
        <v>82.92</v>
      </c>
      <c r="F102" t="n">
        <v>67.58</v>
      </c>
      <c r="G102" t="n">
        <v>7.84</v>
      </c>
      <c r="H102" t="n">
        <v>0.14</v>
      </c>
      <c r="I102" t="n">
        <v>517</v>
      </c>
      <c r="J102" t="n">
        <v>124.63</v>
      </c>
      <c r="K102" t="n">
        <v>45</v>
      </c>
      <c r="L102" t="n">
        <v>1</v>
      </c>
      <c r="M102" t="n">
        <v>515</v>
      </c>
      <c r="N102" t="n">
        <v>18.64</v>
      </c>
      <c r="O102" t="n">
        <v>15605.44</v>
      </c>
      <c r="P102" t="n">
        <v>705.9</v>
      </c>
      <c r="Q102" t="n">
        <v>1275.96</v>
      </c>
      <c r="R102" t="n">
        <v>991.89</v>
      </c>
      <c r="S102" t="n">
        <v>109.66</v>
      </c>
      <c r="T102" t="n">
        <v>424520.85</v>
      </c>
      <c r="U102" t="n">
        <v>0.11</v>
      </c>
      <c r="V102" t="n">
        <v>0.48</v>
      </c>
      <c r="W102" t="n">
        <v>8.109999999999999</v>
      </c>
      <c r="X102" t="n">
        <v>25.13</v>
      </c>
      <c r="Y102" t="n">
        <v>1</v>
      </c>
      <c r="Z102" t="n">
        <v>10</v>
      </c>
    </row>
    <row r="103">
      <c r="A103" t="n">
        <v>1</v>
      </c>
      <c r="B103" t="n">
        <v>60</v>
      </c>
      <c r="C103" t="inlineStr">
        <is>
          <t xml:space="preserve">CONCLUIDO	</t>
        </is>
      </c>
      <c r="D103" t="n">
        <v>1.7119</v>
      </c>
      <c r="E103" t="n">
        <v>58.41</v>
      </c>
      <c r="F103" t="n">
        <v>51.37</v>
      </c>
      <c r="G103" t="n">
        <v>16.05</v>
      </c>
      <c r="H103" t="n">
        <v>0.28</v>
      </c>
      <c r="I103" t="n">
        <v>192</v>
      </c>
      <c r="J103" t="n">
        <v>125.95</v>
      </c>
      <c r="K103" t="n">
        <v>45</v>
      </c>
      <c r="L103" t="n">
        <v>2</v>
      </c>
      <c r="M103" t="n">
        <v>190</v>
      </c>
      <c r="N103" t="n">
        <v>18.95</v>
      </c>
      <c r="O103" t="n">
        <v>15767.7</v>
      </c>
      <c r="P103" t="n">
        <v>528.9299999999999</v>
      </c>
      <c r="Q103" t="n">
        <v>1275.71</v>
      </c>
      <c r="R103" t="n">
        <v>441.77</v>
      </c>
      <c r="S103" t="n">
        <v>109.66</v>
      </c>
      <c r="T103" t="n">
        <v>151083.54</v>
      </c>
      <c r="U103" t="n">
        <v>0.25</v>
      </c>
      <c r="V103" t="n">
        <v>0.63</v>
      </c>
      <c r="W103" t="n">
        <v>7.56</v>
      </c>
      <c r="X103" t="n">
        <v>8.94</v>
      </c>
      <c r="Y103" t="n">
        <v>1</v>
      </c>
      <c r="Z103" t="n">
        <v>10</v>
      </c>
    </row>
    <row r="104">
      <c r="A104" t="n">
        <v>2</v>
      </c>
      <c r="B104" t="n">
        <v>60</v>
      </c>
      <c r="C104" t="inlineStr">
        <is>
          <t xml:space="preserve">CONCLUIDO	</t>
        </is>
      </c>
      <c r="D104" t="n">
        <v>1.887</v>
      </c>
      <c r="E104" t="n">
        <v>53</v>
      </c>
      <c r="F104" t="n">
        <v>47.85</v>
      </c>
      <c r="G104" t="n">
        <v>24.33</v>
      </c>
      <c r="H104" t="n">
        <v>0.42</v>
      </c>
      <c r="I104" t="n">
        <v>118</v>
      </c>
      <c r="J104" t="n">
        <v>127.27</v>
      </c>
      <c r="K104" t="n">
        <v>45</v>
      </c>
      <c r="L104" t="n">
        <v>3</v>
      </c>
      <c r="M104" t="n">
        <v>116</v>
      </c>
      <c r="N104" t="n">
        <v>19.27</v>
      </c>
      <c r="O104" t="n">
        <v>15930.42</v>
      </c>
      <c r="P104" t="n">
        <v>485</v>
      </c>
      <c r="Q104" t="n">
        <v>1275.61</v>
      </c>
      <c r="R104" t="n">
        <v>321.69</v>
      </c>
      <c r="S104" t="n">
        <v>109.66</v>
      </c>
      <c r="T104" t="n">
        <v>91413.02</v>
      </c>
      <c r="U104" t="n">
        <v>0.34</v>
      </c>
      <c r="V104" t="n">
        <v>0.67</v>
      </c>
      <c r="W104" t="n">
        <v>7.45</v>
      </c>
      <c r="X104" t="n">
        <v>5.41</v>
      </c>
      <c r="Y104" t="n">
        <v>1</v>
      </c>
      <c r="Z104" t="n">
        <v>10</v>
      </c>
    </row>
    <row r="105">
      <c r="A105" t="n">
        <v>3</v>
      </c>
      <c r="B105" t="n">
        <v>60</v>
      </c>
      <c r="C105" t="inlineStr">
        <is>
          <t xml:space="preserve">CONCLUIDO	</t>
        </is>
      </c>
      <c r="D105" t="n">
        <v>1.98</v>
      </c>
      <c r="E105" t="n">
        <v>50.5</v>
      </c>
      <c r="F105" t="n">
        <v>46.23</v>
      </c>
      <c r="G105" t="n">
        <v>33.02</v>
      </c>
      <c r="H105" t="n">
        <v>0.55</v>
      </c>
      <c r="I105" t="n">
        <v>84</v>
      </c>
      <c r="J105" t="n">
        <v>128.59</v>
      </c>
      <c r="K105" t="n">
        <v>45</v>
      </c>
      <c r="L105" t="n">
        <v>4</v>
      </c>
      <c r="M105" t="n">
        <v>82</v>
      </c>
      <c r="N105" t="n">
        <v>19.59</v>
      </c>
      <c r="O105" t="n">
        <v>16093.6</v>
      </c>
      <c r="P105" t="n">
        <v>460.99</v>
      </c>
      <c r="Q105" t="n">
        <v>1275.62</v>
      </c>
      <c r="R105" t="n">
        <v>267.31</v>
      </c>
      <c r="S105" t="n">
        <v>109.66</v>
      </c>
      <c r="T105" t="n">
        <v>64396.06</v>
      </c>
      <c r="U105" t="n">
        <v>0.41</v>
      </c>
      <c r="V105" t="n">
        <v>0.7</v>
      </c>
      <c r="W105" t="n">
        <v>7.38</v>
      </c>
      <c r="X105" t="n">
        <v>3.79</v>
      </c>
      <c r="Y105" t="n">
        <v>1</v>
      </c>
      <c r="Z105" t="n">
        <v>10</v>
      </c>
    </row>
    <row r="106">
      <c r="A106" t="n">
        <v>4</v>
      </c>
      <c r="B106" t="n">
        <v>60</v>
      </c>
      <c r="C106" t="inlineStr">
        <is>
          <t xml:space="preserve">CONCLUIDO	</t>
        </is>
      </c>
      <c r="D106" t="n">
        <v>2.0348</v>
      </c>
      <c r="E106" t="n">
        <v>49.15</v>
      </c>
      <c r="F106" t="n">
        <v>45.35</v>
      </c>
      <c r="G106" t="n">
        <v>41.86</v>
      </c>
      <c r="H106" t="n">
        <v>0.68</v>
      </c>
      <c r="I106" t="n">
        <v>65</v>
      </c>
      <c r="J106" t="n">
        <v>129.92</v>
      </c>
      <c r="K106" t="n">
        <v>45</v>
      </c>
      <c r="L106" t="n">
        <v>5</v>
      </c>
      <c r="M106" t="n">
        <v>63</v>
      </c>
      <c r="N106" t="n">
        <v>19.92</v>
      </c>
      <c r="O106" t="n">
        <v>16257.24</v>
      </c>
      <c r="P106" t="n">
        <v>444.07</v>
      </c>
      <c r="Q106" t="n">
        <v>1275.57</v>
      </c>
      <c r="R106" t="n">
        <v>237.6</v>
      </c>
      <c r="S106" t="n">
        <v>109.66</v>
      </c>
      <c r="T106" t="n">
        <v>49636.51</v>
      </c>
      <c r="U106" t="n">
        <v>0.46</v>
      </c>
      <c r="V106" t="n">
        <v>0.71</v>
      </c>
      <c r="W106" t="n">
        <v>7.35</v>
      </c>
      <c r="X106" t="n">
        <v>2.92</v>
      </c>
      <c r="Y106" t="n">
        <v>1</v>
      </c>
      <c r="Z106" t="n">
        <v>10</v>
      </c>
    </row>
    <row r="107">
      <c r="A107" t="n">
        <v>5</v>
      </c>
      <c r="B107" t="n">
        <v>60</v>
      </c>
      <c r="C107" t="inlineStr">
        <is>
          <t xml:space="preserve">CONCLUIDO	</t>
        </is>
      </c>
      <c r="D107" t="n">
        <v>2.0696</v>
      </c>
      <c r="E107" t="n">
        <v>48.32</v>
      </c>
      <c r="F107" t="n">
        <v>44.83</v>
      </c>
      <c r="G107" t="n">
        <v>50.75</v>
      </c>
      <c r="H107" t="n">
        <v>0.8100000000000001</v>
      </c>
      <c r="I107" t="n">
        <v>53</v>
      </c>
      <c r="J107" t="n">
        <v>131.25</v>
      </c>
      <c r="K107" t="n">
        <v>45</v>
      </c>
      <c r="L107" t="n">
        <v>6</v>
      </c>
      <c r="M107" t="n">
        <v>51</v>
      </c>
      <c r="N107" t="n">
        <v>20.25</v>
      </c>
      <c r="O107" t="n">
        <v>16421.36</v>
      </c>
      <c r="P107" t="n">
        <v>431.29</v>
      </c>
      <c r="Q107" t="n">
        <v>1275.6</v>
      </c>
      <c r="R107" t="n">
        <v>220.26</v>
      </c>
      <c r="S107" t="n">
        <v>109.66</v>
      </c>
      <c r="T107" t="n">
        <v>41022.93</v>
      </c>
      <c r="U107" t="n">
        <v>0.5</v>
      </c>
      <c r="V107" t="n">
        <v>0.72</v>
      </c>
      <c r="W107" t="n">
        <v>7.33</v>
      </c>
      <c r="X107" t="n">
        <v>2.4</v>
      </c>
      <c r="Y107" t="n">
        <v>1</v>
      </c>
      <c r="Z107" t="n">
        <v>10</v>
      </c>
    </row>
    <row r="108">
      <c r="A108" t="n">
        <v>6</v>
      </c>
      <c r="B108" t="n">
        <v>60</v>
      </c>
      <c r="C108" t="inlineStr">
        <is>
          <t xml:space="preserve">CONCLUIDO	</t>
        </is>
      </c>
      <c r="D108" t="n">
        <v>2.0987</v>
      </c>
      <c r="E108" t="n">
        <v>47.65</v>
      </c>
      <c r="F108" t="n">
        <v>44.39</v>
      </c>
      <c r="G108" t="n">
        <v>60.54</v>
      </c>
      <c r="H108" t="n">
        <v>0.93</v>
      </c>
      <c r="I108" t="n">
        <v>44</v>
      </c>
      <c r="J108" t="n">
        <v>132.58</v>
      </c>
      <c r="K108" t="n">
        <v>45</v>
      </c>
      <c r="L108" t="n">
        <v>7</v>
      </c>
      <c r="M108" t="n">
        <v>42</v>
      </c>
      <c r="N108" t="n">
        <v>20.59</v>
      </c>
      <c r="O108" t="n">
        <v>16585.95</v>
      </c>
      <c r="P108" t="n">
        <v>418.93</v>
      </c>
      <c r="Q108" t="n">
        <v>1275.56</v>
      </c>
      <c r="R108" t="n">
        <v>204.89</v>
      </c>
      <c r="S108" t="n">
        <v>109.66</v>
      </c>
      <c r="T108" t="n">
        <v>33381.75</v>
      </c>
      <c r="U108" t="n">
        <v>0.54</v>
      </c>
      <c r="V108" t="n">
        <v>0.73</v>
      </c>
      <c r="W108" t="n">
        <v>7.32</v>
      </c>
      <c r="X108" t="n">
        <v>1.96</v>
      </c>
      <c r="Y108" t="n">
        <v>1</v>
      </c>
      <c r="Z108" t="n">
        <v>10</v>
      </c>
    </row>
    <row r="109">
      <c r="A109" t="n">
        <v>7</v>
      </c>
      <c r="B109" t="n">
        <v>60</v>
      </c>
      <c r="C109" t="inlineStr">
        <is>
          <t xml:space="preserve">CONCLUIDO	</t>
        </is>
      </c>
      <c r="D109" t="n">
        <v>2.1171</v>
      </c>
      <c r="E109" t="n">
        <v>47.23</v>
      </c>
      <c r="F109" t="n">
        <v>44.13</v>
      </c>
      <c r="G109" t="n">
        <v>69.68000000000001</v>
      </c>
      <c r="H109" t="n">
        <v>1.06</v>
      </c>
      <c r="I109" t="n">
        <v>38</v>
      </c>
      <c r="J109" t="n">
        <v>133.92</v>
      </c>
      <c r="K109" t="n">
        <v>45</v>
      </c>
      <c r="L109" t="n">
        <v>8</v>
      </c>
      <c r="M109" t="n">
        <v>36</v>
      </c>
      <c r="N109" t="n">
        <v>20.93</v>
      </c>
      <c r="O109" t="n">
        <v>16751.02</v>
      </c>
      <c r="P109" t="n">
        <v>408.92</v>
      </c>
      <c r="Q109" t="n">
        <v>1275.6</v>
      </c>
      <c r="R109" t="n">
        <v>196.42</v>
      </c>
      <c r="S109" t="n">
        <v>109.66</v>
      </c>
      <c r="T109" t="n">
        <v>29180.82</v>
      </c>
      <c r="U109" t="n">
        <v>0.5600000000000001</v>
      </c>
      <c r="V109" t="n">
        <v>0.73</v>
      </c>
      <c r="W109" t="n">
        <v>7.3</v>
      </c>
      <c r="X109" t="n">
        <v>1.7</v>
      </c>
      <c r="Y109" t="n">
        <v>1</v>
      </c>
      <c r="Z109" t="n">
        <v>10</v>
      </c>
    </row>
    <row r="110">
      <c r="A110" t="n">
        <v>8</v>
      </c>
      <c r="B110" t="n">
        <v>60</v>
      </c>
      <c r="C110" t="inlineStr">
        <is>
          <t xml:space="preserve">CONCLUIDO	</t>
        </is>
      </c>
      <c r="D110" t="n">
        <v>2.1341</v>
      </c>
      <c r="E110" t="n">
        <v>46.86</v>
      </c>
      <c r="F110" t="n">
        <v>43.88</v>
      </c>
      <c r="G110" t="n">
        <v>79.79000000000001</v>
      </c>
      <c r="H110" t="n">
        <v>1.18</v>
      </c>
      <c r="I110" t="n">
        <v>33</v>
      </c>
      <c r="J110" t="n">
        <v>135.27</v>
      </c>
      <c r="K110" t="n">
        <v>45</v>
      </c>
      <c r="L110" t="n">
        <v>9</v>
      </c>
      <c r="M110" t="n">
        <v>31</v>
      </c>
      <c r="N110" t="n">
        <v>21.27</v>
      </c>
      <c r="O110" t="n">
        <v>16916.71</v>
      </c>
      <c r="P110" t="n">
        <v>397.16</v>
      </c>
      <c r="Q110" t="n">
        <v>1275.56</v>
      </c>
      <c r="R110" t="n">
        <v>188.01</v>
      </c>
      <c r="S110" t="n">
        <v>109.66</v>
      </c>
      <c r="T110" t="n">
        <v>25000.99</v>
      </c>
      <c r="U110" t="n">
        <v>0.58</v>
      </c>
      <c r="V110" t="n">
        <v>0.73</v>
      </c>
      <c r="W110" t="n">
        <v>7.3</v>
      </c>
      <c r="X110" t="n">
        <v>1.45</v>
      </c>
      <c r="Y110" t="n">
        <v>1</v>
      </c>
      <c r="Z110" t="n">
        <v>10</v>
      </c>
    </row>
    <row r="111">
      <c r="A111" t="n">
        <v>9</v>
      </c>
      <c r="B111" t="n">
        <v>60</v>
      </c>
      <c r="C111" t="inlineStr">
        <is>
          <t xml:space="preserve">CONCLUIDO	</t>
        </is>
      </c>
      <c r="D111" t="n">
        <v>2.1466</v>
      </c>
      <c r="E111" t="n">
        <v>46.58</v>
      </c>
      <c r="F111" t="n">
        <v>43.71</v>
      </c>
      <c r="G111" t="n">
        <v>90.44</v>
      </c>
      <c r="H111" t="n">
        <v>1.29</v>
      </c>
      <c r="I111" t="n">
        <v>29</v>
      </c>
      <c r="J111" t="n">
        <v>136.61</v>
      </c>
      <c r="K111" t="n">
        <v>45</v>
      </c>
      <c r="L111" t="n">
        <v>10</v>
      </c>
      <c r="M111" t="n">
        <v>27</v>
      </c>
      <c r="N111" t="n">
        <v>21.61</v>
      </c>
      <c r="O111" t="n">
        <v>17082.76</v>
      </c>
      <c r="P111" t="n">
        <v>386.21</v>
      </c>
      <c r="Q111" t="n">
        <v>1275.57</v>
      </c>
      <c r="R111" t="n">
        <v>181.92</v>
      </c>
      <c r="S111" t="n">
        <v>109.66</v>
      </c>
      <c r="T111" t="n">
        <v>21972.2</v>
      </c>
      <c r="U111" t="n">
        <v>0.6</v>
      </c>
      <c r="V111" t="n">
        <v>0.74</v>
      </c>
      <c r="W111" t="n">
        <v>7.3</v>
      </c>
      <c r="X111" t="n">
        <v>1.28</v>
      </c>
      <c r="Y111" t="n">
        <v>1</v>
      </c>
      <c r="Z111" t="n">
        <v>10</v>
      </c>
    </row>
    <row r="112">
      <c r="A112" t="n">
        <v>10</v>
      </c>
      <c r="B112" t="n">
        <v>60</v>
      </c>
      <c r="C112" t="inlineStr">
        <is>
          <t xml:space="preserve">CONCLUIDO	</t>
        </is>
      </c>
      <c r="D112" t="n">
        <v>2.1561</v>
      </c>
      <c r="E112" t="n">
        <v>46.38</v>
      </c>
      <c r="F112" t="n">
        <v>43.58</v>
      </c>
      <c r="G112" t="n">
        <v>100.58</v>
      </c>
      <c r="H112" t="n">
        <v>1.41</v>
      </c>
      <c r="I112" t="n">
        <v>26</v>
      </c>
      <c r="J112" t="n">
        <v>137.96</v>
      </c>
      <c r="K112" t="n">
        <v>45</v>
      </c>
      <c r="L112" t="n">
        <v>11</v>
      </c>
      <c r="M112" t="n">
        <v>23</v>
      </c>
      <c r="N112" t="n">
        <v>21.96</v>
      </c>
      <c r="O112" t="n">
        <v>17249.3</v>
      </c>
      <c r="P112" t="n">
        <v>375.76</v>
      </c>
      <c r="Q112" t="n">
        <v>1275.53</v>
      </c>
      <c r="R112" t="n">
        <v>177.72</v>
      </c>
      <c r="S112" t="n">
        <v>109.66</v>
      </c>
      <c r="T112" t="n">
        <v>19888.69</v>
      </c>
      <c r="U112" t="n">
        <v>0.62</v>
      </c>
      <c r="V112" t="n">
        <v>0.74</v>
      </c>
      <c r="W112" t="n">
        <v>7.29</v>
      </c>
      <c r="X112" t="n">
        <v>1.15</v>
      </c>
      <c r="Y112" t="n">
        <v>1</v>
      </c>
      <c r="Z112" t="n">
        <v>10</v>
      </c>
    </row>
    <row r="113">
      <c r="A113" t="n">
        <v>11</v>
      </c>
      <c r="B113" t="n">
        <v>60</v>
      </c>
      <c r="C113" t="inlineStr">
        <is>
          <t xml:space="preserve">CONCLUIDO	</t>
        </is>
      </c>
      <c r="D113" t="n">
        <v>2.1621</v>
      </c>
      <c r="E113" t="n">
        <v>46.25</v>
      </c>
      <c r="F113" t="n">
        <v>43.51</v>
      </c>
      <c r="G113" t="n">
        <v>108.77</v>
      </c>
      <c r="H113" t="n">
        <v>1.52</v>
      </c>
      <c r="I113" t="n">
        <v>24</v>
      </c>
      <c r="J113" t="n">
        <v>139.32</v>
      </c>
      <c r="K113" t="n">
        <v>45</v>
      </c>
      <c r="L113" t="n">
        <v>12</v>
      </c>
      <c r="M113" t="n">
        <v>13</v>
      </c>
      <c r="N113" t="n">
        <v>22.32</v>
      </c>
      <c r="O113" t="n">
        <v>17416.34</v>
      </c>
      <c r="P113" t="n">
        <v>367.53</v>
      </c>
      <c r="Q113" t="n">
        <v>1275.58</v>
      </c>
      <c r="R113" t="n">
        <v>174.67</v>
      </c>
      <c r="S113" t="n">
        <v>109.66</v>
      </c>
      <c r="T113" t="n">
        <v>18375.78</v>
      </c>
      <c r="U113" t="n">
        <v>0.63</v>
      </c>
      <c r="V113" t="n">
        <v>0.74</v>
      </c>
      <c r="W113" t="n">
        <v>7.3</v>
      </c>
      <c r="X113" t="n">
        <v>1.07</v>
      </c>
      <c r="Y113" t="n">
        <v>1</v>
      </c>
      <c r="Z113" t="n">
        <v>10</v>
      </c>
    </row>
    <row r="114">
      <c r="A114" t="n">
        <v>12</v>
      </c>
      <c r="B114" t="n">
        <v>60</v>
      </c>
      <c r="C114" t="inlineStr">
        <is>
          <t xml:space="preserve">CONCLUIDO	</t>
        </is>
      </c>
      <c r="D114" t="n">
        <v>2.1656</v>
      </c>
      <c r="E114" t="n">
        <v>46.18</v>
      </c>
      <c r="F114" t="n">
        <v>43.46</v>
      </c>
      <c r="G114" t="n">
        <v>113.36</v>
      </c>
      <c r="H114" t="n">
        <v>1.63</v>
      </c>
      <c r="I114" t="n">
        <v>23</v>
      </c>
      <c r="J114" t="n">
        <v>140.67</v>
      </c>
      <c r="K114" t="n">
        <v>45</v>
      </c>
      <c r="L114" t="n">
        <v>13</v>
      </c>
      <c r="M114" t="n">
        <v>3</v>
      </c>
      <c r="N114" t="n">
        <v>22.68</v>
      </c>
      <c r="O114" t="n">
        <v>17583.88</v>
      </c>
      <c r="P114" t="n">
        <v>366.1</v>
      </c>
      <c r="Q114" t="n">
        <v>1275.59</v>
      </c>
      <c r="R114" t="n">
        <v>172.68</v>
      </c>
      <c r="S114" t="n">
        <v>109.66</v>
      </c>
      <c r="T114" t="n">
        <v>17383.15</v>
      </c>
      <c r="U114" t="n">
        <v>0.64</v>
      </c>
      <c r="V114" t="n">
        <v>0.74</v>
      </c>
      <c r="W114" t="n">
        <v>7.31</v>
      </c>
      <c r="X114" t="n">
        <v>1.02</v>
      </c>
      <c r="Y114" t="n">
        <v>1</v>
      </c>
      <c r="Z114" t="n">
        <v>10</v>
      </c>
    </row>
    <row r="115">
      <c r="A115" t="n">
        <v>13</v>
      </c>
      <c r="B115" t="n">
        <v>60</v>
      </c>
      <c r="C115" t="inlineStr">
        <is>
          <t xml:space="preserve">CONCLUIDO	</t>
        </is>
      </c>
      <c r="D115" t="n">
        <v>2.1648</v>
      </c>
      <c r="E115" t="n">
        <v>46.19</v>
      </c>
      <c r="F115" t="n">
        <v>43.47</v>
      </c>
      <c r="G115" t="n">
        <v>113.41</v>
      </c>
      <c r="H115" t="n">
        <v>1.74</v>
      </c>
      <c r="I115" t="n">
        <v>23</v>
      </c>
      <c r="J115" t="n">
        <v>142.04</v>
      </c>
      <c r="K115" t="n">
        <v>45</v>
      </c>
      <c r="L115" t="n">
        <v>14</v>
      </c>
      <c r="M115" t="n">
        <v>0</v>
      </c>
      <c r="N115" t="n">
        <v>23.04</v>
      </c>
      <c r="O115" t="n">
        <v>17751.93</v>
      </c>
      <c r="P115" t="n">
        <v>368.54</v>
      </c>
      <c r="Q115" t="n">
        <v>1275.59</v>
      </c>
      <c r="R115" t="n">
        <v>172.91</v>
      </c>
      <c r="S115" t="n">
        <v>109.66</v>
      </c>
      <c r="T115" t="n">
        <v>17497.49</v>
      </c>
      <c r="U115" t="n">
        <v>0.63</v>
      </c>
      <c r="V115" t="n">
        <v>0.74</v>
      </c>
      <c r="W115" t="n">
        <v>7.32</v>
      </c>
      <c r="X115" t="n">
        <v>1.04</v>
      </c>
      <c r="Y115" t="n">
        <v>1</v>
      </c>
      <c r="Z115" t="n">
        <v>10</v>
      </c>
    </row>
    <row r="116">
      <c r="A116" t="n">
        <v>0</v>
      </c>
      <c r="B116" t="n">
        <v>80</v>
      </c>
      <c r="C116" t="inlineStr">
        <is>
          <t xml:space="preserve">CONCLUIDO	</t>
        </is>
      </c>
      <c r="D116" t="n">
        <v>0.9846</v>
      </c>
      <c r="E116" t="n">
        <v>101.56</v>
      </c>
      <c r="F116" t="n">
        <v>76.88</v>
      </c>
      <c r="G116" t="n">
        <v>6.65</v>
      </c>
      <c r="H116" t="n">
        <v>0.11</v>
      </c>
      <c r="I116" t="n">
        <v>694</v>
      </c>
      <c r="J116" t="n">
        <v>159.12</v>
      </c>
      <c r="K116" t="n">
        <v>50.28</v>
      </c>
      <c r="L116" t="n">
        <v>1</v>
      </c>
      <c r="M116" t="n">
        <v>692</v>
      </c>
      <c r="N116" t="n">
        <v>27.84</v>
      </c>
      <c r="O116" t="n">
        <v>19859.16</v>
      </c>
      <c r="P116" t="n">
        <v>944.01</v>
      </c>
      <c r="Q116" t="n">
        <v>1276.59</v>
      </c>
      <c r="R116" t="n">
        <v>1309.11</v>
      </c>
      <c r="S116" t="n">
        <v>109.66</v>
      </c>
      <c r="T116" t="n">
        <v>582244.6800000001</v>
      </c>
      <c r="U116" t="n">
        <v>0.08</v>
      </c>
      <c r="V116" t="n">
        <v>0.42</v>
      </c>
      <c r="W116" t="n">
        <v>8.380000000000001</v>
      </c>
      <c r="X116" t="n">
        <v>34.42</v>
      </c>
      <c r="Y116" t="n">
        <v>1</v>
      </c>
      <c r="Z116" t="n">
        <v>10</v>
      </c>
    </row>
    <row r="117">
      <c r="A117" t="n">
        <v>1</v>
      </c>
      <c r="B117" t="n">
        <v>80</v>
      </c>
      <c r="C117" t="inlineStr">
        <is>
          <t xml:space="preserve">CONCLUIDO	</t>
        </is>
      </c>
      <c r="D117" t="n">
        <v>1.5755</v>
      </c>
      <c r="E117" t="n">
        <v>63.47</v>
      </c>
      <c r="F117" t="n">
        <v>53.51</v>
      </c>
      <c r="G117" t="n">
        <v>13.55</v>
      </c>
      <c r="H117" t="n">
        <v>0.22</v>
      </c>
      <c r="I117" t="n">
        <v>237</v>
      </c>
      <c r="J117" t="n">
        <v>160.54</v>
      </c>
      <c r="K117" t="n">
        <v>50.28</v>
      </c>
      <c r="L117" t="n">
        <v>2</v>
      </c>
      <c r="M117" t="n">
        <v>235</v>
      </c>
      <c r="N117" t="n">
        <v>28.26</v>
      </c>
      <c r="O117" t="n">
        <v>20034.4</v>
      </c>
      <c r="P117" t="n">
        <v>651.42</v>
      </c>
      <c r="Q117" t="n">
        <v>1275.8</v>
      </c>
      <c r="R117" t="n">
        <v>513.53</v>
      </c>
      <c r="S117" t="n">
        <v>109.66</v>
      </c>
      <c r="T117" t="n">
        <v>186739.64</v>
      </c>
      <c r="U117" t="n">
        <v>0.21</v>
      </c>
      <c r="V117" t="n">
        <v>0.6</v>
      </c>
      <c r="W117" t="n">
        <v>7.65</v>
      </c>
      <c r="X117" t="n">
        <v>11.07</v>
      </c>
      <c r="Y117" t="n">
        <v>1</v>
      </c>
      <c r="Z117" t="n">
        <v>10</v>
      </c>
    </row>
    <row r="118">
      <c r="A118" t="n">
        <v>2</v>
      </c>
      <c r="B118" t="n">
        <v>80</v>
      </c>
      <c r="C118" t="inlineStr">
        <is>
          <t xml:space="preserve">CONCLUIDO	</t>
        </is>
      </c>
      <c r="D118" t="n">
        <v>1.7878</v>
      </c>
      <c r="E118" t="n">
        <v>55.93</v>
      </c>
      <c r="F118" t="n">
        <v>49</v>
      </c>
      <c r="G118" t="n">
        <v>20.56</v>
      </c>
      <c r="H118" t="n">
        <v>0.33</v>
      </c>
      <c r="I118" t="n">
        <v>143</v>
      </c>
      <c r="J118" t="n">
        <v>161.97</v>
      </c>
      <c r="K118" t="n">
        <v>50.28</v>
      </c>
      <c r="L118" t="n">
        <v>3</v>
      </c>
      <c r="M118" t="n">
        <v>141</v>
      </c>
      <c r="N118" t="n">
        <v>28.69</v>
      </c>
      <c r="O118" t="n">
        <v>20210.21</v>
      </c>
      <c r="P118" t="n">
        <v>590.85</v>
      </c>
      <c r="Q118" t="n">
        <v>1275.63</v>
      </c>
      <c r="R118" t="n">
        <v>361.08</v>
      </c>
      <c r="S118" t="n">
        <v>109.66</v>
      </c>
      <c r="T118" t="n">
        <v>110983.57</v>
      </c>
      <c r="U118" t="n">
        <v>0.3</v>
      </c>
      <c r="V118" t="n">
        <v>0.66</v>
      </c>
      <c r="W118" t="n">
        <v>7.48</v>
      </c>
      <c r="X118" t="n">
        <v>6.57</v>
      </c>
      <c r="Y118" t="n">
        <v>1</v>
      </c>
      <c r="Z118" t="n">
        <v>10</v>
      </c>
    </row>
    <row r="119">
      <c r="A119" t="n">
        <v>3</v>
      </c>
      <c r="B119" t="n">
        <v>80</v>
      </c>
      <c r="C119" t="inlineStr">
        <is>
          <t xml:space="preserve">CONCLUIDO	</t>
        </is>
      </c>
      <c r="D119" t="n">
        <v>1.8936</v>
      </c>
      <c r="E119" t="n">
        <v>52.81</v>
      </c>
      <c r="F119" t="n">
        <v>47.17</v>
      </c>
      <c r="G119" t="n">
        <v>27.48</v>
      </c>
      <c r="H119" t="n">
        <v>0.43</v>
      </c>
      <c r="I119" t="n">
        <v>103</v>
      </c>
      <c r="J119" t="n">
        <v>163.4</v>
      </c>
      <c r="K119" t="n">
        <v>50.28</v>
      </c>
      <c r="L119" t="n">
        <v>4</v>
      </c>
      <c r="M119" t="n">
        <v>101</v>
      </c>
      <c r="N119" t="n">
        <v>29.12</v>
      </c>
      <c r="O119" t="n">
        <v>20386.62</v>
      </c>
      <c r="P119" t="n">
        <v>563.34</v>
      </c>
      <c r="Q119" t="n">
        <v>1275.62</v>
      </c>
      <c r="R119" t="n">
        <v>298.59</v>
      </c>
      <c r="S119" t="n">
        <v>109.66</v>
      </c>
      <c r="T119" t="n">
        <v>79941.28</v>
      </c>
      <c r="U119" t="n">
        <v>0.37</v>
      </c>
      <c r="V119" t="n">
        <v>0.68</v>
      </c>
      <c r="W119" t="n">
        <v>7.43</v>
      </c>
      <c r="X119" t="n">
        <v>4.73</v>
      </c>
      <c r="Y119" t="n">
        <v>1</v>
      </c>
      <c r="Z119" t="n">
        <v>10</v>
      </c>
    </row>
    <row r="120">
      <c r="A120" t="n">
        <v>4</v>
      </c>
      <c r="B120" t="n">
        <v>80</v>
      </c>
      <c r="C120" t="inlineStr">
        <is>
          <t xml:space="preserve">CONCLUIDO	</t>
        </is>
      </c>
      <c r="D120" t="n">
        <v>1.9615</v>
      </c>
      <c r="E120" t="n">
        <v>50.98</v>
      </c>
      <c r="F120" t="n">
        <v>46.08</v>
      </c>
      <c r="G120" t="n">
        <v>34.56</v>
      </c>
      <c r="H120" t="n">
        <v>0.54</v>
      </c>
      <c r="I120" t="n">
        <v>80</v>
      </c>
      <c r="J120" t="n">
        <v>164.83</v>
      </c>
      <c r="K120" t="n">
        <v>50.28</v>
      </c>
      <c r="L120" t="n">
        <v>5</v>
      </c>
      <c r="M120" t="n">
        <v>78</v>
      </c>
      <c r="N120" t="n">
        <v>29.55</v>
      </c>
      <c r="O120" t="n">
        <v>20563.61</v>
      </c>
      <c r="P120" t="n">
        <v>544.9</v>
      </c>
      <c r="Q120" t="n">
        <v>1275.69</v>
      </c>
      <c r="R120" t="n">
        <v>261.91</v>
      </c>
      <c r="S120" t="n">
        <v>109.66</v>
      </c>
      <c r="T120" t="n">
        <v>61711.89</v>
      </c>
      <c r="U120" t="n">
        <v>0.42</v>
      </c>
      <c r="V120" t="n">
        <v>0.7</v>
      </c>
      <c r="W120" t="n">
        <v>7.38</v>
      </c>
      <c r="X120" t="n">
        <v>3.64</v>
      </c>
      <c r="Y120" t="n">
        <v>1</v>
      </c>
      <c r="Z120" t="n">
        <v>10</v>
      </c>
    </row>
    <row r="121">
      <c r="A121" t="n">
        <v>5</v>
      </c>
      <c r="B121" t="n">
        <v>80</v>
      </c>
      <c r="C121" t="inlineStr">
        <is>
          <t xml:space="preserve">CONCLUIDO	</t>
        </is>
      </c>
      <c r="D121" t="n">
        <v>2.008</v>
      </c>
      <c r="E121" t="n">
        <v>49.8</v>
      </c>
      <c r="F121" t="n">
        <v>45.38</v>
      </c>
      <c r="G121" t="n">
        <v>41.89</v>
      </c>
      <c r="H121" t="n">
        <v>0.64</v>
      </c>
      <c r="I121" t="n">
        <v>65</v>
      </c>
      <c r="J121" t="n">
        <v>166.27</v>
      </c>
      <c r="K121" t="n">
        <v>50.28</v>
      </c>
      <c r="L121" t="n">
        <v>6</v>
      </c>
      <c r="M121" t="n">
        <v>63</v>
      </c>
      <c r="N121" t="n">
        <v>29.99</v>
      </c>
      <c r="O121" t="n">
        <v>20741.2</v>
      </c>
      <c r="P121" t="n">
        <v>530.88</v>
      </c>
      <c r="Q121" t="n">
        <v>1275.56</v>
      </c>
      <c r="R121" t="n">
        <v>238.48</v>
      </c>
      <c r="S121" t="n">
        <v>109.66</v>
      </c>
      <c r="T121" t="n">
        <v>50074.61</v>
      </c>
      <c r="U121" t="n">
        <v>0.46</v>
      </c>
      <c r="V121" t="n">
        <v>0.71</v>
      </c>
      <c r="W121" t="n">
        <v>7.36</v>
      </c>
      <c r="X121" t="n">
        <v>2.95</v>
      </c>
      <c r="Y121" t="n">
        <v>1</v>
      </c>
      <c r="Z121" t="n">
        <v>10</v>
      </c>
    </row>
    <row r="122">
      <c r="A122" t="n">
        <v>6</v>
      </c>
      <c r="B122" t="n">
        <v>80</v>
      </c>
      <c r="C122" t="inlineStr">
        <is>
          <t xml:space="preserve">CONCLUIDO	</t>
        </is>
      </c>
      <c r="D122" t="n">
        <v>2.0407</v>
      </c>
      <c r="E122" t="n">
        <v>49</v>
      </c>
      <c r="F122" t="n">
        <v>44.91</v>
      </c>
      <c r="G122" t="n">
        <v>48.99</v>
      </c>
      <c r="H122" t="n">
        <v>0.74</v>
      </c>
      <c r="I122" t="n">
        <v>55</v>
      </c>
      <c r="J122" t="n">
        <v>167.72</v>
      </c>
      <c r="K122" t="n">
        <v>50.28</v>
      </c>
      <c r="L122" t="n">
        <v>7</v>
      </c>
      <c r="M122" t="n">
        <v>53</v>
      </c>
      <c r="N122" t="n">
        <v>30.44</v>
      </c>
      <c r="O122" t="n">
        <v>20919.39</v>
      </c>
      <c r="P122" t="n">
        <v>520.74</v>
      </c>
      <c r="Q122" t="n">
        <v>1275.55</v>
      </c>
      <c r="R122" t="n">
        <v>222.52</v>
      </c>
      <c r="S122" t="n">
        <v>109.66</v>
      </c>
      <c r="T122" t="n">
        <v>42145.74</v>
      </c>
      <c r="U122" t="n">
        <v>0.49</v>
      </c>
      <c r="V122" t="n">
        <v>0.72</v>
      </c>
      <c r="W122" t="n">
        <v>7.34</v>
      </c>
      <c r="X122" t="n">
        <v>2.47</v>
      </c>
      <c r="Y122" t="n">
        <v>1</v>
      </c>
      <c r="Z122" t="n">
        <v>10</v>
      </c>
    </row>
    <row r="123">
      <c r="A123" t="n">
        <v>7</v>
      </c>
      <c r="B123" t="n">
        <v>80</v>
      </c>
      <c r="C123" t="inlineStr">
        <is>
          <t xml:space="preserve">CONCLUIDO	</t>
        </is>
      </c>
      <c r="D123" t="n">
        <v>2.0672</v>
      </c>
      <c r="E123" t="n">
        <v>48.37</v>
      </c>
      <c r="F123" t="n">
        <v>44.53</v>
      </c>
      <c r="G123" t="n">
        <v>56.85</v>
      </c>
      <c r="H123" t="n">
        <v>0.84</v>
      </c>
      <c r="I123" t="n">
        <v>47</v>
      </c>
      <c r="J123" t="n">
        <v>169.17</v>
      </c>
      <c r="K123" t="n">
        <v>50.28</v>
      </c>
      <c r="L123" t="n">
        <v>8</v>
      </c>
      <c r="M123" t="n">
        <v>45</v>
      </c>
      <c r="N123" t="n">
        <v>30.89</v>
      </c>
      <c r="O123" t="n">
        <v>21098.19</v>
      </c>
      <c r="P123" t="n">
        <v>511.16</v>
      </c>
      <c r="Q123" t="n">
        <v>1275.54</v>
      </c>
      <c r="R123" t="n">
        <v>209.9</v>
      </c>
      <c r="S123" t="n">
        <v>109.66</v>
      </c>
      <c r="T123" t="n">
        <v>35874.42</v>
      </c>
      <c r="U123" t="n">
        <v>0.52</v>
      </c>
      <c r="V123" t="n">
        <v>0.72</v>
      </c>
      <c r="W123" t="n">
        <v>7.32</v>
      </c>
      <c r="X123" t="n">
        <v>2.1</v>
      </c>
      <c r="Y123" t="n">
        <v>1</v>
      </c>
      <c r="Z123" t="n">
        <v>10</v>
      </c>
    </row>
    <row r="124">
      <c r="A124" t="n">
        <v>8</v>
      </c>
      <c r="B124" t="n">
        <v>80</v>
      </c>
      <c r="C124" t="inlineStr">
        <is>
          <t xml:space="preserve">CONCLUIDO	</t>
        </is>
      </c>
      <c r="D124" t="n">
        <v>2.086</v>
      </c>
      <c r="E124" t="n">
        <v>47.94</v>
      </c>
      <c r="F124" t="n">
        <v>44.29</v>
      </c>
      <c r="G124" t="n">
        <v>64.81999999999999</v>
      </c>
      <c r="H124" t="n">
        <v>0.9399999999999999</v>
      </c>
      <c r="I124" t="n">
        <v>41</v>
      </c>
      <c r="J124" t="n">
        <v>170.62</v>
      </c>
      <c r="K124" t="n">
        <v>50.28</v>
      </c>
      <c r="L124" t="n">
        <v>9</v>
      </c>
      <c r="M124" t="n">
        <v>39</v>
      </c>
      <c r="N124" t="n">
        <v>31.34</v>
      </c>
      <c r="O124" t="n">
        <v>21277.6</v>
      </c>
      <c r="P124" t="n">
        <v>501.96</v>
      </c>
      <c r="Q124" t="n">
        <v>1275.54</v>
      </c>
      <c r="R124" t="n">
        <v>201.38</v>
      </c>
      <c r="S124" t="n">
        <v>109.66</v>
      </c>
      <c r="T124" t="n">
        <v>31644.29</v>
      </c>
      <c r="U124" t="n">
        <v>0.54</v>
      </c>
      <c r="V124" t="n">
        <v>0.73</v>
      </c>
      <c r="W124" t="n">
        <v>7.32</v>
      </c>
      <c r="X124" t="n">
        <v>1.86</v>
      </c>
      <c r="Y124" t="n">
        <v>1</v>
      </c>
      <c r="Z124" t="n">
        <v>10</v>
      </c>
    </row>
    <row r="125">
      <c r="A125" t="n">
        <v>9</v>
      </c>
      <c r="B125" t="n">
        <v>80</v>
      </c>
      <c r="C125" t="inlineStr">
        <is>
          <t xml:space="preserve">CONCLUIDO	</t>
        </is>
      </c>
      <c r="D125" t="n">
        <v>2.101</v>
      </c>
      <c r="E125" t="n">
        <v>47.6</v>
      </c>
      <c r="F125" t="n">
        <v>44.08</v>
      </c>
      <c r="G125" t="n">
        <v>71.48</v>
      </c>
      <c r="H125" t="n">
        <v>1.03</v>
      </c>
      <c r="I125" t="n">
        <v>37</v>
      </c>
      <c r="J125" t="n">
        <v>172.08</v>
      </c>
      <c r="K125" t="n">
        <v>50.28</v>
      </c>
      <c r="L125" t="n">
        <v>10</v>
      </c>
      <c r="M125" t="n">
        <v>35</v>
      </c>
      <c r="N125" t="n">
        <v>31.8</v>
      </c>
      <c r="O125" t="n">
        <v>21457.64</v>
      </c>
      <c r="P125" t="n">
        <v>493.14</v>
      </c>
      <c r="Q125" t="n">
        <v>1275.53</v>
      </c>
      <c r="R125" t="n">
        <v>194.58</v>
      </c>
      <c r="S125" t="n">
        <v>109.66</v>
      </c>
      <c r="T125" t="n">
        <v>28264.42</v>
      </c>
      <c r="U125" t="n">
        <v>0.5600000000000001</v>
      </c>
      <c r="V125" t="n">
        <v>0.73</v>
      </c>
      <c r="W125" t="n">
        <v>7.31</v>
      </c>
      <c r="X125" t="n">
        <v>1.65</v>
      </c>
      <c r="Y125" t="n">
        <v>1</v>
      </c>
      <c r="Z125" t="n">
        <v>10</v>
      </c>
    </row>
    <row r="126">
      <c r="A126" t="n">
        <v>10</v>
      </c>
      <c r="B126" t="n">
        <v>80</v>
      </c>
      <c r="C126" t="inlineStr">
        <is>
          <t xml:space="preserve">CONCLUIDO	</t>
        </is>
      </c>
      <c r="D126" t="n">
        <v>2.1161</v>
      </c>
      <c r="E126" t="n">
        <v>47.26</v>
      </c>
      <c r="F126" t="n">
        <v>43.87</v>
      </c>
      <c r="G126" t="n">
        <v>79.76000000000001</v>
      </c>
      <c r="H126" t="n">
        <v>1.12</v>
      </c>
      <c r="I126" t="n">
        <v>33</v>
      </c>
      <c r="J126" t="n">
        <v>173.55</v>
      </c>
      <c r="K126" t="n">
        <v>50.28</v>
      </c>
      <c r="L126" t="n">
        <v>11</v>
      </c>
      <c r="M126" t="n">
        <v>31</v>
      </c>
      <c r="N126" t="n">
        <v>32.27</v>
      </c>
      <c r="O126" t="n">
        <v>21638.31</v>
      </c>
      <c r="P126" t="n">
        <v>485.41</v>
      </c>
      <c r="Q126" t="n">
        <v>1275.52</v>
      </c>
      <c r="R126" t="n">
        <v>187.51</v>
      </c>
      <c r="S126" t="n">
        <v>109.66</v>
      </c>
      <c r="T126" t="n">
        <v>24746.81</v>
      </c>
      <c r="U126" t="n">
        <v>0.58</v>
      </c>
      <c r="V126" t="n">
        <v>0.73</v>
      </c>
      <c r="W126" t="n">
        <v>7.29</v>
      </c>
      <c r="X126" t="n">
        <v>1.44</v>
      </c>
      <c r="Y126" t="n">
        <v>1</v>
      </c>
      <c r="Z126" t="n">
        <v>10</v>
      </c>
    </row>
    <row r="127">
      <c r="A127" t="n">
        <v>11</v>
      </c>
      <c r="B127" t="n">
        <v>80</v>
      </c>
      <c r="C127" t="inlineStr">
        <is>
          <t xml:space="preserve">CONCLUIDO	</t>
        </is>
      </c>
      <c r="D127" t="n">
        <v>2.1249</v>
      </c>
      <c r="E127" t="n">
        <v>47.06</v>
      </c>
      <c r="F127" t="n">
        <v>43.77</v>
      </c>
      <c r="G127" t="n">
        <v>87.54000000000001</v>
      </c>
      <c r="H127" t="n">
        <v>1.22</v>
      </c>
      <c r="I127" t="n">
        <v>30</v>
      </c>
      <c r="J127" t="n">
        <v>175.02</v>
      </c>
      <c r="K127" t="n">
        <v>50.28</v>
      </c>
      <c r="L127" t="n">
        <v>12</v>
      </c>
      <c r="M127" t="n">
        <v>28</v>
      </c>
      <c r="N127" t="n">
        <v>32.74</v>
      </c>
      <c r="O127" t="n">
        <v>21819.6</v>
      </c>
      <c r="P127" t="n">
        <v>478.59</v>
      </c>
      <c r="Q127" t="n">
        <v>1275.55</v>
      </c>
      <c r="R127" t="n">
        <v>183.94</v>
      </c>
      <c r="S127" t="n">
        <v>109.66</v>
      </c>
      <c r="T127" t="n">
        <v>22981.2</v>
      </c>
      <c r="U127" t="n">
        <v>0.6</v>
      </c>
      <c r="V127" t="n">
        <v>0.74</v>
      </c>
      <c r="W127" t="n">
        <v>7.3</v>
      </c>
      <c r="X127" t="n">
        <v>1.34</v>
      </c>
      <c r="Y127" t="n">
        <v>1</v>
      </c>
      <c r="Z127" t="n">
        <v>10</v>
      </c>
    </row>
    <row r="128">
      <c r="A128" t="n">
        <v>12</v>
      </c>
      <c r="B128" t="n">
        <v>80</v>
      </c>
      <c r="C128" t="inlineStr">
        <is>
          <t xml:space="preserve">CONCLUIDO	</t>
        </is>
      </c>
      <c r="D128" t="n">
        <v>2.1357</v>
      </c>
      <c r="E128" t="n">
        <v>46.82</v>
      </c>
      <c r="F128" t="n">
        <v>43.63</v>
      </c>
      <c r="G128" t="n">
        <v>96.95</v>
      </c>
      <c r="H128" t="n">
        <v>1.31</v>
      </c>
      <c r="I128" t="n">
        <v>27</v>
      </c>
      <c r="J128" t="n">
        <v>176.49</v>
      </c>
      <c r="K128" t="n">
        <v>50.28</v>
      </c>
      <c r="L128" t="n">
        <v>13</v>
      </c>
      <c r="M128" t="n">
        <v>25</v>
      </c>
      <c r="N128" t="n">
        <v>33.21</v>
      </c>
      <c r="O128" t="n">
        <v>22001.54</v>
      </c>
      <c r="P128" t="n">
        <v>470.06</v>
      </c>
      <c r="Q128" t="n">
        <v>1275.54</v>
      </c>
      <c r="R128" t="n">
        <v>178.88</v>
      </c>
      <c r="S128" t="n">
        <v>109.66</v>
      </c>
      <c r="T128" t="n">
        <v>20464.96</v>
      </c>
      <c r="U128" t="n">
        <v>0.61</v>
      </c>
      <c r="V128" t="n">
        <v>0.74</v>
      </c>
      <c r="W128" t="n">
        <v>7.3</v>
      </c>
      <c r="X128" t="n">
        <v>1.2</v>
      </c>
      <c r="Y128" t="n">
        <v>1</v>
      </c>
      <c r="Z128" t="n">
        <v>10</v>
      </c>
    </row>
    <row r="129">
      <c r="A129" t="n">
        <v>13</v>
      </c>
      <c r="B129" t="n">
        <v>80</v>
      </c>
      <c r="C129" t="inlineStr">
        <is>
          <t xml:space="preserve">CONCLUIDO	</t>
        </is>
      </c>
      <c r="D129" t="n">
        <v>2.143</v>
      </c>
      <c r="E129" t="n">
        <v>46.66</v>
      </c>
      <c r="F129" t="n">
        <v>43.53</v>
      </c>
      <c r="G129" t="n">
        <v>104.48</v>
      </c>
      <c r="H129" t="n">
        <v>1.4</v>
      </c>
      <c r="I129" t="n">
        <v>25</v>
      </c>
      <c r="J129" t="n">
        <v>177.97</v>
      </c>
      <c r="K129" t="n">
        <v>50.28</v>
      </c>
      <c r="L129" t="n">
        <v>14</v>
      </c>
      <c r="M129" t="n">
        <v>23</v>
      </c>
      <c r="N129" t="n">
        <v>33.69</v>
      </c>
      <c r="O129" t="n">
        <v>22184.13</v>
      </c>
      <c r="P129" t="n">
        <v>462.6</v>
      </c>
      <c r="Q129" t="n">
        <v>1275.52</v>
      </c>
      <c r="R129" t="n">
        <v>175.91</v>
      </c>
      <c r="S129" t="n">
        <v>109.66</v>
      </c>
      <c r="T129" t="n">
        <v>18990.31</v>
      </c>
      <c r="U129" t="n">
        <v>0.62</v>
      </c>
      <c r="V129" t="n">
        <v>0.74</v>
      </c>
      <c r="W129" t="n">
        <v>7.29</v>
      </c>
      <c r="X129" t="n">
        <v>1.1</v>
      </c>
      <c r="Y129" t="n">
        <v>1</v>
      </c>
      <c r="Z129" t="n">
        <v>10</v>
      </c>
    </row>
    <row r="130">
      <c r="A130" t="n">
        <v>14</v>
      </c>
      <c r="B130" t="n">
        <v>80</v>
      </c>
      <c r="C130" t="inlineStr">
        <is>
          <t xml:space="preserve">CONCLUIDO	</t>
        </is>
      </c>
      <c r="D130" t="n">
        <v>2.1503</v>
      </c>
      <c r="E130" t="n">
        <v>46.51</v>
      </c>
      <c r="F130" t="n">
        <v>43.44</v>
      </c>
      <c r="G130" t="n">
        <v>113.32</v>
      </c>
      <c r="H130" t="n">
        <v>1.48</v>
      </c>
      <c r="I130" t="n">
        <v>23</v>
      </c>
      <c r="J130" t="n">
        <v>179.46</v>
      </c>
      <c r="K130" t="n">
        <v>50.28</v>
      </c>
      <c r="L130" t="n">
        <v>15</v>
      </c>
      <c r="M130" t="n">
        <v>21</v>
      </c>
      <c r="N130" t="n">
        <v>34.18</v>
      </c>
      <c r="O130" t="n">
        <v>22367.38</v>
      </c>
      <c r="P130" t="n">
        <v>456.66</v>
      </c>
      <c r="Q130" t="n">
        <v>1275.53</v>
      </c>
      <c r="R130" t="n">
        <v>172.76</v>
      </c>
      <c r="S130" t="n">
        <v>109.66</v>
      </c>
      <c r="T130" t="n">
        <v>17425.46</v>
      </c>
      <c r="U130" t="n">
        <v>0.63</v>
      </c>
      <c r="V130" t="n">
        <v>0.74</v>
      </c>
      <c r="W130" t="n">
        <v>7.29</v>
      </c>
      <c r="X130" t="n">
        <v>1.01</v>
      </c>
      <c r="Y130" t="n">
        <v>1</v>
      </c>
      <c r="Z130" t="n">
        <v>10</v>
      </c>
    </row>
    <row r="131">
      <c r="A131" t="n">
        <v>15</v>
      </c>
      <c r="B131" t="n">
        <v>80</v>
      </c>
      <c r="C131" t="inlineStr">
        <is>
          <t xml:space="preserve">CONCLUIDO	</t>
        </is>
      </c>
      <c r="D131" t="n">
        <v>2.157</v>
      </c>
      <c r="E131" t="n">
        <v>46.36</v>
      </c>
      <c r="F131" t="n">
        <v>43.36</v>
      </c>
      <c r="G131" t="n">
        <v>123.88</v>
      </c>
      <c r="H131" t="n">
        <v>1.57</v>
      </c>
      <c r="I131" t="n">
        <v>21</v>
      </c>
      <c r="J131" t="n">
        <v>180.95</v>
      </c>
      <c r="K131" t="n">
        <v>50.28</v>
      </c>
      <c r="L131" t="n">
        <v>16</v>
      </c>
      <c r="M131" t="n">
        <v>19</v>
      </c>
      <c r="N131" t="n">
        <v>34.67</v>
      </c>
      <c r="O131" t="n">
        <v>22551.28</v>
      </c>
      <c r="P131" t="n">
        <v>446.66</v>
      </c>
      <c r="Q131" t="n">
        <v>1275.58</v>
      </c>
      <c r="R131" t="n">
        <v>170.18</v>
      </c>
      <c r="S131" t="n">
        <v>109.66</v>
      </c>
      <c r="T131" t="n">
        <v>16143.29</v>
      </c>
      <c r="U131" t="n">
        <v>0.64</v>
      </c>
      <c r="V131" t="n">
        <v>0.74</v>
      </c>
      <c r="W131" t="n">
        <v>7.28</v>
      </c>
      <c r="X131" t="n">
        <v>0.93</v>
      </c>
      <c r="Y131" t="n">
        <v>1</v>
      </c>
      <c r="Z131" t="n">
        <v>10</v>
      </c>
    </row>
    <row r="132">
      <c r="A132" t="n">
        <v>16</v>
      </c>
      <c r="B132" t="n">
        <v>80</v>
      </c>
      <c r="C132" t="inlineStr">
        <is>
          <t xml:space="preserve">CONCLUIDO	</t>
        </is>
      </c>
      <c r="D132" t="n">
        <v>2.1608</v>
      </c>
      <c r="E132" t="n">
        <v>46.28</v>
      </c>
      <c r="F132" t="n">
        <v>43.31</v>
      </c>
      <c r="G132" t="n">
        <v>129.93</v>
      </c>
      <c r="H132" t="n">
        <v>1.65</v>
      </c>
      <c r="I132" t="n">
        <v>20</v>
      </c>
      <c r="J132" t="n">
        <v>182.45</v>
      </c>
      <c r="K132" t="n">
        <v>50.28</v>
      </c>
      <c r="L132" t="n">
        <v>17</v>
      </c>
      <c r="M132" t="n">
        <v>17</v>
      </c>
      <c r="N132" t="n">
        <v>35.17</v>
      </c>
      <c r="O132" t="n">
        <v>22735.98</v>
      </c>
      <c r="P132" t="n">
        <v>442.94</v>
      </c>
      <c r="Q132" t="n">
        <v>1275.54</v>
      </c>
      <c r="R132" t="n">
        <v>168.44</v>
      </c>
      <c r="S132" t="n">
        <v>109.66</v>
      </c>
      <c r="T132" t="n">
        <v>15277.84</v>
      </c>
      <c r="U132" t="n">
        <v>0.65</v>
      </c>
      <c r="V132" t="n">
        <v>0.74</v>
      </c>
      <c r="W132" t="n">
        <v>7.28</v>
      </c>
      <c r="X132" t="n">
        <v>0.88</v>
      </c>
      <c r="Y132" t="n">
        <v>1</v>
      </c>
      <c r="Z132" t="n">
        <v>10</v>
      </c>
    </row>
    <row r="133">
      <c r="A133" t="n">
        <v>17</v>
      </c>
      <c r="B133" t="n">
        <v>80</v>
      </c>
      <c r="C133" t="inlineStr">
        <is>
          <t xml:space="preserve">CONCLUIDO	</t>
        </is>
      </c>
      <c r="D133" t="n">
        <v>2.1649</v>
      </c>
      <c r="E133" t="n">
        <v>46.19</v>
      </c>
      <c r="F133" t="n">
        <v>43.25</v>
      </c>
      <c r="G133" t="n">
        <v>136.59</v>
      </c>
      <c r="H133" t="n">
        <v>1.74</v>
      </c>
      <c r="I133" t="n">
        <v>19</v>
      </c>
      <c r="J133" t="n">
        <v>183.95</v>
      </c>
      <c r="K133" t="n">
        <v>50.28</v>
      </c>
      <c r="L133" t="n">
        <v>18</v>
      </c>
      <c r="M133" t="n">
        <v>12</v>
      </c>
      <c r="N133" t="n">
        <v>35.67</v>
      </c>
      <c r="O133" t="n">
        <v>22921.24</v>
      </c>
      <c r="P133" t="n">
        <v>432.81</v>
      </c>
      <c r="Q133" t="n">
        <v>1275.53</v>
      </c>
      <c r="R133" t="n">
        <v>166.38</v>
      </c>
      <c r="S133" t="n">
        <v>109.66</v>
      </c>
      <c r="T133" t="n">
        <v>14256.56</v>
      </c>
      <c r="U133" t="n">
        <v>0.66</v>
      </c>
      <c r="V133" t="n">
        <v>0.75</v>
      </c>
      <c r="W133" t="n">
        <v>7.28</v>
      </c>
      <c r="X133" t="n">
        <v>0.82</v>
      </c>
      <c r="Y133" t="n">
        <v>1</v>
      </c>
      <c r="Z133" t="n">
        <v>10</v>
      </c>
    </row>
    <row r="134">
      <c r="A134" t="n">
        <v>18</v>
      </c>
      <c r="B134" t="n">
        <v>80</v>
      </c>
      <c r="C134" t="inlineStr">
        <is>
          <t xml:space="preserve">CONCLUIDO	</t>
        </is>
      </c>
      <c r="D134" t="n">
        <v>2.1681</v>
      </c>
      <c r="E134" t="n">
        <v>46.12</v>
      </c>
      <c r="F134" t="n">
        <v>43.22</v>
      </c>
      <c r="G134" t="n">
        <v>144.06</v>
      </c>
      <c r="H134" t="n">
        <v>1.82</v>
      </c>
      <c r="I134" t="n">
        <v>18</v>
      </c>
      <c r="J134" t="n">
        <v>185.46</v>
      </c>
      <c r="K134" t="n">
        <v>50.28</v>
      </c>
      <c r="L134" t="n">
        <v>19</v>
      </c>
      <c r="M134" t="n">
        <v>10</v>
      </c>
      <c r="N134" t="n">
        <v>36.18</v>
      </c>
      <c r="O134" t="n">
        <v>23107.19</v>
      </c>
      <c r="P134" t="n">
        <v>430.41</v>
      </c>
      <c r="Q134" t="n">
        <v>1275.56</v>
      </c>
      <c r="R134" t="n">
        <v>164.88</v>
      </c>
      <c r="S134" t="n">
        <v>109.66</v>
      </c>
      <c r="T134" t="n">
        <v>13509.8</v>
      </c>
      <c r="U134" t="n">
        <v>0.67</v>
      </c>
      <c r="V134" t="n">
        <v>0.75</v>
      </c>
      <c r="W134" t="n">
        <v>7.29</v>
      </c>
      <c r="X134" t="n">
        <v>0.79</v>
      </c>
      <c r="Y134" t="n">
        <v>1</v>
      </c>
      <c r="Z134" t="n">
        <v>10</v>
      </c>
    </row>
    <row r="135">
      <c r="A135" t="n">
        <v>19</v>
      </c>
      <c r="B135" t="n">
        <v>80</v>
      </c>
      <c r="C135" t="inlineStr">
        <is>
          <t xml:space="preserve">CONCLUIDO	</t>
        </is>
      </c>
      <c r="D135" t="n">
        <v>2.1721</v>
      </c>
      <c r="E135" t="n">
        <v>46.04</v>
      </c>
      <c r="F135" t="n">
        <v>43.17</v>
      </c>
      <c r="G135" t="n">
        <v>152.35</v>
      </c>
      <c r="H135" t="n">
        <v>1.9</v>
      </c>
      <c r="I135" t="n">
        <v>17</v>
      </c>
      <c r="J135" t="n">
        <v>186.97</v>
      </c>
      <c r="K135" t="n">
        <v>50.28</v>
      </c>
      <c r="L135" t="n">
        <v>20</v>
      </c>
      <c r="M135" t="n">
        <v>2</v>
      </c>
      <c r="N135" t="n">
        <v>36.69</v>
      </c>
      <c r="O135" t="n">
        <v>23293.82</v>
      </c>
      <c r="P135" t="n">
        <v>428.27</v>
      </c>
      <c r="Q135" t="n">
        <v>1275.56</v>
      </c>
      <c r="R135" t="n">
        <v>163</v>
      </c>
      <c r="S135" t="n">
        <v>109.66</v>
      </c>
      <c r="T135" t="n">
        <v>12576.11</v>
      </c>
      <c r="U135" t="n">
        <v>0.67</v>
      </c>
      <c r="V135" t="n">
        <v>0.75</v>
      </c>
      <c r="W135" t="n">
        <v>7.29</v>
      </c>
      <c r="X135" t="n">
        <v>0.74</v>
      </c>
      <c r="Y135" t="n">
        <v>1</v>
      </c>
      <c r="Z135" t="n">
        <v>10</v>
      </c>
    </row>
    <row r="136">
      <c r="A136" t="n">
        <v>20</v>
      </c>
      <c r="B136" t="n">
        <v>80</v>
      </c>
      <c r="C136" t="inlineStr">
        <is>
          <t xml:space="preserve">CONCLUIDO	</t>
        </is>
      </c>
      <c r="D136" t="n">
        <v>2.172</v>
      </c>
      <c r="E136" t="n">
        <v>46.04</v>
      </c>
      <c r="F136" t="n">
        <v>43.17</v>
      </c>
      <c r="G136" t="n">
        <v>152.36</v>
      </c>
      <c r="H136" t="n">
        <v>1.98</v>
      </c>
      <c r="I136" t="n">
        <v>17</v>
      </c>
      <c r="J136" t="n">
        <v>188.49</v>
      </c>
      <c r="K136" t="n">
        <v>50.28</v>
      </c>
      <c r="L136" t="n">
        <v>21</v>
      </c>
      <c r="M136" t="n">
        <v>0</v>
      </c>
      <c r="N136" t="n">
        <v>37.21</v>
      </c>
      <c r="O136" t="n">
        <v>23481.16</v>
      </c>
      <c r="P136" t="n">
        <v>431.81</v>
      </c>
      <c r="Q136" t="n">
        <v>1275.59</v>
      </c>
      <c r="R136" t="n">
        <v>163.04</v>
      </c>
      <c r="S136" t="n">
        <v>109.66</v>
      </c>
      <c r="T136" t="n">
        <v>12592.28</v>
      </c>
      <c r="U136" t="n">
        <v>0.67</v>
      </c>
      <c r="V136" t="n">
        <v>0.75</v>
      </c>
      <c r="W136" t="n">
        <v>7.29</v>
      </c>
      <c r="X136" t="n">
        <v>0.74</v>
      </c>
      <c r="Y136" t="n">
        <v>1</v>
      </c>
      <c r="Z136" t="n">
        <v>10</v>
      </c>
    </row>
    <row r="137">
      <c r="A137" t="n">
        <v>0</v>
      </c>
      <c r="B137" t="n">
        <v>35</v>
      </c>
      <c r="C137" t="inlineStr">
        <is>
          <t xml:space="preserve">CONCLUIDO	</t>
        </is>
      </c>
      <c r="D137" t="n">
        <v>1.5293</v>
      </c>
      <c r="E137" t="n">
        <v>65.39</v>
      </c>
      <c r="F137" t="n">
        <v>57.88</v>
      </c>
      <c r="G137" t="n">
        <v>10.65</v>
      </c>
      <c r="H137" t="n">
        <v>0.22</v>
      </c>
      <c r="I137" t="n">
        <v>326</v>
      </c>
      <c r="J137" t="n">
        <v>80.84</v>
      </c>
      <c r="K137" t="n">
        <v>35.1</v>
      </c>
      <c r="L137" t="n">
        <v>1</v>
      </c>
      <c r="M137" t="n">
        <v>324</v>
      </c>
      <c r="N137" t="n">
        <v>9.74</v>
      </c>
      <c r="O137" t="n">
        <v>10204.21</v>
      </c>
      <c r="P137" t="n">
        <v>447.1</v>
      </c>
      <c r="Q137" t="n">
        <v>1275.76</v>
      </c>
      <c r="R137" t="n">
        <v>662.1</v>
      </c>
      <c r="S137" t="n">
        <v>109.66</v>
      </c>
      <c r="T137" t="n">
        <v>260579.87</v>
      </c>
      <c r="U137" t="n">
        <v>0.17</v>
      </c>
      <c r="V137" t="n">
        <v>0.5600000000000001</v>
      </c>
      <c r="W137" t="n">
        <v>7.79</v>
      </c>
      <c r="X137" t="n">
        <v>15.44</v>
      </c>
      <c r="Y137" t="n">
        <v>1</v>
      </c>
      <c r="Z137" t="n">
        <v>10</v>
      </c>
    </row>
    <row r="138">
      <c r="A138" t="n">
        <v>1</v>
      </c>
      <c r="B138" t="n">
        <v>35</v>
      </c>
      <c r="C138" t="inlineStr">
        <is>
          <t xml:space="preserve">CONCLUIDO	</t>
        </is>
      </c>
      <c r="D138" t="n">
        <v>1.9016</v>
      </c>
      <c r="E138" t="n">
        <v>52.59</v>
      </c>
      <c r="F138" t="n">
        <v>48.44</v>
      </c>
      <c r="G138" t="n">
        <v>22.19</v>
      </c>
      <c r="H138" t="n">
        <v>0.43</v>
      </c>
      <c r="I138" t="n">
        <v>131</v>
      </c>
      <c r="J138" t="n">
        <v>82.04000000000001</v>
      </c>
      <c r="K138" t="n">
        <v>35.1</v>
      </c>
      <c r="L138" t="n">
        <v>2</v>
      </c>
      <c r="M138" t="n">
        <v>129</v>
      </c>
      <c r="N138" t="n">
        <v>9.94</v>
      </c>
      <c r="O138" t="n">
        <v>10352.53</v>
      </c>
      <c r="P138" t="n">
        <v>361.22</v>
      </c>
      <c r="Q138" t="n">
        <v>1275.62</v>
      </c>
      <c r="R138" t="n">
        <v>341.96</v>
      </c>
      <c r="S138" t="n">
        <v>109.66</v>
      </c>
      <c r="T138" t="n">
        <v>101485.83</v>
      </c>
      <c r="U138" t="n">
        <v>0.32</v>
      </c>
      <c r="V138" t="n">
        <v>0.67</v>
      </c>
      <c r="W138" t="n">
        <v>7.47</v>
      </c>
      <c r="X138" t="n">
        <v>6.01</v>
      </c>
      <c r="Y138" t="n">
        <v>1</v>
      </c>
      <c r="Z138" t="n">
        <v>10</v>
      </c>
    </row>
    <row r="139">
      <c r="A139" t="n">
        <v>2</v>
      </c>
      <c r="B139" t="n">
        <v>35</v>
      </c>
      <c r="C139" t="inlineStr">
        <is>
          <t xml:space="preserve">CONCLUIDO	</t>
        </is>
      </c>
      <c r="D139" t="n">
        <v>2.0229</v>
      </c>
      <c r="E139" t="n">
        <v>49.43</v>
      </c>
      <c r="F139" t="n">
        <v>46.15</v>
      </c>
      <c r="G139" t="n">
        <v>34.18</v>
      </c>
      <c r="H139" t="n">
        <v>0.63</v>
      </c>
      <c r="I139" t="n">
        <v>81</v>
      </c>
      <c r="J139" t="n">
        <v>83.25</v>
      </c>
      <c r="K139" t="n">
        <v>35.1</v>
      </c>
      <c r="L139" t="n">
        <v>3</v>
      </c>
      <c r="M139" t="n">
        <v>79</v>
      </c>
      <c r="N139" t="n">
        <v>10.15</v>
      </c>
      <c r="O139" t="n">
        <v>10501.19</v>
      </c>
      <c r="P139" t="n">
        <v>330.7</v>
      </c>
      <c r="Q139" t="n">
        <v>1275.61</v>
      </c>
      <c r="R139" t="n">
        <v>264.57</v>
      </c>
      <c r="S139" t="n">
        <v>109.66</v>
      </c>
      <c r="T139" t="n">
        <v>63040.68</v>
      </c>
      <c r="U139" t="n">
        <v>0.41</v>
      </c>
      <c r="V139" t="n">
        <v>0.7</v>
      </c>
      <c r="W139" t="n">
        <v>7.38</v>
      </c>
      <c r="X139" t="n">
        <v>3.71</v>
      </c>
      <c r="Y139" t="n">
        <v>1</v>
      </c>
      <c r="Z139" t="n">
        <v>10</v>
      </c>
    </row>
    <row r="140">
      <c r="A140" t="n">
        <v>3</v>
      </c>
      <c r="B140" t="n">
        <v>35</v>
      </c>
      <c r="C140" t="inlineStr">
        <is>
          <t xml:space="preserve">CONCLUIDO	</t>
        </is>
      </c>
      <c r="D140" t="n">
        <v>2.0882</v>
      </c>
      <c r="E140" t="n">
        <v>47.89</v>
      </c>
      <c r="F140" t="n">
        <v>45.01</v>
      </c>
      <c r="G140" t="n">
        <v>47.38</v>
      </c>
      <c r="H140" t="n">
        <v>0.83</v>
      </c>
      <c r="I140" t="n">
        <v>57</v>
      </c>
      <c r="J140" t="n">
        <v>84.45999999999999</v>
      </c>
      <c r="K140" t="n">
        <v>35.1</v>
      </c>
      <c r="L140" t="n">
        <v>4</v>
      </c>
      <c r="M140" t="n">
        <v>55</v>
      </c>
      <c r="N140" t="n">
        <v>10.36</v>
      </c>
      <c r="O140" t="n">
        <v>10650.22</v>
      </c>
      <c r="P140" t="n">
        <v>308.74</v>
      </c>
      <c r="Q140" t="n">
        <v>1275.62</v>
      </c>
      <c r="R140" t="n">
        <v>226.06</v>
      </c>
      <c r="S140" t="n">
        <v>109.66</v>
      </c>
      <c r="T140" t="n">
        <v>43905.6</v>
      </c>
      <c r="U140" t="n">
        <v>0.49</v>
      </c>
      <c r="V140" t="n">
        <v>0.72</v>
      </c>
      <c r="W140" t="n">
        <v>7.34</v>
      </c>
      <c r="X140" t="n">
        <v>2.58</v>
      </c>
      <c r="Y140" t="n">
        <v>1</v>
      </c>
      <c r="Z140" t="n">
        <v>10</v>
      </c>
    </row>
    <row r="141">
      <c r="A141" t="n">
        <v>4</v>
      </c>
      <c r="B141" t="n">
        <v>35</v>
      </c>
      <c r="C141" t="inlineStr">
        <is>
          <t xml:space="preserve">CONCLUIDO	</t>
        </is>
      </c>
      <c r="D141" t="n">
        <v>2.1271</v>
      </c>
      <c r="E141" t="n">
        <v>47.01</v>
      </c>
      <c r="F141" t="n">
        <v>44.38</v>
      </c>
      <c r="G141" t="n">
        <v>61.93</v>
      </c>
      <c r="H141" t="n">
        <v>1.02</v>
      </c>
      <c r="I141" t="n">
        <v>43</v>
      </c>
      <c r="J141" t="n">
        <v>85.67</v>
      </c>
      <c r="K141" t="n">
        <v>35.1</v>
      </c>
      <c r="L141" t="n">
        <v>5</v>
      </c>
      <c r="M141" t="n">
        <v>35</v>
      </c>
      <c r="N141" t="n">
        <v>10.57</v>
      </c>
      <c r="O141" t="n">
        <v>10799.59</v>
      </c>
      <c r="P141" t="n">
        <v>288.87</v>
      </c>
      <c r="Q141" t="n">
        <v>1275.58</v>
      </c>
      <c r="R141" t="n">
        <v>204.4</v>
      </c>
      <c r="S141" t="n">
        <v>109.66</v>
      </c>
      <c r="T141" t="n">
        <v>33143.93</v>
      </c>
      <c r="U141" t="n">
        <v>0.54</v>
      </c>
      <c r="V141" t="n">
        <v>0.73</v>
      </c>
      <c r="W141" t="n">
        <v>7.33</v>
      </c>
      <c r="X141" t="n">
        <v>1.95</v>
      </c>
      <c r="Y141" t="n">
        <v>1</v>
      </c>
      <c r="Z141" t="n">
        <v>10</v>
      </c>
    </row>
    <row r="142">
      <c r="A142" t="n">
        <v>5</v>
      </c>
      <c r="B142" t="n">
        <v>35</v>
      </c>
      <c r="C142" t="inlineStr">
        <is>
          <t xml:space="preserve">CONCLUIDO	</t>
        </is>
      </c>
      <c r="D142" t="n">
        <v>2.1413</v>
      </c>
      <c r="E142" t="n">
        <v>46.7</v>
      </c>
      <c r="F142" t="n">
        <v>44.16</v>
      </c>
      <c r="G142" t="n">
        <v>69.72</v>
      </c>
      <c r="H142" t="n">
        <v>1.21</v>
      </c>
      <c r="I142" t="n">
        <v>38</v>
      </c>
      <c r="J142" t="n">
        <v>86.88</v>
      </c>
      <c r="K142" t="n">
        <v>35.1</v>
      </c>
      <c r="L142" t="n">
        <v>6</v>
      </c>
      <c r="M142" t="n">
        <v>2</v>
      </c>
      <c r="N142" t="n">
        <v>10.78</v>
      </c>
      <c r="O142" t="n">
        <v>10949.33</v>
      </c>
      <c r="P142" t="n">
        <v>282.97</v>
      </c>
      <c r="Q142" t="n">
        <v>1275.62</v>
      </c>
      <c r="R142" t="n">
        <v>195.53</v>
      </c>
      <c r="S142" t="n">
        <v>109.66</v>
      </c>
      <c r="T142" t="n">
        <v>28733.98</v>
      </c>
      <c r="U142" t="n">
        <v>0.5600000000000001</v>
      </c>
      <c r="V142" t="n">
        <v>0.73</v>
      </c>
      <c r="W142" t="n">
        <v>7.35</v>
      </c>
      <c r="X142" t="n">
        <v>1.72</v>
      </c>
      <c r="Y142" t="n">
        <v>1</v>
      </c>
      <c r="Z142" t="n">
        <v>10</v>
      </c>
    </row>
    <row r="143">
      <c r="A143" t="n">
        <v>6</v>
      </c>
      <c r="B143" t="n">
        <v>35</v>
      </c>
      <c r="C143" t="inlineStr">
        <is>
          <t xml:space="preserve">CONCLUIDO	</t>
        </is>
      </c>
      <c r="D143" t="n">
        <v>2.1415</v>
      </c>
      <c r="E143" t="n">
        <v>46.7</v>
      </c>
      <c r="F143" t="n">
        <v>44.15</v>
      </c>
      <c r="G143" t="n">
        <v>69.70999999999999</v>
      </c>
      <c r="H143" t="n">
        <v>1.39</v>
      </c>
      <c r="I143" t="n">
        <v>38</v>
      </c>
      <c r="J143" t="n">
        <v>88.09999999999999</v>
      </c>
      <c r="K143" t="n">
        <v>35.1</v>
      </c>
      <c r="L143" t="n">
        <v>7</v>
      </c>
      <c r="M143" t="n">
        <v>0</v>
      </c>
      <c r="N143" t="n">
        <v>11</v>
      </c>
      <c r="O143" t="n">
        <v>11099.43</v>
      </c>
      <c r="P143" t="n">
        <v>286.29</v>
      </c>
      <c r="Q143" t="n">
        <v>1275.67</v>
      </c>
      <c r="R143" t="n">
        <v>195.36</v>
      </c>
      <c r="S143" t="n">
        <v>109.66</v>
      </c>
      <c r="T143" t="n">
        <v>28646.93</v>
      </c>
      <c r="U143" t="n">
        <v>0.5600000000000001</v>
      </c>
      <c r="V143" t="n">
        <v>0.73</v>
      </c>
      <c r="W143" t="n">
        <v>7.35</v>
      </c>
      <c r="X143" t="n">
        <v>1.72</v>
      </c>
      <c r="Y143" t="n">
        <v>1</v>
      </c>
      <c r="Z143" t="n">
        <v>10</v>
      </c>
    </row>
    <row r="144">
      <c r="A144" t="n">
        <v>0</v>
      </c>
      <c r="B144" t="n">
        <v>50</v>
      </c>
      <c r="C144" t="inlineStr">
        <is>
          <t xml:space="preserve">CONCLUIDO	</t>
        </is>
      </c>
      <c r="D144" t="n">
        <v>1.3286</v>
      </c>
      <c r="E144" t="n">
        <v>75.27</v>
      </c>
      <c r="F144" t="n">
        <v>63.5</v>
      </c>
      <c r="G144" t="n">
        <v>8.699999999999999</v>
      </c>
      <c r="H144" t="n">
        <v>0.16</v>
      </c>
      <c r="I144" t="n">
        <v>438</v>
      </c>
      <c r="J144" t="n">
        <v>107.41</v>
      </c>
      <c r="K144" t="n">
        <v>41.65</v>
      </c>
      <c r="L144" t="n">
        <v>1</v>
      </c>
      <c r="M144" t="n">
        <v>436</v>
      </c>
      <c r="N144" t="n">
        <v>14.77</v>
      </c>
      <c r="O144" t="n">
        <v>13481.73</v>
      </c>
      <c r="P144" t="n">
        <v>599.45</v>
      </c>
      <c r="Q144" t="n">
        <v>1275.96</v>
      </c>
      <c r="R144" t="n">
        <v>852.1</v>
      </c>
      <c r="S144" t="n">
        <v>109.66</v>
      </c>
      <c r="T144" t="n">
        <v>355019.34</v>
      </c>
      <c r="U144" t="n">
        <v>0.13</v>
      </c>
      <c r="V144" t="n">
        <v>0.51</v>
      </c>
      <c r="W144" t="n">
        <v>8</v>
      </c>
      <c r="X144" t="n">
        <v>21.05</v>
      </c>
      <c r="Y144" t="n">
        <v>1</v>
      </c>
      <c r="Z144" t="n">
        <v>10</v>
      </c>
    </row>
    <row r="145">
      <c r="A145" t="n">
        <v>1</v>
      </c>
      <c r="B145" t="n">
        <v>50</v>
      </c>
      <c r="C145" t="inlineStr">
        <is>
          <t xml:space="preserve">CONCLUIDO	</t>
        </is>
      </c>
      <c r="D145" t="n">
        <v>1.784</v>
      </c>
      <c r="E145" t="n">
        <v>56.06</v>
      </c>
      <c r="F145" t="n">
        <v>50.26</v>
      </c>
      <c r="G145" t="n">
        <v>17.85</v>
      </c>
      <c r="H145" t="n">
        <v>0.32</v>
      </c>
      <c r="I145" t="n">
        <v>169</v>
      </c>
      <c r="J145" t="n">
        <v>108.68</v>
      </c>
      <c r="K145" t="n">
        <v>41.65</v>
      </c>
      <c r="L145" t="n">
        <v>2</v>
      </c>
      <c r="M145" t="n">
        <v>167</v>
      </c>
      <c r="N145" t="n">
        <v>15.03</v>
      </c>
      <c r="O145" t="n">
        <v>13638.32</v>
      </c>
      <c r="P145" t="n">
        <v>465.25</v>
      </c>
      <c r="Q145" t="n">
        <v>1275.7</v>
      </c>
      <c r="R145" t="n">
        <v>404.05</v>
      </c>
      <c r="S145" t="n">
        <v>109.66</v>
      </c>
      <c r="T145" t="n">
        <v>132337.47</v>
      </c>
      <c r="U145" t="n">
        <v>0.27</v>
      </c>
      <c r="V145" t="n">
        <v>0.64</v>
      </c>
      <c r="W145" t="n">
        <v>7.52</v>
      </c>
      <c r="X145" t="n">
        <v>7.83</v>
      </c>
      <c r="Y145" t="n">
        <v>1</v>
      </c>
      <c r="Z145" t="n">
        <v>10</v>
      </c>
    </row>
    <row r="146">
      <c r="A146" t="n">
        <v>2</v>
      </c>
      <c r="B146" t="n">
        <v>50</v>
      </c>
      <c r="C146" t="inlineStr">
        <is>
          <t xml:space="preserve">CONCLUIDO	</t>
        </is>
      </c>
      <c r="D146" t="n">
        <v>1.9404</v>
      </c>
      <c r="E146" t="n">
        <v>51.54</v>
      </c>
      <c r="F146" t="n">
        <v>47.19</v>
      </c>
      <c r="G146" t="n">
        <v>27.22</v>
      </c>
      <c r="H146" t="n">
        <v>0.48</v>
      </c>
      <c r="I146" t="n">
        <v>104</v>
      </c>
      <c r="J146" t="n">
        <v>109.96</v>
      </c>
      <c r="K146" t="n">
        <v>41.65</v>
      </c>
      <c r="L146" t="n">
        <v>3</v>
      </c>
      <c r="M146" t="n">
        <v>102</v>
      </c>
      <c r="N146" t="n">
        <v>15.31</v>
      </c>
      <c r="O146" t="n">
        <v>13795.21</v>
      </c>
      <c r="P146" t="n">
        <v>427.73</v>
      </c>
      <c r="Q146" t="n">
        <v>1275.61</v>
      </c>
      <c r="R146" t="n">
        <v>299.75</v>
      </c>
      <c r="S146" t="n">
        <v>109.66</v>
      </c>
      <c r="T146" t="n">
        <v>80514.31</v>
      </c>
      <c r="U146" t="n">
        <v>0.37</v>
      </c>
      <c r="V146" t="n">
        <v>0.68</v>
      </c>
      <c r="W146" t="n">
        <v>7.42</v>
      </c>
      <c r="X146" t="n">
        <v>4.76</v>
      </c>
      <c r="Y146" t="n">
        <v>1</v>
      </c>
      <c r="Z146" t="n">
        <v>10</v>
      </c>
    </row>
    <row r="147">
      <c r="A147" t="n">
        <v>3</v>
      </c>
      <c r="B147" t="n">
        <v>50</v>
      </c>
      <c r="C147" t="inlineStr">
        <is>
          <t xml:space="preserve">CONCLUIDO	</t>
        </is>
      </c>
      <c r="D147" t="n">
        <v>2.0215</v>
      </c>
      <c r="E147" t="n">
        <v>49.47</v>
      </c>
      <c r="F147" t="n">
        <v>45.79</v>
      </c>
      <c r="G147" t="n">
        <v>37.13</v>
      </c>
      <c r="H147" t="n">
        <v>0.63</v>
      </c>
      <c r="I147" t="n">
        <v>74</v>
      </c>
      <c r="J147" t="n">
        <v>111.23</v>
      </c>
      <c r="K147" t="n">
        <v>41.65</v>
      </c>
      <c r="L147" t="n">
        <v>4</v>
      </c>
      <c r="M147" t="n">
        <v>72</v>
      </c>
      <c r="N147" t="n">
        <v>15.58</v>
      </c>
      <c r="O147" t="n">
        <v>13952.52</v>
      </c>
      <c r="P147" t="n">
        <v>405.33</v>
      </c>
      <c r="Q147" t="n">
        <v>1275.56</v>
      </c>
      <c r="R147" t="n">
        <v>252.13</v>
      </c>
      <c r="S147" t="n">
        <v>109.66</v>
      </c>
      <c r="T147" t="n">
        <v>56853.14</v>
      </c>
      <c r="U147" t="n">
        <v>0.43</v>
      </c>
      <c r="V147" t="n">
        <v>0.7</v>
      </c>
      <c r="W147" t="n">
        <v>7.37</v>
      </c>
      <c r="X147" t="n">
        <v>3.36</v>
      </c>
      <c r="Y147" t="n">
        <v>1</v>
      </c>
      <c r="Z147" t="n">
        <v>10</v>
      </c>
    </row>
    <row r="148">
      <c r="A148" t="n">
        <v>4</v>
      </c>
      <c r="B148" t="n">
        <v>50</v>
      </c>
      <c r="C148" t="inlineStr">
        <is>
          <t xml:space="preserve">CONCLUIDO	</t>
        </is>
      </c>
      <c r="D148" t="n">
        <v>2.0702</v>
      </c>
      <c r="E148" t="n">
        <v>48.31</v>
      </c>
      <c r="F148" t="n">
        <v>45</v>
      </c>
      <c r="G148" t="n">
        <v>47.37</v>
      </c>
      <c r="H148" t="n">
        <v>0.78</v>
      </c>
      <c r="I148" t="n">
        <v>57</v>
      </c>
      <c r="J148" t="n">
        <v>112.51</v>
      </c>
      <c r="K148" t="n">
        <v>41.65</v>
      </c>
      <c r="L148" t="n">
        <v>5</v>
      </c>
      <c r="M148" t="n">
        <v>55</v>
      </c>
      <c r="N148" t="n">
        <v>15.86</v>
      </c>
      <c r="O148" t="n">
        <v>14110.24</v>
      </c>
      <c r="P148" t="n">
        <v>388.95</v>
      </c>
      <c r="Q148" t="n">
        <v>1275.59</v>
      </c>
      <c r="R148" t="n">
        <v>225.72</v>
      </c>
      <c r="S148" t="n">
        <v>109.66</v>
      </c>
      <c r="T148" t="n">
        <v>43734.26</v>
      </c>
      <c r="U148" t="n">
        <v>0.49</v>
      </c>
      <c r="V148" t="n">
        <v>0.72</v>
      </c>
      <c r="W148" t="n">
        <v>7.34</v>
      </c>
      <c r="X148" t="n">
        <v>2.57</v>
      </c>
      <c r="Y148" t="n">
        <v>1</v>
      </c>
      <c r="Z148" t="n">
        <v>10</v>
      </c>
    </row>
    <row r="149">
      <c r="A149" t="n">
        <v>5</v>
      </c>
      <c r="B149" t="n">
        <v>50</v>
      </c>
      <c r="C149" t="inlineStr">
        <is>
          <t xml:space="preserve">CONCLUIDO	</t>
        </is>
      </c>
      <c r="D149" t="n">
        <v>2.1031</v>
      </c>
      <c r="E149" t="n">
        <v>47.55</v>
      </c>
      <c r="F149" t="n">
        <v>44.49</v>
      </c>
      <c r="G149" t="n">
        <v>58.03</v>
      </c>
      <c r="H149" t="n">
        <v>0.93</v>
      </c>
      <c r="I149" t="n">
        <v>46</v>
      </c>
      <c r="J149" t="n">
        <v>113.79</v>
      </c>
      <c r="K149" t="n">
        <v>41.65</v>
      </c>
      <c r="L149" t="n">
        <v>6</v>
      </c>
      <c r="M149" t="n">
        <v>44</v>
      </c>
      <c r="N149" t="n">
        <v>16.14</v>
      </c>
      <c r="O149" t="n">
        <v>14268.39</v>
      </c>
      <c r="P149" t="n">
        <v>374.85</v>
      </c>
      <c r="Q149" t="n">
        <v>1275.56</v>
      </c>
      <c r="R149" t="n">
        <v>208.3</v>
      </c>
      <c r="S149" t="n">
        <v>109.66</v>
      </c>
      <c r="T149" t="n">
        <v>35079.66</v>
      </c>
      <c r="U149" t="n">
        <v>0.53</v>
      </c>
      <c r="V149" t="n">
        <v>0.72</v>
      </c>
      <c r="W149" t="n">
        <v>7.32</v>
      </c>
      <c r="X149" t="n">
        <v>2.06</v>
      </c>
      <c r="Y149" t="n">
        <v>1</v>
      </c>
      <c r="Z149" t="n">
        <v>10</v>
      </c>
    </row>
    <row r="150">
      <c r="A150" t="n">
        <v>6</v>
      </c>
      <c r="B150" t="n">
        <v>50</v>
      </c>
      <c r="C150" t="inlineStr">
        <is>
          <t xml:space="preserve">CONCLUIDO	</t>
        </is>
      </c>
      <c r="D150" t="n">
        <v>2.1274</v>
      </c>
      <c r="E150" t="n">
        <v>47.01</v>
      </c>
      <c r="F150" t="n">
        <v>44.12</v>
      </c>
      <c r="G150" t="n">
        <v>69.67</v>
      </c>
      <c r="H150" t="n">
        <v>1.07</v>
      </c>
      <c r="I150" t="n">
        <v>38</v>
      </c>
      <c r="J150" t="n">
        <v>115.08</v>
      </c>
      <c r="K150" t="n">
        <v>41.65</v>
      </c>
      <c r="L150" t="n">
        <v>7</v>
      </c>
      <c r="M150" t="n">
        <v>36</v>
      </c>
      <c r="N150" t="n">
        <v>16.43</v>
      </c>
      <c r="O150" t="n">
        <v>14426.96</v>
      </c>
      <c r="P150" t="n">
        <v>361.23</v>
      </c>
      <c r="Q150" t="n">
        <v>1275.56</v>
      </c>
      <c r="R150" t="n">
        <v>195.74</v>
      </c>
      <c r="S150" t="n">
        <v>109.66</v>
      </c>
      <c r="T150" t="n">
        <v>28837.44</v>
      </c>
      <c r="U150" t="n">
        <v>0.5600000000000001</v>
      </c>
      <c r="V150" t="n">
        <v>0.73</v>
      </c>
      <c r="W150" t="n">
        <v>7.32</v>
      </c>
      <c r="X150" t="n">
        <v>1.69</v>
      </c>
      <c r="Y150" t="n">
        <v>1</v>
      </c>
      <c r="Z150" t="n">
        <v>10</v>
      </c>
    </row>
    <row r="151">
      <c r="A151" t="n">
        <v>7</v>
      </c>
      <c r="B151" t="n">
        <v>50</v>
      </c>
      <c r="C151" t="inlineStr">
        <is>
          <t xml:space="preserve">CONCLUIDO	</t>
        </is>
      </c>
      <c r="D151" t="n">
        <v>2.1421</v>
      </c>
      <c r="E151" t="n">
        <v>46.68</v>
      </c>
      <c r="F151" t="n">
        <v>43.91</v>
      </c>
      <c r="G151" t="n">
        <v>79.84</v>
      </c>
      <c r="H151" t="n">
        <v>1.21</v>
      </c>
      <c r="I151" t="n">
        <v>33</v>
      </c>
      <c r="J151" t="n">
        <v>116.37</v>
      </c>
      <c r="K151" t="n">
        <v>41.65</v>
      </c>
      <c r="L151" t="n">
        <v>8</v>
      </c>
      <c r="M151" t="n">
        <v>31</v>
      </c>
      <c r="N151" t="n">
        <v>16.72</v>
      </c>
      <c r="O151" t="n">
        <v>14585.96</v>
      </c>
      <c r="P151" t="n">
        <v>348.43</v>
      </c>
      <c r="Q151" t="n">
        <v>1275.54</v>
      </c>
      <c r="R151" t="n">
        <v>188.8</v>
      </c>
      <c r="S151" t="n">
        <v>109.66</v>
      </c>
      <c r="T151" t="n">
        <v>25394.44</v>
      </c>
      <c r="U151" t="n">
        <v>0.58</v>
      </c>
      <c r="V151" t="n">
        <v>0.73</v>
      </c>
      <c r="W151" t="n">
        <v>7.31</v>
      </c>
      <c r="X151" t="n">
        <v>1.48</v>
      </c>
      <c r="Y151" t="n">
        <v>1</v>
      </c>
      <c r="Z151" t="n">
        <v>10</v>
      </c>
    </row>
    <row r="152">
      <c r="A152" t="n">
        <v>8</v>
      </c>
      <c r="B152" t="n">
        <v>50</v>
      </c>
      <c r="C152" t="inlineStr">
        <is>
          <t xml:space="preserve">CONCLUIDO	</t>
        </is>
      </c>
      <c r="D152" t="n">
        <v>2.1546</v>
      </c>
      <c r="E152" t="n">
        <v>46.41</v>
      </c>
      <c r="F152" t="n">
        <v>43.73</v>
      </c>
      <c r="G152" t="n">
        <v>90.48</v>
      </c>
      <c r="H152" t="n">
        <v>1.35</v>
      </c>
      <c r="I152" t="n">
        <v>29</v>
      </c>
      <c r="J152" t="n">
        <v>117.66</v>
      </c>
      <c r="K152" t="n">
        <v>41.65</v>
      </c>
      <c r="L152" t="n">
        <v>9</v>
      </c>
      <c r="M152" t="n">
        <v>19</v>
      </c>
      <c r="N152" t="n">
        <v>17.01</v>
      </c>
      <c r="O152" t="n">
        <v>14745.39</v>
      </c>
      <c r="P152" t="n">
        <v>338.28</v>
      </c>
      <c r="Q152" t="n">
        <v>1275.57</v>
      </c>
      <c r="R152" t="n">
        <v>182.4</v>
      </c>
      <c r="S152" t="n">
        <v>109.66</v>
      </c>
      <c r="T152" t="n">
        <v>22216.55</v>
      </c>
      <c r="U152" t="n">
        <v>0.6</v>
      </c>
      <c r="V152" t="n">
        <v>0.74</v>
      </c>
      <c r="W152" t="n">
        <v>7.31</v>
      </c>
      <c r="X152" t="n">
        <v>1.3</v>
      </c>
      <c r="Y152" t="n">
        <v>1</v>
      </c>
      <c r="Z152" t="n">
        <v>10</v>
      </c>
    </row>
    <row r="153">
      <c r="A153" t="n">
        <v>9</v>
      </c>
      <c r="B153" t="n">
        <v>50</v>
      </c>
      <c r="C153" t="inlineStr">
        <is>
          <t xml:space="preserve">CONCLUIDO	</t>
        </is>
      </c>
      <c r="D153" t="n">
        <v>2.1607</v>
      </c>
      <c r="E153" t="n">
        <v>46.28</v>
      </c>
      <c r="F153" t="n">
        <v>43.64</v>
      </c>
      <c r="G153" t="n">
        <v>96.98999999999999</v>
      </c>
      <c r="H153" t="n">
        <v>1.48</v>
      </c>
      <c r="I153" t="n">
        <v>27</v>
      </c>
      <c r="J153" t="n">
        <v>118.96</v>
      </c>
      <c r="K153" t="n">
        <v>41.65</v>
      </c>
      <c r="L153" t="n">
        <v>10</v>
      </c>
      <c r="M153" t="n">
        <v>2</v>
      </c>
      <c r="N153" t="n">
        <v>17.31</v>
      </c>
      <c r="O153" t="n">
        <v>14905.25</v>
      </c>
      <c r="P153" t="n">
        <v>334.84</v>
      </c>
      <c r="Q153" t="n">
        <v>1275.68</v>
      </c>
      <c r="R153" t="n">
        <v>178.84</v>
      </c>
      <c r="S153" t="n">
        <v>109.66</v>
      </c>
      <c r="T153" t="n">
        <v>20444.56</v>
      </c>
      <c r="U153" t="n">
        <v>0.61</v>
      </c>
      <c r="V153" t="n">
        <v>0.74</v>
      </c>
      <c r="W153" t="n">
        <v>7.32</v>
      </c>
      <c r="X153" t="n">
        <v>1.21</v>
      </c>
      <c r="Y153" t="n">
        <v>1</v>
      </c>
      <c r="Z153" t="n">
        <v>10</v>
      </c>
    </row>
    <row r="154">
      <c r="A154" t="n">
        <v>10</v>
      </c>
      <c r="B154" t="n">
        <v>50</v>
      </c>
      <c r="C154" t="inlineStr">
        <is>
          <t xml:space="preserve">CONCLUIDO	</t>
        </is>
      </c>
      <c r="D154" t="n">
        <v>2.1611</v>
      </c>
      <c r="E154" t="n">
        <v>46.27</v>
      </c>
      <c r="F154" t="n">
        <v>43.64</v>
      </c>
      <c r="G154" t="n">
        <v>96.97</v>
      </c>
      <c r="H154" t="n">
        <v>1.61</v>
      </c>
      <c r="I154" t="n">
        <v>27</v>
      </c>
      <c r="J154" t="n">
        <v>120.26</v>
      </c>
      <c r="K154" t="n">
        <v>41.65</v>
      </c>
      <c r="L154" t="n">
        <v>11</v>
      </c>
      <c r="M154" t="n">
        <v>0</v>
      </c>
      <c r="N154" t="n">
        <v>17.61</v>
      </c>
      <c r="O154" t="n">
        <v>15065.56</v>
      </c>
      <c r="P154" t="n">
        <v>338.21</v>
      </c>
      <c r="Q154" t="n">
        <v>1275.72</v>
      </c>
      <c r="R154" t="n">
        <v>178.4</v>
      </c>
      <c r="S154" t="n">
        <v>109.66</v>
      </c>
      <c r="T154" t="n">
        <v>20222.49</v>
      </c>
      <c r="U154" t="n">
        <v>0.61</v>
      </c>
      <c r="V154" t="n">
        <v>0.74</v>
      </c>
      <c r="W154" t="n">
        <v>7.32</v>
      </c>
      <c r="X154" t="n">
        <v>1.2</v>
      </c>
      <c r="Y154" t="n">
        <v>1</v>
      </c>
      <c r="Z154" t="n">
        <v>10</v>
      </c>
    </row>
    <row r="155">
      <c r="A155" t="n">
        <v>0</v>
      </c>
      <c r="B155" t="n">
        <v>25</v>
      </c>
      <c r="C155" t="inlineStr">
        <is>
          <t xml:space="preserve">CONCLUIDO	</t>
        </is>
      </c>
      <c r="D155" t="n">
        <v>1.6856</v>
      </c>
      <c r="E155" t="n">
        <v>59.33</v>
      </c>
      <c r="F155" t="n">
        <v>54.09</v>
      </c>
      <c r="G155" t="n">
        <v>13.09</v>
      </c>
      <c r="H155" t="n">
        <v>0.28</v>
      </c>
      <c r="I155" t="n">
        <v>248</v>
      </c>
      <c r="J155" t="n">
        <v>61.76</v>
      </c>
      <c r="K155" t="n">
        <v>28.92</v>
      </c>
      <c r="L155" t="n">
        <v>1</v>
      </c>
      <c r="M155" t="n">
        <v>246</v>
      </c>
      <c r="N155" t="n">
        <v>6.84</v>
      </c>
      <c r="O155" t="n">
        <v>7851.41</v>
      </c>
      <c r="P155" t="n">
        <v>340.67</v>
      </c>
      <c r="Q155" t="n">
        <v>1275.77</v>
      </c>
      <c r="R155" t="n">
        <v>533.26</v>
      </c>
      <c r="S155" t="n">
        <v>109.66</v>
      </c>
      <c r="T155" t="n">
        <v>196548.53</v>
      </c>
      <c r="U155" t="n">
        <v>0.21</v>
      </c>
      <c r="V155" t="n">
        <v>0.6</v>
      </c>
      <c r="W155" t="n">
        <v>7.66</v>
      </c>
      <c r="X155" t="n">
        <v>11.65</v>
      </c>
      <c r="Y155" t="n">
        <v>1</v>
      </c>
      <c r="Z155" t="n">
        <v>10</v>
      </c>
    </row>
    <row r="156">
      <c r="A156" t="n">
        <v>1</v>
      </c>
      <c r="B156" t="n">
        <v>25</v>
      </c>
      <c r="C156" t="inlineStr">
        <is>
          <t xml:space="preserve">CONCLUIDO	</t>
        </is>
      </c>
      <c r="D156" t="n">
        <v>1.9864</v>
      </c>
      <c r="E156" t="n">
        <v>50.34</v>
      </c>
      <c r="F156" t="n">
        <v>47.13</v>
      </c>
      <c r="G156" t="n">
        <v>27.72</v>
      </c>
      <c r="H156" t="n">
        <v>0.55</v>
      </c>
      <c r="I156" t="n">
        <v>102</v>
      </c>
      <c r="J156" t="n">
        <v>62.92</v>
      </c>
      <c r="K156" t="n">
        <v>28.92</v>
      </c>
      <c r="L156" t="n">
        <v>2</v>
      </c>
      <c r="M156" t="n">
        <v>100</v>
      </c>
      <c r="N156" t="n">
        <v>7</v>
      </c>
      <c r="O156" t="n">
        <v>7994.37</v>
      </c>
      <c r="P156" t="n">
        <v>279.54</v>
      </c>
      <c r="Q156" t="n">
        <v>1275.56</v>
      </c>
      <c r="R156" t="n">
        <v>297.72</v>
      </c>
      <c r="S156" t="n">
        <v>109.66</v>
      </c>
      <c r="T156" t="n">
        <v>79508.25999999999</v>
      </c>
      <c r="U156" t="n">
        <v>0.37</v>
      </c>
      <c r="V156" t="n">
        <v>0.68</v>
      </c>
      <c r="W156" t="n">
        <v>7.42</v>
      </c>
      <c r="X156" t="n">
        <v>4.7</v>
      </c>
      <c r="Y156" t="n">
        <v>1</v>
      </c>
      <c r="Z156" t="n">
        <v>10</v>
      </c>
    </row>
    <row r="157">
      <c r="A157" t="n">
        <v>2</v>
      </c>
      <c r="B157" t="n">
        <v>25</v>
      </c>
      <c r="C157" t="inlineStr">
        <is>
          <t xml:space="preserve">CONCLUIDO	</t>
        </is>
      </c>
      <c r="D157" t="n">
        <v>2.0898</v>
      </c>
      <c r="E157" t="n">
        <v>47.85</v>
      </c>
      <c r="F157" t="n">
        <v>45.21</v>
      </c>
      <c r="G157" t="n">
        <v>44.47</v>
      </c>
      <c r="H157" t="n">
        <v>0.8100000000000001</v>
      </c>
      <c r="I157" t="n">
        <v>61</v>
      </c>
      <c r="J157" t="n">
        <v>64.08</v>
      </c>
      <c r="K157" t="n">
        <v>28.92</v>
      </c>
      <c r="L157" t="n">
        <v>3</v>
      </c>
      <c r="M157" t="n">
        <v>52</v>
      </c>
      <c r="N157" t="n">
        <v>7.16</v>
      </c>
      <c r="O157" t="n">
        <v>8137.65</v>
      </c>
      <c r="P157" t="n">
        <v>248.87</v>
      </c>
      <c r="Q157" t="n">
        <v>1275.62</v>
      </c>
      <c r="R157" t="n">
        <v>232.38</v>
      </c>
      <c r="S157" t="n">
        <v>109.66</v>
      </c>
      <c r="T157" t="n">
        <v>47044.32</v>
      </c>
      <c r="U157" t="n">
        <v>0.47</v>
      </c>
      <c r="V157" t="n">
        <v>0.71</v>
      </c>
      <c r="W157" t="n">
        <v>7.35</v>
      </c>
      <c r="X157" t="n">
        <v>2.77</v>
      </c>
      <c r="Y157" t="n">
        <v>1</v>
      </c>
      <c r="Z157" t="n">
        <v>10</v>
      </c>
    </row>
    <row r="158">
      <c r="A158" t="n">
        <v>3</v>
      </c>
      <c r="B158" t="n">
        <v>25</v>
      </c>
      <c r="C158" t="inlineStr">
        <is>
          <t xml:space="preserve">CONCLUIDO	</t>
        </is>
      </c>
      <c r="D158" t="n">
        <v>2.1108</v>
      </c>
      <c r="E158" t="n">
        <v>47.38</v>
      </c>
      <c r="F158" t="n">
        <v>44.84</v>
      </c>
      <c r="G158" t="n">
        <v>50.77</v>
      </c>
      <c r="H158" t="n">
        <v>1.07</v>
      </c>
      <c r="I158" t="n">
        <v>53</v>
      </c>
      <c r="J158" t="n">
        <v>65.25</v>
      </c>
      <c r="K158" t="n">
        <v>28.92</v>
      </c>
      <c r="L158" t="n">
        <v>4</v>
      </c>
      <c r="M158" t="n">
        <v>0</v>
      </c>
      <c r="N158" t="n">
        <v>7.33</v>
      </c>
      <c r="O158" t="n">
        <v>8281.25</v>
      </c>
      <c r="P158" t="n">
        <v>241.52</v>
      </c>
      <c r="Q158" t="n">
        <v>1275.78</v>
      </c>
      <c r="R158" t="n">
        <v>218.11</v>
      </c>
      <c r="S158" t="n">
        <v>109.66</v>
      </c>
      <c r="T158" t="n">
        <v>39950.6</v>
      </c>
      <c r="U158" t="n">
        <v>0.5</v>
      </c>
      <c r="V158" t="n">
        <v>0.72</v>
      </c>
      <c r="W158" t="n">
        <v>7.4</v>
      </c>
      <c r="X158" t="n">
        <v>2.41</v>
      </c>
      <c r="Y158" t="n">
        <v>1</v>
      </c>
      <c r="Z158" t="n">
        <v>10</v>
      </c>
    </row>
    <row r="159">
      <c r="A159" t="n">
        <v>0</v>
      </c>
      <c r="B159" t="n">
        <v>85</v>
      </c>
      <c r="C159" t="inlineStr">
        <is>
          <t xml:space="preserve">CONCLUIDO	</t>
        </is>
      </c>
      <c r="D159" t="n">
        <v>0.9305</v>
      </c>
      <c r="E159" t="n">
        <v>107.47</v>
      </c>
      <c r="F159" t="n">
        <v>79.78</v>
      </c>
      <c r="G159" t="n">
        <v>6.41</v>
      </c>
      <c r="H159" t="n">
        <v>0.11</v>
      </c>
      <c r="I159" t="n">
        <v>747</v>
      </c>
      <c r="J159" t="n">
        <v>167.88</v>
      </c>
      <c r="K159" t="n">
        <v>51.39</v>
      </c>
      <c r="L159" t="n">
        <v>1</v>
      </c>
      <c r="M159" t="n">
        <v>745</v>
      </c>
      <c r="N159" t="n">
        <v>30.49</v>
      </c>
      <c r="O159" t="n">
        <v>20939.59</v>
      </c>
      <c r="P159" t="n">
        <v>1014.42</v>
      </c>
      <c r="Q159" t="n">
        <v>1276.25</v>
      </c>
      <c r="R159" t="n">
        <v>1408.87</v>
      </c>
      <c r="S159" t="n">
        <v>109.66</v>
      </c>
      <c r="T159" t="n">
        <v>631860.33</v>
      </c>
      <c r="U159" t="n">
        <v>0.08</v>
      </c>
      <c r="V159" t="n">
        <v>0.4</v>
      </c>
      <c r="W159" t="n">
        <v>8.460000000000001</v>
      </c>
      <c r="X159" t="n">
        <v>37.32</v>
      </c>
      <c r="Y159" t="n">
        <v>1</v>
      </c>
      <c r="Z159" t="n">
        <v>10</v>
      </c>
    </row>
    <row r="160">
      <c r="A160" t="n">
        <v>1</v>
      </c>
      <c r="B160" t="n">
        <v>85</v>
      </c>
      <c r="C160" t="inlineStr">
        <is>
          <t xml:space="preserve">CONCLUIDO	</t>
        </is>
      </c>
      <c r="D160" t="n">
        <v>1.5427</v>
      </c>
      <c r="E160" t="n">
        <v>64.81999999999999</v>
      </c>
      <c r="F160" t="n">
        <v>54.04</v>
      </c>
      <c r="G160" t="n">
        <v>13.07</v>
      </c>
      <c r="H160" t="n">
        <v>0.21</v>
      </c>
      <c r="I160" t="n">
        <v>248</v>
      </c>
      <c r="J160" t="n">
        <v>169.33</v>
      </c>
      <c r="K160" t="n">
        <v>51.39</v>
      </c>
      <c r="L160" t="n">
        <v>2</v>
      </c>
      <c r="M160" t="n">
        <v>246</v>
      </c>
      <c r="N160" t="n">
        <v>30.94</v>
      </c>
      <c r="O160" t="n">
        <v>21118.46</v>
      </c>
      <c r="P160" t="n">
        <v>681.92</v>
      </c>
      <c r="Q160" t="n">
        <v>1275.75</v>
      </c>
      <c r="R160" t="n">
        <v>532.09</v>
      </c>
      <c r="S160" t="n">
        <v>109.66</v>
      </c>
      <c r="T160" t="n">
        <v>195964.81</v>
      </c>
      <c r="U160" t="n">
        <v>0.21</v>
      </c>
      <c r="V160" t="n">
        <v>0.6</v>
      </c>
      <c r="W160" t="n">
        <v>7.65</v>
      </c>
      <c r="X160" t="n">
        <v>11.6</v>
      </c>
      <c r="Y160" t="n">
        <v>1</v>
      </c>
      <c r="Z160" t="n">
        <v>10</v>
      </c>
    </row>
    <row r="161">
      <c r="A161" t="n">
        <v>2</v>
      </c>
      <c r="B161" t="n">
        <v>85</v>
      </c>
      <c r="C161" t="inlineStr">
        <is>
          <t xml:space="preserve">CONCLUIDO	</t>
        </is>
      </c>
      <c r="D161" t="n">
        <v>1.7592</v>
      </c>
      <c r="E161" t="n">
        <v>56.84</v>
      </c>
      <c r="F161" t="n">
        <v>49.39</v>
      </c>
      <c r="G161" t="n">
        <v>19.75</v>
      </c>
      <c r="H161" t="n">
        <v>0.31</v>
      </c>
      <c r="I161" t="n">
        <v>150</v>
      </c>
      <c r="J161" t="n">
        <v>170.79</v>
      </c>
      <c r="K161" t="n">
        <v>51.39</v>
      </c>
      <c r="L161" t="n">
        <v>3</v>
      </c>
      <c r="M161" t="n">
        <v>148</v>
      </c>
      <c r="N161" t="n">
        <v>31.4</v>
      </c>
      <c r="O161" t="n">
        <v>21297.94</v>
      </c>
      <c r="P161" t="n">
        <v>617.88</v>
      </c>
      <c r="Q161" t="n">
        <v>1275.68</v>
      </c>
      <c r="R161" t="n">
        <v>373.12</v>
      </c>
      <c r="S161" t="n">
        <v>109.66</v>
      </c>
      <c r="T161" t="n">
        <v>116968.88</v>
      </c>
      <c r="U161" t="n">
        <v>0.29</v>
      </c>
      <c r="V161" t="n">
        <v>0.65</v>
      </c>
      <c r="W161" t="n">
        <v>7.52</v>
      </c>
      <c r="X161" t="n">
        <v>6.95</v>
      </c>
      <c r="Y161" t="n">
        <v>1</v>
      </c>
      <c r="Z161" t="n">
        <v>10</v>
      </c>
    </row>
    <row r="162">
      <c r="A162" t="n">
        <v>3</v>
      </c>
      <c r="B162" t="n">
        <v>85</v>
      </c>
      <c r="C162" t="inlineStr">
        <is>
          <t xml:space="preserve">CONCLUIDO	</t>
        </is>
      </c>
      <c r="D162" t="n">
        <v>1.8749</v>
      </c>
      <c r="E162" t="n">
        <v>53.34</v>
      </c>
      <c r="F162" t="n">
        <v>47.34</v>
      </c>
      <c r="G162" t="n">
        <v>26.54</v>
      </c>
      <c r="H162" t="n">
        <v>0.41</v>
      </c>
      <c r="I162" t="n">
        <v>107</v>
      </c>
      <c r="J162" t="n">
        <v>172.25</v>
      </c>
      <c r="K162" t="n">
        <v>51.39</v>
      </c>
      <c r="L162" t="n">
        <v>4</v>
      </c>
      <c r="M162" t="n">
        <v>105</v>
      </c>
      <c r="N162" t="n">
        <v>31.86</v>
      </c>
      <c r="O162" t="n">
        <v>21478.05</v>
      </c>
      <c r="P162" t="n">
        <v>586.89</v>
      </c>
      <c r="Q162" t="n">
        <v>1275.53</v>
      </c>
      <c r="R162" t="n">
        <v>304.29</v>
      </c>
      <c r="S162" t="n">
        <v>109.66</v>
      </c>
      <c r="T162" t="n">
        <v>82769.75</v>
      </c>
      <c r="U162" t="n">
        <v>0.36</v>
      </c>
      <c r="V162" t="n">
        <v>0.68</v>
      </c>
      <c r="W162" t="n">
        <v>7.44</v>
      </c>
      <c r="X162" t="n">
        <v>4.9</v>
      </c>
      <c r="Y162" t="n">
        <v>1</v>
      </c>
      <c r="Z162" t="n">
        <v>10</v>
      </c>
    </row>
    <row r="163">
      <c r="A163" t="n">
        <v>4</v>
      </c>
      <c r="B163" t="n">
        <v>85</v>
      </c>
      <c r="C163" t="inlineStr">
        <is>
          <t xml:space="preserve">CONCLUIDO	</t>
        </is>
      </c>
      <c r="D163" t="n">
        <v>1.9449</v>
      </c>
      <c r="E163" t="n">
        <v>51.42</v>
      </c>
      <c r="F163" t="n">
        <v>46.23</v>
      </c>
      <c r="G163" t="n">
        <v>33.42</v>
      </c>
      <c r="H163" t="n">
        <v>0.51</v>
      </c>
      <c r="I163" t="n">
        <v>83</v>
      </c>
      <c r="J163" t="n">
        <v>173.71</v>
      </c>
      <c r="K163" t="n">
        <v>51.39</v>
      </c>
      <c r="L163" t="n">
        <v>5</v>
      </c>
      <c r="M163" t="n">
        <v>81</v>
      </c>
      <c r="N163" t="n">
        <v>32.32</v>
      </c>
      <c r="O163" t="n">
        <v>21658.78</v>
      </c>
      <c r="P163" t="n">
        <v>568.6900000000001</v>
      </c>
      <c r="Q163" t="n">
        <v>1275.61</v>
      </c>
      <c r="R163" t="n">
        <v>267.26</v>
      </c>
      <c r="S163" t="n">
        <v>109.66</v>
      </c>
      <c r="T163" t="n">
        <v>64372.95</v>
      </c>
      <c r="U163" t="n">
        <v>0.41</v>
      </c>
      <c r="V163" t="n">
        <v>0.7</v>
      </c>
      <c r="W163" t="n">
        <v>7.39</v>
      </c>
      <c r="X163" t="n">
        <v>3.8</v>
      </c>
      <c r="Y163" t="n">
        <v>1</v>
      </c>
      <c r="Z163" t="n">
        <v>10</v>
      </c>
    </row>
    <row r="164">
      <c r="A164" t="n">
        <v>5</v>
      </c>
      <c r="B164" t="n">
        <v>85</v>
      </c>
      <c r="C164" t="inlineStr">
        <is>
          <t xml:space="preserve">CONCLUIDO	</t>
        </is>
      </c>
      <c r="D164" t="n">
        <v>1.9928</v>
      </c>
      <c r="E164" t="n">
        <v>50.18</v>
      </c>
      <c r="F164" t="n">
        <v>45.5</v>
      </c>
      <c r="G164" t="n">
        <v>40.15</v>
      </c>
      <c r="H164" t="n">
        <v>0.61</v>
      </c>
      <c r="I164" t="n">
        <v>68</v>
      </c>
      <c r="J164" t="n">
        <v>175.18</v>
      </c>
      <c r="K164" t="n">
        <v>51.39</v>
      </c>
      <c r="L164" t="n">
        <v>6</v>
      </c>
      <c r="M164" t="n">
        <v>66</v>
      </c>
      <c r="N164" t="n">
        <v>32.79</v>
      </c>
      <c r="O164" t="n">
        <v>21840.16</v>
      </c>
      <c r="P164" t="n">
        <v>554.6</v>
      </c>
      <c r="Q164" t="n">
        <v>1275.57</v>
      </c>
      <c r="R164" t="n">
        <v>242.74</v>
      </c>
      <c r="S164" t="n">
        <v>109.66</v>
      </c>
      <c r="T164" t="n">
        <v>52190.05</v>
      </c>
      <c r="U164" t="n">
        <v>0.45</v>
      </c>
      <c r="V164" t="n">
        <v>0.71</v>
      </c>
      <c r="W164" t="n">
        <v>7.36</v>
      </c>
      <c r="X164" t="n">
        <v>3.07</v>
      </c>
      <c r="Y164" t="n">
        <v>1</v>
      </c>
      <c r="Z164" t="n">
        <v>10</v>
      </c>
    </row>
    <row r="165">
      <c r="A165" t="n">
        <v>6</v>
      </c>
      <c r="B165" t="n">
        <v>85</v>
      </c>
      <c r="C165" t="inlineStr">
        <is>
          <t xml:space="preserve">CONCLUIDO	</t>
        </is>
      </c>
      <c r="D165" t="n">
        <v>2.0294</v>
      </c>
      <c r="E165" t="n">
        <v>49.28</v>
      </c>
      <c r="F165" t="n">
        <v>44.97</v>
      </c>
      <c r="G165" t="n">
        <v>47.34</v>
      </c>
      <c r="H165" t="n">
        <v>0.7</v>
      </c>
      <c r="I165" t="n">
        <v>57</v>
      </c>
      <c r="J165" t="n">
        <v>176.66</v>
      </c>
      <c r="K165" t="n">
        <v>51.39</v>
      </c>
      <c r="L165" t="n">
        <v>7</v>
      </c>
      <c r="M165" t="n">
        <v>55</v>
      </c>
      <c r="N165" t="n">
        <v>33.27</v>
      </c>
      <c r="O165" t="n">
        <v>22022.17</v>
      </c>
      <c r="P165" t="n">
        <v>542.99</v>
      </c>
      <c r="Q165" t="n">
        <v>1275.55</v>
      </c>
      <c r="R165" t="n">
        <v>224.99</v>
      </c>
      <c r="S165" t="n">
        <v>109.66</v>
      </c>
      <c r="T165" t="n">
        <v>43367.73</v>
      </c>
      <c r="U165" t="n">
        <v>0.49</v>
      </c>
      <c r="V165" t="n">
        <v>0.72</v>
      </c>
      <c r="W165" t="n">
        <v>7.33</v>
      </c>
      <c r="X165" t="n">
        <v>2.54</v>
      </c>
      <c r="Y165" t="n">
        <v>1</v>
      </c>
      <c r="Z165" t="n">
        <v>10</v>
      </c>
    </row>
    <row r="166">
      <c r="A166" t="n">
        <v>7</v>
      </c>
      <c r="B166" t="n">
        <v>85</v>
      </c>
      <c r="C166" t="inlineStr">
        <is>
          <t xml:space="preserve">CONCLUIDO	</t>
        </is>
      </c>
      <c r="D166" t="n">
        <v>2.0553</v>
      </c>
      <c r="E166" t="n">
        <v>48.66</v>
      </c>
      <c r="F166" t="n">
        <v>44.62</v>
      </c>
      <c r="G166" t="n">
        <v>54.64</v>
      </c>
      <c r="H166" t="n">
        <v>0.8</v>
      </c>
      <c r="I166" t="n">
        <v>49</v>
      </c>
      <c r="J166" t="n">
        <v>178.14</v>
      </c>
      <c r="K166" t="n">
        <v>51.39</v>
      </c>
      <c r="L166" t="n">
        <v>8</v>
      </c>
      <c r="M166" t="n">
        <v>47</v>
      </c>
      <c r="N166" t="n">
        <v>33.75</v>
      </c>
      <c r="O166" t="n">
        <v>22204.83</v>
      </c>
      <c r="P166" t="n">
        <v>532.92</v>
      </c>
      <c r="Q166" t="n">
        <v>1275.6</v>
      </c>
      <c r="R166" t="n">
        <v>212.63</v>
      </c>
      <c r="S166" t="n">
        <v>109.66</v>
      </c>
      <c r="T166" t="n">
        <v>37227.73</v>
      </c>
      <c r="U166" t="n">
        <v>0.52</v>
      </c>
      <c r="V166" t="n">
        <v>0.72</v>
      </c>
      <c r="W166" t="n">
        <v>7.33</v>
      </c>
      <c r="X166" t="n">
        <v>2.19</v>
      </c>
      <c r="Y166" t="n">
        <v>1</v>
      </c>
      <c r="Z166" t="n">
        <v>10</v>
      </c>
    </row>
    <row r="167">
      <c r="A167" t="n">
        <v>8</v>
      </c>
      <c r="B167" t="n">
        <v>85</v>
      </c>
      <c r="C167" t="inlineStr">
        <is>
          <t xml:space="preserve">CONCLUIDO	</t>
        </is>
      </c>
      <c r="D167" t="n">
        <v>2.0758</v>
      </c>
      <c r="E167" t="n">
        <v>48.17</v>
      </c>
      <c r="F167" t="n">
        <v>44.34</v>
      </c>
      <c r="G167" t="n">
        <v>61.88</v>
      </c>
      <c r="H167" t="n">
        <v>0.89</v>
      </c>
      <c r="I167" t="n">
        <v>43</v>
      </c>
      <c r="J167" t="n">
        <v>179.63</v>
      </c>
      <c r="K167" t="n">
        <v>51.39</v>
      </c>
      <c r="L167" t="n">
        <v>9</v>
      </c>
      <c r="M167" t="n">
        <v>41</v>
      </c>
      <c r="N167" t="n">
        <v>34.24</v>
      </c>
      <c r="O167" t="n">
        <v>22388.15</v>
      </c>
      <c r="P167" t="n">
        <v>524.4</v>
      </c>
      <c r="Q167" t="n">
        <v>1275.64</v>
      </c>
      <c r="R167" t="n">
        <v>203.38</v>
      </c>
      <c r="S167" t="n">
        <v>109.66</v>
      </c>
      <c r="T167" t="n">
        <v>32634.64</v>
      </c>
      <c r="U167" t="n">
        <v>0.54</v>
      </c>
      <c r="V167" t="n">
        <v>0.73</v>
      </c>
      <c r="W167" t="n">
        <v>7.32</v>
      </c>
      <c r="X167" t="n">
        <v>1.91</v>
      </c>
      <c r="Y167" t="n">
        <v>1</v>
      </c>
      <c r="Z167" t="n">
        <v>10</v>
      </c>
    </row>
    <row r="168">
      <c r="A168" t="n">
        <v>9</v>
      </c>
      <c r="B168" t="n">
        <v>85</v>
      </c>
      <c r="C168" t="inlineStr">
        <is>
          <t xml:space="preserve">CONCLUIDO	</t>
        </is>
      </c>
      <c r="D168" t="n">
        <v>2.0897</v>
      </c>
      <c r="E168" t="n">
        <v>47.85</v>
      </c>
      <c r="F168" t="n">
        <v>44.16</v>
      </c>
      <c r="G168" t="n">
        <v>67.94</v>
      </c>
      <c r="H168" t="n">
        <v>0.98</v>
      </c>
      <c r="I168" t="n">
        <v>39</v>
      </c>
      <c r="J168" t="n">
        <v>181.12</v>
      </c>
      <c r="K168" t="n">
        <v>51.39</v>
      </c>
      <c r="L168" t="n">
        <v>10</v>
      </c>
      <c r="M168" t="n">
        <v>37</v>
      </c>
      <c r="N168" t="n">
        <v>34.73</v>
      </c>
      <c r="O168" t="n">
        <v>22572.13</v>
      </c>
      <c r="P168" t="n">
        <v>518.55</v>
      </c>
      <c r="Q168" t="n">
        <v>1275.52</v>
      </c>
      <c r="R168" t="n">
        <v>196.99</v>
      </c>
      <c r="S168" t="n">
        <v>109.66</v>
      </c>
      <c r="T168" t="n">
        <v>29459.83</v>
      </c>
      <c r="U168" t="n">
        <v>0.5600000000000001</v>
      </c>
      <c r="V168" t="n">
        <v>0.73</v>
      </c>
      <c r="W168" t="n">
        <v>7.32</v>
      </c>
      <c r="X168" t="n">
        <v>1.73</v>
      </c>
      <c r="Y168" t="n">
        <v>1</v>
      </c>
      <c r="Z168" t="n">
        <v>10</v>
      </c>
    </row>
    <row r="169">
      <c r="A169" t="n">
        <v>10</v>
      </c>
      <c r="B169" t="n">
        <v>85</v>
      </c>
      <c r="C169" t="inlineStr">
        <is>
          <t xml:space="preserve">CONCLUIDO	</t>
        </is>
      </c>
      <c r="D169" t="n">
        <v>2.1017</v>
      </c>
      <c r="E169" t="n">
        <v>47.58</v>
      </c>
      <c r="F169" t="n">
        <v>44.02</v>
      </c>
      <c r="G169" t="n">
        <v>75.47</v>
      </c>
      <c r="H169" t="n">
        <v>1.07</v>
      </c>
      <c r="I169" t="n">
        <v>35</v>
      </c>
      <c r="J169" t="n">
        <v>182.62</v>
      </c>
      <c r="K169" t="n">
        <v>51.39</v>
      </c>
      <c r="L169" t="n">
        <v>11</v>
      </c>
      <c r="M169" t="n">
        <v>33</v>
      </c>
      <c r="N169" t="n">
        <v>35.22</v>
      </c>
      <c r="O169" t="n">
        <v>22756.91</v>
      </c>
      <c r="P169" t="n">
        <v>510.47</v>
      </c>
      <c r="Q169" t="n">
        <v>1275.54</v>
      </c>
      <c r="R169" t="n">
        <v>192.46</v>
      </c>
      <c r="S169" t="n">
        <v>109.66</v>
      </c>
      <c r="T169" t="n">
        <v>27212.3</v>
      </c>
      <c r="U169" t="n">
        <v>0.57</v>
      </c>
      <c r="V169" t="n">
        <v>0.73</v>
      </c>
      <c r="W169" t="n">
        <v>7.31</v>
      </c>
      <c r="X169" t="n">
        <v>1.59</v>
      </c>
      <c r="Y169" t="n">
        <v>1</v>
      </c>
      <c r="Z169" t="n">
        <v>10</v>
      </c>
    </row>
    <row r="170">
      <c r="A170" t="n">
        <v>11</v>
      </c>
      <c r="B170" t="n">
        <v>85</v>
      </c>
      <c r="C170" t="inlineStr">
        <is>
          <t xml:space="preserve">CONCLUIDO	</t>
        </is>
      </c>
      <c r="D170" t="n">
        <v>2.1177</v>
      </c>
      <c r="E170" t="n">
        <v>47.22</v>
      </c>
      <c r="F170" t="n">
        <v>43.8</v>
      </c>
      <c r="G170" t="n">
        <v>84.77</v>
      </c>
      <c r="H170" t="n">
        <v>1.16</v>
      </c>
      <c r="I170" t="n">
        <v>31</v>
      </c>
      <c r="J170" t="n">
        <v>184.12</v>
      </c>
      <c r="K170" t="n">
        <v>51.39</v>
      </c>
      <c r="L170" t="n">
        <v>12</v>
      </c>
      <c r="M170" t="n">
        <v>29</v>
      </c>
      <c r="N170" t="n">
        <v>35.73</v>
      </c>
      <c r="O170" t="n">
        <v>22942.24</v>
      </c>
      <c r="P170" t="n">
        <v>502.63</v>
      </c>
      <c r="Q170" t="n">
        <v>1275.61</v>
      </c>
      <c r="R170" t="n">
        <v>185.14</v>
      </c>
      <c r="S170" t="n">
        <v>109.66</v>
      </c>
      <c r="T170" t="n">
        <v>23575.64</v>
      </c>
      <c r="U170" t="n">
        <v>0.59</v>
      </c>
      <c r="V170" t="n">
        <v>0.74</v>
      </c>
      <c r="W170" t="n">
        <v>7.29</v>
      </c>
      <c r="X170" t="n">
        <v>1.37</v>
      </c>
      <c r="Y170" t="n">
        <v>1</v>
      </c>
      <c r="Z170" t="n">
        <v>10</v>
      </c>
    </row>
    <row r="171">
      <c r="A171" t="n">
        <v>12</v>
      </c>
      <c r="B171" t="n">
        <v>85</v>
      </c>
      <c r="C171" t="inlineStr">
        <is>
          <t xml:space="preserve">CONCLUIDO	</t>
        </is>
      </c>
      <c r="D171" t="n">
        <v>2.124</v>
      </c>
      <c r="E171" t="n">
        <v>47.08</v>
      </c>
      <c r="F171" t="n">
        <v>43.73</v>
      </c>
      <c r="G171" t="n">
        <v>90.47</v>
      </c>
      <c r="H171" t="n">
        <v>1.24</v>
      </c>
      <c r="I171" t="n">
        <v>29</v>
      </c>
      <c r="J171" t="n">
        <v>185.63</v>
      </c>
      <c r="K171" t="n">
        <v>51.39</v>
      </c>
      <c r="L171" t="n">
        <v>13</v>
      </c>
      <c r="M171" t="n">
        <v>27</v>
      </c>
      <c r="N171" t="n">
        <v>36.24</v>
      </c>
      <c r="O171" t="n">
        <v>23128.27</v>
      </c>
      <c r="P171" t="n">
        <v>497.86</v>
      </c>
      <c r="Q171" t="n">
        <v>1275.6</v>
      </c>
      <c r="R171" t="n">
        <v>182.4</v>
      </c>
      <c r="S171" t="n">
        <v>109.66</v>
      </c>
      <c r="T171" t="n">
        <v>22214.27</v>
      </c>
      <c r="U171" t="n">
        <v>0.6</v>
      </c>
      <c r="V171" t="n">
        <v>0.74</v>
      </c>
      <c r="W171" t="n">
        <v>7.3</v>
      </c>
      <c r="X171" t="n">
        <v>1.29</v>
      </c>
      <c r="Y171" t="n">
        <v>1</v>
      </c>
      <c r="Z171" t="n">
        <v>10</v>
      </c>
    </row>
    <row r="172">
      <c r="A172" t="n">
        <v>13</v>
      </c>
      <c r="B172" t="n">
        <v>85</v>
      </c>
      <c r="C172" t="inlineStr">
        <is>
          <t xml:space="preserve">CONCLUIDO	</t>
        </is>
      </c>
      <c r="D172" t="n">
        <v>2.1361</v>
      </c>
      <c r="E172" t="n">
        <v>46.81</v>
      </c>
      <c r="F172" t="n">
        <v>43.56</v>
      </c>
      <c r="G172" t="n">
        <v>100.53</v>
      </c>
      <c r="H172" t="n">
        <v>1.33</v>
      </c>
      <c r="I172" t="n">
        <v>26</v>
      </c>
      <c r="J172" t="n">
        <v>187.14</v>
      </c>
      <c r="K172" t="n">
        <v>51.39</v>
      </c>
      <c r="L172" t="n">
        <v>14</v>
      </c>
      <c r="M172" t="n">
        <v>24</v>
      </c>
      <c r="N172" t="n">
        <v>36.75</v>
      </c>
      <c r="O172" t="n">
        <v>23314.98</v>
      </c>
      <c r="P172" t="n">
        <v>488.16</v>
      </c>
      <c r="Q172" t="n">
        <v>1275.53</v>
      </c>
      <c r="R172" t="n">
        <v>176.96</v>
      </c>
      <c r="S172" t="n">
        <v>109.66</v>
      </c>
      <c r="T172" t="n">
        <v>19507.25</v>
      </c>
      <c r="U172" t="n">
        <v>0.62</v>
      </c>
      <c r="V172" t="n">
        <v>0.74</v>
      </c>
      <c r="W172" t="n">
        <v>7.29</v>
      </c>
      <c r="X172" t="n">
        <v>1.13</v>
      </c>
      <c r="Y172" t="n">
        <v>1</v>
      </c>
      <c r="Z172" t="n">
        <v>10</v>
      </c>
    </row>
    <row r="173">
      <c r="A173" t="n">
        <v>14</v>
      </c>
      <c r="B173" t="n">
        <v>85</v>
      </c>
      <c r="C173" t="inlineStr">
        <is>
          <t xml:space="preserve">CONCLUIDO	</t>
        </is>
      </c>
      <c r="D173" t="n">
        <v>2.1433</v>
      </c>
      <c r="E173" t="n">
        <v>46.66</v>
      </c>
      <c r="F173" t="n">
        <v>43.47</v>
      </c>
      <c r="G173" t="n">
        <v>108.68</v>
      </c>
      <c r="H173" t="n">
        <v>1.41</v>
      </c>
      <c r="I173" t="n">
        <v>24</v>
      </c>
      <c r="J173" t="n">
        <v>188.66</v>
      </c>
      <c r="K173" t="n">
        <v>51.39</v>
      </c>
      <c r="L173" t="n">
        <v>15</v>
      </c>
      <c r="M173" t="n">
        <v>22</v>
      </c>
      <c r="N173" t="n">
        <v>37.27</v>
      </c>
      <c r="O173" t="n">
        <v>23502.4</v>
      </c>
      <c r="P173" t="n">
        <v>481.4</v>
      </c>
      <c r="Q173" t="n">
        <v>1275.54</v>
      </c>
      <c r="R173" t="n">
        <v>173.72</v>
      </c>
      <c r="S173" t="n">
        <v>109.66</v>
      </c>
      <c r="T173" t="n">
        <v>17900.32</v>
      </c>
      <c r="U173" t="n">
        <v>0.63</v>
      </c>
      <c r="V173" t="n">
        <v>0.74</v>
      </c>
      <c r="W173" t="n">
        <v>7.29</v>
      </c>
      <c r="X173" t="n">
        <v>1.04</v>
      </c>
      <c r="Y173" t="n">
        <v>1</v>
      </c>
      <c r="Z173" t="n">
        <v>10</v>
      </c>
    </row>
    <row r="174">
      <c r="A174" t="n">
        <v>15</v>
      </c>
      <c r="B174" t="n">
        <v>85</v>
      </c>
      <c r="C174" t="inlineStr">
        <is>
          <t xml:space="preserve">CONCLUIDO	</t>
        </is>
      </c>
      <c r="D174" t="n">
        <v>2.1458</v>
      </c>
      <c r="E174" t="n">
        <v>46.6</v>
      </c>
      <c r="F174" t="n">
        <v>43.45</v>
      </c>
      <c r="G174" t="n">
        <v>113.35</v>
      </c>
      <c r="H174" t="n">
        <v>1.49</v>
      </c>
      <c r="I174" t="n">
        <v>23</v>
      </c>
      <c r="J174" t="n">
        <v>190.19</v>
      </c>
      <c r="K174" t="n">
        <v>51.39</v>
      </c>
      <c r="L174" t="n">
        <v>16</v>
      </c>
      <c r="M174" t="n">
        <v>21</v>
      </c>
      <c r="N174" t="n">
        <v>37.79</v>
      </c>
      <c r="O174" t="n">
        <v>23690.52</v>
      </c>
      <c r="P174" t="n">
        <v>476.36</v>
      </c>
      <c r="Q174" t="n">
        <v>1275.52</v>
      </c>
      <c r="R174" t="n">
        <v>173.32</v>
      </c>
      <c r="S174" t="n">
        <v>109.66</v>
      </c>
      <c r="T174" t="n">
        <v>17703.96</v>
      </c>
      <c r="U174" t="n">
        <v>0.63</v>
      </c>
      <c r="V174" t="n">
        <v>0.74</v>
      </c>
      <c r="W174" t="n">
        <v>7.29</v>
      </c>
      <c r="X174" t="n">
        <v>1.02</v>
      </c>
      <c r="Y174" t="n">
        <v>1</v>
      </c>
      <c r="Z174" t="n">
        <v>10</v>
      </c>
    </row>
    <row r="175">
      <c r="A175" t="n">
        <v>16</v>
      </c>
      <c r="B175" t="n">
        <v>85</v>
      </c>
      <c r="C175" t="inlineStr">
        <is>
          <t xml:space="preserve">CONCLUIDO	</t>
        </is>
      </c>
      <c r="D175" t="n">
        <v>2.1534</v>
      </c>
      <c r="E175" t="n">
        <v>46.44</v>
      </c>
      <c r="F175" t="n">
        <v>43.35</v>
      </c>
      <c r="G175" t="n">
        <v>123.87</v>
      </c>
      <c r="H175" t="n">
        <v>1.57</v>
      </c>
      <c r="I175" t="n">
        <v>21</v>
      </c>
      <c r="J175" t="n">
        <v>191.72</v>
      </c>
      <c r="K175" t="n">
        <v>51.39</v>
      </c>
      <c r="L175" t="n">
        <v>17</v>
      </c>
      <c r="M175" t="n">
        <v>19</v>
      </c>
      <c r="N175" t="n">
        <v>38.33</v>
      </c>
      <c r="O175" t="n">
        <v>23879.37</v>
      </c>
      <c r="P175" t="n">
        <v>469.96</v>
      </c>
      <c r="Q175" t="n">
        <v>1275.53</v>
      </c>
      <c r="R175" t="n">
        <v>169.99</v>
      </c>
      <c r="S175" t="n">
        <v>109.66</v>
      </c>
      <c r="T175" t="n">
        <v>16051.29</v>
      </c>
      <c r="U175" t="n">
        <v>0.65</v>
      </c>
      <c r="V175" t="n">
        <v>0.74</v>
      </c>
      <c r="W175" t="n">
        <v>7.28</v>
      </c>
      <c r="X175" t="n">
        <v>0.92</v>
      </c>
      <c r="Y175" t="n">
        <v>1</v>
      </c>
      <c r="Z175" t="n">
        <v>10</v>
      </c>
    </row>
    <row r="176">
      <c r="A176" t="n">
        <v>17</v>
      </c>
      <c r="B176" t="n">
        <v>85</v>
      </c>
      <c r="C176" t="inlineStr">
        <is>
          <t xml:space="preserve">CONCLUIDO	</t>
        </is>
      </c>
      <c r="D176" t="n">
        <v>2.1585</v>
      </c>
      <c r="E176" t="n">
        <v>46.33</v>
      </c>
      <c r="F176" t="n">
        <v>43.28</v>
      </c>
      <c r="G176" t="n">
        <v>129.84</v>
      </c>
      <c r="H176" t="n">
        <v>1.65</v>
      </c>
      <c r="I176" t="n">
        <v>20</v>
      </c>
      <c r="J176" t="n">
        <v>193.26</v>
      </c>
      <c r="K176" t="n">
        <v>51.39</v>
      </c>
      <c r="L176" t="n">
        <v>18</v>
      </c>
      <c r="M176" t="n">
        <v>18</v>
      </c>
      <c r="N176" t="n">
        <v>38.86</v>
      </c>
      <c r="O176" t="n">
        <v>24068.93</v>
      </c>
      <c r="P176" t="n">
        <v>462.42</v>
      </c>
      <c r="Q176" t="n">
        <v>1275.56</v>
      </c>
      <c r="R176" t="n">
        <v>167.43</v>
      </c>
      <c r="S176" t="n">
        <v>109.66</v>
      </c>
      <c r="T176" t="n">
        <v>14771.72</v>
      </c>
      <c r="U176" t="n">
        <v>0.66</v>
      </c>
      <c r="V176" t="n">
        <v>0.74</v>
      </c>
      <c r="W176" t="n">
        <v>7.28</v>
      </c>
      <c r="X176" t="n">
        <v>0.85</v>
      </c>
      <c r="Y176" t="n">
        <v>1</v>
      </c>
      <c r="Z176" t="n">
        <v>10</v>
      </c>
    </row>
    <row r="177">
      <c r="A177" t="n">
        <v>18</v>
      </c>
      <c r="B177" t="n">
        <v>85</v>
      </c>
      <c r="C177" t="inlineStr">
        <is>
          <t xml:space="preserve">CONCLUIDO	</t>
        </is>
      </c>
      <c r="D177" t="n">
        <v>2.1609</v>
      </c>
      <c r="E177" t="n">
        <v>46.28</v>
      </c>
      <c r="F177" t="n">
        <v>43.26</v>
      </c>
      <c r="G177" t="n">
        <v>136.61</v>
      </c>
      <c r="H177" t="n">
        <v>1.73</v>
      </c>
      <c r="I177" t="n">
        <v>19</v>
      </c>
      <c r="J177" t="n">
        <v>194.8</v>
      </c>
      <c r="K177" t="n">
        <v>51.39</v>
      </c>
      <c r="L177" t="n">
        <v>19</v>
      </c>
      <c r="M177" t="n">
        <v>16</v>
      </c>
      <c r="N177" t="n">
        <v>39.41</v>
      </c>
      <c r="O177" t="n">
        <v>24259.23</v>
      </c>
      <c r="P177" t="n">
        <v>454.9</v>
      </c>
      <c r="Q177" t="n">
        <v>1275.6</v>
      </c>
      <c r="R177" t="n">
        <v>166.72</v>
      </c>
      <c r="S177" t="n">
        <v>109.66</v>
      </c>
      <c r="T177" t="n">
        <v>14424.38</v>
      </c>
      <c r="U177" t="n">
        <v>0.66</v>
      </c>
      <c r="V177" t="n">
        <v>0.75</v>
      </c>
      <c r="W177" t="n">
        <v>7.28</v>
      </c>
      <c r="X177" t="n">
        <v>0.83</v>
      </c>
      <c r="Y177" t="n">
        <v>1</v>
      </c>
      <c r="Z177" t="n">
        <v>10</v>
      </c>
    </row>
    <row r="178">
      <c r="A178" t="n">
        <v>19</v>
      </c>
      <c r="B178" t="n">
        <v>85</v>
      </c>
      <c r="C178" t="inlineStr">
        <is>
          <t xml:space="preserve">CONCLUIDO	</t>
        </is>
      </c>
      <c r="D178" t="n">
        <v>2.1646</v>
      </c>
      <c r="E178" t="n">
        <v>46.2</v>
      </c>
      <c r="F178" t="n">
        <v>43.22</v>
      </c>
      <c r="G178" t="n">
        <v>144.05</v>
      </c>
      <c r="H178" t="n">
        <v>1.81</v>
      </c>
      <c r="I178" t="n">
        <v>18</v>
      </c>
      <c r="J178" t="n">
        <v>196.35</v>
      </c>
      <c r="K178" t="n">
        <v>51.39</v>
      </c>
      <c r="L178" t="n">
        <v>20</v>
      </c>
      <c r="M178" t="n">
        <v>13</v>
      </c>
      <c r="N178" t="n">
        <v>39.96</v>
      </c>
      <c r="O178" t="n">
        <v>24450.27</v>
      </c>
      <c r="P178" t="n">
        <v>449.44</v>
      </c>
      <c r="Q178" t="n">
        <v>1275.53</v>
      </c>
      <c r="R178" t="n">
        <v>165.18</v>
      </c>
      <c r="S178" t="n">
        <v>109.66</v>
      </c>
      <c r="T178" t="n">
        <v>13659.32</v>
      </c>
      <c r="U178" t="n">
        <v>0.66</v>
      </c>
      <c r="V178" t="n">
        <v>0.75</v>
      </c>
      <c r="W178" t="n">
        <v>7.28</v>
      </c>
      <c r="X178" t="n">
        <v>0.78</v>
      </c>
      <c r="Y178" t="n">
        <v>1</v>
      </c>
      <c r="Z178" t="n">
        <v>10</v>
      </c>
    </row>
    <row r="179">
      <c r="A179" t="n">
        <v>20</v>
      </c>
      <c r="B179" t="n">
        <v>85</v>
      </c>
      <c r="C179" t="inlineStr">
        <is>
          <t xml:space="preserve">CONCLUIDO	</t>
        </is>
      </c>
      <c r="D179" t="n">
        <v>2.1687</v>
      </c>
      <c r="E179" t="n">
        <v>46.11</v>
      </c>
      <c r="F179" t="n">
        <v>43.16</v>
      </c>
      <c r="G179" t="n">
        <v>152.34</v>
      </c>
      <c r="H179" t="n">
        <v>1.88</v>
      </c>
      <c r="I179" t="n">
        <v>17</v>
      </c>
      <c r="J179" t="n">
        <v>197.9</v>
      </c>
      <c r="K179" t="n">
        <v>51.39</v>
      </c>
      <c r="L179" t="n">
        <v>21</v>
      </c>
      <c r="M179" t="n">
        <v>7</v>
      </c>
      <c r="N179" t="n">
        <v>40.51</v>
      </c>
      <c r="O179" t="n">
        <v>24642.07</v>
      </c>
      <c r="P179" t="n">
        <v>446.19</v>
      </c>
      <c r="Q179" t="n">
        <v>1275.62</v>
      </c>
      <c r="R179" t="n">
        <v>163.1</v>
      </c>
      <c r="S179" t="n">
        <v>109.66</v>
      </c>
      <c r="T179" t="n">
        <v>12623.84</v>
      </c>
      <c r="U179" t="n">
        <v>0.67</v>
      </c>
      <c r="V179" t="n">
        <v>0.75</v>
      </c>
      <c r="W179" t="n">
        <v>7.29</v>
      </c>
      <c r="X179" t="n">
        <v>0.73</v>
      </c>
      <c r="Y179" t="n">
        <v>1</v>
      </c>
      <c r="Z179" t="n">
        <v>10</v>
      </c>
    </row>
    <row r="180">
      <c r="A180" t="n">
        <v>21</v>
      </c>
      <c r="B180" t="n">
        <v>85</v>
      </c>
      <c r="C180" t="inlineStr">
        <is>
          <t xml:space="preserve">CONCLUIDO	</t>
        </is>
      </c>
      <c r="D180" t="n">
        <v>2.169</v>
      </c>
      <c r="E180" t="n">
        <v>46.1</v>
      </c>
      <c r="F180" t="n">
        <v>43.16</v>
      </c>
      <c r="G180" t="n">
        <v>152.31</v>
      </c>
      <c r="H180" t="n">
        <v>1.96</v>
      </c>
      <c r="I180" t="n">
        <v>17</v>
      </c>
      <c r="J180" t="n">
        <v>199.46</v>
      </c>
      <c r="K180" t="n">
        <v>51.39</v>
      </c>
      <c r="L180" t="n">
        <v>22</v>
      </c>
      <c r="M180" t="n">
        <v>3</v>
      </c>
      <c r="N180" t="n">
        <v>41.07</v>
      </c>
      <c r="O180" t="n">
        <v>24834.62</v>
      </c>
      <c r="P180" t="n">
        <v>444.61</v>
      </c>
      <c r="Q180" t="n">
        <v>1275.53</v>
      </c>
      <c r="R180" t="n">
        <v>162.75</v>
      </c>
      <c r="S180" t="n">
        <v>109.66</v>
      </c>
      <c r="T180" t="n">
        <v>12447.42</v>
      </c>
      <c r="U180" t="n">
        <v>0.67</v>
      </c>
      <c r="V180" t="n">
        <v>0.75</v>
      </c>
      <c r="W180" t="n">
        <v>7.29</v>
      </c>
      <c r="X180" t="n">
        <v>0.72</v>
      </c>
      <c r="Y180" t="n">
        <v>1</v>
      </c>
      <c r="Z180" t="n">
        <v>10</v>
      </c>
    </row>
    <row r="181">
      <c r="A181" t="n">
        <v>22</v>
      </c>
      <c r="B181" t="n">
        <v>85</v>
      </c>
      <c r="C181" t="inlineStr">
        <is>
          <t xml:space="preserve">CONCLUIDO	</t>
        </is>
      </c>
      <c r="D181" t="n">
        <v>2.168</v>
      </c>
      <c r="E181" t="n">
        <v>46.13</v>
      </c>
      <c r="F181" t="n">
        <v>43.18</v>
      </c>
      <c r="G181" t="n">
        <v>152.39</v>
      </c>
      <c r="H181" t="n">
        <v>2.03</v>
      </c>
      <c r="I181" t="n">
        <v>17</v>
      </c>
      <c r="J181" t="n">
        <v>201.03</v>
      </c>
      <c r="K181" t="n">
        <v>51.39</v>
      </c>
      <c r="L181" t="n">
        <v>23</v>
      </c>
      <c r="M181" t="n">
        <v>0</v>
      </c>
      <c r="N181" t="n">
        <v>41.64</v>
      </c>
      <c r="O181" t="n">
        <v>25027.94</v>
      </c>
      <c r="P181" t="n">
        <v>444.53</v>
      </c>
      <c r="Q181" t="n">
        <v>1275.56</v>
      </c>
      <c r="R181" t="n">
        <v>163.25</v>
      </c>
      <c r="S181" t="n">
        <v>109.66</v>
      </c>
      <c r="T181" t="n">
        <v>12698.86</v>
      </c>
      <c r="U181" t="n">
        <v>0.67</v>
      </c>
      <c r="V181" t="n">
        <v>0.75</v>
      </c>
      <c r="W181" t="n">
        <v>7.3</v>
      </c>
      <c r="X181" t="n">
        <v>0.75</v>
      </c>
      <c r="Y181" t="n">
        <v>1</v>
      </c>
      <c r="Z181" t="n">
        <v>10</v>
      </c>
    </row>
    <row r="182">
      <c r="A182" t="n">
        <v>0</v>
      </c>
      <c r="B182" t="n">
        <v>20</v>
      </c>
      <c r="C182" t="inlineStr">
        <is>
          <t xml:space="preserve">CONCLUIDO	</t>
        </is>
      </c>
      <c r="D182" t="n">
        <v>1.7775</v>
      </c>
      <c r="E182" t="n">
        <v>56.26</v>
      </c>
      <c r="F182" t="n">
        <v>52.01</v>
      </c>
      <c r="G182" t="n">
        <v>15.22</v>
      </c>
      <c r="H182" t="n">
        <v>0.34</v>
      </c>
      <c r="I182" t="n">
        <v>205</v>
      </c>
      <c r="J182" t="n">
        <v>51.33</v>
      </c>
      <c r="K182" t="n">
        <v>24.83</v>
      </c>
      <c r="L182" t="n">
        <v>1</v>
      </c>
      <c r="M182" t="n">
        <v>203</v>
      </c>
      <c r="N182" t="n">
        <v>5.51</v>
      </c>
      <c r="O182" t="n">
        <v>6564.78</v>
      </c>
      <c r="P182" t="n">
        <v>281.77</v>
      </c>
      <c r="Q182" t="n">
        <v>1275.84</v>
      </c>
      <c r="R182" t="n">
        <v>462.45</v>
      </c>
      <c r="S182" t="n">
        <v>109.66</v>
      </c>
      <c r="T182" t="n">
        <v>161361.46</v>
      </c>
      <c r="U182" t="n">
        <v>0.24</v>
      </c>
      <c r="V182" t="n">
        <v>0.62</v>
      </c>
      <c r="W182" t="n">
        <v>7.6</v>
      </c>
      <c r="X182" t="n">
        <v>9.57</v>
      </c>
      <c r="Y182" t="n">
        <v>1</v>
      </c>
      <c r="Z182" t="n">
        <v>10</v>
      </c>
    </row>
    <row r="183">
      <c r="A183" t="n">
        <v>1</v>
      </c>
      <c r="B183" t="n">
        <v>20</v>
      </c>
      <c r="C183" t="inlineStr">
        <is>
          <t xml:space="preserve">CONCLUIDO	</t>
        </is>
      </c>
      <c r="D183" t="n">
        <v>2.0413</v>
      </c>
      <c r="E183" t="n">
        <v>48.99</v>
      </c>
      <c r="F183" t="n">
        <v>46.23</v>
      </c>
      <c r="G183" t="n">
        <v>33.42</v>
      </c>
      <c r="H183" t="n">
        <v>0.66</v>
      </c>
      <c r="I183" t="n">
        <v>83</v>
      </c>
      <c r="J183" t="n">
        <v>52.47</v>
      </c>
      <c r="K183" t="n">
        <v>24.83</v>
      </c>
      <c r="L183" t="n">
        <v>2</v>
      </c>
      <c r="M183" t="n">
        <v>78</v>
      </c>
      <c r="N183" t="n">
        <v>5.64</v>
      </c>
      <c r="O183" t="n">
        <v>6705.1</v>
      </c>
      <c r="P183" t="n">
        <v>227.96</v>
      </c>
      <c r="Q183" t="n">
        <v>1275.58</v>
      </c>
      <c r="R183" t="n">
        <v>266.8</v>
      </c>
      <c r="S183" t="n">
        <v>109.66</v>
      </c>
      <c r="T183" t="n">
        <v>64143.59</v>
      </c>
      <c r="U183" t="n">
        <v>0.41</v>
      </c>
      <c r="V183" t="n">
        <v>0.7</v>
      </c>
      <c r="W183" t="n">
        <v>7.4</v>
      </c>
      <c r="X183" t="n">
        <v>3.79</v>
      </c>
      <c r="Y183" t="n">
        <v>1</v>
      </c>
      <c r="Z183" t="n">
        <v>10</v>
      </c>
    </row>
    <row r="184">
      <c r="A184" t="n">
        <v>2</v>
      </c>
      <c r="B184" t="n">
        <v>20</v>
      </c>
      <c r="C184" t="inlineStr">
        <is>
          <t xml:space="preserve">CONCLUIDO	</t>
        </is>
      </c>
      <c r="D184" t="n">
        <v>2.0852</v>
      </c>
      <c r="E184" t="n">
        <v>47.96</v>
      </c>
      <c r="F184" t="n">
        <v>45.41</v>
      </c>
      <c r="G184" t="n">
        <v>41.92</v>
      </c>
      <c r="H184" t="n">
        <v>0.97</v>
      </c>
      <c r="I184" t="n">
        <v>65</v>
      </c>
      <c r="J184" t="n">
        <v>53.61</v>
      </c>
      <c r="K184" t="n">
        <v>24.83</v>
      </c>
      <c r="L184" t="n">
        <v>3</v>
      </c>
      <c r="M184" t="n">
        <v>0</v>
      </c>
      <c r="N184" t="n">
        <v>5.78</v>
      </c>
      <c r="O184" t="n">
        <v>6845.59</v>
      </c>
      <c r="P184" t="n">
        <v>216.47</v>
      </c>
      <c r="Q184" t="n">
        <v>1275.75</v>
      </c>
      <c r="R184" t="n">
        <v>236.54</v>
      </c>
      <c r="S184" t="n">
        <v>109.66</v>
      </c>
      <c r="T184" t="n">
        <v>49104.99</v>
      </c>
      <c r="U184" t="n">
        <v>0.46</v>
      </c>
      <c r="V184" t="n">
        <v>0.71</v>
      </c>
      <c r="W184" t="n">
        <v>7.44</v>
      </c>
      <c r="X184" t="n">
        <v>2.98</v>
      </c>
      <c r="Y184" t="n">
        <v>1</v>
      </c>
      <c r="Z184" t="n">
        <v>10</v>
      </c>
    </row>
    <row r="185">
      <c r="A185" t="n">
        <v>0</v>
      </c>
      <c r="B185" t="n">
        <v>65</v>
      </c>
      <c r="C185" t="inlineStr">
        <is>
          <t xml:space="preserve">CONCLUIDO	</t>
        </is>
      </c>
      <c r="D185" t="n">
        <v>1.1487</v>
      </c>
      <c r="E185" t="n">
        <v>87.06</v>
      </c>
      <c r="F185" t="n">
        <v>69.69</v>
      </c>
      <c r="G185" t="n">
        <v>7.49</v>
      </c>
      <c r="H185" t="n">
        <v>0.13</v>
      </c>
      <c r="I185" t="n">
        <v>558</v>
      </c>
      <c r="J185" t="n">
        <v>133.21</v>
      </c>
      <c r="K185" t="n">
        <v>46.47</v>
      </c>
      <c r="L185" t="n">
        <v>1</v>
      </c>
      <c r="M185" t="n">
        <v>556</v>
      </c>
      <c r="N185" t="n">
        <v>20.75</v>
      </c>
      <c r="O185" t="n">
        <v>16663.42</v>
      </c>
      <c r="P185" t="n">
        <v>761.11</v>
      </c>
      <c r="Q185" t="n">
        <v>1276.69</v>
      </c>
      <c r="R185" t="n">
        <v>1063.59</v>
      </c>
      <c r="S185" t="n">
        <v>109.66</v>
      </c>
      <c r="T185" t="n">
        <v>460164.38</v>
      </c>
      <c r="U185" t="n">
        <v>0.1</v>
      </c>
      <c r="V185" t="n">
        <v>0.46</v>
      </c>
      <c r="W185" t="n">
        <v>8.18</v>
      </c>
      <c r="X185" t="n">
        <v>27.23</v>
      </c>
      <c r="Y185" t="n">
        <v>1</v>
      </c>
      <c r="Z185" t="n">
        <v>10</v>
      </c>
    </row>
    <row r="186">
      <c r="A186" t="n">
        <v>1</v>
      </c>
      <c r="B186" t="n">
        <v>65</v>
      </c>
      <c r="C186" t="inlineStr">
        <is>
          <t xml:space="preserve">CONCLUIDO	</t>
        </is>
      </c>
      <c r="D186" t="n">
        <v>1.6788</v>
      </c>
      <c r="E186" t="n">
        <v>59.57</v>
      </c>
      <c r="F186" t="n">
        <v>51.86</v>
      </c>
      <c r="G186" t="n">
        <v>15.33</v>
      </c>
      <c r="H186" t="n">
        <v>0.26</v>
      </c>
      <c r="I186" t="n">
        <v>203</v>
      </c>
      <c r="J186" t="n">
        <v>134.55</v>
      </c>
      <c r="K186" t="n">
        <v>46.47</v>
      </c>
      <c r="L186" t="n">
        <v>2</v>
      </c>
      <c r="M186" t="n">
        <v>201</v>
      </c>
      <c r="N186" t="n">
        <v>21.09</v>
      </c>
      <c r="O186" t="n">
        <v>16828.84</v>
      </c>
      <c r="P186" t="n">
        <v>559.3200000000001</v>
      </c>
      <c r="Q186" t="n">
        <v>1275.67</v>
      </c>
      <c r="R186" t="n">
        <v>457.96</v>
      </c>
      <c r="S186" t="n">
        <v>109.66</v>
      </c>
      <c r="T186" t="n">
        <v>159125.26</v>
      </c>
      <c r="U186" t="n">
        <v>0.24</v>
      </c>
      <c r="V186" t="n">
        <v>0.62</v>
      </c>
      <c r="W186" t="n">
        <v>7.58</v>
      </c>
      <c r="X186" t="n">
        <v>9.42</v>
      </c>
      <c r="Y186" t="n">
        <v>1</v>
      </c>
      <c r="Z186" t="n">
        <v>10</v>
      </c>
    </row>
    <row r="187">
      <c r="A187" t="n">
        <v>2</v>
      </c>
      <c r="B187" t="n">
        <v>65</v>
      </c>
      <c r="C187" t="inlineStr">
        <is>
          <t xml:space="preserve">CONCLUIDO	</t>
        </is>
      </c>
      <c r="D187" t="n">
        <v>1.8632</v>
      </c>
      <c r="E187" t="n">
        <v>53.67</v>
      </c>
      <c r="F187" t="n">
        <v>48.11</v>
      </c>
      <c r="G187" t="n">
        <v>23.28</v>
      </c>
      <c r="H187" t="n">
        <v>0.39</v>
      </c>
      <c r="I187" t="n">
        <v>124</v>
      </c>
      <c r="J187" t="n">
        <v>135.9</v>
      </c>
      <c r="K187" t="n">
        <v>46.47</v>
      </c>
      <c r="L187" t="n">
        <v>3</v>
      </c>
      <c r="M187" t="n">
        <v>122</v>
      </c>
      <c r="N187" t="n">
        <v>21.43</v>
      </c>
      <c r="O187" t="n">
        <v>16994.64</v>
      </c>
      <c r="P187" t="n">
        <v>511.9</v>
      </c>
      <c r="Q187" t="n">
        <v>1275.72</v>
      </c>
      <c r="R187" t="n">
        <v>330.87</v>
      </c>
      <c r="S187" t="n">
        <v>109.66</v>
      </c>
      <c r="T187" t="n">
        <v>95974.03</v>
      </c>
      <c r="U187" t="n">
        <v>0.33</v>
      </c>
      <c r="V187" t="n">
        <v>0.67</v>
      </c>
      <c r="W187" t="n">
        <v>7.46</v>
      </c>
      <c r="X187" t="n">
        <v>5.68</v>
      </c>
      <c r="Y187" t="n">
        <v>1</v>
      </c>
      <c r="Z187" t="n">
        <v>10</v>
      </c>
    </row>
    <row r="188">
      <c r="A188" t="n">
        <v>3</v>
      </c>
      <c r="B188" t="n">
        <v>65</v>
      </c>
      <c r="C188" t="inlineStr">
        <is>
          <t xml:space="preserve">CONCLUIDO	</t>
        </is>
      </c>
      <c r="D188" t="n">
        <v>1.957</v>
      </c>
      <c r="E188" t="n">
        <v>51.1</v>
      </c>
      <c r="F188" t="n">
        <v>46.5</v>
      </c>
      <c r="G188" t="n">
        <v>31.35</v>
      </c>
      <c r="H188" t="n">
        <v>0.52</v>
      </c>
      <c r="I188" t="n">
        <v>89</v>
      </c>
      <c r="J188" t="n">
        <v>137.25</v>
      </c>
      <c r="K188" t="n">
        <v>46.47</v>
      </c>
      <c r="L188" t="n">
        <v>4</v>
      </c>
      <c r="M188" t="n">
        <v>87</v>
      </c>
      <c r="N188" t="n">
        <v>21.78</v>
      </c>
      <c r="O188" t="n">
        <v>17160.92</v>
      </c>
      <c r="P188" t="n">
        <v>487.71</v>
      </c>
      <c r="Q188" t="n">
        <v>1275.6</v>
      </c>
      <c r="R188" t="n">
        <v>276.46</v>
      </c>
      <c r="S188" t="n">
        <v>109.66</v>
      </c>
      <c r="T188" t="n">
        <v>68943.48</v>
      </c>
      <c r="U188" t="n">
        <v>0.4</v>
      </c>
      <c r="V188" t="n">
        <v>0.6899999999999999</v>
      </c>
      <c r="W188" t="n">
        <v>7.39</v>
      </c>
      <c r="X188" t="n">
        <v>4.06</v>
      </c>
      <c r="Y188" t="n">
        <v>1</v>
      </c>
      <c r="Z188" t="n">
        <v>10</v>
      </c>
    </row>
    <row r="189">
      <c r="A189" t="n">
        <v>4</v>
      </c>
      <c r="B189" t="n">
        <v>65</v>
      </c>
      <c r="C189" t="inlineStr">
        <is>
          <t xml:space="preserve">CONCLUIDO	</t>
        </is>
      </c>
      <c r="D189" t="n">
        <v>2.016</v>
      </c>
      <c r="E189" t="n">
        <v>49.6</v>
      </c>
      <c r="F189" t="n">
        <v>45.54</v>
      </c>
      <c r="G189" t="n">
        <v>39.6</v>
      </c>
      <c r="H189" t="n">
        <v>0.64</v>
      </c>
      <c r="I189" t="n">
        <v>69</v>
      </c>
      <c r="J189" t="n">
        <v>138.6</v>
      </c>
      <c r="K189" t="n">
        <v>46.47</v>
      </c>
      <c r="L189" t="n">
        <v>5</v>
      </c>
      <c r="M189" t="n">
        <v>67</v>
      </c>
      <c r="N189" t="n">
        <v>22.13</v>
      </c>
      <c r="O189" t="n">
        <v>17327.69</v>
      </c>
      <c r="P189" t="n">
        <v>470.54</v>
      </c>
      <c r="Q189" t="n">
        <v>1275.62</v>
      </c>
      <c r="R189" t="n">
        <v>244.08</v>
      </c>
      <c r="S189" t="n">
        <v>109.66</v>
      </c>
      <c r="T189" t="n">
        <v>52853.23</v>
      </c>
      <c r="U189" t="n">
        <v>0.45</v>
      </c>
      <c r="V189" t="n">
        <v>0.71</v>
      </c>
      <c r="W189" t="n">
        <v>7.36</v>
      </c>
      <c r="X189" t="n">
        <v>3.11</v>
      </c>
      <c r="Y189" t="n">
        <v>1</v>
      </c>
      <c r="Z189" t="n">
        <v>10</v>
      </c>
    </row>
    <row r="190">
      <c r="A190" t="n">
        <v>5</v>
      </c>
      <c r="B190" t="n">
        <v>65</v>
      </c>
      <c r="C190" t="inlineStr">
        <is>
          <t xml:space="preserve">CONCLUIDO	</t>
        </is>
      </c>
      <c r="D190" t="n">
        <v>2.0548</v>
      </c>
      <c r="E190" t="n">
        <v>48.67</v>
      </c>
      <c r="F190" t="n">
        <v>44.96</v>
      </c>
      <c r="G190" t="n">
        <v>48.17</v>
      </c>
      <c r="H190" t="n">
        <v>0.76</v>
      </c>
      <c r="I190" t="n">
        <v>56</v>
      </c>
      <c r="J190" t="n">
        <v>139.95</v>
      </c>
      <c r="K190" t="n">
        <v>46.47</v>
      </c>
      <c r="L190" t="n">
        <v>6</v>
      </c>
      <c r="M190" t="n">
        <v>54</v>
      </c>
      <c r="N190" t="n">
        <v>22.49</v>
      </c>
      <c r="O190" t="n">
        <v>17494.97</v>
      </c>
      <c r="P190" t="n">
        <v>457.73</v>
      </c>
      <c r="Q190" t="n">
        <v>1275.55</v>
      </c>
      <c r="R190" t="n">
        <v>224.19</v>
      </c>
      <c r="S190" t="n">
        <v>109.66</v>
      </c>
      <c r="T190" t="n">
        <v>42971.86</v>
      </c>
      <c r="U190" t="n">
        <v>0.49</v>
      </c>
      <c r="V190" t="n">
        <v>0.72</v>
      </c>
      <c r="W190" t="n">
        <v>7.34</v>
      </c>
      <c r="X190" t="n">
        <v>2.53</v>
      </c>
      <c r="Y190" t="n">
        <v>1</v>
      </c>
      <c r="Z190" t="n">
        <v>10</v>
      </c>
    </row>
    <row r="191">
      <c r="A191" t="n">
        <v>6</v>
      </c>
      <c r="B191" t="n">
        <v>65</v>
      </c>
      <c r="C191" t="inlineStr">
        <is>
          <t xml:space="preserve">CONCLUIDO	</t>
        </is>
      </c>
      <c r="D191" t="n">
        <v>2.083</v>
      </c>
      <c r="E191" t="n">
        <v>48.01</v>
      </c>
      <c r="F191" t="n">
        <v>44.55</v>
      </c>
      <c r="G191" t="n">
        <v>56.87</v>
      </c>
      <c r="H191" t="n">
        <v>0.88</v>
      </c>
      <c r="I191" t="n">
        <v>47</v>
      </c>
      <c r="J191" t="n">
        <v>141.31</v>
      </c>
      <c r="K191" t="n">
        <v>46.47</v>
      </c>
      <c r="L191" t="n">
        <v>7</v>
      </c>
      <c r="M191" t="n">
        <v>45</v>
      </c>
      <c r="N191" t="n">
        <v>22.85</v>
      </c>
      <c r="O191" t="n">
        <v>17662.75</v>
      </c>
      <c r="P191" t="n">
        <v>447.1</v>
      </c>
      <c r="Q191" t="n">
        <v>1275.55</v>
      </c>
      <c r="R191" t="n">
        <v>210.27</v>
      </c>
      <c r="S191" t="n">
        <v>109.66</v>
      </c>
      <c r="T191" t="n">
        <v>36060</v>
      </c>
      <c r="U191" t="n">
        <v>0.52</v>
      </c>
      <c r="V191" t="n">
        <v>0.72</v>
      </c>
      <c r="W191" t="n">
        <v>7.33</v>
      </c>
      <c r="X191" t="n">
        <v>2.12</v>
      </c>
      <c r="Y191" t="n">
        <v>1</v>
      </c>
      <c r="Z191" t="n">
        <v>10</v>
      </c>
    </row>
    <row r="192">
      <c r="A192" t="n">
        <v>7</v>
      </c>
      <c r="B192" t="n">
        <v>65</v>
      </c>
      <c r="C192" t="inlineStr">
        <is>
          <t xml:space="preserve">CONCLUIDO	</t>
        </is>
      </c>
      <c r="D192" t="n">
        <v>2.1052</v>
      </c>
      <c r="E192" t="n">
        <v>47.5</v>
      </c>
      <c r="F192" t="n">
        <v>44.23</v>
      </c>
      <c r="G192" t="n">
        <v>66.34999999999999</v>
      </c>
      <c r="H192" t="n">
        <v>0.99</v>
      </c>
      <c r="I192" t="n">
        <v>40</v>
      </c>
      <c r="J192" t="n">
        <v>142.68</v>
      </c>
      <c r="K192" t="n">
        <v>46.47</v>
      </c>
      <c r="L192" t="n">
        <v>8</v>
      </c>
      <c r="M192" t="n">
        <v>38</v>
      </c>
      <c r="N192" t="n">
        <v>23.21</v>
      </c>
      <c r="O192" t="n">
        <v>17831.04</v>
      </c>
      <c r="P192" t="n">
        <v>434.74</v>
      </c>
      <c r="Q192" t="n">
        <v>1275.54</v>
      </c>
      <c r="R192" t="n">
        <v>199.79</v>
      </c>
      <c r="S192" t="n">
        <v>109.66</v>
      </c>
      <c r="T192" t="n">
        <v>30854.9</v>
      </c>
      <c r="U192" t="n">
        <v>0.55</v>
      </c>
      <c r="V192" t="n">
        <v>0.73</v>
      </c>
      <c r="W192" t="n">
        <v>7.31</v>
      </c>
      <c r="X192" t="n">
        <v>1.8</v>
      </c>
      <c r="Y192" t="n">
        <v>1</v>
      </c>
      <c r="Z192" t="n">
        <v>10</v>
      </c>
    </row>
    <row r="193">
      <c r="A193" t="n">
        <v>8</v>
      </c>
      <c r="B193" t="n">
        <v>65</v>
      </c>
      <c r="C193" t="inlineStr">
        <is>
          <t xml:space="preserve">CONCLUIDO	</t>
        </is>
      </c>
      <c r="D193" t="n">
        <v>2.1219</v>
      </c>
      <c r="E193" t="n">
        <v>47.13</v>
      </c>
      <c r="F193" t="n">
        <v>43.99</v>
      </c>
      <c r="G193" t="n">
        <v>75.42</v>
      </c>
      <c r="H193" t="n">
        <v>1.11</v>
      </c>
      <c r="I193" t="n">
        <v>35</v>
      </c>
      <c r="J193" t="n">
        <v>144.05</v>
      </c>
      <c r="K193" t="n">
        <v>46.47</v>
      </c>
      <c r="L193" t="n">
        <v>9</v>
      </c>
      <c r="M193" t="n">
        <v>33</v>
      </c>
      <c r="N193" t="n">
        <v>23.58</v>
      </c>
      <c r="O193" t="n">
        <v>17999.83</v>
      </c>
      <c r="P193" t="n">
        <v>425.84</v>
      </c>
      <c r="Q193" t="n">
        <v>1275.53</v>
      </c>
      <c r="R193" t="n">
        <v>191.54</v>
      </c>
      <c r="S193" t="n">
        <v>109.66</v>
      </c>
      <c r="T193" t="n">
        <v>26756.52</v>
      </c>
      <c r="U193" t="n">
        <v>0.57</v>
      </c>
      <c r="V193" t="n">
        <v>0.73</v>
      </c>
      <c r="W193" t="n">
        <v>7.31</v>
      </c>
      <c r="X193" t="n">
        <v>1.56</v>
      </c>
      <c r="Y193" t="n">
        <v>1</v>
      </c>
      <c r="Z193" t="n">
        <v>10</v>
      </c>
    </row>
    <row r="194">
      <c r="A194" t="n">
        <v>9</v>
      </c>
      <c r="B194" t="n">
        <v>65</v>
      </c>
      <c r="C194" t="inlineStr">
        <is>
          <t xml:space="preserve">CONCLUIDO	</t>
        </is>
      </c>
      <c r="D194" t="n">
        <v>2.1349</v>
      </c>
      <c r="E194" t="n">
        <v>46.84</v>
      </c>
      <c r="F194" t="n">
        <v>43.82</v>
      </c>
      <c r="G194" t="n">
        <v>84.81</v>
      </c>
      <c r="H194" t="n">
        <v>1.22</v>
      </c>
      <c r="I194" t="n">
        <v>31</v>
      </c>
      <c r="J194" t="n">
        <v>145.42</v>
      </c>
      <c r="K194" t="n">
        <v>46.47</v>
      </c>
      <c r="L194" t="n">
        <v>10</v>
      </c>
      <c r="M194" t="n">
        <v>29</v>
      </c>
      <c r="N194" t="n">
        <v>23.95</v>
      </c>
      <c r="O194" t="n">
        <v>18169.15</v>
      </c>
      <c r="P194" t="n">
        <v>416.22</v>
      </c>
      <c r="Q194" t="n">
        <v>1275.59</v>
      </c>
      <c r="R194" t="n">
        <v>185.62</v>
      </c>
      <c r="S194" t="n">
        <v>109.66</v>
      </c>
      <c r="T194" t="n">
        <v>23812.2</v>
      </c>
      <c r="U194" t="n">
        <v>0.59</v>
      </c>
      <c r="V194" t="n">
        <v>0.74</v>
      </c>
      <c r="W194" t="n">
        <v>7.3</v>
      </c>
      <c r="X194" t="n">
        <v>1.38</v>
      </c>
      <c r="Y194" t="n">
        <v>1</v>
      </c>
      <c r="Z194" t="n">
        <v>10</v>
      </c>
    </row>
    <row r="195">
      <c r="A195" t="n">
        <v>10</v>
      </c>
      <c r="B195" t="n">
        <v>65</v>
      </c>
      <c r="C195" t="inlineStr">
        <is>
          <t xml:space="preserve">CONCLUIDO	</t>
        </is>
      </c>
      <c r="D195" t="n">
        <v>2.1459</v>
      </c>
      <c r="E195" t="n">
        <v>46.6</v>
      </c>
      <c r="F195" t="n">
        <v>43.66</v>
      </c>
      <c r="G195" t="n">
        <v>93.55</v>
      </c>
      <c r="H195" t="n">
        <v>1.33</v>
      </c>
      <c r="I195" t="n">
        <v>28</v>
      </c>
      <c r="J195" t="n">
        <v>146.8</v>
      </c>
      <c r="K195" t="n">
        <v>46.47</v>
      </c>
      <c r="L195" t="n">
        <v>11</v>
      </c>
      <c r="M195" t="n">
        <v>26</v>
      </c>
      <c r="N195" t="n">
        <v>24.33</v>
      </c>
      <c r="O195" t="n">
        <v>18338.99</v>
      </c>
      <c r="P195" t="n">
        <v>404.25</v>
      </c>
      <c r="Q195" t="n">
        <v>1275.53</v>
      </c>
      <c r="R195" t="n">
        <v>180.15</v>
      </c>
      <c r="S195" t="n">
        <v>109.66</v>
      </c>
      <c r="T195" t="n">
        <v>21096.32</v>
      </c>
      <c r="U195" t="n">
        <v>0.61</v>
      </c>
      <c r="V195" t="n">
        <v>0.74</v>
      </c>
      <c r="W195" t="n">
        <v>7.3</v>
      </c>
      <c r="X195" t="n">
        <v>1.23</v>
      </c>
      <c r="Y195" t="n">
        <v>1</v>
      </c>
      <c r="Z195" t="n">
        <v>10</v>
      </c>
    </row>
    <row r="196">
      <c r="A196" t="n">
        <v>11</v>
      </c>
      <c r="B196" t="n">
        <v>65</v>
      </c>
      <c r="C196" t="inlineStr">
        <is>
          <t xml:space="preserve">CONCLUIDO	</t>
        </is>
      </c>
      <c r="D196" t="n">
        <v>2.1552</v>
      </c>
      <c r="E196" t="n">
        <v>46.4</v>
      </c>
      <c r="F196" t="n">
        <v>43.54</v>
      </c>
      <c r="G196" t="n">
        <v>104.49</v>
      </c>
      <c r="H196" t="n">
        <v>1.43</v>
      </c>
      <c r="I196" t="n">
        <v>25</v>
      </c>
      <c r="J196" t="n">
        <v>148.18</v>
      </c>
      <c r="K196" t="n">
        <v>46.47</v>
      </c>
      <c r="L196" t="n">
        <v>12</v>
      </c>
      <c r="M196" t="n">
        <v>23</v>
      </c>
      <c r="N196" t="n">
        <v>24.71</v>
      </c>
      <c r="O196" t="n">
        <v>18509.36</v>
      </c>
      <c r="P196" t="n">
        <v>394.98</v>
      </c>
      <c r="Q196" t="n">
        <v>1275.6</v>
      </c>
      <c r="R196" t="n">
        <v>176.09</v>
      </c>
      <c r="S196" t="n">
        <v>109.66</v>
      </c>
      <c r="T196" t="n">
        <v>19080.2</v>
      </c>
      <c r="U196" t="n">
        <v>0.62</v>
      </c>
      <c r="V196" t="n">
        <v>0.74</v>
      </c>
      <c r="W196" t="n">
        <v>7.29</v>
      </c>
      <c r="X196" t="n">
        <v>1.11</v>
      </c>
      <c r="Y196" t="n">
        <v>1</v>
      </c>
      <c r="Z196" t="n">
        <v>10</v>
      </c>
    </row>
    <row r="197">
      <c r="A197" t="n">
        <v>12</v>
      </c>
      <c r="B197" t="n">
        <v>65</v>
      </c>
      <c r="C197" t="inlineStr">
        <is>
          <t xml:space="preserve">CONCLUIDO	</t>
        </is>
      </c>
      <c r="D197" t="n">
        <v>2.1624</v>
      </c>
      <c r="E197" t="n">
        <v>46.24</v>
      </c>
      <c r="F197" t="n">
        <v>43.44</v>
      </c>
      <c r="G197" t="n">
        <v>113.32</v>
      </c>
      <c r="H197" t="n">
        <v>1.54</v>
      </c>
      <c r="I197" t="n">
        <v>23</v>
      </c>
      <c r="J197" t="n">
        <v>149.56</v>
      </c>
      <c r="K197" t="n">
        <v>46.47</v>
      </c>
      <c r="L197" t="n">
        <v>13</v>
      </c>
      <c r="M197" t="n">
        <v>15</v>
      </c>
      <c r="N197" t="n">
        <v>25.1</v>
      </c>
      <c r="O197" t="n">
        <v>18680.25</v>
      </c>
      <c r="P197" t="n">
        <v>386.94</v>
      </c>
      <c r="Q197" t="n">
        <v>1275.63</v>
      </c>
      <c r="R197" t="n">
        <v>172.35</v>
      </c>
      <c r="S197" t="n">
        <v>109.66</v>
      </c>
      <c r="T197" t="n">
        <v>17219.91</v>
      </c>
      <c r="U197" t="n">
        <v>0.64</v>
      </c>
      <c r="V197" t="n">
        <v>0.74</v>
      </c>
      <c r="W197" t="n">
        <v>7.3</v>
      </c>
      <c r="X197" t="n">
        <v>1</v>
      </c>
      <c r="Y197" t="n">
        <v>1</v>
      </c>
      <c r="Z197" t="n">
        <v>10</v>
      </c>
    </row>
    <row r="198">
      <c r="A198" t="n">
        <v>13</v>
      </c>
      <c r="B198" t="n">
        <v>65</v>
      </c>
      <c r="C198" t="inlineStr">
        <is>
          <t xml:space="preserve">CONCLUIDO	</t>
        </is>
      </c>
      <c r="D198" t="n">
        <v>2.1678</v>
      </c>
      <c r="E198" t="n">
        <v>46.13</v>
      </c>
      <c r="F198" t="n">
        <v>43.38</v>
      </c>
      <c r="G198" t="n">
        <v>123.94</v>
      </c>
      <c r="H198" t="n">
        <v>1.64</v>
      </c>
      <c r="I198" t="n">
        <v>21</v>
      </c>
      <c r="J198" t="n">
        <v>150.95</v>
      </c>
      <c r="K198" t="n">
        <v>46.47</v>
      </c>
      <c r="L198" t="n">
        <v>14</v>
      </c>
      <c r="M198" t="n">
        <v>7</v>
      </c>
      <c r="N198" t="n">
        <v>25.49</v>
      </c>
      <c r="O198" t="n">
        <v>18851.69</v>
      </c>
      <c r="P198" t="n">
        <v>379.44</v>
      </c>
      <c r="Q198" t="n">
        <v>1275.57</v>
      </c>
      <c r="R198" t="n">
        <v>170.27</v>
      </c>
      <c r="S198" t="n">
        <v>109.66</v>
      </c>
      <c r="T198" t="n">
        <v>16188.3</v>
      </c>
      <c r="U198" t="n">
        <v>0.64</v>
      </c>
      <c r="V198" t="n">
        <v>0.74</v>
      </c>
      <c r="W198" t="n">
        <v>7.3</v>
      </c>
      <c r="X198" t="n">
        <v>0.95</v>
      </c>
      <c r="Y198" t="n">
        <v>1</v>
      </c>
      <c r="Z198" t="n">
        <v>10</v>
      </c>
    </row>
    <row r="199">
      <c r="A199" t="n">
        <v>14</v>
      </c>
      <c r="B199" t="n">
        <v>65</v>
      </c>
      <c r="C199" t="inlineStr">
        <is>
          <t xml:space="preserve">CONCLUIDO	</t>
        </is>
      </c>
      <c r="D199" t="n">
        <v>2.1676</v>
      </c>
      <c r="E199" t="n">
        <v>46.13</v>
      </c>
      <c r="F199" t="n">
        <v>43.38</v>
      </c>
      <c r="G199" t="n">
        <v>123.95</v>
      </c>
      <c r="H199" t="n">
        <v>1.74</v>
      </c>
      <c r="I199" t="n">
        <v>21</v>
      </c>
      <c r="J199" t="n">
        <v>152.35</v>
      </c>
      <c r="K199" t="n">
        <v>46.47</v>
      </c>
      <c r="L199" t="n">
        <v>15</v>
      </c>
      <c r="M199" t="n">
        <v>2</v>
      </c>
      <c r="N199" t="n">
        <v>25.88</v>
      </c>
      <c r="O199" t="n">
        <v>19023.66</v>
      </c>
      <c r="P199" t="n">
        <v>382.73</v>
      </c>
      <c r="Q199" t="n">
        <v>1275.64</v>
      </c>
      <c r="R199" t="n">
        <v>169.97</v>
      </c>
      <c r="S199" t="n">
        <v>109.66</v>
      </c>
      <c r="T199" t="n">
        <v>16038.17</v>
      </c>
      <c r="U199" t="n">
        <v>0.65</v>
      </c>
      <c r="V199" t="n">
        <v>0.74</v>
      </c>
      <c r="W199" t="n">
        <v>7.31</v>
      </c>
      <c r="X199" t="n">
        <v>0.95</v>
      </c>
      <c r="Y199" t="n">
        <v>1</v>
      </c>
      <c r="Z199" t="n">
        <v>10</v>
      </c>
    </row>
    <row r="200">
      <c r="A200" t="n">
        <v>15</v>
      </c>
      <c r="B200" t="n">
        <v>65</v>
      </c>
      <c r="C200" t="inlineStr">
        <is>
          <t xml:space="preserve">CONCLUIDO	</t>
        </is>
      </c>
      <c r="D200" t="n">
        <v>2.1676</v>
      </c>
      <c r="E200" t="n">
        <v>46.13</v>
      </c>
      <c r="F200" t="n">
        <v>43.38</v>
      </c>
      <c r="G200" t="n">
        <v>123.95</v>
      </c>
      <c r="H200" t="n">
        <v>1.84</v>
      </c>
      <c r="I200" t="n">
        <v>21</v>
      </c>
      <c r="J200" t="n">
        <v>153.75</v>
      </c>
      <c r="K200" t="n">
        <v>46.47</v>
      </c>
      <c r="L200" t="n">
        <v>16</v>
      </c>
      <c r="M200" t="n">
        <v>0</v>
      </c>
      <c r="N200" t="n">
        <v>26.28</v>
      </c>
      <c r="O200" t="n">
        <v>19196.18</v>
      </c>
      <c r="P200" t="n">
        <v>386.24</v>
      </c>
      <c r="Q200" t="n">
        <v>1275.78</v>
      </c>
      <c r="R200" t="n">
        <v>169.95</v>
      </c>
      <c r="S200" t="n">
        <v>109.66</v>
      </c>
      <c r="T200" t="n">
        <v>16031.39</v>
      </c>
      <c r="U200" t="n">
        <v>0.65</v>
      </c>
      <c r="V200" t="n">
        <v>0.74</v>
      </c>
      <c r="W200" t="n">
        <v>7.31</v>
      </c>
      <c r="X200" t="n">
        <v>0.95</v>
      </c>
      <c r="Y200" t="n">
        <v>1</v>
      </c>
      <c r="Z200" t="n">
        <v>10</v>
      </c>
    </row>
    <row r="201">
      <c r="A201" t="n">
        <v>0</v>
      </c>
      <c r="B201" t="n">
        <v>75</v>
      </c>
      <c r="C201" t="inlineStr">
        <is>
          <t xml:space="preserve">CONCLUIDO	</t>
        </is>
      </c>
      <c r="D201" t="n">
        <v>1.038</v>
      </c>
      <c r="E201" t="n">
        <v>96.34</v>
      </c>
      <c r="F201" t="n">
        <v>74.33</v>
      </c>
      <c r="G201" t="n">
        <v>6.9</v>
      </c>
      <c r="H201" t="n">
        <v>0.12</v>
      </c>
      <c r="I201" t="n">
        <v>646</v>
      </c>
      <c r="J201" t="n">
        <v>150.44</v>
      </c>
      <c r="K201" t="n">
        <v>49.1</v>
      </c>
      <c r="L201" t="n">
        <v>1</v>
      </c>
      <c r="M201" t="n">
        <v>644</v>
      </c>
      <c r="N201" t="n">
        <v>25.34</v>
      </c>
      <c r="O201" t="n">
        <v>18787.76</v>
      </c>
      <c r="P201" t="n">
        <v>879.8099999999999</v>
      </c>
      <c r="Q201" t="n">
        <v>1276.23</v>
      </c>
      <c r="R201" t="n">
        <v>1222.13</v>
      </c>
      <c r="S201" t="n">
        <v>109.66</v>
      </c>
      <c r="T201" t="n">
        <v>538994.58</v>
      </c>
      <c r="U201" t="n">
        <v>0.09</v>
      </c>
      <c r="V201" t="n">
        <v>0.43</v>
      </c>
      <c r="W201" t="n">
        <v>8.32</v>
      </c>
      <c r="X201" t="n">
        <v>31.88</v>
      </c>
      <c r="Y201" t="n">
        <v>1</v>
      </c>
      <c r="Z201" t="n">
        <v>10</v>
      </c>
    </row>
    <row r="202">
      <c r="A202" t="n">
        <v>1</v>
      </c>
      <c r="B202" t="n">
        <v>75</v>
      </c>
      <c r="C202" t="inlineStr">
        <is>
          <t xml:space="preserve">CONCLUIDO	</t>
        </is>
      </c>
      <c r="D202" t="n">
        <v>1.6078</v>
      </c>
      <c r="E202" t="n">
        <v>62.2</v>
      </c>
      <c r="F202" t="n">
        <v>53.01</v>
      </c>
      <c r="G202" t="n">
        <v>14.07</v>
      </c>
      <c r="H202" t="n">
        <v>0.23</v>
      </c>
      <c r="I202" t="n">
        <v>226</v>
      </c>
      <c r="J202" t="n">
        <v>151.83</v>
      </c>
      <c r="K202" t="n">
        <v>49.1</v>
      </c>
      <c r="L202" t="n">
        <v>2</v>
      </c>
      <c r="M202" t="n">
        <v>224</v>
      </c>
      <c r="N202" t="n">
        <v>25.73</v>
      </c>
      <c r="O202" t="n">
        <v>18959.54</v>
      </c>
      <c r="P202" t="n">
        <v>621.37</v>
      </c>
      <c r="Q202" t="n">
        <v>1275.75</v>
      </c>
      <c r="R202" t="n">
        <v>496.44</v>
      </c>
      <c r="S202" t="n">
        <v>109.66</v>
      </c>
      <c r="T202" t="n">
        <v>178250.04</v>
      </c>
      <c r="U202" t="n">
        <v>0.22</v>
      </c>
      <c r="V202" t="n">
        <v>0.61</v>
      </c>
      <c r="W202" t="n">
        <v>7.64</v>
      </c>
      <c r="X202" t="n">
        <v>10.57</v>
      </c>
      <c r="Y202" t="n">
        <v>1</v>
      </c>
      <c r="Z202" t="n">
        <v>10</v>
      </c>
    </row>
    <row r="203">
      <c r="A203" t="n">
        <v>2</v>
      </c>
      <c r="B203" t="n">
        <v>75</v>
      </c>
      <c r="C203" t="inlineStr">
        <is>
          <t xml:space="preserve">CONCLUIDO	</t>
        </is>
      </c>
      <c r="D203" t="n">
        <v>1.8122</v>
      </c>
      <c r="E203" t="n">
        <v>55.18</v>
      </c>
      <c r="F203" t="n">
        <v>48.72</v>
      </c>
      <c r="G203" t="n">
        <v>21.34</v>
      </c>
      <c r="H203" t="n">
        <v>0.35</v>
      </c>
      <c r="I203" t="n">
        <v>137</v>
      </c>
      <c r="J203" t="n">
        <v>153.23</v>
      </c>
      <c r="K203" t="n">
        <v>49.1</v>
      </c>
      <c r="L203" t="n">
        <v>3</v>
      </c>
      <c r="M203" t="n">
        <v>135</v>
      </c>
      <c r="N203" t="n">
        <v>26.13</v>
      </c>
      <c r="O203" t="n">
        <v>19131.85</v>
      </c>
      <c r="P203" t="n">
        <v>564.99</v>
      </c>
      <c r="Q203" t="n">
        <v>1275.67</v>
      </c>
      <c r="R203" t="n">
        <v>351.84</v>
      </c>
      <c r="S203" t="n">
        <v>109.66</v>
      </c>
      <c r="T203" t="n">
        <v>106393</v>
      </c>
      <c r="U203" t="n">
        <v>0.31</v>
      </c>
      <c r="V203" t="n">
        <v>0.66</v>
      </c>
      <c r="W203" t="n">
        <v>7.46</v>
      </c>
      <c r="X203" t="n">
        <v>6.28</v>
      </c>
      <c r="Y203" t="n">
        <v>1</v>
      </c>
      <c r="Z203" t="n">
        <v>10</v>
      </c>
    </row>
    <row r="204">
      <c r="A204" t="n">
        <v>3</v>
      </c>
      <c r="B204" t="n">
        <v>75</v>
      </c>
      <c r="C204" t="inlineStr">
        <is>
          <t xml:space="preserve">CONCLUIDO	</t>
        </is>
      </c>
      <c r="D204" t="n">
        <v>1.9175</v>
      </c>
      <c r="E204" t="n">
        <v>52.15</v>
      </c>
      <c r="F204" t="n">
        <v>46.88</v>
      </c>
      <c r="G204" t="n">
        <v>28.7</v>
      </c>
      <c r="H204" t="n">
        <v>0.46</v>
      </c>
      <c r="I204" t="n">
        <v>98</v>
      </c>
      <c r="J204" t="n">
        <v>154.63</v>
      </c>
      <c r="K204" t="n">
        <v>49.1</v>
      </c>
      <c r="L204" t="n">
        <v>4</v>
      </c>
      <c r="M204" t="n">
        <v>96</v>
      </c>
      <c r="N204" t="n">
        <v>26.53</v>
      </c>
      <c r="O204" t="n">
        <v>19304.72</v>
      </c>
      <c r="P204" t="n">
        <v>537.66</v>
      </c>
      <c r="Q204" t="n">
        <v>1275.55</v>
      </c>
      <c r="R204" t="n">
        <v>289.1</v>
      </c>
      <c r="S204" t="n">
        <v>109.66</v>
      </c>
      <c r="T204" t="n">
        <v>75220.14999999999</v>
      </c>
      <c r="U204" t="n">
        <v>0.38</v>
      </c>
      <c r="V204" t="n">
        <v>0.6899999999999999</v>
      </c>
      <c r="W204" t="n">
        <v>7.41</v>
      </c>
      <c r="X204" t="n">
        <v>4.45</v>
      </c>
      <c r="Y204" t="n">
        <v>1</v>
      </c>
      <c r="Z204" t="n">
        <v>10</v>
      </c>
    </row>
    <row r="205">
      <c r="A205" t="n">
        <v>4</v>
      </c>
      <c r="B205" t="n">
        <v>75</v>
      </c>
      <c r="C205" t="inlineStr">
        <is>
          <t xml:space="preserve">CONCLUIDO	</t>
        </is>
      </c>
      <c r="D205" t="n">
        <v>1.9815</v>
      </c>
      <c r="E205" t="n">
        <v>50.47</v>
      </c>
      <c r="F205" t="n">
        <v>45.87</v>
      </c>
      <c r="G205" t="n">
        <v>36.21</v>
      </c>
      <c r="H205" t="n">
        <v>0.57</v>
      </c>
      <c r="I205" t="n">
        <v>76</v>
      </c>
      <c r="J205" t="n">
        <v>156.03</v>
      </c>
      <c r="K205" t="n">
        <v>49.1</v>
      </c>
      <c r="L205" t="n">
        <v>5</v>
      </c>
      <c r="M205" t="n">
        <v>74</v>
      </c>
      <c r="N205" t="n">
        <v>26.94</v>
      </c>
      <c r="O205" t="n">
        <v>19478.15</v>
      </c>
      <c r="P205" t="n">
        <v>520.38</v>
      </c>
      <c r="Q205" t="n">
        <v>1275.6</v>
      </c>
      <c r="R205" t="n">
        <v>254.79</v>
      </c>
      <c r="S205" t="n">
        <v>109.66</v>
      </c>
      <c r="T205" t="n">
        <v>58173.78</v>
      </c>
      <c r="U205" t="n">
        <v>0.43</v>
      </c>
      <c r="V205" t="n">
        <v>0.7</v>
      </c>
      <c r="W205" t="n">
        <v>7.38</v>
      </c>
      <c r="X205" t="n">
        <v>3.44</v>
      </c>
      <c r="Y205" t="n">
        <v>1</v>
      </c>
      <c r="Z205" t="n">
        <v>10</v>
      </c>
    </row>
    <row r="206">
      <c r="A206" t="n">
        <v>5</v>
      </c>
      <c r="B206" t="n">
        <v>75</v>
      </c>
      <c r="C206" t="inlineStr">
        <is>
          <t xml:space="preserve">CONCLUIDO	</t>
        </is>
      </c>
      <c r="D206" t="n">
        <v>2.0247</v>
      </c>
      <c r="E206" t="n">
        <v>49.39</v>
      </c>
      <c r="F206" t="n">
        <v>45.22</v>
      </c>
      <c r="G206" t="n">
        <v>43.76</v>
      </c>
      <c r="H206" t="n">
        <v>0.67</v>
      </c>
      <c r="I206" t="n">
        <v>62</v>
      </c>
      <c r="J206" t="n">
        <v>157.44</v>
      </c>
      <c r="K206" t="n">
        <v>49.1</v>
      </c>
      <c r="L206" t="n">
        <v>6</v>
      </c>
      <c r="M206" t="n">
        <v>60</v>
      </c>
      <c r="N206" t="n">
        <v>27.35</v>
      </c>
      <c r="O206" t="n">
        <v>19652.13</v>
      </c>
      <c r="P206" t="n">
        <v>507.22</v>
      </c>
      <c r="Q206" t="n">
        <v>1275.64</v>
      </c>
      <c r="R206" t="n">
        <v>232.81</v>
      </c>
      <c r="S206" t="n">
        <v>109.66</v>
      </c>
      <c r="T206" t="n">
        <v>47253.28</v>
      </c>
      <c r="U206" t="n">
        <v>0.47</v>
      </c>
      <c r="V206" t="n">
        <v>0.71</v>
      </c>
      <c r="W206" t="n">
        <v>7.36</v>
      </c>
      <c r="X206" t="n">
        <v>2.79</v>
      </c>
      <c r="Y206" t="n">
        <v>1</v>
      </c>
      <c r="Z206" t="n">
        <v>10</v>
      </c>
    </row>
    <row r="207">
      <c r="A207" t="n">
        <v>6</v>
      </c>
      <c r="B207" t="n">
        <v>75</v>
      </c>
      <c r="C207" t="inlineStr">
        <is>
          <t xml:space="preserve">CONCLUIDO	</t>
        </is>
      </c>
      <c r="D207" t="n">
        <v>2.0566</v>
      </c>
      <c r="E207" t="n">
        <v>48.62</v>
      </c>
      <c r="F207" t="n">
        <v>44.76</v>
      </c>
      <c r="G207" t="n">
        <v>51.64</v>
      </c>
      <c r="H207" t="n">
        <v>0.78</v>
      </c>
      <c r="I207" t="n">
        <v>52</v>
      </c>
      <c r="J207" t="n">
        <v>158.86</v>
      </c>
      <c r="K207" t="n">
        <v>49.1</v>
      </c>
      <c r="L207" t="n">
        <v>7</v>
      </c>
      <c r="M207" t="n">
        <v>50</v>
      </c>
      <c r="N207" t="n">
        <v>27.77</v>
      </c>
      <c r="O207" t="n">
        <v>19826.68</v>
      </c>
      <c r="P207" t="n">
        <v>496.26</v>
      </c>
      <c r="Q207" t="n">
        <v>1275.66</v>
      </c>
      <c r="R207" t="n">
        <v>217.71</v>
      </c>
      <c r="S207" t="n">
        <v>109.66</v>
      </c>
      <c r="T207" t="n">
        <v>39755.06</v>
      </c>
      <c r="U207" t="n">
        <v>0.5</v>
      </c>
      <c r="V207" t="n">
        <v>0.72</v>
      </c>
      <c r="W207" t="n">
        <v>7.32</v>
      </c>
      <c r="X207" t="n">
        <v>2.32</v>
      </c>
      <c r="Y207" t="n">
        <v>1</v>
      </c>
      <c r="Z207" t="n">
        <v>10</v>
      </c>
    </row>
    <row r="208">
      <c r="A208" t="n">
        <v>7</v>
      </c>
      <c r="B208" t="n">
        <v>75</v>
      </c>
      <c r="C208" t="inlineStr">
        <is>
          <t xml:space="preserve">CONCLUIDO	</t>
        </is>
      </c>
      <c r="D208" t="n">
        <v>2.0791</v>
      </c>
      <c r="E208" t="n">
        <v>48.1</v>
      </c>
      <c r="F208" t="n">
        <v>44.45</v>
      </c>
      <c r="G208" t="n">
        <v>59.26</v>
      </c>
      <c r="H208" t="n">
        <v>0.88</v>
      </c>
      <c r="I208" t="n">
        <v>45</v>
      </c>
      <c r="J208" t="n">
        <v>160.28</v>
      </c>
      <c r="K208" t="n">
        <v>49.1</v>
      </c>
      <c r="L208" t="n">
        <v>8</v>
      </c>
      <c r="M208" t="n">
        <v>43</v>
      </c>
      <c r="N208" t="n">
        <v>28.19</v>
      </c>
      <c r="O208" t="n">
        <v>20001.93</v>
      </c>
      <c r="P208" t="n">
        <v>486.27</v>
      </c>
      <c r="Q208" t="n">
        <v>1275.58</v>
      </c>
      <c r="R208" t="n">
        <v>206.93</v>
      </c>
      <c r="S208" t="n">
        <v>109.66</v>
      </c>
      <c r="T208" t="n">
        <v>34397.25</v>
      </c>
      <c r="U208" t="n">
        <v>0.53</v>
      </c>
      <c r="V208" t="n">
        <v>0.73</v>
      </c>
      <c r="W208" t="n">
        <v>7.32</v>
      </c>
      <c r="X208" t="n">
        <v>2.01</v>
      </c>
      <c r="Y208" t="n">
        <v>1</v>
      </c>
      <c r="Z208" t="n">
        <v>10</v>
      </c>
    </row>
    <row r="209">
      <c r="A209" t="n">
        <v>8</v>
      </c>
      <c r="B209" t="n">
        <v>75</v>
      </c>
      <c r="C209" t="inlineStr">
        <is>
          <t xml:space="preserve">CONCLUIDO	</t>
        </is>
      </c>
      <c r="D209" t="n">
        <v>2.0996</v>
      </c>
      <c r="E209" t="n">
        <v>47.63</v>
      </c>
      <c r="F209" t="n">
        <v>44.16</v>
      </c>
      <c r="G209" t="n">
        <v>67.94</v>
      </c>
      <c r="H209" t="n">
        <v>0.99</v>
      </c>
      <c r="I209" t="n">
        <v>39</v>
      </c>
      <c r="J209" t="n">
        <v>161.71</v>
      </c>
      <c r="K209" t="n">
        <v>49.1</v>
      </c>
      <c r="L209" t="n">
        <v>9</v>
      </c>
      <c r="M209" t="n">
        <v>37</v>
      </c>
      <c r="N209" t="n">
        <v>28.61</v>
      </c>
      <c r="O209" t="n">
        <v>20177.64</v>
      </c>
      <c r="P209" t="n">
        <v>475.85</v>
      </c>
      <c r="Q209" t="n">
        <v>1275.53</v>
      </c>
      <c r="R209" t="n">
        <v>196.89</v>
      </c>
      <c r="S209" t="n">
        <v>109.66</v>
      </c>
      <c r="T209" t="n">
        <v>29410.91</v>
      </c>
      <c r="U209" t="n">
        <v>0.5600000000000001</v>
      </c>
      <c r="V209" t="n">
        <v>0.73</v>
      </c>
      <c r="W209" t="n">
        <v>7.32</v>
      </c>
      <c r="X209" t="n">
        <v>1.73</v>
      </c>
      <c r="Y209" t="n">
        <v>1</v>
      </c>
      <c r="Z209" t="n">
        <v>10</v>
      </c>
    </row>
    <row r="210">
      <c r="A210" t="n">
        <v>9</v>
      </c>
      <c r="B210" t="n">
        <v>75</v>
      </c>
      <c r="C210" t="inlineStr">
        <is>
          <t xml:space="preserve">CONCLUIDO	</t>
        </is>
      </c>
      <c r="D210" t="n">
        <v>2.1125</v>
      </c>
      <c r="E210" t="n">
        <v>47.34</v>
      </c>
      <c r="F210" t="n">
        <v>43.99</v>
      </c>
      <c r="G210" t="n">
        <v>75.41</v>
      </c>
      <c r="H210" t="n">
        <v>1.09</v>
      </c>
      <c r="I210" t="n">
        <v>35</v>
      </c>
      <c r="J210" t="n">
        <v>163.13</v>
      </c>
      <c r="K210" t="n">
        <v>49.1</v>
      </c>
      <c r="L210" t="n">
        <v>10</v>
      </c>
      <c r="M210" t="n">
        <v>33</v>
      </c>
      <c r="N210" t="n">
        <v>29.04</v>
      </c>
      <c r="O210" t="n">
        <v>20353.94</v>
      </c>
      <c r="P210" t="n">
        <v>468.96</v>
      </c>
      <c r="Q210" t="n">
        <v>1275.55</v>
      </c>
      <c r="R210" t="n">
        <v>191.6</v>
      </c>
      <c r="S210" t="n">
        <v>109.66</v>
      </c>
      <c r="T210" t="n">
        <v>26783.85</v>
      </c>
      <c r="U210" t="n">
        <v>0.57</v>
      </c>
      <c r="V210" t="n">
        <v>0.73</v>
      </c>
      <c r="W210" t="n">
        <v>7.3</v>
      </c>
      <c r="X210" t="n">
        <v>1.56</v>
      </c>
      <c r="Y210" t="n">
        <v>1</v>
      </c>
      <c r="Z210" t="n">
        <v>10</v>
      </c>
    </row>
    <row r="211">
      <c r="A211" t="n">
        <v>10</v>
      </c>
      <c r="B211" t="n">
        <v>75</v>
      </c>
      <c r="C211" t="inlineStr">
        <is>
          <t xml:space="preserve">CONCLUIDO	</t>
        </is>
      </c>
      <c r="D211" t="n">
        <v>2.126</v>
      </c>
      <c r="E211" t="n">
        <v>47.04</v>
      </c>
      <c r="F211" t="n">
        <v>43.81</v>
      </c>
      <c r="G211" t="n">
        <v>84.8</v>
      </c>
      <c r="H211" t="n">
        <v>1.18</v>
      </c>
      <c r="I211" t="n">
        <v>31</v>
      </c>
      <c r="J211" t="n">
        <v>164.57</v>
      </c>
      <c r="K211" t="n">
        <v>49.1</v>
      </c>
      <c r="L211" t="n">
        <v>11</v>
      </c>
      <c r="M211" t="n">
        <v>29</v>
      </c>
      <c r="N211" t="n">
        <v>29.47</v>
      </c>
      <c r="O211" t="n">
        <v>20530.82</v>
      </c>
      <c r="P211" t="n">
        <v>459.93</v>
      </c>
      <c r="Q211" t="n">
        <v>1275.56</v>
      </c>
      <c r="R211" t="n">
        <v>185.69</v>
      </c>
      <c r="S211" t="n">
        <v>109.66</v>
      </c>
      <c r="T211" t="n">
        <v>23846.85</v>
      </c>
      <c r="U211" t="n">
        <v>0.59</v>
      </c>
      <c r="V211" t="n">
        <v>0.74</v>
      </c>
      <c r="W211" t="n">
        <v>7.29</v>
      </c>
      <c r="X211" t="n">
        <v>1.38</v>
      </c>
      <c r="Y211" t="n">
        <v>1</v>
      </c>
      <c r="Z211" t="n">
        <v>10</v>
      </c>
    </row>
    <row r="212">
      <c r="A212" t="n">
        <v>11</v>
      </c>
      <c r="B212" t="n">
        <v>75</v>
      </c>
      <c r="C212" t="inlineStr">
        <is>
          <t xml:space="preserve">CONCLUIDO	</t>
        </is>
      </c>
      <c r="D212" t="n">
        <v>2.137</v>
      </c>
      <c r="E212" t="n">
        <v>46.79</v>
      </c>
      <c r="F212" t="n">
        <v>43.66</v>
      </c>
      <c r="G212" t="n">
        <v>93.56</v>
      </c>
      <c r="H212" t="n">
        <v>1.28</v>
      </c>
      <c r="I212" t="n">
        <v>28</v>
      </c>
      <c r="J212" t="n">
        <v>166.01</v>
      </c>
      <c r="K212" t="n">
        <v>49.1</v>
      </c>
      <c r="L212" t="n">
        <v>12</v>
      </c>
      <c r="M212" t="n">
        <v>26</v>
      </c>
      <c r="N212" t="n">
        <v>29.91</v>
      </c>
      <c r="O212" t="n">
        <v>20708.3</v>
      </c>
      <c r="P212" t="n">
        <v>452.32</v>
      </c>
      <c r="Q212" t="n">
        <v>1275.53</v>
      </c>
      <c r="R212" t="n">
        <v>180.23</v>
      </c>
      <c r="S212" t="n">
        <v>109.66</v>
      </c>
      <c r="T212" t="n">
        <v>21132.62</v>
      </c>
      <c r="U212" t="n">
        <v>0.61</v>
      </c>
      <c r="V212" t="n">
        <v>0.74</v>
      </c>
      <c r="W212" t="n">
        <v>7.3</v>
      </c>
      <c r="X212" t="n">
        <v>1.23</v>
      </c>
      <c r="Y212" t="n">
        <v>1</v>
      </c>
      <c r="Z212" t="n">
        <v>10</v>
      </c>
    </row>
    <row r="213">
      <c r="A213" t="n">
        <v>12</v>
      </c>
      <c r="B213" t="n">
        <v>75</v>
      </c>
      <c r="C213" t="inlineStr">
        <is>
          <t xml:space="preserve">CONCLUIDO	</t>
        </is>
      </c>
      <c r="D213" t="n">
        <v>2.1433</v>
      </c>
      <c r="E213" t="n">
        <v>46.66</v>
      </c>
      <c r="F213" t="n">
        <v>43.59</v>
      </c>
      <c r="G213" t="n">
        <v>100.58</v>
      </c>
      <c r="H213" t="n">
        <v>1.38</v>
      </c>
      <c r="I213" t="n">
        <v>26</v>
      </c>
      <c r="J213" t="n">
        <v>167.45</v>
      </c>
      <c r="K213" t="n">
        <v>49.1</v>
      </c>
      <c r="L213" t="n">
        <v>13</v>
      </c>
      <c r="M213" t="n">
        <v>24</v>
      </c>
      <c r="N213" t="n">
        <v>30.36</v>
      </c>
      <c r="O213" t="n">
        <v>20886.38</v>
      </c>
      <c r="P213" t="n">
        <v>444.41</v>
      </c>
      <c r="Q213" t="n">
        <v>1275.54</v>
      </c>
      <c r="R213" t="n">
        <v>177.89</v>
      </c>
      <c r="S213" t="n">
        <v>109.66</v>
      </c>
      <c r="T213" t="n">
        <v>19973.17</v>
      </c>
      <c r="U213" t="n">
        <v>0.62</v>
      </c>
      <c r="V213" t="n">
        <v>0.74</v>
      </c>
      <c r="W213" t="n">
        <v>7.29</v>
      </c>
      <c r="X213" t="n">
        <v>1.15</v>
      </c>
      <c r="Y213" t="n">
        <v>1</v>
      </c>
      <c r="Z213" t="n">
        <v>10</v>
      </c>
    </row>
    <row r="214">
      <c r="A214" t="n">
        <v>13</v>
      </c>
      <c r="B214" t="n">
        <v>75</v>
      </c>
      <c r="C214" t="inlineStr">
        <is>
          <t xml:space="preserve">CONCLUIDO	</t>
        </is>
      </c>
      <c r="D214" t="n">
        <v>2.1506</v>
      </c>
      <c r="E214" t="n">
        <v>46.5</v>
      </c>
      <c r="F214" t="n">
        <v>43.49</v>
      </c>
      <c r="G214" t="n">
        <v>108.72</v>
      </c>
      <c r="H214" t="n">
        <v>1.47</v>
      </c>
      <c r="I214" t="n">
        <v>24</v>
      </c>
      <c r="J214" t="n">
        <v>168.9</v>
      </c>
      <c r="K214" t="n">
        <v>49.1</v>
      </c>
      <c r="L214" t="n">
        <v>14</v>
      </c>
      <c r="M214" t="n">
        <v>22</v>
      </c>
      <c r="N214" t="n">
        <v>30.81</v>
      </c>
      <c r="O214" t="n">
        <v>21065.06</v>
      </c>
      <c r="P214" t="n">
        <v>436.55</v>
      </c>
      <c r="Q214" t="n">
        <v>1275.55</v>
      </c>
      <c r="R214" t="n">
        <v>174.7</v>
      </c>
      <c r="S214" t="n">
        <v>109.66</v>
      </c>
      <c r="T214" t="n">
        <v>18387.98</v>
      </c>
      <c r="U214" t="n">
        <v>0.63</v>
      </c>
      <c r="V214" t="n">
        <v>0.74</v>
      </c>
      <c r="W214" t="n">
        <v>7.28</v>
      </c>
      <c r="X214" t="n">
        <v>1.06</v>
      </c>
      <c r="Y214" t="n">
        <v>1</v>
      </c>
      <c r="Z214" t="n">
        <v>10</v>
      </c>
    </row>
    <row r="215">
      <c r="A215" t="n">
        <v>14</v>
      </c>
      <c r="B215" t="n">
        <v>75</v>
      </c>
      <c r="C215" t="inlineStr">
        <is>
          <t xml:space="preserve">CONCLUIDO	</t>
        </is>
      </c>
      <c r="D215" t="n">
        <v>2.1574</v>
      </c>
      <c r="E215" t="n">
        <v>46.35</v>
      </c>
      <c r="F215" t="n">
        <v>43.4</v>
      </c>
      <c r="G215" t="n">
        <v>118.37</v>
      </c>
      <c r="H215" t="n">
        <v>1.56</v>
      </c>
      <c r="I215" t="n">
        <v>22</v>
      </c>
      <c r="J215" t="n">
        <v>170.35</v>
      </c>
      <c r="K215" t="n">
        <v>49.1</v>
      </c>
      <c r="L215" t="n">
        <v>15</v>
      </c>
      <c r="M215" t="n">
        <v>20</v>
      </c>
      <c r="N215" t="n">
        <v>31.26</v>
      </c>
      <c r="O215" t="n">
        <v>21244.37</v>
      </c>
      <c r="P215" t="n">
        <v>427.98</v>
      </c>
      <c r="Q215" t="n">
        <v>1275.52</v>
      </c>
      <c r="R215" t="n">
        <v>171.55</v>
      </c>
      <c r="S215" t="n">
        <v>109.66</v>
      </c>
      <c r="T215" t="n">
        <v>16826.12</v>
      </c>
      <c r="U215" t="n">
        <v>0.64</v>
      </c>
      <c r="V215" t="n">
        <v>0.74</v>
      </c>
      <c r="W215" t="n">
        <v>7.29</v>
      </c>
      <c r="X215" t="n">
        <v>0.97</v>
      </c>
      <c r="Y215" t="n">
        <v>1</v>
      </c>
      <c r="Z215" t="n">
        <v>10</v>
      </c>
    </row>
    <row r="216">
      <c r="A216" t="n">
        <v>15</v>
      </c>
      <c r="B216" t="n">
        <v>75</v>
      </c>
      <c r="C216" t="inlineStr">
        <is>
          <t xml:space="preserve">CONCLUIDO	</t>
        </is>
      </c>
      <c r="D216" t="n">
        <v>2.1653</v>
      </c>
      <c r="E216" t="n">
        <v>46.18</v>
      </c>
      <c r="F216" t="n">
        <v>43.29</v>
      </c>
      <c r="G216" t="n">
        <v>129.88</v>
      </c>
      <c r="H216" t="n">
        <v>1.65</v>
      </c>
      <c r="I216" t="n">
        <v>20</v>
      </c>
      <c r="J216" t="n">
        <v>171.81</v>
      </c>
      <c r="K216" t="n">
        <v>49.1</v>
      </c>
      <c r="L216" t="n">
        <v>16</v>
      </c>
      <c r="M216" t="n">
        <v>14</v>
      </c>
      <c r="N216" t="n">
        <v>31.72</v>
      </c>
      <c r="O216" t="n">
        <v>21424.29</v>
      </c>
      <c r="P216" t="n">
        <v>419.02</v>
      </c>
      <c r="Q216" t="n">
        <v>1275.52</v>
      </c>
      <c r="R216" t="n">
        <v>167.72</v>
      </c>
      <c r="S216" t="n">
        <v>109.66</v>
      </c>
      <c r="T216" t="n">
        <v>14919.42</v>
      </c>
      <c r="U216" t="n">
        <v>0.65</v>
      </c>
      <c r="V216" t="n">
        <v>0.74</v>
      </c>
      <c r="W216" t="n">
        <v>7.29</v>
      </c>
      <c r="X216" t="n">
        <v>0.86</v>
      </c>
      <c r="Y216" t="n">
        <v>1</v>
      </c>
      <c r="Z216" t="n">
        <v>10</v>
      </c>
    </row>
    <row r="217">
      <c r="A217" t="n">
        <v>16</v>
      </c>
      <c r="B217" t="n">
        <v>75</v>
      </c>
      <c r="C217" t="inlineStr">
        <is>
          <t xml:space="preserve">CONCLUIDO	</t>
        </is>
      </c>
      <c r="D217" t="n">
        <v>2.1692</v>
      </c>
      <c r="E217" t="n">
        <v>46.1</v>
      </c>
      <c r="F217" t="n">
        <v>43.24</v>
      </c>
      <c r="G217" t="n">
        <v>136.56</v>
      </c>
      <c r="H217" t="n">
        <v>1.74</v>
      </c>
      <c r="I217" t="n">
        <v>19</v>
      </c>
      <c r="J217" t="n">
        <v>173.28</v>
      </c>
      <c r="K217" t="n">
        <v>49.1</v>
      </c>
      <c r="L217" t="n">
        <v>17</v>
      </c>
      <c r="M217" t="n">
        <v>10</v>
      </c>
      <c r="N217" t="n">
        <v>32.18</v>
      </c>
      <c r="O217" t="n">
        <v>21604.83</v>
      </c>
      <c r="P217" t="n">
        <v>414.53</v>
      </c>
      <c r="Q217" t="n">
        <v>1275.53</v>
      </c>
      <c r="R217" t="n">
        <v>165.96</v>
      </c>
      <c r="S217" t="n">
        <v>109.66</v>
      </c>
      <c r="T217" t="n">
        <v>14044.16</v>
      </c>
      <c r="U217" t="n">
        <v>0.66</v>
      </c>
      <c r="V217" t="n">
        <v>0.75</v>
      </c>
      <c r="W217" t="n">
        <v>7.28</v>
      </c>
      <c r="X217" t="n">
        <v>0.8100000000000001</v>
      </c>
      <c r="Y217" t="n">
        <v>1</v>
      </c>
      <c r="Z217" t="n">
        <v>10</v>
      </c>
    </row>
    <row r="218">
      <c r="A218" t="n">
        <v>17</v>
      </c>
      <c r="B218" t="n">
        <v>75</v>
      </c>
      <c r="C218" t="inlineStr">
        <is>
          <t xml:space="preserve">CONCLUIDO	</t>
        </is>
      </c>
      <c r="D218" t="n">
        <v>2.1671</v>
      </c>
      <c r="E218" t="n">
        <v>46.15</v>
      </c>
      <c r="F218" t="n">
        <v>43.29</v>
      </c>
      <c r="G218" t="n">
        <v>136.7</v>
      </c>
      <c r="H218" t="n">
        <v>1.83</v>
      </c>
      <c r="I218" t="n">
        <v>19</v>
      </c>
      <c r="J218" t="n">
        <v>174.75</v>
      </c>
      <c r="K218" t="n">
        <v>49.1</v>
      </c>
      <c r="L218" t="n">
        <v>18</v>
      </c>
      <c r="M218" t="n">
        <v>4</v>
      </c>
      <c r="N218" t="n">
        <v>32.65</v>
      </c>
      <c r="O218" t="n">
        <v>21786.02</v>
      </c>
      <c r="P218" t="n">
        <v>413.05</v>
      </c>
      <c r="Q218" t="n">
        <v>1275.6</v>
      </c>
      <c r="R218" t="n">
        <v>167.07</v>
      </c>
      <c r="S218" t="n">
        <v>109.66</v>
      </c>
      <c r="T218" t="n">
        <v>14599.45</v>
      </c>
      <c r="U218" t="n">
        <v>0.66</v>
      </c>
      <c r="V218" t="n">
        <v>0.74</v>
      </c>
      <c r="W218" t="n">
        <v>7.3</v>
      </c>
      <c r="X218" t="n">
        <v>0.86</v>
      </c>
      <c r="Y218" t="n">
        <v>1</v>
      </c>
      <c r="Z218" t="n">
        <v>10</v>
      </c>
    </row>
    <row r="219">
      <c r="A219" t="n">
        <v>18</v>
      </c>
      <c r="B219" t="n">
        <v>75</v>
      </c>
      <c r="C219" t="inlineStr">
        <is>
          <t xml:space="preserve">CONCLUIDO	</t>
        </is>
      </c>
      <c r="D219" t="n">
        <v>2.1675</v>
      </c>
      <c r="E219" t="n">
        <v>46.14</v>
      </c>
      <c r="F219" t="n">
        <v>43.28</v>
      </c>
      <c r="G219" t="n">
        <v>136.67</v>
      </c>
      <c r="H219" t="n">
        <v>1.91</v>
      </c>
      <c r="I219" t="n">
        <v>19</v>
      </c>
      <c r="J219" t="n">
        <v>176.22</v>
      </c>
      <c r="K219" t="n">
        <v>49.1</v>
      </c>
      <c r="L219" t="n">
        <v>19</v>
      </c>
      <c r="M219" t="n">
        <v>0</v>
      </c>
      <c r="N219" t="n">
        <v>33.13</v>
      </c>
      <c r="O219" t="n">
        <v>21967.84</v>
      </c>
      <c r="P219" t="n">
        <v>415.49</v>
      </c>
      <c r="Q219" t="n">
        <v>1275.52</v>
      </c>
      <c r="R219" t="n">
        <v>166.7</v>
      </c>
      <c r="S219" t="n">
        <v>109.66</v>
      </c>
      <c r="T219" t="n">
        <v>14415.29</v>
      </c>
      <c r="U219" t="n">
        <v>0.66</v>
      </c>
      <c r="V219" t="n">
        <v>0.74</v>
      </c>
      <c r="W219" t="n">
        <v>7.3</v>
      </c>
      <c r="X219" t="n">
        <v>0.85</v>
      </c>
      <c r="Y219" t="n">
        <v>1</v>
      </c>
      <c r="Z219" t="n">
        <v>10</v>
      </c>
    </row>
    <row r="220">
      <c r="A220" t="n">
        <v>0</v>
      </c>
      <c r="B220" t="n">
        <v>95</v>
      </c>
      <c r="C220" t="inlineStr">
        <is>
          <t xml:space="preserve">CONCLUIDO	</t>
        </is>
      </c>
      <c r="D220" t="n">
        <v>0.8279</v>
      </c>
      <c r="E220" t="n">
        <v>120.79</v>
      </c>
      <c r="F220" t="n">
        <v>86.2</v>
      </c>
      <c r="G220" t="n">
        <v>5.99</v>
      </c>
      <c r="H220" t="n">
        <v>0.1</v>
      </c>
      <c r="I220" t="n">
        <v>863</v>
      </c>
      <c r="J220" t="n">
        <v>185.69</v>
      </c>
      <c r="K220" t="n">
        <v>53.44</v>
      </c>
      <c r="L220" t="n">
        <v>1</v>
      </c>
      <c r="M220" t="n">
        <v>861</v>
      </c>
      <c r="N220" t="n">
        <v>36.26</v>
      </c>
      <c r="O220" t="n">
        <v>23136.14</v>
      </c>
      <c r="P220" t="n">
        <v>1169.81</v>
      </c>
      <c r="Q220" t="n">
        <v>1276.64</v>
      </c>
      <c r="R220" t="n">
        <v>1626.9</v>
      </c>
      <c r="S220" t="n">
        <v>109.66</v>
      </c>
      <c r="T220" t="n">
        <v>740293.3100000001</v>
      </c>
      <c r="U220" t="n">
        <v>0.07000000000000001</v>
      </c>
      <c r="V220" t="n">
        <v>0.37</v>
      </c>
      <c r="W220" t="n">
        <v>8.69</v>
      </c>
      <c r="X220" t="n">
        <v>43.74</v>
      </c>
      <c r="Y220" t="n">
        <v>1</v>
      </c>
      <c r="Z220" t="n">
        <v>10</v>
      </c>
    </row>
    <row r="221">
      <c r="A221" t="n">
        <v>1</v>
      </c>
      <c r="B221" t="n">
        <v>95</v>
      </c>
      <c r="C221" t="inlineStr">
        <is>
          <t xml:space="preserve">CONCLUIDO	</t>
        </is>
      </c>
      <c r="D221" t="n">
        <v>1.4764</v>
      </c>
      <c r="E221" t="n">
        <v>67.73</v>
      </c>
      <c r="F221" t="n">
        <v>55.18</v>
      </c>
      <c r="G221" t="n">
        <v>12.22</v>
      </c>
      <c r="H221" t="n">
        <v>0.19</v>
      </c>
      <c r="I221" t="n">
        <v>271</v>
      </c>
      <c r="J221" t="n">
        <v>187.21</v>
      </c>
      <c r="K221" t="n">
        <v>53.44</v>
      </c>
      <c r="L221" t="n">
        <v>2</v>
      </c>
      <c r="M221" t="n">
        <v>269</v>
      </c>
      <c r="N221" t="n">
        <v>36.77</v>
      </c>
      <c r="O221" t="n">
        <v>23322.88</v>
      </c>
      <c r="P221" t="n">
        <v>744.29</v>
      </c>
      <c r="Q221" t="n">
        <v>1275.77</v>
      </c>
      <c r="R221" t="n">
        <v>571</v>
      </c>
      <c r="S221" t="n">
        <v>109.66</v>
      </c>
      <c r="T221" t="n">
        <v>215306.07</v>
      </c>
      <c r="U221" t="n">
        <v>0.19</v>
      </c>
      <c r="V221" t="n">
        <v>0.58</v>
      </c>
      <c r="W221" t="n">
        <v>7.68</v>
      </c>
      <c r="X221" t="n">
        <v>12.74</v>
      </c>
      <c r="Y221" t="n">
        <v>1</v>
      </c>
      <c r="Z221" t="n">
        <v>10</v>
      </c>
    </row>
    <row r="222">
      <c r="A222" t="n">
        <v>2</v>
      </c>
      <c r="B222" t="n">
        <v>95</v>
      </c>
      <c r="C222" t="inlineStr">
        <is>
          <t xml:space="preserve">CONCLUIDO	</t>
        </is>
      </c>
      <c r="D222" t="n">
        <v>1.7123</v>
      </c>
      <c r="E222" t="n">
        <v>58.4</v>
      </c>
      <c r="F222" t="n">
        <v>49.9</v>
      </c>
      <c r="G222" t="n">
        <v>18.48</v>
      </c>
      <c r="H222" t="n">
        <v>0.28</v>
      </c>
      <c r="I222" t="n">
        <v>162</v>
      </c>
      <c r="J222" t="n">
        <v>188.73</v>
      </c>
      <c r="K222" t="n">
        <v>53.44</v>
      </c>
      <c r="L222" t="n">
        <v>3</v>
      </c>
      <c r="M222" t="n">
        <v>160</v>
      </c>
      <c r="N222" t="n">
        <v>37.29</v>
      </c>
      <c r="O222" t="n">
        <v>23510.33</v>
      </c>
      <c r="P222" t="n">
        <v>668.72</v>
      </c>
      <c r="Q222" t="n">
        <v>1275.61</v>
      </c>
      <c r="R222" t="n">
        <v>391.64</v>
      </c>
      <c r="S222" t="n">
        <v>109.66</v>
      </c>
      <c r="T222" t="n">
        <v>126168.35</v>
      </c>
      <c r="U222" t="n">
        <v>0.28</v>
      </c>
      <c r="V222" t="n">
        <v>0.65</v>
      </c>
      <c r="W222" t="n">
        <v>7.51</v>
      </c>
      <c r="X222" t="n">
        <v>7.46</v>
      </c>
      <c r="Y222" t="n">
        <v>1</v>
      </c>
      <c r="Z222" t="n">
        <v>10</v>
      </c>
    </row>
    <row r="223">
      <c r="A223" t="n">
        <v>3</v>
      </c>
      <c r="B223" t="n">
        <v>95</v>
      </c>
      <c r="C223" t="inlineStr">
        <is>
          <t xml:space="preserve">CONCLUIDO	</t>
        </is>
      </c>
      <c r="D223" t="n">
        <v>1.8335</v>
      </c>
      <c r="E223" t="n">
        <v>54.54</v>
      </c>
      <c r="F223" t="n">
        <v>47.75</v>
      </c>
      <c r="G223" t="n">
        <v>24.7</v>
      </c>
      <c r="H223" t="n">
        <v>0.37</v>
      </c>
      <c r="I223" t="n">
        <v>116</v>
      </c>
      <c r="J223" t="n">
        <v>190.25</v>
      </c>
      <c r="K223" t="n">
        <v>53.44</v>
      </c>
      <c r="L223" t="n">
        <v>4</v>
      </c>
      <c r="M223" t="n">
        <v>114</v>
      </c>
      <c r="N223" t="n">
        <v>37.82</v>
      </c>
      <c r="O223" t="n">
        <v>23698.48</v>
      </c>
      <c r="P223" t="n">
        <v>635.39</v>
      </c>
      <c r="Q223" t="n">
        <v>1275.56</v>
      </c>
      <c r="R223" t="n">
        <v>318.55</v>
      </c>
      <c r="S223" t="n">
        <v>109.66</v>
      </c>
      <c r="T223" t="n">
        <v>89855.36</v>
      </c>
      <c r="U223" t="n">
        <v>0.34</v>
      </c>
      <c r="V223" t="n">
        <v>0.68</v>
      </c>
      <c r="W223" t="n">
        <v>7.45</v>
      </c>
      <c r="X223" t="n">
        <v>5.32</v>
      </c>
      <c r="Y223" t="n">
        <v>1</v>
      </c>
      <c r="Z223" t="n">
        <v>10</v>
      </c>
    </row>
    <row r="224">
      <c r="A224" t="n">
        <v>4</v>
      </c>
      <c r="B224" t="n">
        <v>95</v>
      </c>
      <c r="C224" t="inlineStr">
        <is>
          <t xml:space="preserve">CONCLUIDO	</t>
        </is>
      </c>
      <c r="D224" t="n">
        <v>1.91</v>
      </c>
      <c r="E224" t="n">
        <v>52.36</v>
      </c>
      <c r="F224" t="n">
        <v>46.54</v>
      </c>
      <c r="G224" t="n">
        <v>31.02</v>
      </c>
      <c r="H224" t="n">
        <v>0.46</v>
      </c>
      <c r="I224" t="n">
        <v>90</v>
      </c>
      <c r="J224" t="n">
        <v>191.78</v>
      </c>
      <c r="K224" t="n">
        <v>53.44</v>
      </c>
      <c r="L224" t="n">
        <v>5</v>
      </c>
      <c r="M224" t="n">
        <v>88</v>
      </c>
      <c r="N224" t="n">
        <v>38.35</v>
      </c>
      <c r="O224" t="n">
        <v>23887.36</v>
      </c>
      <c r="P224" t="n">
        <v>615.05</v>
      </c>
      <c r="Q224" t="n">
        <v>1275.71</v>
      </c>
      <c r="R224" t="n">
        <v>277.23</v>
      </c>
      <c r="S224" t="n">
        <v>109.66</v>
      </c>
      <c r="T224" t="n">
        <v>69325.92999999999</v>
      </c>
      <c r="U224" t="n">
        <v>0.4</v>
      </c>
      <c r="V224" t="n">
        <v>0.6899999999999999</v>
      </c>
      <c r="W224" t="n">
        <v>7.4</v>
      </c>
      <c r="X224" t="n">
        <v>4.1</v>
      </c>
      <c r="Y224" t="n">
        <v>1</v>
      </c>
      <c r="Z224" t="n">
        <v>10</v>
      </c>
    </row>
    <row r="225">
      <c r="A225" t="n">
        <v>5</v>
      </c>
      <c r="B225" t="n">
        <v>95</v>
      </c>
      <c r="C225" t="inlineStr">
        <is>
          <t xml:space="preserve">CONCLUIDO	</t>
        </is>
      </c>
      <c r="D225" t="n">
        <v>1.9625</v>
      </c>
      <c r="E225" t="n">
        <v>50.96</v>
      </c>
      <c r="F225" t="n">
        <v>45.77</v>
      </c>
      <c r="G225" t="n">
        <v>37.62</v>
      </c>
      <c r="H225" t="n">
        <v>0.55</v>
      </c>
      <c r="I225" t="n">
        <v>73</v>
      </c>
      <c r="J225" t="n">
        <v>193.32</v>
      </c>
      <c r="K225" t="n">
        <v>53.44</v>
      </c>
      <c r="L225" t="n">
        <v>6</v>
      </c>
      <c r="M225" t="n">
        <v>71</v>
      </c>
      <c r="N225" t="n">
        <v>38.89</v>
      </c>
      <c r="O225" t="n">
        <v>24076.95</v>
      </c>
      <c r="P225" t="n">
        <v>600.5700000000001</v>
      </c>
      <c r="Q225" t="n">
        <v>1275.59</v>
      </c>
      <c r="R225" t="n">
        <v>251.33</v>
      </c>
      <c r="S225" t="n">
        <v>109.66</v>
      </c>
      <c r="T225" t="n">
        <v>56460.58</v>
      </c>
      <c r="U225" t="n">
        <v>0.44</v>
      </c>
      <c r="V225" t="n">
        <v>0.7</v>
      </c>
      <c r="W225" t="n">
        <v>7.38</v>
      </c>
      <c r="X225" t="n">
        <v>3.33</v>
      </c>
      <c r="Y225" t="n">
        <v>1</v>
      </c>
      <c r="Z225" t="n">
        <v>10</v>
      </c>
    </row>
    <row r="226">
      <c r="A226" t="n">
        <v>6</v>
      </c>
      <c r="B226" t="n">
        <v>95</v>
      </c>
      <c r="C226" t="inlineStr">
        <is>
          <t xml:space="preserve">CONCLUIDO	</t>
        </is>
      </c>
      <c r="D226" t="n">
        <v>2.0006</v>
      </c>
      <c r="E226" t="n">
        <v>49.99</v>
      </c>
      <c r="F226" t="n">
        <v>45.21</v>
      </c>
      <c r="G226" t="n">
        <v>43.75</v>
      </c>
      <c r="H226" t="n">
        <v>0.64</v>
      </c>
      <c r="I226" t="n">
        <v>62</v>
      </c>
      <c r="J226" t="n">
        <v>194.86</v>
      </c>
      <c r="K226" t="n">
        <v>53.44</v>
      </c>
      <c r="L226" t="n">
        <v>7</v>
      </c>
      <c r="M226" t="n">
        <v>60</v>
      </c>
      <c r="N226" t="n">
        <v>39.43</v>
      </c>
      <c r="O226" t="n">
        <v>24267.28</v>
      </c>
      <c r="P226" t="n">
        <v>588.8099999999999</v>
      </c>
      <c r="Q226" t="n">
        <v>1275.62</v>
      </c>
      <c r="R226" t="n">
        <v>232.55</v>
      </c>
      <c r="S226" t="n">
        <v>109.66</v>
      </c>
      <c r="T226" t="n">
        <v>47122.14</v>
      </c>
      <c r="U226" t="n">
        <v>0.47</v>
      </c>
      <c r="V226" t="n">
        <v>0.71</v>
      </c>
      <c r="W226" t="n">
        <v>7.35</v>
      </c>
      <c r="X226" t="n">
        <v>2.77</v>
      </c>
      <c r="Y226" t="n">
        <v>1</v>
      </c>
      <c r="Z226" t="n">
        <v>10</v>
      </c>
    </row>
    <row r="227">
      <c r="A227" t="n">
        <v>7</v>
      </c>
      <c r="B227" t="n">
        <v>95</v>
      </c>
      <c r="C227" t="inlineStr">
        <is>
          <t xml:space="preserve">CONCLUIDO	</t>
        </is>
      </c>
      <c r="D227" t="n">
        <v>2.0297</v>
      </c>
      <c r="E227" t="n">
        <v>49.27</v>
      </c>
      <c r="F227" t="n">
        <v>44.83</v>
      </c>
      <c r="G227" t="n">
        <v>50.75</v>
      </c>
      <c r="H227" t="n">
        <v>0.72</v>
      </c>
      <c r="I227" t="n">
        <v>53</v>
      </c>
      <c r="J227" t="n">
        <v>196.41</v>
      </c>
      <c r="K227" t="n">
        <v>53.44</v>
      </c>
      <c r="L227" t="n">
        <v>8</v>
      </c>
      <c r="M227" t="n">
        <v>51</v>
      </c>
      <c r="N227" t="n">
        <v>39.98</v>
      </c>
      <c r="O227" t="n">
        <v>24458.36</v>
      </c>
      <c r="P227" t="n">
        <v>579.12</v>
      </c>
      <c r="Q227" t="n">
        <v>1275.55</v>
      </c>
      <c r="R227" t="n">
        <v>219.44</v>
      </c>
      <c r="S227" t="n">
        <v>109.66</v>
      </c>
      <c r="T227" t="n">
        <v>40616.19</v>
      </c>
      <c r="U227" t="n">
        <v>0.5</v>
      </c>
      <c r="V227" t="n">
        <v>0.72</v>
      </c>
      <c r="W227" t="n">
        <v>7.34</v>
      </c>
      <c r="X227" t="n">
        <v>2.39</v>
      </c>
      <c r="Y227" t="n">
        <v>1</v>
      </c>
      <c r="Z227" t="n">
        <v>10</v>
      </c>
    </row>
    <row r="228">
      <c r="A228" t="n">
        <v>8</v>
      </c>
      <c r="B228" t="n">
        <v>95</v>
      </c>
      <c r="C228" t="inlineStr">
        <is>
          <t xml:space="preserve">CONCLUIDO	</t>
        </is>
      </c>
      <c r="D228" t="n">
        <v>2.0509</v>
      </c>
      <c r="E228" t="n">
        <v>48.76</v>
      </c>
      <c r="F228" t="n">
        <v>44.54</v>
      </c>
      <c r="G228" t="n">
        <v>56.86</v>
      </c>
      <c r="H228" t="n">
        <v>0.8100000000000001</v>
      </c>
      <c r="I228" t="n">
        <v>47</v>
      </c>
      <c r="J228" t="n">
        <v>197.97</v>
      </c>
      <c r="K228" t="n">
        <v>53.44</v>
      </c>
      <c r="L228" t="n">
        <v>9</v>
      </c>
      <c r="M228" t="n">
        <v>45</v>
      </c>
      <c r="N228" t="n">
        <v>40.53</v>
      </c>
      <c r="O228" t="n">
        <v>24650.18</v>
      </c>
      <c r="P228" t="n">
        <v>572.29</v>
      </c>
      <c r="Q228" t="n">
        <v>1275.54</v>
      </c>
      <c r="R228" t="n">
        <v>210.22</v>
      </c>
      <c r="S228" t="n">
        <v>109.66</v>
      </c>
      <c r="T228" t="n">
        <v>36034.11</v>
      </c>
      <c r="U228" t="n">
        <v>0.52</v>
      </c>
      <c r="V228" t="n">
        <v>0.72</v>
      </c>
      <c r="W228" t="n">
        <v>7.32</v>
      </c>
      <c r="X228" t="n">
        <v>2.11</v>
      </c>
      <c r="Y228" t="n">
        <v>1</v>
      </c>
      <c r="Z228" t="n">
        <v>10</v>
      </c>
    </row>
    <row r="229">
      <c r="A229" t="n">
        <v>9</v>
      </c>
      <c r="B229" t="n">
        <v>95</v>
      </c>
      <c r="C229" t="inlineStr">
        <is>
          <t xml:space="preserve">CONCLUIDO	</t>
        </is>
      </c>
      <c r="D229" t="n">
        <v>2.0688</v>
      </c>
      <c r="E229" t="n">
        <v>48.34</v>
      </c>
      <c r="F229" t="n">
        <v>44.31</v>
      </c>
      <c r="G229" t="n">
        <v>63.29</v>
      </c>
      <c r="H229" t="n">
        <v>0.89</v>
      </c>
      <c r="I229" t="n">
        <v>42</v>
      </c>
      <c r="J229" t="n">
        <v>199.53</v>
      </c>
      <c r="K229" t="n">
        <v>53.44</v>
      </c>
      <c r="L229" t="n">
        <v>10</v>
      </c>
      <c r="M229" t="n">
        <v>40</v>
      </c>
      <c r="N229" t="n">
        <v>41.1</v>
      </c>
      <c r="O229" t="n">
        <v>24842.77</v>
      </c>
      <c r="P229" t="n">
        <v>564.1900000000001</v>
      </c>
      <c r="Q229" t="n">
        <v>1275.54</v>
      </c>
      <c r="R229" t="n">
        <v>201.97</v>
      </c>
      <c r="S229" t="n">
        <v>109.66</v>
      </c>
      <c r="T229" t="n">
        <v>31934.18</v>
      </c>
      <c r="U229" t="n">
        <v>0.54</v>
      </c>
      <c r="V229" t="n">
        <v>0.73</v>
      </c>
      <c r="W229" t="n">
        <v>7.32</v>
      </c>
      <c r="X229" t="n">
        <v>1.87</v>
      </c>
      <c r="Y229" t="n">
        <v>1</v>
      </c>
      <c r="Z229" t="n">
        <v>10</v>
      </c>
    </row>
    <row r="230">
      <c r="A230" t="n">
        <v>10</v>
      </c>
      <c r="B230" t="n">
        <v>95</v>
      </c>
      <c r="C230" t="inlineStr">
        <is>
          <t xml:space="preserve">CONCLUIDO	</t>
        </is>
      </c>
      <c r="D230" t="n">
        <v>2.0827</v>
      </c>
      <c r="E230" t="n">
        <v>48.01</v>
      </c>
      <c r="F230" t="n">
        <v>44.13</v>
      </c>
      <c r="G230" t="n">
        <v>69.68000000000001</v>
      </c>
      <c r="H230" t="n">
        <v>0.97</v>
      </c>
      <c r="I230" t="n">
        <v>38</v>
      </c>
      <c r="J230" t="n">
        <v>201.1</v>
      </c>
      <c r="K230" t="n">
        <v>53.44</v>
      </c>
      <c r="L230" t="n">
        <v>11</v>
      </c>
      <c r="M230" t="n">
        <v>36</v>
      </c>
      <c r="N230" t="n">
        <v>41.66</v>
      </c>
      <c r="O230" t="n">
        <v>25036.12</v>
      </c>
      <c r="P230" t="n">
        <v>557.95</v>
      </c>
      <c r="Q230" t="n">
        <v>1275.55</v>
      </c>
      <c r="R230" t="n">
        <v>196.2</v>
      </c>
      <c r="S230" t="n">
        <v>109.66</v>
      </c>
      <c r="T230" t="n">
        <v>29067.39</v>
      </c>
      <c r="U230" t="n">
        <v>0.5600000000000001</v>
      </c>
      <c r="V230" t="n">
        <v>0.73</v>
      </c>
      <c r="W230" t="n">
        <v>7.31</v>
      </c>
      <c r="X230" t="n">
        <v>1.7</v>
      </c>
      <c r="Y230" t="n">
        <v>1</v>
      </c>
      <c r="Z230" t="n">
        <v>10</v>
      </c>
    </row>
    <row r="231">
      <c r="A231" t="n">
        <v>11</v>
      </c>
      <c r="B231" t="n">
        <v>95</v>
      </c>
      <c r="C231" t="inlineStr">
        <is>
          <t xml:space="preserve">CONCLUIDO	</t>
        </is>
      </c>
      <c r="D231" t="n">
        <v>2.0981</v>
      </c>
      <c r="E231" t="n">
        <v>47.66</v>
      </c>
      <c r="F231" t="n">
        <v>43.93</v>
      </c>
      <c r="G231" t="n">
        <v>77.52</v>
      </c>
      <c r="H231" t="n">
        <v>1.05</v>
      </c>
      <c r="I231" t="n">
        <v>34</v>
      </c>
      <c r="J231" t="n">
        <v>202.67</v>
      </c>
      <c r="K231" t="n">
        <v>53.44</v>
      </c>
      <c r="L231" t="n">
        <v>12</v>
      </c>
      <c r="M231" t="n">
        <v>32</v>
      </c>
      <c r="N231" t="n">
        <v>42.24</v>
      </c>
      <c r="O231" t="n">
        <v>25230.25</v>
      </c>
      <c r="P231" t="n">
        <v>550.29</v>
      </c>
      <c r="Q231" t="n">
        <v>1275.57</v>
      </c>
      <c r="R231" t="n">
        <v>189.4</v>
      </c>
      <c r="S231" t="n">
        <v>109.66</v>
      </c>
      <c r="T231" t="n">
        <v>25687.09</v>
      </c>
      <c r="U231" t="n">
        <v>0.58</v>
      </c>
      <c r="V231" t="n">
        <v>0.73</v>
      </c>
      <c r="W231" t="n">
        <v>7.3</v>
      </c>
      <c r="X231" t="n">
        <v>1.5</v>
      </c>
      <c r="Y231" t="n">
        <v>1</v>
      </c>
      <c r="Z231" t="n">
        <v>10</v>
      </c>
    </row>
    <row r="232">
      <c r="A232" t="n">
        <v>12</v>
      </c>
      <c r="B232" t="n">
        <v>95</v>
      </c>
      <c r="C232" t="inlineStr">
        <is>
          <t xml:space="preserve">CONCLUIDO	</t>
        </is>
      </c>
      <c r="D232" t="n">
        <v>2.1085</v>
      </c>
      <c r="E232" t="n">
        <v>47.43</v>
      </c>
      <c r="F232" t="n">
        <v>43.8</v>
      </c>
      <c r="G232" t="n">
        <v>84.78</v>
      </c>
      <c r="H232" t="n">
        <v>1.13</v>
      </c>
      <c r="I232" t="n">
        <v>31</v>
      </c>
      <c r="J232" t="n">
        <v>204.25</v>
      </c>
      <c r="K232" t="n">
        <v>53.44</v>
      </c>
      <c r="L232" t="n">
        <v>13</v>
      </c>
      <c r="M232" t="n">
        <v>29</v>
      </c>
      <c r="N232" t="n">
        <v>42.82</v>
      </c>
      <c r="O232" t="n">
        <v>25425.3</v>
      </c>
      <c r="P232" t="n">
        <v>544.5</v>
      </c>
      <c r="Q232" t="n">
        <v>1275.56</v>
      </c>
      <c r="R232" t="n">
        <v>185.14</v>
      </c>
      <c r="S232" t="n">
        <v>109.66</v>
      </c>
      <c r="T232" t="n">
        <v>23574.89</v>
      </c>
      <c r="U232" t="n">
        <v>0.59</v>
      </c>
      <c r="V232" t="n">
        <v>0.74</v>
      </c>
      <c r="W232" t="n">
        <v>7.3</v>
      </c>
      <c r="X232" t="n">
        <v>1.37</v>
      </c>
      <c r="Y232" t="n">
        <v>1</v>
      </c>
      <c r="Z232" t="n">
        <v>10</v>
      </c>
    </row>
    <row r="233">
      <c r="A233" t="n">
        <v>13</v>
      </c>
      <c r="B233" t="n">
        <v>95</v>
      </c>
      <c r="C233" t="inlineStr">
        <is>
          <t xml:space="preserve">CONCLUIDO	</t>
        </is>
      </c>
      <c r="D233" t="n">
        <v>2.1164</v>
      </c>
      <c r="E233" t="n">
        <v>47.25</v>
      </c>
      <c r="F233" t="n">
        <v>43.7</v>
      </c>
      <c r="G233" t="n">
        <v>90.42</v>
      </c>
      <c r="H233" t="n">
        <v>1.21</v>
      </c>
      <c r="I233" t="n">
        <v>29</v>
      </c>
      <c r="J233" t="n">
        <v>205.84</v>
      </c>
      <c r="K233" t="n">
        <v>53.44</v>
      </c>
      <c r="L233" t="n">
        <v>14</v>
      </c>
      <c r="M233" t="n">
        <v>27</v>
      </c>
      <c r="N233" t="n">
        <v>43.4</v>
      </c>
      <c r="O233" t="n">
        <v>25621.03</v>
      </c>
      <c r="P233" t="n">
        <v>539.0700000000001</v>
      </c>
      <c r="Q233" t="n">
        <v>1275.55</v>
      </c>
      <c r="R233" t="n">
        <v>181.74</v>
      </c>
      <c r="S233" t="n">
        <v>109.66</v>
      </c>
      <c r="T233" t="n">
        <v>21886.19</v>
      </c>
      <c r="U233" t="n">
        <v>0.6</v>
      </c>
      <c r="V233" t="n">
        <v>0.74</v>
      </c>
      <c r="W233" t="n">
        <v>7.29</v>
      </c>
      <c r="X233" t="n">
        <v>1.27</v>
      </c>
      <c r="Y233" t="n">
        <v>1</v>
      </c>
      <c r="Z233" t="n">
        <v>10</v>
      </c>
    </row>
    <row r="234">
      <c r="A234" t="n">
        <v>14</v>
      </c>
      <c r="B234" t="n">
        <v>95</v>
      </c>
      <c r="C234" t="inlineStr">
        <is>
          <t xml:space="preserve">CONCLUIDO	</t>
        </is>
      </c>
      <c r="D234" t="n">
        <v>2.1233</v>
      </c>
      <c r="E234" t="n">
        <v>47.1</v>
      </c>
      <c r="F234" t="n">
        <v>43.62</v>
      </c>
      <c r="G234" t="n">
        <v>96.94</v>
      </c>
      <c r="H234" t="n">
        <v>1.28</v>
      </c>
      <c r="I234" t="n">
        <v>27</v>
      </c>
      <c r="J234" t="n">
        <v>207.43</v>
      </c>
      <c r="K234" t="n">
        <v>53.44</v>
      </c>
      <c r="L234" t="n">
        <v>15</v>
      </c>
      <c r="M234" t="n">
        <v>25</v>
      </c>
      <c r="N234" t="n">
        <v>44</v>
      </c>
      <c r="O234" t="n">
        <v>25817.56</v>
      </c>
      <c r="P234" t="n">
        <v>534</v>
      </c>
      <c r="Q234" t="n">
        <v>1275.54</v>
      </c>
      <c r="R234" t="n">
        <v>179.1</v>
      </c>
      <c r="S234" t="n">
        <v>109.66</v>
      </c>
      <c r="T234" t="n">
        <v>20576.03</v>
      </c>
      <c r="U234" t="n">
        <v>0.61</v>
      </c>
      <c r="V234" t="n">
        <v>0.74</v>
      </c>
      <c r="W234" t="n">
        <v>7.29</v>
      </c>
      <c r="X234" t="n">
        <v>1.19</v>
      </c>
      <c r="Y234" t="n">
        <v>1</v>
      </c>
      <c r="Z234" t="n">
        <v>10</v>
      </c>
    </row>
    <row r="235">
      <c r="A235" t="n">
        <v>15</v>
      </c>
      <c r="B235" t="n">
        <v>95</v>
      </c>
      <c r="C235" t="inlineStr">
        <is>
          <t xml:space="preserve">CONCLUIDO	</t>
        </is>
      </c>
      <c r="D235" t="n">
        <v>2.1308</v>
      </c>
      <c r="E235" t="n">
        <v>46.93</v>
      </c>
      <c r="F235" t="n">
        <v>43.53</v>
      </c>
      <c r="G235" t="n">
        <v>104.48</v>
      </c>
      <c r="H235" t="n">
        <v>1.36</v>
      </c>
      <c r="I235" t="n">
        <v>25</v>
      </c>
      <c r="J235" t="n">
        <v>209.03</v>
      </c>
      <c r="K235" t="n">
        <v>53.44</v>
      </c>
      <c r="L235" t="n">
        <v>16</v>
      </c>
      <c r="M235" t="n">
        <v>23</v>
      </c>
      <c r="N235" t="n">
        <v>44.6</v>
      </c>
      <c r="O235" t="n">
        <v>26014.91</v>
      </c>
      <c r="P235" t="n">
        <v>527.1</v>
      </c>
      <c r="Q235" t="n">
        <v>1275.57</v>
      </c>
      <c r="R235" t="n">
        <v>175.8</v>
      </c>
      <c r="S235" t="n">
        <v>109.66</v>
      </c>
      <c r="T235" t="n">
        <v>18933.41</v>
      </c>
      <c r="U235" t="n">
        <v>0.62</v>
      </c>
      <c r="V235" t="n">
        <v>0.74</v>
      </c>
      <c r="W235" t="n">
        <v>7.29</v>
      </c>
      <c r="X235" t="n">
        <v>1.1</v>
      </c>
      <c r="Y235" t="n">
        <v>1</v>
      </c>
      <c r="Z235" t="n">
        <v>10</v>
      </c>
    </row>
    <row r="236">
      <c r="A236" t="n">
        <v>16</v>
      </c>
      <c r="B236" t="n">
        <v>95</v>
      </c>
      <c r="C236" t="inlineStr">
        <is>
          <t xml:space="preserve">CONCLUIDO	</t>
        </is>
      </c>
      <c r="D236" t="n">
        <v>2.1388</v>
      </c>
      <c r="E236" t="n">
        <v>46.76</v>
      </c>
      <c r="F236" t="n">
        <v>43.43</v>
      </c>
      <c r="G236" t="n">
        <v>113.3</v>
      </c>
      <c r="H236" t="n">
        <v>1.43</v>
      </c>
      <c r="I236" t="n">
        <v>23</v>
      </c>
      <c r="J236" t="n">
        <v>210.64</v>
      </c>
      <c r="K236" t="n">
        <v>53.44</v>
      </c>
      <c r="L236" t="n">
        <v>17</v>
      </c>
      <c r="M236" t="n">
        <v>21</v>
      </c>
      <c r="N236" t="n">
        <v>45.21</v>
      </c>
      <c r="O236" t="n">
        <v>26213.09</v>
      </c>
      <c r="P236" t="n">
        <v>520.96</v>
      </c>
      <c r="Q236" t="n">
        <v>1275.55</v>
      </c>
      <c r="R236" t="n">
        <v>172.41</v>
      </c>
      <c r="S236" t="n">
        <v>109.66</v>
      </c>
      <c r="T236" t="n">
        <v>17250.65</v>
      </c>
      <c r="U236" t="n">
        <v>0.64</v>
      </c>
      <c r="V236" t="n">
        <v>0.74</v>
      </c>
      <c r="W236" t="n">
        <v>7.29</v>
      </c>
      <c r="X236" t="n">
        <v>1</v>
      </c>
      <c r="Y236" t="n">
        <v>1</v>
      </c>
      <c r="Z236" t="n">
        <v>10</v>
      </c>
    </row>
    <row r="237">
      <c r="A237" t="n">
        <v>17</v>
      </c>
      <c r="B237" t="n">
        <v>95</v>
      </c>
      <c r="C237" t="inlineStr">
        <is>
          <t xml:space="preserve">CONCLUIDO	</t>
        </is>
      </c>
      <c r="D237" t="n">
        <v>2.1422</v>
      </c>
      <c r="E237" t="n">
        <v>46.68</v>
      </c>
      <c r="F237" t="n">
        <v>43.39</v>
      </c>
      <c r="G237" t="n">
        <v>118.34</v>
      </c>
      <c r="H237" t="n">
        <v>1.51</v>
      </c>
      <c r="I237" t="n">
        <v>22</v>
      </c>
      <c r="J237" t="n">
        <v>212.25</v>
      </c>
      <c r="K237" t="n">
        <v>53.44</v>
      </c>
      <c r="L237" t="n">
        <v>18</v>
      </c>
      <c r="M237" t="n">
        <v>20</v>
      </c>
      <c r="N237" t="n">
        <v>45.82</v>
      </c>
      <c r="O237" t="n">
        <v>26412.11</v>
      </c>
      <c r="P237" t="n">
        <v>517.73</v>
      </c>
      <c r="Q237" t="n">
        <v>1275.54</v>
      </c>
      <c r="R237" t="n">
        <v>171.2</v>
      </c>
      <c r="S237" t="n">
        <v>109.66</v>
      </c>
      <c r="T237" t="n">
        <v>16649.07</v>
      </c>
      <c r="U237" t="n">
        <v>0.64</v>
      </c>
      <c r="V237" t="n">
        <v>0.74</v>
      </c>
      <c r="W237" t="n">
        <v>7.29</v>
      </c>
      <c r="X237" t="n">
        <v>0.96</v>
      </c>
      <c r="Y237" t="n">
        <v>1</v>
      </c>
      <c r="Z237" t="n">
        <v>10</v>
      </c>
    </row>
    <row r="238">
      <c r="A238" t="n">
        <v>18</v>
      </c>
      <c r="B238" t="n">
        <v>95</v>
      </c>
      <c r="C238" t="inlineStr">
        <is>
          <t xml:space="preserve">CONCLUIDO	</t>
        </is>
      </c>
      <c r="D238" t="n">
        <v>2.1461</v>
      </c>
      <c r="E238" t="n">
        <v>46.6</v>
      </c>
      <c r="F238" t="n">
        <v>43.34</v>
      </c>
      <c r="G238" t="n">
        <v>123.84</v>
      </c>
      <c r="H238" t="n">
        <v>1.58</v>
      </c>
      <c r="I238" t="n">
        <v>21</v>
      </c>
      <c r="J238" t="n">
        <v>213.87</v>
      </c>
      <c r="K238" t="n">
        <v>53.44</v>
      </c>
      <c r="L238" t="n">
        <v>19</v>
      </c>
      <c r="M238" t="n">
        <v>19</v>
      </c>
      <c r="N238" t="n">
        <v>46.44</v>
      </c>
      <c r="O238" t="n">
        <v>26611.98</v>
      </c>
      <c r="P238" t="n">
        <v>512.96</v>
      </c>
      <c r="Q238" t="n">
        <v>1275.57</v>
      </c>
      <c r="R238" t="n">
        <v>169.58</v>
      </c>
      <c r="S238" t="n">
        <v>109.66</v>
      </c>
      <c r="T238" t="n">
        <v>15842.72</v>
      </c>
      <c r="U238" t="n">
        <v>0.65</v>
      </c>
      <c r="V238" t="n">
        <v>0.74</v>
      </c>
      <c r="W238" t="n">
        <v>7.28</v>
      </c>
      <c r="X238" t="n">
        <v>0.91</v>
      </c>
      <c r="Y238" t="n">
        <v>1</v>
      </c>
      <c r="Z238" t="n">
        <v>10</v>
      </c>
    </row>
    <row r="239">
      <c r="A239" t="n">
        <v>19</v>
      </c>
      <c r="B239" t="n">
        <v>95</v>
      </c>
      <c r="C239" t="inlineStr">
        <is>
          <t xml:space="preserve">CONCLUIDO	</t>
        </is>
      </c>
      <c r="D239" t="n">
        <v>2.1497</v>
      </c>
      <c r="E239" t="n">
        <v>46.52</v>
      </c>
      <c r="F239" t="n">
        <v>43.3</v>
      </c>
      <c r="G239" t="n">
        <v>129.91</v>
      </c>
      <c r="H239" t="n">
        <v>1.65</v>
      </c>
      <c r="I239" t="n">
        <v>20</v>
      </c>
      <c r="J239" t="n">
        <v>215.5</v>
      </c>
      <c r="K239" t="n">
        <v>53.44</v>
      </c>
      <c r="L239" t="n">
        <v>20</v>
      </c>
      <c r="M239" t="n">
        <v>18</v>
      </c>
      <c r="N239" t="n">
        <v>47.07</v>
      </c>
      <c r="O239" t="n">
        <v>26812.71</v>
      </c>
      <c r="P239" t="n">
        <v>505.41</v>
      </c>
      <c r="Q239" t="n">
        <v>1275.52</v>
      </c>
      <c r="R239" t="n">
        <v>168.31</v>
      </c>
      <c r="S239" t="n">
        <v>109.66</v>
      </c>
      <c r="T239" t="n">
        <v>15215.81</v>
      </c>
      <c r="U239" t="n">
        <v>0.65</v>
      </c>
      <c r="V239" t="n">
        <v>0.74</v>
      </c>
      <c r="W239" t="n">
        <v>7.28</v>
      </c>
      <c r="X239" t="n">
        <v>0.87</v>
      </c>
      <c r="Y239" t="n">
        <v>1</v>
      </c>
      <c r="Z239" t="n">
        <v>10</v>
      </c>
    </row>
    <row r="240">
      <c r="A240" t="n">
        <v>20</v>
      </c>
      <c r="B240" t="n">
        <v>95</v>
      </c>
      <c r="C240" t="inlineStr">
        <is>
          <t xml:space="preserve">CONCLUIDO	</t>
        </is>
      </c>
      <c r="D240" t="n">
        <v>2.1579</v>
      </c>
      <c r="E240" t="n">
        <v>46.34</v>
      </c>
      <c r="F240" t="n">
        <v>43.2</v>
      </c>
      <c r="G240" t="n">
        <v>144.01</v>
      </c>
      <c r="H240" t="n">
        <v>1.72</v>
      </c>
      <c r="I240" t="n">
        <v>18</v>
      </c>
      <c r="J240" t="n">
        <v>217.14</v>
      </c>
      <c r="K240" t="n">
        <v>53.44</v>
      </c>
      <c r="L240" t="n">
        <v>21</v>
      </c>
      <c r="M240" t="n">
        <v>16</v>
      </c>
      <c r="N240" t="n">
        <v>47.7</v>
      </c>
      <c r="O240" t="n">
        <v>27014.3</v>
      </c>
      <c r="P240" t="n">
        <v>497.97</v>
      </c>
      <c r="Q240" t="n">
        <v>1275.52</v>
      </c>
      <c r="R240" t="n">
        <v>164.85</v>
      </c>
      <c r="S240" t="n">
        <v>109.66</v>
      </c>
      <c r="T240" t="n">
        <v>13492.29</v>
      </c>
      <c r="U240" t="n">
        <v>0.67</v>
      </c>
      <c r="V240" t="n">
        <v>0.75</v>
      </c>
      <c r="W240" t="n">
        <v>7.28</v>
      </c>
      <c r="X240" t="n">
        <v>0.77</v>
      </c>
      <c r="Y240" t="n">
        <v>1</v>
      </c>
      <c r="Z240" t="n">
        <v>10</v>
      </c>
    </row>
    <row r="241">
      <c r="A241" t="n">
        <v>21</v>
      </c>
      <c r="B241" t="n">
        <v>95</v>
      </c>
      <c r="C241" t="inlineStr">
        <is>
          <t xml:space="preserve">CONCLUIDO	</t>
        </is>
      </c>
      <c r="D241" t="n">
        <v>2.1579</v>
      </c>
      <c r="E241" t="n">
        <v>46.34</v>
      </c>
      <c r="F241" t="n">
        <v>43.2</v>
      </c>
      <c r="G241" t="n">
        <v>144.01</v>
      </c>
      <c r="H241" t="n">
        <v>1.79</v>
      </c>
      <c r="I241" t="n">
        <v>18</v>
      </c>
      <c r="J241" t="n">
        <v>218.78</v>
      </c>
      <c r="K241" t="n">
        <v>53.44</v>
      </c>
      <c r="L241" t="n">
        <v>22</v>
      </c>
      <c r="M241" t="n">
        <v>16</v>
      </c>
      <c r="N241" t="n">
        <v>48.34</v>
      </c>
      <c r="O241" t="n">
        <v>27216.79</v>
      </c>
      <c r="P241" t="n">
        <v>493.87</v>
      </c>
      <c r="Q241" t="n">
        <v>1275.52</v>
      </c>
      <c r="R241" t="n">
        <v>164.92</v>
      </c>
      <c r="S241" t="n">
        <v>109.66</v>
      </c>
      <c r="T241" t="n">
        <v>13530.79</v>
      </c>
      <c r="U241" t="n">
        <v>0.66</v>
      </c>
      <c r="V241" t="n">
        <v>0.75</v>
      </c>
      <c r="W241" t="n">
        <v>7.27</v>
      </c>
      <c r="X241" t="n">
        <v>0.77</v>
      </c>
      <c r="Y241" t="n">
        <v>1</v>
      </c>
      <c r="Z241" t="n">
        <v>10</v>
      </c>
    </row>
    <row r="242">
      <c r="A242" t="n">
        <v>22</v>
      </c>
      <c r="B242" t="n">
        <v>95</v>
      </c>
      <c r="C242" t="inlineStr">
        <is>
          <t xml:space="preserve">CONCLUIDO	</t>
        </is>
      </c>
      <c r="D242" t="n">
        <v>2.1629</v>
      </c>
      <c r="E242" t="n">
        <v>46.24</v>
      </c>
      <c r="F242" t="n">
        <v>43.13</v>
      </c>
      <c r="G242" t="n">
        <v>152.24</v>
      </c>
      <c r="H242" t="n">
        <v>1.85</v>
      </c>
      <c r="I242" t="n">
        <v>17</v>
      </c>
      <c r="J242" t="n">
        <v>220.43</v>
      </c>
      <c r="K242" t="n">
        <v>53.44</v>
      </c>
      <c r="L242" t="n">
        <v>23</v>
      </c>
      <c r="M242" t="n">
        <v>14</v>
      </c>
      <c r="N242" t="n">
        <v>48.99</v>
      </c>
      <c r="O242" t="n">
        <v>27420.16</v>
      </c>
      <c r="P242" t="n">
        <v>484.76</v>
      </c>
      <c r="Q242" t="n">
        <v>1275.52</v>
      </c>
      <c r="R242" t="n">
        <v>162.55</v>
      </c>
      <c r="S242" t="n">
        <v>109.66</v>
      </c>
      <c r="T242" t="n">
        <v>12351.52</v>
      </c>
      <c r="U242" t="n">
        <v>0.67</v>
      </c>
      <c r="V242" t="n">
        <v>0.75</v>
      </c>
      <c r="W242" t="n">
        <v>7.27</v>
      </c>
      <c r="X242" t="n">
        <v>0.7</v>
      </c>
      <c r="Y242" t="n">
        <v>1</v>
      </c>
      <c r="Z242" t="n">
        <v>10</v>
      </c>
    </row>
    <row r="243">
      <c r="A243" t="n">
        <v>23</v>
      </c>
      <c r="B243" t="n">
        <v>95</v>
      </c>
      <c r="C243" t="inlineStr">
        <is>
          <t xml:space="preserve">CONCLUIDO	</t>
        </is>
      </c>
      <c r="D243" t="n">
        <v>2.1647</v>
      </c>
      <c r="E243" t="n">
        <v>46.19</v>
      </c>
      <c r="F243" t="n">
        <v>43.13</v>
      </c>
      <c r="G243" t="n">
        <v>161.74</v>
      </c>
      <c r="H243" t="n">
        <v>1.92</v>
      </c>
      <c r="I243" t="n">
        <v>16</v>
      </c>
      <c r="J243" t="n">
        <v>222.08</v>
      </c>
      <c r="K243" t="n">
        <v>53.44</v>
      </c>
      <c r="L243" t="n">
        <v>24</v>
      </c>
      <c r="M243" t="n">
        <v>11</v>
      </c>
      <c r="N243" t="n">
        <v>49.65</v>
      </c>
      <c r="O243" t="n">
        <v>27624.44</v>
      </c>
      <c r="P243" t="n">
        <v>484.31</v>
      </c>
      <c r="Q243" t="n">
        <v>1275.53</v>
      </c>
      <c r="R243" t="n">
        <v>162.41</v>
      </c>
      <c r="S243" t="n">
        <v>109.66</v>
      </c>
      <c r="T243" t="n">
        <v>12285.58</v>
      </c>
      <c r="U243" t="n">
        <v>0.68</v>
      </c>
      <c r="V243" t="n">
        <v>0.75</v>
      </c>
      <c r="W243" t="n">
        <v>7.28</v>
      </c>
      <c r="X243" t="n">
        <v>0.7</v>
      </c>
      <c r="Y243" t="n">
        <v>1</v>
      </c>
      <c r="Z243" t="n">
        <v>10</v>
      </c>
    </row>
    <row r="244">
      <c r="A244" t="n">
        <v>24</v>
      </c>
      <c r="B244" t="n">
        <v>95</v>
      </c>
      <c r="C244" t="inlineStr">
        <is>
          <t xml:space="preserve">CONCLUIDO	</t>
        </is>
      </c>
      <c r="D244" t="n">
        <v>2.1688</v>
      </c>
      <c r="E244" t="n">
        <v>46.11</v>
      </c>
      <c r="F244" t="n">
        <v>43.08</v>
      </c>
      <c r="G244" t="n">
        <v>172.33</v>
      </c>
      <c r="H244" t="n">
        <v>1.99</v>
      </c>
      <c r="I244" t="n">
        <v>15</v>
      </c>
      <c r="J244" t="n">
        <v>223.75</v>
      </c>
      <c r="K244" t="n">
        <v>53.44</v>
      </c>
      <c r="L244" t="n">
        <v>25</v>
      </c>
      <c r="M244" t="n">
        <v>8</v>
      </c>
      <c r="N244" t="n">
        <v>50.31</v>
      </c>
      <c r="O244" t="n">
        <v>27829.77</v>
      </c>
      <c r="P244" t="n">
        <v>479.78</v>
      </c>
      <c r="Q244" t="n">
        <v>1275.53</v>
      </c>
      <c r="R244" t="n">
        <v>160.54</v>
      </c>
      <c r="S244" t="n">
        <v>109.66</v>
      </c>
      <c r="T244" t="n">
        <v>11352.93</v>
      </c>
      <c r="U244" t="n">
        <v>0.68</v>
      </c>
      <c r="V244" t="n">
        <v>0.75</v>
      </c>
      <c r="W244" t="n">
        <v>7.28</v>
      </c>
      <c r="X244" t="n">
        <v>0.65</v>
      </c>
      <c r="Y244" t="n">
        <v>1</v>
      </c>
      <c r="Z244" t="n">
        <v>10</v>
      </c>
    </row>
    <row r="245">
      <c r="A245" t="n">
        <v>25</v>
      </c>
      <c r="B245" t="n">
        <v>95</v>
      </c>
      <c r="C245" t="inlineStr">
        <is>
          <t xml:space="preserve">CONCLUIDO	</t>
        </is>
      </c>
      <c r="D245" t="n">
        <v>2.1688</v>
      </c>
      <c r="E245" t="n">
        <v>46.11</v>
      </c>
      <c r="F245" t="n">
        <v>43.08</v>
      </c>
      <c r="G245" t="n">
        <v>172.32</v>
      </c>
      <c r="H245" t="n">
        <v>2.05</v>
      </c>
      <c r="I245" t="n">
        <v>15</v>
      </c>
      <c r="J245" t="n">
        <v>225.42</v>
      </c>
      <c r="K245" t="n">
        <v>53.44</v>
      </c>
      <c r="L245" t="n">
        <v>26</v>
      </c>
      <c r="M245" t="n">
        <v>2</v>
      </c>
      <c r="N245" t="n">
        <v>50.98</v>
      </c>
      <c r="O245" t="n">
        <v>28035.92</v>
      </c>
      <c r="P245" t="n">
        <v>481.06</v>
      </c>
      <c r="Q245" t="n">
        <v>1275.55</v>
      </c>
      <c r="R245" t="n">
        <v>160.11</v>
      </c>
      <c r="S245" t="n">
        <v>109.66</v>
      </c>
      <c r="T245" t="n">
        <v>11137.66</v>
      </c>
      <c r="U245" t="n">
        <v>0.68</v>
      </c>
      <c r="V245" t="n">
        <v>0.75</v>
      </c>
      <c r="W245" t="n">
        <v>7.29</v>
      </c>
      <c r="X245" t="n">
        <v>0.65</v>
      </c>
      <c r="Y245" t="n">
        <v>1</v>
      </c>
      <c r="Z245" t="n">
        <v>10</v>
      </c>
    </row>
    <row r="246">
      <c r="A246" t="n">
        <v>26</v>
      </c>
      <c r="B246" t="n">
        <v>95</v>
      </c>
      <c r="C246" t="inlineStr">
        <is>
          <t xml:space="preserve">CONCLUIDO	</t>
        </is>
      </c>
      <c r="D246" t="n">
        <v>2.1683</v>
      </c>
      <c r="E246" t="n">
        <v>46.12</v>
      </c>
      <c r="F246" t="n">
        <v>43.09</v>
      </c>
      <c r="G246" t="n">
        <v>172.36</v>
      </c>
      <c r="H246" t="n">
        <v>2.11</v>
      </c>
      <c r="I246" t="n">
        <v>15</v>
      </c>
      <c r="J246" t="n">
        <v>227.1</v>
      </c>
      <c r="K246" t="n">
        <v>53.44</v>
      </c>
      <c r="L246" t="n">
        <v>27</v>
      </c>
      <c r="M246" t="n">
        <v>0</v>
      </c>
      <c r="N246" t="n">
        <v>51.66</v>
      </c>
      <c r="O246" t="n">
        <v>28243</v>
      </c>
      <c r="P246" t="n">
        <v>484.23</v>
      </c>
      <c r="Q246" t="n">
        <v>1275.54</v>
      </c>
      <c r="R246" t="n">
        <v>160.49</v>
      </c>
      <c r="S246" t="n">
        <v>109.66</v>
      </c>
      <c r="T246" t="n">
        <v>11329.08</v>
      </c>
      <c r="U246" t="n">
        <v>0.68</v>
      </c>
      <c r="V246" t="n">
        <v>0.75</v>
      </c>
      <c r="W246" t="n">
        <v>7.29</v>
      </c>
      <c r="X246" t="n">
        <v>0.66</v>
      </c>
      <c r="Y246" t="n">
        <v>1</v>
      </c>
      <c r="Z246" t="n">
        <v>10</v>
      </c>
    </row>
    <row r="247">
      <c r="A247" t="n">
        <v>0</v>
      </c>
      <c r="B247" t="n">
        <v>55</v>
      </c>
      <c r="C247" t="inlineStr">
        <is>
          <t xml:space="preserve">CONCLUIDO	</t>
        </is>
      </c>
      <c r="D247" t="n">
        <v>1.2661</v>
      </c>
      <c r="E247" t="n">
        <v>78.98</v>
      </c>
      <c r="F247" t="n">
        <v>65.5</v>
      </c>
      <c r="G247" t="n">
        <v>8.24</v>
      </c>
      <c r="H247" t="n">
        <v>0.15</v>
      </c>
      <c r="I247" t="n">
        <v>477</v>
      </c>
      <c r="J247" t="n">
        <v>116.05</v>
      </c>
      <c r="K247" t="n">
        <v>43.4</v>
      </c>
      <c r="L247" t="n">
        <v>1</v>
      </c>
      <c r="M247" t="n">
        <v>475</v>
      </c>
      <c r="N247" t="n">
        <v>16.65</v>
      </c>
      <c r="O247" t="n">
        <v>14546.17</v>
      </c>
      <c r="P247" t="n">
        <v>651.96</v>
      </c>
      <c r="Q247" t="n">
        <v>1275.87</v>
      </c>
      <c r="R247" t="n">
        <v>921.02</v>
      </c>
      <c r="S247" t="n">
        <v>109.66</v>
      </c>
      <c r="T247" t="n">
        <v>389286.36</v>
      </c>
      <c r="U247" t="n">
        <v>0.12</v>
      </c>
      <c r="V247" t="n">
        <v>0.49</v>
      </c>
      <c r="W247" t="n">
        <v>8.050000000000001</v>
      </c>
      <c r="X247" t="n">
        <v>23.06</v>
      </c>
      <c r="Y247" t="n">
        <v>1</v>
      </c>
      <c r="Z247" t="n">
        <v>10</v>
      </c>
    </row>
    <row r="248">
      <c r="A248" t="n">
        <v>1</v>
      </c>
      <c r="B248" t="n">
        <v>55</v>
      </c>
      <c r="C248" t="inlineStr">
        <is>
          <t xml:space="preserve">CONCLUIDO	</t>
        </is>
      </c>
      <c r="D248" t="n">
        <v>1.7471</v>
      </c>
      <c r="E248" t="n">
        <v>57.24</v>
      </c>
      <c r="F248" t="n">
        <v>50.83</v>
      </c>
      <c r="G248" t="n">
        <v>16.85</v>
      </c>
      <c r="H248" t="n">
        <v>0.3</v>
      </c>
      <c r="I248" t="n">
        <v>181</v>
      </c>
      <c r="J248" t="n">
        <v>117.34</v>
      </c>
      <c r="K248" t="n">
        <v>43.4</v>
      </c>
      <c r="L248" t="n">
        <v>2</v>
      </c>
      <c r="M248" t="n">
        <v>179</v>
      </c>
      <c r="N248" t="n">
        <v>16.94</v>
      </c>
      <c r="O248" t="n">
        <v>14705.49</v>
      </c>
      <c r="P248" t="n">
        <v>497.71</v>
      </c>
      <c r="Q248" t="n">
        <v>1275.65</v>
      </c>
      <c r="R248" t="n">
        <v>422.66</v>
      </c>
      <c r="S248" t="n">
        <v>109.66</v>
      </c>
      <c r="T248" t="n">
        <v>141582.13</v>
      </c>
      <c r="U248" t="n">
        <v>0.26</v>
      </c>
      <c r="V248" t="n">
        <v>0.63</v>
      </c>
      <c r="W248" t="n">
        <v>7.55</v>
      </c>
      <c r="X248" t="n">
        <v>8.390000000000001</v>
      </c>
      <c r="Y248" t="n">
        <v>1</v>
      </c>
      <c r="Z248" t="n">
        <v>10</v>
      </c>
    </row>
    <row r="249">
      <c r="A249" t="n">
        <v>2</v>
      </c>
      <c r="B249" t="n">
        <v>55</v>
      </c>
      <c r="C249" t="inlineStr">
        <is>
          <t xml:space="preserve">CONCLUIDO	</t>
        </is>
      </c>
      <c r="D249" t="n">
        <v>1.9121</v>
      </c>
      <c r="E249" t="n">
        <v>52.3</v>
      </c>
      <c r="F249" t="n">
        <v>47.56</v>
      </c>
      <c r="G249" t="n">
        <v>25.71</v>
      </c>
      <c r="H249" t="n">
        <v>0.45</v>
      </c>
      <c r="I249" t="n">
        <v>111</v>
      </c>
      <c r="J249" t="n">
        <v>118.63</v>
      </c>
      <c r="K249" t="n">
        <v>43.4</v>
      </c>
      <c r="L249" t="n">
        <v>3</v>
      </c>
      <c r="M249" t="n">
        <v>109</v>
      </c>
      <c r="N249" t="n">
        <v>17.23</v>
      </c>
      <c r="O249" t="n">
        <v>14865.24</v>
      </c>
      <c r="P249" t="n">
        <v>457.16</v>
      </c>
      <c r="Q249" t="n">
        <v>1275.61</v>
      </c>
      <c r="R249" t="n">
        <v>311.67</v>
      </c>
      <c r="S249" t="n">
        <v>109.66</v>
      </c>
      <c r="T249" t="n">
        <v>86439.82000000001</v>
      </c>
      <c r="U249" t="n">
        <v>0.35</v>
      </c>
      <c r="V249" t="n">
        <v>0.68</v>
      </c>
      <c r="W249" t="n">
        <v>7.45</v>
      </c>
      <c r="X249" t="n">
        <v>5.13</v>
      </c>
      <c r="Y249" t="n">
        <v>1</v>
      </c>
      <c r="Z249" t="n">
        <v>10</v>
      </c>
    </row>
    <row r="250">
      <c r="A250" t="n">
        <v>3</v>
      </c>
      <c r="B250" t="n">
        <v>55</v>
      </c>
      <c r="C250" t="inlineStr">
        <is>
          <t xml:space="preserve">CONCLUIDO	</t>
        </is>
      </c>
      <c r="D250" t="n">
        <v>2.0008</v>
      </c>
      <c r="E250" t="n">
        <v>49.98</v>
      </c>
      <c r="F250" t="n">
        <v>46.01</v>
      </c>
      <c r="G250" t="n">
        <v>34.94</v>
      </c>
      <c r="H250" t="n">
        <v>0.59</v>
      </c>
      <c r="I250" t="n">
        <v>79</v>
      </c>
      <c r="J250" t="n">
        <v>119.93</v>
      </c>
      <c r="K250" t="n">
        <v>43.4</v>
      </c>
      <c r="L250" t="n">
        <v>4</v>
      </c>
      <c r="M250" t="n">
        <v>77</v>
      </c>
      <c r="N250" t="n">
        <v>17.53</v>
      </c>
      <c r="O250" t="n">
        <v>15025.44</v>
      </c>
      <c r="P250" t="n">
        <v>433.87</v>
      </c>
      <c r="Q250" t="n">
        <v>1275.59</v>
      </c>
      <c r="R250" t="n">
        <v>260.04</v>
      </c>
      <c r="S250" t="n">
        <v>109.66</v>
      </c>
      <c r="T250" t="n">
        <v>60785.48</v>
      </c>
      <c r="U250" t="n">
        <v>0.42</v>
      </c>
      <c r="V250" t="n">
        <v>0.7</v>
      </c>
      <c r="W250" t="n">
        <v>7.37</v>
      </c>
      <c r="X250" t="n">
        <v>3.58</v>
      </c>
      <c r="Y250" t="n">
        <v>1</v>
      </c>
      <c r="Z250" t="n">
        <v>10</v>
      </c>
    </row>
    <row r="251">
      <c r="A251" t="n">
        <v>4</v>
      </c>
      <c r="B251" t="n">
        <v>55</v>
      </c>
      <c r="C251" t="inlineStr">
        <is>
          <t xml:space="preserve">CONCLUIDO	</t>
        </is>
      </c>
      <c r="D251" t="n">
        <v>2.0519</v>
      </c>
      <c r="E251" t="n">
        <v>48.73</v>
      </c>
      <c r="F251" t="n">
        <v>45.19</v>
      </c>
      <c r="G251" t="n">
        <v>44.45</v>
      </c>
      <c r="H251" t="n">
        <v>0.73</v>
      </c>
      <c r="I251" t="n">
        <v>61</v>
      </c>
      <c r="J251" t="n">
        <v>121.23</v>
      </c>
      <c r="K251" t="n">
        <v>43.4</v>
      </c>
      <c r="L251" t="n">
        <v>5</v>
      </c>
      <c r="M251" t="n">
        <v>59</v>
      </c>
      <c r="N251" t="n">
        <v>17.83</v>
      </c>
      <c r="O251" t="n">
        <v>15186.08</v>
      </c>
      <c r="P251" t="n">
        <v>417.68</v>
      </c>
      <c r="Q251" t="n">
        <v>1275.6</v>
      </c>
      <c r="R251" t="n">
        <v>232.28</v>
      </c>
      <c r="S251" t="n">
        <v>109.66</v>
      </c>
      <c r="T251" t="n">
        <v>46994.33</v>
      </c>
      <c r="U251" t="n">
        <v>0.47</v>
      </c>
      <c r="V251" t="n">
        <v>0.71</v>
      </c>
      <c r="W251" t="n">
        <v>7.34</v>
      </c>
      <c r="X251" t="n">
        <v>2.76</v>
      </c>
      <c r="Y251" t="n">
        <v>1</v>
      </c>
      <c r="Z251" t="n">
        <v>10</v>
      </c>
    </row>
    <row r="252">
      <c r="A252" t="n">
        <v>5</v>
      </c>
      <c r="B252" t="n">
        <v>55</v>
      </c>
      <c r="C252" t="inlineStr">
        <is>
          <t xml:space="preserve">CONCLUIDO	</t>
        </is>
      </c>
      <c r="D252" t="n">
        <v>2.0863</v>
      </c>
      <c r="E252" t="n">
        <v>47.93</v>
      </c>
      <c r="F252" t="n">
        <v>44.65</v>
      </c>
      <c r="G252" t="n">
        <v>53.59</v>
      </c>
      <c r="H252" t="n">
        <v>0.86</v>
      </c>
      <c r="I252" t="n">
        <v>50</v>
      </c>
      <c r="J252" t="n">
        <v>122.54</v>
      </c>
      <c r="K252" t="n">
        <v>43.4</v>
      </c>
      <c r="L252" t="n">
        <v>6</v>
      </c>
      <c r="M252" t="n">
        <v>48</v>
      </c>
      <c r="N252" t="n">
        <v>18.14</v>
      </c>
      <c r="O252" t="n">
        <v>15347.16</v>
      </c>
      <c r="P252" t="n">
        <v>403.61</v>
      </c>
      <c r="Q252" t="n">
        <v>1275.6</v>
      </c>
      <c r="R252" t="n">
        <v>213.97</v>
      </c>
      <c r="S252" t="n">
        <v>109.66</v>
      </c>
      <c r="T252" t="n">
        <v>37895.38</v>
      </c>
      <c r="U252" t="n">
        <v>0.51</v>
      </c>
      <c r="V252" t="n">
        <v>0.72</v>
      </c>
      <c r="W252" t="n">
        <v>7.33</v>
      </c>
      <c r="X252" t="n">
        <v>2.22</v>
      </c>
      <c r="Y252" t="n">
        <v>1</v>
      </c>
      <c r="Z252" t="n">
        <v>10</v>
      </c>
    </row>
    <row r="253">
      <c r="A253" t="n">
        <v>6</v>
      </c>
      <c r="B253" t="n">
        <v>55</v>
      </c>
      <c r="C253" t="inlineStr">
        <is>
          <t xml:space="preserve">CONCLUIDO	</t>
        </is>
      </c>
      <c r="D253" t="n">
        <v>2.109</v>
      </c>
      <c r="E253" t="n">
        <v>47.42</v>
      </c>
      <c r="F253" t="n">
        <v>44.33</v>
      </c>
      <c r="G253" t="n">
        <v>63.33</v>
      </c>
      <c r="H253" t="n">
        <v>1</v>
      </c>
      <c r="I253" t="n">
        <v>42</v>
      </c>
      <c r="J253" t="n">
        <v>123.85</v>
      </c>
      <c r="K253" t="n">
        <v>43.4</v>
      </c>
      <c r="L253" t="n">
        <v>7</v>
      </c>
      <c r="M253" t="n">
        <v>40</v>
      </c>
      <c r="N253" t="n">
        <v>18.45</v>
      </c>
      <c r="O253" t="n">
        <v>15508.69</v>
      </c>
      <c r="P253" t="n">
        <v>391.57</v>
      </c>
      <c r="Q253" t="n">
        <v>1275.61</v>
      </c>
      <c r="R253" t="n">
        <v>202.69</v>
      </c>
      <c r="S253" t="n">
        <v>109.66</v>
      </c>
      <c r="T253" t="n">
        <v>32292.93</v>
      </c>
      <c r="U253" t="n">
        <v>0.54</v>
      </c>
      <c r="V253" t="n">
        <v>0.73</v>
      </c>
      <c r="W253" t="n">
        <v>7.33</v>
      </c>
      <c r="X253" t="n">
        <v>1.9</v>
      </c>
      <c r="Y253" t="n">
        <v>1</v>
      </c>
      <c r="Z253" t="n">
        <v>10</v>
      </c>
    </row>
    <row r="254">
      <c r="A254" t="n">
        <v>7</v>
      </c>
      <c r="B254" t="n">
        <v>55</v>
      </c>
      <c r="C254" t="inlineStr">
        <is>
          <t xml:space="preserve">CONCLUIDO	</t>
        </is>
      </c>
      <c r="D254" t="n">
        <v>2.1273</v>
      </c>
      <c r="E254" t="n">
        <v>47.01</v>
      </c>
      <c r="F254" t="n">
        <v>44.06</v>
      </c>
      <c r="G254" t="n">
        <v>73.44</v>
      </c>
      <c r="H254" t="n">
        <v>1.13</v>
      </c>
      <c r="I254" t="n">
        <v>36</v>
      </c>
      <c r="J254" t="n">
        <v>125.16</v>
      </c>
      <c r="K254" t="n">
        <v>43.4</v>
      </c>
      <c r="L254" t="n">
        <v>8</v>
      </c>
      <c r="M254" t="n">
        <v>34</v>
      </c>
      <c r="N254" t="n">
        <v>18.76</v>
      </c>
      <c r="O254" t="n">
        <v>15670.68</v>
      </c>
      <c r="P254" t="n">
        <v>380.85</v>
      </c>
      <c r="Q254" t="n">
        <v>1275.52</v>
      </c>
      <c r="R254" t="n">
        <v>194.11</v>
      </c>
      <c r="S254" t="n">
        <v>109.66</v>
      </c>
      <c r="T254" t="n">
        <v>28036.06</v>
      </c>
      <c r="U254" t="n">
        <v>0.5600000000000001</v>
      </c>
      <c r="V254" t="n">
        <v>0.73</v>
      </c>
      <c r="W254" t="n">
        <v>7.31</v>
      </c>
      <c r="X254" t="n">
        <v>1.63</v>
      </c>
      <c r="Y254" t="n">
        <v>1</v>
      </c>
      <c r="Z254" t="n">
        <v>10</v>
      </c>
    </row>
    <row r="255">
      <c r="A255" t="n">
        <v>8</v>
      </c>
      <c r="B255" t="n">
        <v>55</v>
      </c>
      <c r="C255" t="inlineStr">
        <is>
          <t xml:space="preserve">CONCLUIDO	</t>
        </is>
      </c>
      <c r="D255" t="n">
        <v>2.144</v>
      </c>
      <c r="E255" t="n">
        <v>46.64</v>
      </c>
      <c r="F255" t="n">
        <v>43.82</v>
      </c>
      <c r="G255" t="n">
        <v>84.81</v>
      </c>
      <c r="H255" t="n">
        <v>1.26</v>
      </c>
      <c r="I255" t="n">
        <v>31</v>
      </c>
      <c r="J255" t="n">
        <v>126.48</v>
      </c>
      <c r="K255" t="n">
        <v>43.4</v>
      </c>
      <c r="L255" t="n">
        <v>9</v>
      </c>
      <c r="M255" t="n">
        <v>29</v>
      </c>
      <c r="N255" t="n">
        <v>19.08</v>
      </c>
      <c r="O255" t="n">
        <v>15833.12</v>
      </c>
      <c r="P255" t="n">
        <v>366.29</v>
      </c>
      <c r="Q255" t="n">
        <v>1275.56</v>
      </c>
      <c r="R255" t="n">
        <v>185.37</v>
      </c>
      <c r="S255" t="n">
        <v>109.66</v>
      </c>
      <c r="T255" t="n">
        <v>23687.27</v>
      </c>
      <c r="U255" t="n">
        <v>0.59</v>
      </c>
      <c r="V255" t="n">
        <v>0.74</v>
      </c>
      <c r="W255" t="n">
        <v>7.3</v>
      </c>
      <c r="X255" t="n">
        <v>1.38</v>
      </c>
      <c r="Y255" t="n">
        <v>1</v>
      </c>
      <c r="Z255" t="n">
        <v>10</v>
      </c>
    </row>
    <row r="256">
      <c r="A256" t="n">
        <v>9</v>
      </c>
      <c r="B256" t="n">
        <v>55</v>
      </c>
      <c r="C256" t="inlineStr">
        <is>
          <t xml:space="preserve">CONCLUIDO	</t>
        </is>
      </c>
      <c r="D256" t="n">
        <v>2.1571</v>
      </c>
      <c r="E256" t="n">
        <v>46.36</v>
      </c>
      <c r="F256" t="n">
        <v>43.63</v>
      </c>
      <c r="G256" t="n">
        <v>96.95</v>
      </c>
      <c r="H256" t="n">
        <v>1.38</v>
      </c>
      <c r="I256" t="n">
        <v>27</v>
      </c>
      <c r="J256" t="n">
        <v>127.8</v>
      </c>
      <c r="K256" t="n">
        <v>43.4</v>
      </c>
      <c r="L256" t="n">
        <v>10</v>
      </c>
      <c r="M256" t="n">
        <v>22</v>
      </c>
      <c r="N256" t="n">
        <v>19.4</v>
      </c>
      <c r="O256" t="n">
        <v>15996.02</v>
      </c>
      <c r="P256" t="n">
        <v>356.32</v>
      </c>
      <c r="Q256" t="n">
        <v>1275.58</v>
      </c>
      <c r="R256" t="n">
        <v>178.93</v>
      </c>
      <c r="S256" t="n">
        <v>109.66</v>
      </c>
      <c r="T256" t="n">
        <v>20491.09</v>
      </c>
      <c r="U256" t="n">
        <v>0.61</v>
      </c>
      <c r="V256" t="n">
        <v>0.74</v>
      </c>
      <c r="W256" t="n">
        <v>7.3</v>
      </c>
      <c r="X256" t="n">
        <v>1.2</v>
      </c>
      <c r="Y256" t="n">
        <v>1</v>
      </c>
      <c r="Z256" t="n">
        <v>10</v>
      </c>
    </row>
    <row r="257">
      <c r="A257" t="n">
        <v>10</v>
      </c>
      <c r="B257" t="n">
        <v>55</v>
      </c>
      <c r="C257" t="inlineStr">
        <is>
          <t xml:space="preserve">CONCLUIDO	</t>
        </is>
      </c>
      <c r="D257" t="n">
        <v>2.1628</v>
      </c>
      <c r="E257" t="n">
        <v>46.24</v>
      </c>
      <c r="F257" t="n">
        <v>43.55</v>
      </c>
      <c r="G257" t="n">
        <v>104.53</v>
      </c>
      <c r="H257" t="n">
        <v>1.5</v>
      </c>
      <c r="I257" t="n">
        <v>25</v>
      </c>
      <c r="J257" t="n">
        <v>129.13</v>
      </c>
      <c r="K257" t="n">
        <v>43.4</v>
      </c>
      <c r="L257" t="n">
        <v>11</v>
      </c>
      <c r="M257" t="n">
        <v>8</v>
      </c>
      <c r="N257" t="n">
        <v>19.73</v>
      </c>
      <c r="O257" t="n">
        <v>16159.39</v>
      </c>
      <c r="P257" t="n">
        <v>348.7</v>
      </c>
      <c r="Q257" t="n">
        <v>1275.64</v>
      </c>
      <c r="R257" t="n">
        <v>175.91</v>
      </c>
      <c r="S257" t="n">
        <v>109.66</v>
      </c>
      <c r="T257" t="n">
        <v>18989.37</v>
      </c>
      <c r="U257" t="n">
        <v>0.62</v>
      </c>
      <c r="V257" t="n">
        <v>0.74</v>
      </c>
      <c r="W257" t="n">
        <v>7.31</v>
      </c>
      <c r="X257" t="n">
        <v>1.12</v>
      </c>
      <c r="Y257" t="n">
        <v>1</v>
      </c>
      <c r="Z257" t="n">
        <v>10</v>
      </c>
    </row>
    <row r="258">
      <c r="A258" t="n">
        <v>11</v>
      </c>
      <c r="B258" t="n">
        <v>55</v>
      </c>
      <c r="C258" t="inlineStr">
        <is>
          <t xml:space="preserve">CONCLUIDO	</t>
        </is>
      </c>
      <c r="D258" t="n">
        <v>2.1629</v>
      </c>
      <c r="E258" t="n">
        <v>46.23</v>
      </c>
      <c r="F258" t="n">
        <v>43.55</v>
      </c>
      <c r="G258" t="n">
        <v>104.52</v>
      </c>
      <c r="H258" t="n">
        <v>1.63</v>
      </c>
      <c r="I258" t="n">
        <v>25</v>
      </c>
      <c r="J258" t="n">
        <v>130.45</v>
      </c>
      <c r="K258" t="n">
        <v>43.4</v>
      </c>
      <c r="L258" t="n">
        <v>12</v>
      </c>
      <c r="M258" t="n">
        <v>0</v>
      </c>
      <c r="N258" t="n">
        <v>20.05</v>
      </c>
      <c r="O258" t="n">
        <v>16323.22</v>
      </c>
      <c r="P258" t="n">
        <v>351.02</v>
      </c>
      <c r="Q258" t="n">
        <v>1275.6</v>
      </c>
      <c r="R258" t="n">
        <v>175.66</v>
      </c>
      <c r="S258" t="n">
        <v>109.66</v>
      </c>
      <c r="T258" t="n">
        <v>18865.23</v>
      </c>
      <c r="U258" t="n">
        <v>0.62</v>
      </c>
      <c r="V258" t="n">
        <v>0.74</v>
      </c>
      <c r="W258" t="n">
        <v>7.32</v>
      </c>
      <c r="X258" t="n">
        <v>1.12</v>
      </c>
      <c r="Y258" t="n">
        <v>1</v>
      </c>
      <c r="Z2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INDEX(resultados!$A$2:$ZZ$258, 1, MATCH($B$1, resultados!$A$1:$ZZ$1, 0))</f>
        <v/>
      </c>
      <c r="B7">
        <f>INDEX(resultados!$A$2:$ZZ$258, 1, MATCH($B$2, resultados!$A$1:$ZZ$1, 0))</f>
        <v/>
      </c>
      <c r="C7">
        <f>INDEX(resultados!$A$2:$ZZ$258, 1, MATCH($B$3, resultados!$A$1:$ZZ$1, 0))</f>
        <v/>
      </c>
    </row>
    <row r="8">
      <c r="A8">
        <f>INDEX(resultados!$A$2:$ZZ$258, 2, MATCH($B$1, resultados!$A$1:$ZZ$1, 0))</f>
        <v/>
      </c>
      <c r="B8">
        <f>INDEX(resultados!$A$2:$ZZ$258, 2, MATCH($B$2, resultados!$A$1:$ZZ$1, 0))</f>
        <v/>
      </c>
      <c r="C8">
        <f>INDEX(resultados!$A$2:$ZZ$258, 2, MATCH($B$3, resultados!$A$1:$ZZ$1, 0))</f>
        <v/>
      </c>
    </row>
    <row r="9">
      <c r="A9">
        <f>INDEX(resultados!$A$2:$ZZ$258, 3, MATCH($B$1, resultados!$A$1:$ZZ$1, 0))</f>
        <v/>
      </c>
      <c r="B9">
        <f>INDEX(resultados!$A$2:$ZZ$258, 3, MATCH($B$2, resultados!$A$1:$ZZ$1, 0))</f>
        <v/>
      </c>
      <c r="C9">
        <f>INDEX(resultados!$A$2:$ZZ$258, 3, MATCH($B$3, resultados!$A$1:$ZZ$1, 0))</f>
        <v/>
      </c>
    </row>
    <row r="10">
      <c r="A10">
        <f>INDEX(resultados!$A$2:$ZZ$258, 4, MATCH($B$1, resultados!$A$1:$ZZ$1, 0))</f>
        <v/>
      </c>
      <c r="B10">
        <f>INDEX(resultados!$A$2:$ZZ$258, 4, MATCH($B$2, resultados!$A$1:$ZZ$1, 0))</f>
        <v/>
      </c>
      <c r="C10">
        <f>INDEX(resultados!$A$2:$ZZ$258, 4, MATCH($B$3, resultados!$A$1:$ZZ$1, 0))</f>
        <v/>
      </c>
    </row>
    <row r="11">
      <c r="A11">
        <f>INDEX(resultados!$A$2:$ZZ$258, 5, MATCH($B$1, resultados!$A$1:$ZZ$1, 0))</f>
        <v/>
      </c>
      <c r="B11">
        <f>INDEX(resultados!$A$2:$ZZ$258, 5, MATCH($B$2, resultados!$A$1:$ZZ$1, 0))</f>
        <v/>
      </c>
      <c r="C11">
        <f>INDEX(resultados!$A$2:$ZZ$258, 5, MATCH($B$3, resultados!$A$1:$ZZ$1, 0))</f>
        <v/>
      </c>
    </row>
    <row r="12">
      <c r="A12">
        <f>INDEX(resultados!$A$2:$ZZ$258, 6, MATCH($B$1, resultados!$A$1:$ZZ$1, 0))</f>
        <v/>
      </c>
      <c r="B12">
        <f>INDEX(resultados!$A$2:$ZZ$258, 6, MATCH($B$2, resultados!$A$1:$ZZ$1, 0))</f>
        <v/>
      </c>
      <c r="C12">
        <f>INDEX(resultados!$A$2:$ZZ$258, 6, MATCH($B$3, resultados!$A$1:$ZZ$1, 0))</f>
        <v/>
      </c>
    </row>
    <row r="13">
      <c r="A13">
        <f>INDEX(resultados!$A$2:$ZZ$258, 7, MATCH($B$1, resultados!$A$1:$ZZ$1, 0))</f>
        <v/>
      </c>
      <c r="B13">
        <f>INDEX(resultados!$A$2:$ZZ$258, 7, MATCH($B$2, resultados!$A$1:$ZZ$1, 0))</f>
        <v/>
      </c>
      <c r="C13">
        <f>INDEX(resultados!$A$2:$ZZ$258, 7, MATCH($B$3, resultados!$A$1:$ZZ$1, 0))</f>
        <v/>
      </c>
    </row>
    <row r="14">
      <c r="A14">
        <f>INDEX(resultados!$A$2:$ZZ$258, 8, MATCH($B$1, resultados!$A$1:$ZZ$1, 0))</f>
        <v/>
      </c>
      <c r="B14">
        <f>INDEX(resultados!$A$2:$ZZ$258, 8, MATCH($B$2, resultados!$A$1:$ZZ$1, 0))</f>
        <v/>
      </c>
      <c r="C14">
        <f>INDEX(resultados!$A$2:$ZZ$258, 8, MATCH($B$3, resultados!$A$1:$ZZ$1, 0))</f>
        <v/>
      </c>
    </row>
    <row r="15">
      <c r="A15">
        <f>INDEX(resultados!$A$2:$ZZ$258, 9, MATCH($B$1, resultados!$A$1:$ZZ$1, 0))</f>
        <v/>
      </c>
      <c r="B15">
        <f>INDEX(resultados!$A$2:$ZZ$258, 9, MATCH($B$2, resultados!$A$1:$ZZ$1, 0))</f>
        <v/>
      </c>
      <c r="C15">
        <f>INDEX(resultados!$A$2:$ZZ$258, 9, MATCH($B$3, resultados!$A$1:$ZZ$1, 0))</f>
        <v/>
      </c>
    </row>
    <row r="16">
      <c r="A16">
        <f>INDEX(resultados!$A$2:$ZZ$258, 10, MATCH($B$1, resultados!$A$1:$ZZ$1, 0))</f>
        <v/>
      </c>
      <c r="B16">
        <f>INDEX(resultados!$A$2:$ZZ$258, 10, MATCH($B$2, resultados!$A$1:$ZZ$1, 0))</f>
        <v/>
      </c>
      <c r="C16">
        <f>INDEX(resultados!$A$2:$ZZ$258, 10, MATCH($B$3, resultados!$A$1:$ZZ$1, 0))</f>
        <v/>
      </c>
    </row>
    <row r="17">
      <c r="A17">
        <f>INDEX(resultados!$A$2:$ZZ$258, 11, MATCH($B$1, resultados!$A$1:$ZZ$1, 0))</f>
        <v/>
      </c>
      <c r="B17">
        <f>INDEX(resultados!$A$2:$ZZ$258, 11, MATCH($B$2, resultados!$A$1:$ZZ$1, 0))</f>
        <v/>
      </c>
      <c r="C17">
        <f>INDEX(resultados!$A$2:$ZZ$258, 11, MATCH($B$3, resultados!$A$1:$ZZ$1, 0))</f>
        <v/>
      </c>
    </row>
    <row r="18">
      <c r="A18">
        <f>INDEX(resultados!$A$2:$ZZ$258, 12, MATCH($B$1, resultados!$A$1:$ZZ$1, 0))</f>
        <v/>
      </c>
      <c r="B18">
        <f>INDEX(resultados!$A$2:$ZZ$258, 12, MATCH($B$2, resultados!$A$1:$ZZ$1, 0))</f>
        <v/>
      </c>
      <c r="C18">
        <f>INDEX(resultados!$A$2:$ZZ$258, 12, MATCH($B$3, resultados!$A$1:$ZZ$1, 0))</f>
        <v/>
      </c>
    </row>
    <row r="19">
      <c r="A19">
        <f>INDEX(resultados!$A$2:$ZZ$258, 13, MATCH($B$1, resultados!$A$1:$ZZ$1, 0))</f>
        <v/>
      </c>
      <c r="B19">
        <f>INDEX(resultados!$A$2:$ZZ$258, 13, MATCH($B$2, resultados!$A$1:$ZZ$1, 0))</f>
        <v/>
      </c>
      <c r="C19">
        <f>INDEX(resultados!$A$2:$ZZ$258, 13, MATCH($B$3, resultados!$A$1:$ZZ$1, 0))</f>
        <v/>
      </c>
    </row>
    <row r="20">
      <c r="A20">
        <f>INDEX(resultados!$A$2:$ZZ$258, 14, MATCH($B$1, resultados!$A$1:$ZZ$1, 0))</f>
        <v/>
      </c>
      <c r="B20">
        <f>INDEX(resultados!$A$2:$ZZ$258, 14, MATCH($B$2, resultados!$A$1:$ZZ$1, 0))</f>
        <v/>
      </c>
      <c r="C20">
        <f>INDEX(resultados!$A$2:$ZZ$258, 14, MATCH($B$3, resultados!$A$1:$ZZ$1, 0))</f>
        <v/>
      </c>
    </row>
    <row r="21">
      <c r="A21">
        <f>INDEX(resultados!$A$2:$ZZ$258, 15, MATCH($B$1, resultados!$A$1:$ZZ$1, 0))</f>
        <v/>
      </c>
      <c r="B21">
        <f>INDEX(resultados!$A$2:$ZZ$258, 15, MATCH($B$2, resultados!$A$1:$ZZ$1, 0))</f>
        <v/>
      </c>
      <c r="C21">
        <f>INDEX(resultados!$A$2:$ZZ$258, 15, MATCH($B$3, resultados!$A$1:$ZZ$1, 0))</f>
        <v/>
      </c>
    </row>
    <row r="22">
      <c r="A22">
        <f>INDEX(resultados!$A$2:$ZZ$258, 16, MATCH($B$1, resultados!$A$1:$ZZ$1, 0))</f>
        <v/>
      </c>
      <c r="B22">
        <f>INDEX(resultados!$A$2:$ZZ$258, 16, MATCH($B$2, resultados!$A$1:$ZZ$1, 0))</f>
        <v/>
      </c>
      <c r="C22">
        <f>INDEX(resultados!$A$2:$ZZ$258, 16, MATCH($B$3, resultados!$A$1:$ZZ$1, 0))</f>
        <v/>
      </c>
    </row>
    <row r="23">
      <c r="A23">
        <f>INDEX(resultados!$A$2:$ZZ$258, 17, MATCH($B$1, resultados!$A$1:$ZZ$1, 0))</f>
        <v/>
      </c>
      <c r="B23">
        <f>INDEX(resultados!$A$2:$ZZ$258, 17, MATCH($B$2, resultados!$A$1:$ZZ$1, 0))</f>
        <v/>
      </c>
      <c r="C23">
        <f>INDEX(resultados!$A$2:$ZZ$258, 17, MATCH($B$3, resultados!$A$1:$ZZ$1, 0))</f>
        <v/>
      </c>
    </row>
    <row r="24">
      <c r="A24">
        <f>INDEX(resultados!$A$2:$ZZ$258, 18, MATCH($B$1, resultados!$A$1:$ZZ$1, 0))</f>
        <v/>
      </c>
      <c r="B24">
        <f>INDEX(resultados!$A$2:$ZZ$258, 18, MATCH($B$2, resultados!$A$1:$ZZ$1, 0))</f>
        <v/>
      </c>
      <c r="C24">
        <f>INDEX(resultados!$A$2:$ZZ$258, 18, MATCH($B$3, resultados!$A$1:$ZZ$1, 0))</f>
        <v/>
      </c>
    </row>
    <row r="25">
      <c r="A25">
        <f>INDEX(resultados!$A$2:$ZZ$258, 19, MATCH($B$1, resultados!$A$1:$ZZ$1, 0))</f>
        <v/>
      </c>
      <c r="B25">
        <f>INDEX(resultados!$A$2:$ZZ$258, 19, MATCH($B$2, resultados!$A$1:$ZZ$1, 0))</f>
        <v/>
      </c>
      <c r="C25">
        <f>INDEX(resultados!$A$2:$ZZ$258, 19, MATCH($B$3, resultados!$A$1:$ZZ$1, 0))</f>
        <v/>
      </c>
    </row>
    <row r="26">
      <c r="A26">
        <f>INDEX(resultados!$A$2:$ZZ$258, 20, MATCH($B$1, resultados!$A$1:$ZZ$1, 0))</f>
        <v/>
      </c>
      <c r="B26">
        <f>INDEX(resultados!$A$2:$ZZ$258, 20, MATCH($B$2, resultados!$A$1:$ZZ$1, 0))</f>
        <v/>
      </c>
      <c r="C26">
        <f>INDEX(resultados!$A$2:$ZZ$258, 20, MATCH($B$3, resultados!$A$1:$ZZ$1, 0))</f>
        <v/>
      </c>
    </row>
    <row r="27">
      <c r="A27">
        <f>INDEX(resultados!$A$2:$ZZ$258, 21, MATCH($B$1, resultados!$A$1:$ZZ$1, 0))</f>
        <v/>
      </c>
      <c r="B27">
        <f>INDEX(resultados!$A$2:$ZZ$258, 21, MATCH($B$2, resultados!$A$1:$ZZ$1, 0))</f>
        <v/>
      </c>
      <c r="C27">
        <f>INDEX(resultados!$A$2:$ZZ$258, 21, MATCH($B$3, resultados!$A$1:$ZZ$1, 0))</f>
        <v/>
      </c>
    </row>
    <row r="28">
      <c r="A28">
        <f>INDEX(resultados!$A$2:$ZZ$258, 22, MATCH($B$1, resultados!$A$1:$ZZ$1, 0))</f>
        <v/>
      </c>
      <c r="B28">
        <f>INDEX(resultados!$A$2:$ZZ$258, 22, MATCH($B$2, resultados!$A$1:$ZZ$1, 0))</f>
        <v/>
      </c>
      <c r="C28">
        <f>INDEX(resultados!$A$2:$ZZ$258, 22, MATCH($B$3, resultados!$A$1:$ZZ$1, 0))</f>
        <v/>
      </c>
    </row>
    <row r="29">
      <c r="A29">
        <f>INDEX(resultados!$A$2:$ZZ$258, 23, MATCH($B$1, resultados!$A$1:$ZZ$1, 0))</f>
        <v/>
      </c>
      <c r="B29">
        <f>INDEX(resultados!$A$2:$ZZ$258, 23, MATCH($B$2, resultados!$A$1:$ZZ$1, 0))</f>
        <v/>
      </c>
      <c r="C29">
        <f>INDEX(resultados!$A$2:$ZZ$258, 23, MATCH($B$3, resultados!$A$1:$ZZ$1, 0))</f>
        <v/>
      </c>
    </row>
    <row r="30">
      <c r="A30">
        <f>INDEX(resultados!$A$2:$ZZ$258, 24, MATCH($B$1, resultados!$A$1:$ZZ$1, 0))</f>
        <v/>
      </c>
      <c r="B30">
        <f>INDEX(resultados!$A$2:$ZZ$258, 24, MATCH($B$2, resultados!$A$1:$ZZ$1, 0))</f>
        <v/>
      </c>
      <c r="C30">
        <f>INDEX(resultados!$A$2:$ZZ$258, 24, MATCH($B$3, resultados!$A$1:$ZZ$1, 0))</f>
        <v/>
      </c>
    </row>
    <row r="31">
      <c r="A31">
        <f>INDEX(resultados!$A$2:$ZZ$258, 25, MATCH($B$1, resultados!$A$1:$ZZ$1, 0))</f>
        <v/>
      </c>
      <c r="B31">
        <f>INDEX(resultados!$A$2:$ZZ$258, 25, MATCH($B$2, resultados!$A$1:$ZZ$1, 0))</f>
        <v/>
      </c>
      <c r="C31">
        <f>INDEX(resultados!$A$2:$ZZ$258, 25, MATCH($B$3, resultados!$A$1:$ZZ$1, 0))</f>
        <v/>
      </c>
    </row>
    <row r="32">
      <c r="A32">
        <f>INDEX(resultados!$A$2:$ZZ$258, 26, MATCH($B$1, resultados!$A$1:$ZZ$1, 0))</f>
        <v/>
      </c>
      <c r="B32">
        <f>INDEX(resultados!$A$2:$ZZ$258, 26, MATCH($B$2, resultados!$A$1:$ZZ$1, 0))</f>
        <v/>
      </c>
      <c r="C32">
        <f>INDEX(resultados!$A$2:$ZZ$258, 26, MATCH($B$3, resultados!$A$1:$ZZ$1, 0))</f>
        <v/>
      </c>
    </row>
    <row r="33">
      <c r="A33">
        <f>INDEX(resultados!$A$2:$ZZ$258, 27, MATCH($B$1, resultados!$A$1:$ZZ$1, 0))</f>
        <v/>
      </c>
      <c r="B33">
        <f>INDEX(resultados!$A$2:$ZZ$258, 27, MATCH($B$2, resultados!$A$1:$ZZ$1, 0))</f>
        <v/>
      </c>
      <c r="C33">
        <f>INDEX(resultados!$A$2:$ZZ$258, 27, MATCH($B$3, resultados!$A$1:$ZZ$1, 0))</f>
        <v/>
      </c>
    </row>
    <row r="34">
      <c r="A34">
        <f>INDEX(resultados!$A$2:$ZZ$258, 28, MATCH($B$1, resultados!$A$1:$ZZ$1, 0))</f>
        <v/>
      </c>
      <c r="B34">
        <f>INDEX(resultados!$A$2:$ZZ$258, 28, MATCH($B$2, resultados!$A$1:$ZZ$1, 0))</f>
        <v/>
      </c>
      <c r="C34">
        <f>INDEX(resultados!$A$2:$ZZ$258, 28, MATCH($B$3, resultados!$A$1:$ZZ$1, 0))</f>
        <v/>
      </c>
    </row>
    <row r="35">
      <c r="A35">
        <f>INDEX(resultados!$A$2:$ZZ$258, 29, MATCH($B$1, resultados!$A$1:$ZZ$1, 0))</f>
        <v/>
      </c>
      <c r="B35">
        <f>INDEX(resultados!$A$2:$ZZ$258, 29, MATCH($B$2, resultados!$A$1:$ZZ$1, 0))</f>
        <v/>
      </c>
      <c r="C35">
        <f>INDEX(resultados!$A$2:$ZZ$258, 29, MATCH($B$3, resultados!$A$1:$ZZ$1, 0))</f>
        <v/>
      </c>
    </row>
    <row r="36">
      <c r="A36">
        <f>INDEX(resultados!$A$2:$ZZ$258, 30, MATCH($B$1, resultados!$A$1:$ZZ$1, 0))</f>
        <v/>
      </c>
      <c r="B36">
        <f>INDEX(resultados!$A$2:$ZZ$258, 30, MATCH($B$2, resultados!$A$1:$ZZ$1, 0))</f>
        <v/>
      </c>
      <c r="C36">
        <f>INDEX(resultados!$A$2:$ZZ$258, 30, MATCH($B$3, resultados!$A$1:$ZZ$1, 0))</f>
        <v/>
      </c>
    </row>
    <row r="37">
      <c r="A37">
        <f>INDEX(resultados!$A$2:$ZZ$258, 31, MATCH($B$1, resultados!$A$1:$ZZ$1, 0))</f>
        <v/>
      </c>
      <c r="B37">
        <f>INDEX(resultados!$A$2:$ZZ$258, 31, MATCH($B$2, resultados!$A$1:$ZZ$1, 0))</f>
        <v/>
      </c>
      <c r="C37">
        <f>INDEX(resultados!$A$2:$ZZ$258, 31, MATCH($B$3, resultados!$A$1:$ZZ$1, 0))</f>
        <v/>
      </c>
    </row>
    <row r="38">
      <c r="A38">
        <f>INDEX(resultados!$A$2:$ZZ$258, 32, MATCH($B$1, resultados!$A$1:$ZZ$1, 0))</f>
        <v/>
      </c>
      <c r="B38">
        <f>INDEX(resultados!$A$2:$ZZ$258, 32, MATCH($B$2, resultados!$A$1:$ZZ$1, 0))</f>
        <v/>
      </c>
      <c r="C38">
        <f>INDEX(resultados!$A$2:$ZZ$258, 32, MATCH($B$3, resultados!$A$1:$ZZ$1, 0))</f>
        <v/>
      </c>
    </row>
    <row r="39">
      <c r="A39">
        <f>INDEX(resultados!$A$2:$ZZ$258, 33, MATCH($B$1, resultados!$A$1:$ZZ$1, 0))</f>
        <v/>
      </c>
      <c r="B39">
        <f>INDEX(resultados!$A$2:$ZZ$258, 33, MATCH($B$2, resultados!$A$1:$ZZ$1, 0))</f>
        <v/>
      </c>
      <c r="C39">
        <f>INDEX(resultados!$A$2:$ZZ$258, 33, MATCH($B$3, resultados!$A$1:$ZZ$1, 0))</f>
        <v/>
      </c>
    </row>
    <row r="40">
      <c r="A40">
        <f>INDEX(resultados!$A$2:$ZZ$258, 34, MATCH($B$1, resultados!$A$1:$ZZ$1, 0))</f>
        <v/>
      </c>
      <c r="B40">
        <f>INDEX(resultados!$A$2:$ZZ$258, 34, MATCH($B$2, resultados!$A$1:$ZZ$1, 0))</f>
        <v/>
      </c>
      <c r="C40">
        <f>INDEX(resultados!$A$2:$ZZ$258, 34, MATCH($B$3, resultados!$A$1:$ZZ$1, 0))</f>
        <v/>
      </c>
    </row>
    <row r="41">
      <c r="A41">
        <f>INDEX(resultados!$A$2:$ZZ$258, 35, MATCH($B$1, resultados!$A$1:$ZZ$1, 0))</f>
        <v/>
      </c>
      <c r="B41">
        <f>INDEX(resultados!$A$2:$ZZ$258, 35, MATCH($B$2, resultados!$A$1:$ZZ$1, 0))</f>
        <v/>
      </c>
      <c r="C41">
        <f>INDEX(resultados!$A$2:$ZZ$258, 35, MATCH($B$3, resultados!$A$1:$ZZ$1, 0))</f>
        <v/>
      </c>
    </row>
    <row r="42">
      <c r="A42">
        <f>INDEX(resultados!$A$2:$ZZ$258, 36, MATCH($B$1, resultados!$A$1:$ZZ$1, 0))</f>
        <v/>
      </c>
      <c r="B42">
        <f>INDEX(resultados!$A$2:$ZZ$258, 36, MATCH($B$2, resultados!$A$1:$ZZ$1, 0))</f>
        <v/>
      </c>
      <c r="C42">
        <f>INDEX(resultados!$A$2:$ZZ$258, 36, MATCH($B$3, resultados!$A$1:$ZZ$1, 0))</f>
        <v/>
      </c>
    </row>
    <row r="43">
      <c r="A43">
        <f>INDEX(resultados!$A$2:$ZZ$258, 37, MATCH($B$1, resultados!$A$1:$ZZ$1, 0))</f>
        <v/>
      </c>
      <c r="B43">
        <f>INDEX(resultados!$A$2:$ZZ$258, 37, MATCH($B$2, resultados!$A$1:$ZZ$1, 0))</f>
        <v/>
      </c>
      <c r="C43">
        <f>INDEX(resultados!$A$2:$ZZ$258, 37, MATCH($B$3, resultados!$A$1:$ZZ$1, 0))</f>
        <v/>
      </c>
    </row>
    <row r="44">
      <c r="A44">
        <f>INDEX(resultados!$A$2:$ZZ$258, 38, MATCH($B$1, resultados!$A$1:$ZZ$1, 0))</f>
        <v/>
      </c>
      <c r="B44">
        <f>INDEX(resultados!$A$2:$ZZ$258, 38, MATCH($B$2, resultados!$A$1:$ZZ$1, 0))</f>
        <v/>
      </c>
      <c r="C44">
        <f>INDEX(resultados!$A$2:$ZZ$258, 38, MATCH($B$3, resultados!$A$1:$ZZ$1, 0))</f>
        <v/>
      </c>
    </row>
    <row r="45">
      <c r="A45">
        <f>INDEX(resultados!$A$2:$ZZ$258, 39, MATCH($B$1, resultados!$A$1:$ZZ$1, 0))</f>
        <v/>
      </c>
      <c r="B45">
        <f>INDEX(resultados!$A$2:$ZZ$258, 39, MATCH($B$2, resultados!$A$1:$ZZ$1, 0))</f>
        <v/>
      </c>
      <c r="C45">
        <f>INDEX(resultados!$A$2:$ZZ$258, 39, MATCH($B$3, resultados!$A$1:$ZZ$1, 0))</f>
        <v/>
      </c>
    </row>
    <row r="46">
      <c r="A46">
        <f>INDEX(resultados!$A$2:$ZZ$258, 40, MATCH($B$1, resultados!$A$1:$ZZ$1, 0))</f>
        <v/>
      </c>
      <c r="B46">
        <f>INDEX(resultados!$A$2:$ZZ$258, 40, MATCH($B$2, resultados!$A$1:$ZZ$1, 0))</f>
        <v/>
      </c>
      <c r="C46">
        <f>INDEX(resultados!$A$2:$ZZ$258, 40, MATCH($B$3, resultados!$A$1:$ZZ$1, 0))</f>
        <v/>
      </c>
    </row>
    <row r="47">
      <c r="A47">
        <f>INDEX(resultados!$A$2:$ZZ$258, 41, MATCH($B$1, resultados!$A$1:$ZZ$1, 0))</f>
        <v/>
      </c>
      <c r="B47">
        <f>INDEX(resultados!$A$2:$ZZ$258, 41, MATCH($B$2, resultados!$A$1:$ZZ$1, 0))</f>
        <v/>
      </c>
      <c r="C47">
        <f>INDEX(resultados!$A$2:$ZZ$258, 41, MATCH($B$3, resultados!$A$1:$ZZ$1, 0))</f>
        <v/>
      </c>
    </row>
    <row r="48">
      <c r="A48">
        <f>INDEX(resultados!$A$2:$ZZ$258, 42, MATCH($B$1, resultados!$A$1:$ZZ$1, 0))</f>
        <v/>
      </c>
      <c r="B48">
        <f>INDEX(resultados!$A$2:$ZZ$258, 42, MATCH($B$2, resultados!$A$1:$ZZ$1, 0))</f>
        <v/>
      </c>
      <c r="C48">
        <f>INDEX(resultados!$A$2:$ZZ$258, 42, MATCH($B$3, resultados!$A$1:$ZZ$1, 0))</f>
        <v/>
      </c>
    </row>
    <row r="49">
      <c r="A49">
        <f>INDEX(resultados!$A$2:$ZZ$258, 43, MATCH($B$1, resultados!$A$1:$ZZ$1, 0))</f>
        <v/>
      </c>
      <c r="B49">
        <f>INDEX(resultados!$A$2:$ZZ$258, 43, MATCH($B$2, resultados!$A$1:$ZZ$1, 0))</f>
        <v/>
      </c>
      <c r="C49">
        <f>INDEX(resultados!$A$2:$ZZ$258, 43, MATCH($B$3, resultados!$A$1:$ZZ$1, 0))</f>
        <v/>
      </c>
    </row>
    <row r="50">
      <c r="A50">
        <f>INDEX(resultados!$A$2:$ZZ$258, 44, MATCH($B$1, resultados!$A$1:$ZZ$1, 0))</f>
        <v/>
      </c>
      <c r="B50">
        <f>INDEX(resultados!$A$2:$ZZ$258, 44, MATCH($B$2, resultados!$A$1:$ZZ$1, 0))</f>
        <v/>
      </c>
      <c r="C50">
        <f>INDEX(resultados!$A$2:$ZZ$258, 44, MATCH($B$3, resultados!$A$1:$ZZ$1, 0))</f>
        <v/>
      </c>
    </row>
    <row r="51">
      <c r="A51">
        <f>INDEX(resultados!$A$2:$ZZ$258, 45, MATCH($B$1, resultados!$A$1:$ZZ$1, 0))</f>
        <v/>
      </c>
      <c r="B51">
        <f>INDEX(resultados!$A$2:$ZZ$258, 45, MATCH($B$2, resultados!$A$1:$ZZ$1, 0))</f>
        <v/>
      </c>
      <c r="C51">
        <f>INDEX(resultados!$A$2:$ZZ$258, 45, MATCH($B$3, resultados!$A$1:$ZZ$1, 0))</f>
        <v/>
      </c>
    </row>
    <row r="52">
      <c r="A52">
        <f>INDEX(resultados!$A$2:$ZZ$258, 46, MATCH($B$1, resultados!$A$1:$ZZ$1, 0))</f>
        <v/>
      </c>
      <c r="B52">
        <f>INDEX(resultados!$A$2:$ZZ$258, 46, MATCH($B$2, resultados!$A$1:$ZZ$1, 0))</f>
        <v/>
      </c>
      <c r="C52">
        <f>INDEX(resultados!$A$2:$ZZ$258, 46, MATCH($B$3, resultados!$A$1:$ZZ$1, 0))</f>
        <v/>
      </c>
    </row>
    <row r="53">
      <c r="A53">
        <f>INDEX(resultados!$A$2:$ZZ$258, 47, MATCH($B$1, resultados!$A$1:$ZZ$1, 0))</f>
        <v/>
      </c>
      <c r="B53">
        <f>INDEX(resultados!$A$2:$ZZ$258, 47, MATCH($B$2, resultados!$A$1:$ZZ$1, 0))</f>
        <v/>
      </c>
      <c r="C53">
        <f>INDEX(resultados!$A$2:$ZZ$258, 47, MATCH($B$3, resultados!$A$1:$ZZ$1, 0))</f>
        <v/>
      </c>
    </row>
    <row r="54">
      <c r="A54">
        <f>INDEX(resultados!$A$2:$ZZ$258, 48, MATCH($B$1, resultados!$A$1:$ZZ$1, 0))</f>
        <v/>
      </c>
      <c r="B54">
        <f>INDEX(resultados!$A$2:$ZZ$258, 48, MATCH($B$2, resultados!$A$1:$ZZ$1, 0))</f>
        <v/>
      </c>
      <c r="C54">
        <f>INDEX(resultados!$A$2:$ZZ$258, 48, MATCH($B$3, resultados!$A$1:$ZZ$1, 0))</f>
        <v/>
      </c>
    </row>
    <row r="55">
      <c r="A55">
        <f>INDEX(resultados!$A$2:$ZZ$258, 49, MATCH($B$1, resultados!$A$1:$ZZ$1, 0))</f>
        <v/>
      </c>
      <c r="B55">
        <f>INDEX(resultados!$A$2:$ZZ$258, 49, MATCH($B$2, resultados!$A$1:$ZZ$1, 0))</f>
        <v/>
      </c>
      <c r="C55">
        <f>INDEX(resultados!$A$2:$ZZ$258, 49, MATCH($B$3, resultados!$A$1:$ZZ$1, 0))</f>
        <v/>
      </c>
    </row>
    <row r="56">
      <c r="A56">
        <f>INDEX(resultados!$A$2:$ZZ$258, 50, MATCH($B$1, resultados!$A$1:$ZZ$1, 0))</f>
        <v/>
      </c>
      <c r="B56">
        <f>INDEX(resultados!$A$2:$ZZ$258, 50, MATCH($B$2, resultados!$A$1:$ZZ$1, 0))</f>
        <v/>
      </c>
      <c r="C56">
        <f>INDEX(resultados!$A$2:$ZZ$258, 50, MATCH($B$3, resultados!$A$1:$ZZ$1, 0))</f>
        <v/>
      </c>
    </row>
    <row r="57">
      <c r="A57">
        <f>INDEX(resultados!$A$2:$ZZ$258, 51, MATCH($B$1, resultados!$A$1:$ZZ$1, 0))</f>
        <v/>
      </c>
      <c r="B57">
        <f>INDEX(resultados!$A$2:$ZZ$258, 51, MATCH($B$2, resultados!$A$1:$ZZ$1, 0))</f>
        <v/>
      </c>
      <c r="C57">
        <f>INDEX(resultados!$A$2:$ZZ$258, 51, MATCH($B$3, resultados!$A$1:$ZZ$1, 0))</f>
        <v/>
      </c>
    </row>
    <row r="58">
      <c r="A58">
        <f>INDEX(resultados!$A$2:$ZZ$258, 52, MATCH($B$1, resultados!$A$1:$ZZ$1, 0))</f>
        <v/>
      </c>
      <c r="B58">
        <f>INDEX(resultados!$A$2:$ZZ$258, 52, MATCH($B$2, resultados!$A$1:$ZZ$1, 0))</f>
        <v/>
      </c>
      <c r="C58">
        <f>INDEX(resultados!$A$2:$ZZ$258, 52, MATCH($B$3, resultados!$A$1:$ZZ$1, 0))</f>
        <v/>
      </c>
    </row>
    <row r="59">
      <c r="A59">
        <f>INDEX(resultados!$A$2:$ZZ$258, 53, MATCH($B$1, resultados!$A$1:$ZZ$1, 0))</f>
        <v/>
      </c>
      <c r="B59">
        <f>INDEX(resultados!$A$2:$ZZ$258, 53, MATCH($B$2, resultados!$A$1:$ZZ$1, 0))</f>
        <v/>
      </c>
      <c r="C59">
        <f>INDEX(resultados!$A$2:$ZZ$258, 53, MATCH($B$3, resultados!$A$1:$ZZ$1, 0))</f>
        <v/>
      </c>
    </row>
    <row r="60">
      <c r="A60">
        <f>INDEX(resultados!$A$2:$ZZ$258, 54, MATCH($B$1, resultados!$A$1:$ZZ$1, 0))</f>
        <v/>
      </c>
      <c r="B60">
        <f>INDEX(resultados!$A$2:$ZZ$258, 54, MATCH($B$2, resultados!$A$1:$ZZ$1, 0))</f>
        <v/>
      </c>
      <c r="C60">
        <f>INDEX(resultados!$A$2:$ZZ$258, 54, MATCH($B$3, resultados!$A$1:$ZZ$1, 0))</f>
        <v/>
      </c>
    </row>
    <row r="61">
      <c r="A61">
        <f>INDEX(resultados!$A$2:$ZZ$258, 55, MATCH($B$1, resultados!$A$1:$ZZ$1, 0))</f>
        <v/>
      </c>
      <c r="B61">
        <f>INDEX(resultados!$A$2:$ZZ$258, 55, MATCH($B$2, resultados!$A$1:$ZZ$1, 0))</f>
        <v/>
      </c>
      <c r="C61">
        <f>INDEX(resultados!$A$2:$ZZ$258, 55, MATCH($B$3, resultados!$A$1:$ZZ$1, 0))</f>
        <v/>
      </c>
    </row>
    <row r="62">
      <c r="A62">
        <f>INDEX(resultados!$A$2:$ZZ$258, 56, MATCH($B$1, resultados!$A$1:$ZZ$1, 0))</f>
        <v/>
      </c>
      <c r="B62">
        <f>INDEX(resultados!$A$2:$ZZ$258, 56, MATCH($B$2, resultados!$A$1:$ZZ$1, 0))</f>
        <v/>
      </c>
      <c r="C62">
        <f>INDEX(resultados!$A$2:$ZZ$258, 56, MATCH($B$3, resultados!$A$1:$ZZ$1, 0))</f>
        <v/>
      </c>
    </row>
    <row r="63">
      <c r="A63">
        <f>INDEX(resultados!$A$2:$ZZ$258, 57, MATCH($B$1, resultados!$A$1:$ZZ$1, 0))</f>
        <v/>
      </c>
      <c r="B63">
        <f>INDEX(resultados!$A$2:$ZZ$258, 57, MATCH($B$2, resultados!$A$1:$ZZ$1, 0))</f>
        <v/>
      </c>
      <c r="C63">
        <f>INDEX(resultados!$A$2:$ZZ$258, 57, MATCH($B$3, resultados!$A$1:$ZZ$1, 0))</f>
        <v/>
      </c>
    </row>
    <row r="64">
      <c r="A64">
        <f>INDEX(resultados!$A$2:$ZZ$258, 58, MATCH($B$1, resultados!$A$1:$ZZ$1, 0))</f>
        <v/>
      </c>
      <c r="B64">
        <f>INDEX(resultados!$A$2:$ZZ$258, 58, MATCH($B$2, resultados!$A$1:$ZZ$1, 0))</f>
        <v/>
      </c>
      <c r="C64">
        <f>INDEX(resultados!$A$2:$ZZ$258, 58, MATCH($B$3, resultados!$A$1:$ZZ$1, 0))</f>
        <v/>
      </c>
    </row>
    <row r="65">
      <c r="A65">
        <f>INDEX(resultados!$A$2:$ZZ$258, 59, MATCH($B$1, resultados!$A$1:$ZZ$1, 0))</f>
        <v/>
      </c>
      <c r="B65">
        <f>INDEX(resultados!$A$2:$ZZ$258, 59, MATCH($B$2, resultados!$A$1:$ZZ$1, 0))</f>
        <v/>
      </c>
      <c r="C65">
        <f>INDEX(resultados!$A$2:$ZZ$258, 59, MATCH($B$3, resultados!$A$1:$ZZ$1, 0))</f>
        <v/>
      </c>
    </row>
    <row r="66">
      <c r="A66">
        <f>INDEX(resultados!$A$2:$ZZ$258, 60, MATCH($B$1, resultados!$A$1:$ZZ$1, 0))</f>
        <v/>
      </c>
      <c r="B66">
        <f>INDEX(resultados!$A$2:$ZZ$258, 60, MATCH($B$2, resultados!$A$1:$ZZ$1, 0))</f>
        <v/>
      </c>
      <c r="C66">
        <f>INDEX(resultados!$A$2:$ZZ$258, 60, MATCH($B$3, resultados!$A$1:$ZZ$1, 0))</f>
        <v/>
      </c>
    </row>
    <row r="67">
      <c r="A67">
        <f>INDEX(resultados!$A$2:$ZZ$258, 61, MATCH($B$1, resultados!$A$1:$ZZ$1, 0))</f>
        <v/>
      </c>
      <c r="B67">
        <f>INDEX(resultados!$A$2:$ZZ$258, 61, MATCH($B$2, resultados!$A$1:$ZZ$1, 0))</f>
        <v/>
      </c>
      <c r="C67">
        <f>INDEX(resultados!$A$2:$ZZ$258, 61, MATCH($B$3, resultados!$A$1:$ZZ$1, 0))</f>
        <v/>
      </c>
    </row>
    <row r="68">
      <c r="A68">
        <f>INDEX(resultados!$A$2:$ZZ$258, 62, MATCH($B$1, resultados!$A$1:$ZZ$1, 0))</f>
        <v/>
      </c>
      <c r="B68">
        <f>INDEX(resultados!$A$2:$ZZ$258, 62, MATCH($B$2, resultados!$A$1:$ZZ$1, 0))</f>
        <v/>
      </c>
      <c r="C68">
        <f>INDEX(resultados!$A$2:$ZZ$258, 62, MATCH($B$3, resultados!$A$1:$ZZ$1, 0))</f>
        <v/>
      </c>
    </row>
    <row r="69">
      <c r="A69">
        <f>INDEX(resultados!$A$2:$ZZ$258, 63, MATCH($B$1, resultados!$A$1:$ZZ$1, 0))</f>
        <v/>
      </c>
      <c r="B69">
        <f>INDEX(resultados!$A$2:$ZZ$258, 63, MATCH($B$2, resultados!$A$1:$ZZ$1, 0))</f>
        <v/>
      </c>
      <c r="C69">
        <f>INDEX(resultados!$A$2:$ZZ$258, 63, MATCH($B$3, resultados!$A$1:$ZZ$1, 0))</f>
        <v/>
      </c>
    </row>
    <row r="70">
      <c r="A70">
        <f>INDEX(resultados!$A$2:$ZZ$258, 64, MATCH($B$1, resultados!$A$1:$ZZ$1, 0))</f>
        <v/>
      </c>
      <c r="B70">
        <f>INDEX(resultados!$A$2:$ZZ$258, 64, MATCH($B$2, resultados!$A$1:$ZZ$1, 0))</f>
        <v/>
      </c>
      <c r="C70">
        <f>INDEX(resultados!$A$2:$ZZ$258, 64, MATCH($B$3, resultados!$A$1:$ZZ$1, 0))</f>
        <v/>
      </c>
    </row>
    <row r="71">
      <c r="A71">
        <f>INDEX(resultados!$A$2:$ZZ$258, 65, MATCH($B$1, resultados!$A$1:$ZZ$1, 0))</f>
        <v/>
      </c>
      <c r="B71">
        <f>INDEX(resultados!$A$2:$ZZ$258, 65, MATCH($B$2, resultados!$A$1:$ZZ$1, 0))</f>
        <v/>
      </c>
      <c r="C71">
        <f>INDEX(resultados!$A$2:$ZZ$258, 65, MATCH($B$3, resultados!$A$1:$ZZ$1, 0))</f>
        <v/>
      </c>
    </row>
    <row r="72">
      <c r="A72">
        <f>INDEX(resultados!$A$2:$ZZ$258, 66, MATCH($B$1, resultados!$A$1:$ZZ$1, 0))</f>
        <v/>
      </c>
      <c r="B72">
        <f>INDEX(resultados!$A$2:$ZZ$258, 66, MATCH($B$2, resultados!$A$1:$ZZ$1, 0))</f>
        <v/>
      </c>
      <c r="C72">
        <f>INDEX(resultados!$A$2:$ZZ$258, 66, MATCH($B$3, resultados!$A$1:$ZZ$1, 0))</f>
        <v/>
      </c>
    </row>
    <row r="73">
      <c r="A73">
        <f>INDEX(resultados!$A$2:$ZZ$258, 67, MATCH($B$1, resultados!$A$1:$ZZ$1, 0))</f>
        <v/>
      </c>
      <c r="B73">
        <f>INDEX(resultados!$A$2:$ZZ$258, 67, MATCH($B$2, resultados!$A$1:$ZZ$1, 0))</f>
        <v/>
      </c>
      <c r="C73">
        <f>INDEX(resultados!$A$2:$ZZ$258, 67, MATCH($B$3, resultados!$A$1:$ZZ$1, 0))</f>
        <v/>
      </c>
    </row>
    <row r="74">
      <c r="A74">
        <f>INDEX(resultados!$A$2:$ZZ$258, 68, MATCH($B$1, resultados!$A$1:$ZZ$1, 0))</f>
        <v/>
      </c>
      <c r="B74">
        <f>INDEX(resultados!$A$2:$ZZ$258, 68, MATCH($B$2, resultados!$A$1:$ZZ$1, 0))</f>
        <v/>
      </c>
      <c r="C74">
        <f>INDEX(resultados!$A$2:$ZZ$258, 68, MATCH($B$3, resultados!$A$1:$ZZ$1, 0))</f>
        <v/>
      </c>
    </row>
    <row r="75">
      <c r="A75">
        <f>INDEX(resultados!$A$2:$ZZ$258, 69, MATCH($B$1, resultados!$A$1:$ZZ$1, 0))</f>
        <v/>
      </c>
      <c r="B75">
        <f>INDEX(resultados!$A$2:$ZZ$258, 69, MATCH($B$2, resultados!$A$1:$ZZ$1, 0))</f>
        <v/>
      </c>
      <c r="C75">
        <f>INDEX(resultados!$A$2:$ZZ$258, 69, MATCH($B$3, resultados!$A$1:$ZZ$1, 0))</f>
        <v/>
      </c>
    </row>
    <row r="76">
      <c r="A76">
        <f>INDEX(resultados!$A$2:$ZZ$258, 70, MATCH($B$1, resultados!$A$1:$ZZ$1, 0))</f>
        <v/>
      </c>
      <c r="B76">
        <f>INDEX(resultados!$A$2:$ZZ$258, 70, MATCH($B$2, resultados!$A$1:$ZZ$1, 0))</f>
        <v/>
      </c>
      <c r="C76">
        <f>INDEX(resultados!$A$2:$ZZ$258, 70, MATCH($B$3, resultados!$A$1:$ZZ$1, 0))</f>
        <v/>
      </c>
    </row>
    <row r="77">
      <c r="A77">
        <f>INDEX(resultados!$A$2:$ZZ$258, 71, MATCH($B$1, resultados!$A$1:$ZZ$1, 0))</f>
        <v/>
      </c>
      <c r="B77">
        <f>INDEX(resultados!$A$2:$ZZ$258, 71, MATCH($B$2, resultados!$A$1:$ZZ$1, 0))</f>
        <v/>
      </c>
      <c r="C77">
        <f>INDEX(resultados!$A$2:$ZZ$258, 71, MATCH($B$3, resultados!$A$1:$ZZ$1, 0))</f>
        <v/>
      </c>
    </row>
    <row r="78">
      <c r="A78">
        <f>INDEX(resultados!$A$2:$ZZ$258, 72, MATCH($B$1, resultados!$A$1:$ZZ$1, 0))</f>
        <v/>
      </c>
      <c r="B78">
        <f>INDEX(resultados!$A$2:$ZZ$258, 72, MATCH($B$2, resultados!$A$1:$ZZ$1, 0))</f>
        <v/>
      </c>
      <c r="C78">
        <f>INDEX(resultados!$A$2:$ZZ$258, 72, MATCH($B$3, resultados!$A$1:$ZZ$1, 0))</f>
        <v/>
      </c>
    </row>
    <row r="79">
      <c r="A79">
        <f>INDEX(resultados!$A$2:$ZZ$258, 73, MATCH($B$1, resultados!$A$1:$ZZ$1, 0))</f>
        <v/>
      </c>
      <c r="B79">
        <f>INDEX(resultados!$A$2:$ZZ$258, 73, MATCH($B$2, resultados!$A$1:$ZZ$1, 0))</f>
        <v/>
      </c>
      <c r="C79">
        <f>INDEX(resultados!$A$2:$ZZ$258, 73, MATCH($B$3, resultados!$A$1:$ZZ$1, 0))</f>
        <v/>
      </c>
    </row>
    <row r="80">
      <c r="A80">
        <f>INDEX(resultados!$A$2:$ZZ$258, 74, MATCH($B$1, resultados!$A$1:$ZZ$1, 0))</f>
        <v/>
      </c>
      <c r="B80">
        <f>INDEX(resultados!$A$2:$ZZ$258, 74, MATCH($B$2, resultados!$A$1:$ZZ$1, 0))</f>
        <v/>
      </c>
      <c r="C80">
        <f>INDEX(resultados!$A$2:$ZZ$258, 74, MATCH($B$3, resultados!$A$1:$ZZ$1, 0))</f>
        <v/>
      </c>
    </row>
    <row r="81">
      <c r="A81">
        <f>INDEX(resultados!$A$2:$ZZ$258, 75, MATCH($B$1, resultados!$A$1:$ZZ$1, 0))</f>
        <v/>
      </c>
      <c r="B81">
        <f>INDEX(resultados!$A$2:$ZZ$258, 75, MATCH($B$2, resultados!$A$1:$ZZ$1, 0))</f>
        <v/>
      </c>
      <c r="C81">
        <f>INDEX(resultados!$A$2:$ZZ$258, 75, MATCH($B$3, resultados!$A$1:$ZZ$1, 0))</f>
        <v/>
      </c>
    </row>
    <row r="82">
      <c r="A82">
        <f>INDEX(resultados!$A$2:$ZZ$258, 76, MATCH($B$1, resultados!$A$1:$ZZ$1, 0))</f>
        <v/>
      </c>
      <c r="B82">
        <f>INDEX(resultados!$A$2:$ZZ$258, 76, MATCH($B$2, resultados!$A$1:$ZZ$1, 0))</f>
        <v/>
      </c>
      <c r="C82">
        <f>INDEX(resultados!$A$2:$ZZ$258, 76, MATCH($B$3, resultados!$A$1:$ZZ$1, 0))</f>
        <v/>
      </c>
    </row>
    <row r="83">
      <c r="A83">
        <f>INDEX(resultados!$A$2:$ZZ$258, 77, MATCH($B$1, resultados!$A$1:$ZZ$1, 0))</f>
        <v/>
      </c>
      <c r="B83">
        <f>INDEX(resultados!$A$2:$ZZ$258, 77, MATCH($B$2, resultados!$A$1:$ZZ$1, 0))</f>
        <v/>
      </c>
      <c r="C83">
        <f>INDEX(resultados!$A$2:$ZZ$258, 77, MATCH($B$3, resultados!$A$1:$ZZ$1, 0))</f>
        <v/>
      </c>
    </row>
    <row r="84">
      <c r="A84">
        <f>INDEX(resultados!$A$2:$ZZ$258, 78, MATCH($B$1, resultados!$A$1:$ZZ$1, 0))</f>
        <v/>
      </c>
      <c r="B84">
        <f>INDEX(resultados!$A$2:$ZZ$258, 78, MATCH($B$2, resultados!$A$1:$ZZ$1, 0))</f>
        <v/>
      </c>
      <c r="C84">
        <f>INDEX(resultados!$A$2:$ZZ$258, 78, MATCH($B$3, resultados!$A$1:$ZZ$1, 0))</f>
        <v/>
      </c>
    </row>
    <row r="85">
      <c r="A85">
        <f>INDEX(resultados!$A$2:$ZZ$258, 79, MATCH($B$1, resultados!$A$1:$ZZ$1, 0))</f>
        <v/>
      </c>
      <c r="B85">
        <f>INDEX(resultados!$A$2:$ZZ$258, 79, MATCH($B$2, resultados!$A$1:$ZZ$1, 0))</f>
        <v/>
      </c>
      <c r="C85">
        <f>INDEX(resultados!$A$2:$ZZ$258, 79, MATCH($B$3, resultados!$A$1:$ZZ$1, 0))</f>
        <v/>
      </c>
    </row>
    <row r="86">
      <c r="A86">
        <f>INDEX(resultados!$A$2:$ZZ$258, 80, MATCH($B$1, resultados!$A$1:$ZZ$1, 0))</f>
        <v/>
      </c>
      <c r="B86">
        <f>INDEX(resultados!$A$2:$ZZ$258, 80, MATCH($B$2, resultados!$A$1:$ZZ$1, 0))</f>
        <v/>
      </c>
      <c r="C86">
        <f>INDEX(resultados!$A$2:$ZZ$258, 80, MATCH($B$3, resultados!$A$1:$ZZ$1, 0))</f>
        <v/>
      </c>
    </row>
    <row r="87">
      <c r="A87">
        <f>INDEX(resultados!$A$2:$ZZ$258, 81, MATCH($B$1, resultados!$A$1:$ZZ$1, 0))</f>
        <v/>
      </c>
      <c r="B87">
        <f>INDEX(resultados!$A$2:$ZZ$258, 81, MATCH($B$2, resultados!$A$1:$ZZ$1, 0))</f>
        <v/>
      </c>
      <c r="C87">
        <f>INDEX(resultados!$A$2:$ZZ$258, 81, MATCH($B$3, resultados!$A$1:$ZZ$1, 0))</f>
        <v/>
      </c>
    </row>
    <row r="88">
      <c r="A88">
        <f>INDEX(resultados!$A$2:$ZZ$258, 82, MATCH($B$1, resultados!$A$1:$ZZ$1, 0))</f>
        <v/>
      </c>
      <c r="B88">
        <f>INDEX(resultados!$A$2:$ZZ$258, 82, MATCH($B$2, resultados!$A$1:$ZZ$1, 0))</f>
        <v/>
      </c>
      <c r="C88">
        <f>INDEX(resultados!$A$2:$ZZ$258, 82, MATCH($B$3, resultados!$A$1:$ZZ$1, 0))</f>
        <v/>
      </c>
    </row>
    <row r="89">
      <c r="A89">
        <f>INDEX(resultados!$A$2:$ZZ$258, 83, MATCH($B$1, resultados!$A$1:$ZZ$1, 0))</f>
        <v/>
      </c>
      <c r="B89">
        <f>INDEX(resultados!$A$2:$ZZ$258, 83, MATCH($B$2, resultados!$A$1:$ZZ$1, 0))</f>
        <v/>
      </c>
      <c r="C89">
        <f>INDEX(resultados!$A$2:$ZZ$258, 83, MATCH($B$3, resultados!$A$1:$ZZ$1, 0))</f>
        <v/>
      </c>
    </row>
    <row r="90">
      <c r="A90">
        <f>INDEX(resultados!$A$2:$ZZ$258, 84, MATCH($B$1, resultados!$A$1:$ZZ$1, 0))</f>
        <v/>
      </c>
      <c r="B90">
        <f>INDEX(resultados!$A$2:$ZZ$258, 84, MATCH($B$2, resultados!$A$1:$ZZ$1, 0))</f>
        <v/>
      </c>
      <c r="C90">
        <f>INDEX(resultados!$A$2:$ZZ$258, 84, MATCH($B$3, resultados!$A$1:$ZZ$1, 0))</f>
        <v/>
      </c>
    </row>
    <row r="91">
      <c r="A91">
        <f>INDEX(resultados!$A$2:$ZZ$258, 85, MATCH($B$1, resultados!$A$1:$ZZ$1, 0))</f>
        <v/>
      </c>
      <c r="B91">
        <f>INDEX(resultados!$A$2:$ZZ$258, 85, MATCH($B$2, resultados!$A$1:$ZZ$1, 0))</f>
        <v/>
      </c>
      <c r="C91">
        <f>INDEX(resultados!$A$2:$ZZ$258, 85, MATCH($B$3, resultados!$A$1:$ZZ$1, 0))</f>
        <v/>
      </c>
    </row>
    <row r="92">
      <c r="A92">
        <f>INDEX(resultados!$A$2:$ZZ$258, 86, MATCH($B$1, resultados!$A$1:$ZZ$1, 0))</f>
        <v/>
      </c>
      <c r="B92">
        <f>INDEX(resultados!$A$2:$ZZ$258, 86, MATCH($B$2, resultados!$A$1:$ZZ$1, 0))</f>
        <v/>
      </c>
      <c r="C92">
        <f>INDEX(resultados!$A$2:$ZZ$258, 86, MATCH($B$3, resultados!$A$1:$ZZ$1, 0))</f>
        <v/>
      </c>
    </row>
    <row r="93">
      <c r="A93">
        <f>INDEX(resultados!$A$2:$ZZ$258, 87, MATCH($B$1, resultados!$A$1:$ZZ$1, 0))</f>
        <v/>
      </c>
      <c r="B93">
        <f>INDEX(resultados!$A$2:$ZZ$258, 87, MATCH($B$2, resultados!$A$1:$ZZ$1, 0))</f>
        <v/>
      </c>
      <c r="C93">
        <f>INDEX(resultados!$A$2:$ZZ$258, 87, MATCH($B$3, resultados!$A$1:$ZZ$1, 0))</f>
        <v/>
      </c>
    </row>
    <row r="94">
      <c r="A94">
        <f>INDEX(resultados!$A$2:$ZZ$258, 88, MATCH($B$1, resultados!$A$1:$ZZ$1, 0))</f>
        <v/>
      </c>
      <c r="B94">
        <f>INDEX(resultados!$A$2:$ZZ$258, 88, MATCH($B$2, resultados!$A$1:$ZZ$1, 0))</f>
        <v/>
      </c>
      <c r="C94">
        <f>INDEX(resultados!$A$2:$ZZ$258, 88, MATCH($B$3, resultados!$A$1:$ZZ$1, 0))</f>
        <v/>
      </c>
    </row>
    <row r="95">
      <c r="A95">
        <f>INDEX(resultados!$A$2:$ZZ$258, 89, MATCH($B$1, resultados!$A$1:$ZZ$1, 0))</f>
        <v/>
      </c>
      <c r="B95">
        <f>INDEX(resultados!$A$2:$ZZ$258, 89, MATCH($B$2, resultados!$A$1:$ZZ$1, 0))</f>
        <v/>
      </c>
      <c r="C95">
        <f>INDEX(resultados!$A$2:$ZZ$258, 89, MATCH($B$3, resultados!$A$1:$ZZ$1, 0))</f>
        <v/>
      </c>
    </row>
    <row r="96">
      <c r="A96">
        <f>INDEX(resultados!$A$2:$ZZ$258, 90, MATCH($B$1, resultados!$A$1:$ZZ$1, 0))</f>
        <v/>
      </c>
      <c r="B96">
        <f>INDEX(resultados!$A$2:$ZZ$258, 90, MATCH($B$2, resultados!$A$1:$ZZ$1, 0))</f>
        <v/>
      </c>
      <c r="C96">
        <f>INDEX(resultados!$A$2:$ZZ$258, 90, MATCH($B$3, resultados!$A$1:$ZZ$1, 0))</f>
        <v/>
      </c>
    </row>
    <row r="97">
      <c r="A97">
        <f>INDEX(resultados!$A$2:$ZZ$258, 91, MATCH($B$1, resultados!$A$1:$ZZ$1, 0))</f>
        <v/>
      </c>
      <c r="B97">
        <f>INDEX(resultados!$A$2:$ZZ$258, 91, MATCH($B$2, resultados!$A$1:$ZZ$1, 0))</f>
        <v/>
      </c>
      <c r="C97">
        <f>INDEX(resultados!$A$2:$ZZ$258, 91, MATCH($B$3, resultados!$A$1:$ZZ$1, 0))</f>
        <v/>
      </c>
    </row>
    <row r="98">
      <c r="A98">
        <f>INDEX(resultados!$A$2:$ZZ$258, 92, MATCH($B$1, resultados!$A$1:$ZZ$1, 0))</f>
        <v/>
      </c>
      <c r="B98">
        <f>INDEX(resultados!$A$2:$ZZ$258, 92, MATCH($B$2, resultados!$A$1:$ZZ$1, 0))</f>
        <v/>
      </c>
      <c r="C98">
        <f>INDEX(resultados!$A$2:$ZZ$258, 92, MATCH($B$3, resultados!$A$1:$ZZ$1, 0))</f>
        <v/>
      </c>
    </row>
    <row r="99">
      <c r="A99">
        <f>INDEX(resultados!$A$2:$ZZ$258, 93, MATCH($B$1, resultados!$A$1:$ZZ$1, 0))</f>
        <v/>
      </c>
      <c r="B99">
        <f>INDEX(resultados!$A$2:$ZZ$258, 93, MATCH($B$2, resultados!$A$1:$ZZ$1, 0))</f>
        <v/>
      </c>
      <c r="C99">
        <f>INDEX(resultados!$A$2:$ZZ$258, 93, MATCH($B$3, resultados!$A$1:$ZZ$1, 0))</f>
        <v/>
      </c>
    </row>
    <row r="100">
      <c r="A100">
        <f>INDEX(resultados!$A$2:$ZZ$258, 94, MATCH($B$1, resultados!$A$1:$ZZ$1, 0))</f>
        <v/>
      </c>
      <c r="B100">
        <f>INDEX(resultados!$A$2:$ZZ$258, 94, MATCH($B$2, resultados!$A$1:$ZZ$1, 0))</f>
        <v/>
      </c>
      <c r="C100">
        <f>INDEX(resultados!$A$2:$ZZ$258, 94, MATCH($B$3, resultados!$A$1:$ZZ$1, 0))</f>
        <v/>
      </c>
    </row>
    <row r="101">
      <c r="A101">
        <f>INDEX(resultados!$A$2:$ZZ$258, 95, MATCH($B$1, resultados!$A$1:$ZZ$1, 0))</f>
        <v/>
      </c>
      <c r="B101">
        <f>INDEX(resultados!$A$2:$ZZ$258, 95, MATCH($B$2, resultados!$A$1:$ZZ$1, 0))</f>
        <v/>
      </c>
      <c r="C101">
        <f>INDEX(resultados!$A$2:$ZZ$258, 95, MATCH($B$3, resultados!$A$1:$ZZ$1, 0))</f>
        <v/>
      </c>
    </row>
    <row r="102">
      <c r="A102">
        <f>INDEX(resultados!$A$2:$ZZ$258, 96, MATCH($B$1, resultados!$A$1:$ZZ$1, 0))</f>
        <v/>
      </c>
      <c r="B102">
        <f>INDEX(resultados!$A$2:$ZZ$258, 96, MATCH($B$2, resultados!$A$1:$ZZ$1, 0))</f>
        <v/>
      </c>
      <c r="C102">
        <f>INDEX(resultados!$A$2:$ZZ$258, 96, MATCH($B$3, resultados!$A$1:$ZZ$1, 0))</f>
        <v/>
      </c>
    </row>
    <row r="103">
      <c r="A103">
        <f>INDEX(resultados!$A$2:$ZZ$258, 97, MATCH($B$1, resultados!$A$1:$ZZ$1, 0))</f>
        <v/>
      </c>
      <c r="B103">
        <f>INDEX(resultados!$A$2:$ZZ$258, 97, MATCH($B$2, resultados!$A$1:$ZZ$1, 0))</f>
        <v/>
      </c>
      <c r="C103">
        <f>INDEX(resultados!$A$2:$ZZ$258, 97, MATCH($B$3, resultados!$A$1:$ZZ$1, 0))</f>
        <v/>
      </c>
    </row>
    <row r="104">
      <c r="A104">
        <f>INDEX(resultados!$A$2:$ZZ$258, 98, MATCH($B$1, resultados!$A$1:$ZZ$1, 0))</f>
        <v/>
      </c>
      <c r="B104">
        <f>INDEX(resultados!$A$2:$ZZ$258, 98, MATCH($B$2, resultados!$A$1:$ZZ$1, 0))</f>
        <v/>
      </c>
      <c r="C104">
        <f>INDEX(resultados!$A$2:$ZZ$258, 98, MATCH($B$3, resultados!$A$1:$ZZ$1, 0))</f>
        <v/>
      </c>
    </row>
    <row r="105">
      <c r="A105">
        <f>INDEX(resultados!$A$2:$ZZ$258, 99, MATCH($B$1, resultados!$A$1:$ZZ$1, 0))</f>
        <v/>
      </c>
      <c r="B105">
        <f>INDEX(resultados!$A$2:$ZZ$258, 99, MATCH($B$2, resultados!$A$1:$ZZ$1, 0))</f>
        <v/>
      </c>
      <c r="C105">
        <f>INDEX(resultados!$A$2:$ZZ$258, 99, MATCH($B$3, resultados!$A$1:$ZZ$1, 0))</f>
        <v/>
      </c>
    </row>
    <row r="106">
      <c r="A106">
        <f>INDEX(resultados!$A$2:$ZZ$258, 100, MATCH($B$1, resultados!$A$1:$ZZ$1, 0))</f>
        <v/>
      </c>
      <c r="B106">
        <f>INDEX(resultados!$A$2:$ZZ$258, 100, MATCH($B$2, resultados!$A$1:$ZZ$1, 0))</f>
        <v/>
      </c>
      <c r="C106">
        <f>INDEX(resultados!$A$2:$ZZ$258, 100, MATCH($B$3, resultados!$A$1:$ZZ$1, 0))</f>
        <v/>
      </c>
    </row>
    <row r="107">
      <c r="A107">
        <f>INDEX(resultados!$A$2:$ZZ$258, 101, MATCH($B$1, resultados!$A$1:$ZZ$1, 0))</f>
        <v/>
      </c>
      <c r="B107">
        <f>INDEX(resultados!$A$2:$ZZ$258, 101, MATCH($B$2, resultados!$A$1:$ZZ$1, 0))</f>
        <v/>
      </c>
      <c r="C107">
        <f>INDEX(resultados!$A$2:$ZZ$258, 101, MATCH($B$3, resultados!$A$1:$ZZ$1, 0))</f>
        <v/>
      </c>
    </row>
    <row r="108">
      <c r="A108">
        <f>INDEX(resultados!$A$2:$ZZ$258, 102, MATCH($B$1, resultados!$A$1:$ZZ$1, 0))</f>
        <v/>
      </c>
      <c r="B108">
        <f>INDEX(resultados!$A$2:$ZZ$258, 102, MATCH($B$2, resultados!$A$1:$ZZ$1, 0))</f>
        <v/>
      </c>
      <c r="C108">
        <f>INDEX(resultados!$A$2:$ZZ$258, 102, MATCH($B$3, resultados!$A$1:$ZZ$1, 0))</f>
        <v/>
      </c>
    </row>
    <row r="109">
      <c r="A109">
        <f>INDEX(resultados!$A$2:$ZZ$258, 103, MATCH($B$1, resultados!$A$1:$ZZ$1, 0))</f>
        <v/>
      </c>
      <c r="B109">
        <f>INDEX(resultados!$A$2:$ZZ$258, 103, MATCH($B$2, resultados!$A$1:$ZZ$1, 0))</f>
        <v/>
      </c>
      <c r="C109">
        <f>INDEX(resultados!$A$2:$ZZ$258, 103, MATCH($B$3, resultados!$A$1:$ZZ$1, 0))</f>
        <v/>
      </c>
    </row>
    <row r="110">
      <c r="A110">
        <f>INDEX(resultados!$A$2:$ZZ$258, 104, MATCH($B$1, resultados!$A$1:$ZZ$1, 0))</f>
        <v/>
      </c>
      <c r="B110">
        <f>INDEX(resultados!$A$2:$ZZ$258, 104, MATCH($B$2, resultados!$A$1:$ZZ$1, 0))</f>
        <v/>
      </c>
      <c r="C110">
        <f>INDEX(resultados!$A$2:$ZZ$258, 104, MATCH($B$3, resultados!$A$1:$ZZ$1, 0))</f>
        <v/>
      </c>
    </row>
    <row r="111">
      <c r="A111">
        <f>INDEX(resultados!$A$2:$ZZ$258, 105, MATCH($B$1, resultados!$A$1:$ZZ$1, 0))</f>
        <v/>
      </c>
      <c r="B111">
        <f>INDEX(resultados!$A$2:$ZZ$258, 105, MATCH($B$2, resultados!$A$1:$ZZ$1, 0))</f>
        <v/>
      </c>
      <c r="C111">
        <f>INDEX(resultados!$A$2:$ZZ$258, 105, MATCH($B$3, resultados!$A$1:$ZZ$1, 0))</f>
        <v/>
      </c>
    </row>
    <row r="112">
      <c r="A112">
        <f>INDEX(resultados!$A$2:$ZZ$258, 106, MATCH($B$1, resultados!$A$1:$ZZ$1, 0))</f>
        <v/>
      </c>
      <c r="B112">
        <f>INDEX(resultados!$A$2:$ZZ$258, 106, MATCH($B$2, resultados!$A$1:$ZZ$1, 0))</f>
        <v/>
      </c>
      <c r="C112">
        <f>INDEX(resultados!$A$2:$ZZ$258, 106, MATCH($B$3, resultados!$A$1:$ZZ$1, 0))</f>
        <v/>
      </c>
    </row>
    <row r="113">
      <c r="A113">
        <f>INDEX(resultados!$A$2:$ZZ$258, 107, MATCH($B$1, resultados!$A$1:$ZZ$1, 0))</f>
        <v/>
      </c>
      <c r="B113">
        <f>INDEX(resultados!$A$2:$ZZ$258, 107, MATCH($B$2, resultados!$A$1:$ZZ$1, 0))</f>
        <v/>
      </c>
      <c r="C113">
        <f>INDEX(resultados!$A$2:$ZZ$258, 107, MATCH($B$3, resultados!$A$1:$ZZ$1, 0))</f>
        <v/>
      </c>
    </row>
    <row r="114">
      <c r="A114">
        <f>INDEX(resultados!$A$2:$ZZ$258, 108, MATCH($B$1, resultados!$A$1:$ZZ$1, 0))</f>
        <v/>
      </c>
      <c r="B114">
        <f>INDEX(resultados!$A$2:$ZZ$258, 108, MATCH($B$2, resultados!$A$1:$ZZ$1, 0))</f>
        <v/>
      </c>
      <c r="C114">
        <f>INDEX(resultados!$A$2:$ZZ$258, 108, MATCH($B$3, resultados!$A$1:$ZZ$1, 0))</f>
        <v/>
      </c>
    </row>
    <row r="115">
      <c r="A115">
        <f>INDEX(resultados!$A$2:$ZZ$258, 109, MATCH($B$1, resultados!$A$1:$ZZ$1, 0))</f>
        <v/>
      </c>
      <c r="B115">
        <f>INDEX(resultados!$A$2:$ZZ$258, 109, MATCH($B$2, resultados!$A$1:$ZZ$1, 0))</f>
        <v/>
      </c>
      <c r="C115">
        <f>INDEX(resultados!$A$2:$ZZ$258, 109, MATCH($B$3, resultados!$A$1:$ZZ$1, 0))</f>
        <v/>
      </c>
    </row>
    <row r="116">
      <c r="A116">
        <f>INDEX(resultados!$A$2:$ZZ$258, 110, MATCH($B$1, resultados!$A$1:$ZZ$1, 0))</f>
        <v/>
      </c>
      <c r="B116">
        <f>INDEX(resultados!$A$2:$ZZ$258, 110, MATCH($B$2, resultados!$A$1:$ZZ$1, 0))</f>
        <v/>
      </c>
      <c r="C116">
        <f>INDEX(resultados!$A$2:$ZZ$258, 110, MATCH($B$3, resultados!$A$1:$ZZ$1, 0))</f>
        <v/>
      </c>
    </row>
    <row r="117">
      <c r="A117">
        <f>INDEX(resultados!$A$2:$ZZ$258, 111, MATCH($B$1, resultados!$A$1:$ZZ$1, 0))</f>
        <v/>
      </c>
      <c r="B117">
        <f>INDEX(resultados!$A$2:$ZZ$258, 111, MATCH($B$2, resultados!$A$1:$ZZ$1, 0))</f>
        <v/>
      </c>
      <c r="C117">
        <f>INDEX(resultados!$A$2:$ZZ$258, 111, MATCH($B$3, resultados!$A$1:$ZZ$1, 0))</f>
        <v/>
      </c>
    </row>
    <row r="118">
      <c r="A118">
        <f>INDEX(resultados!$A$2:$ZZ$258, 112, MATCH($B$1, resultados!$A$1:$ZZ$1, 0))</f>
        <v/>
      </c>
      <c r="B118">
        <f>INDEX(resultados!$A$2:$ZZ$258, 112, MATCH($B$2, resultados!$A$1:$ZZ$1, 0))</f>
        <v/>
      </c>
      <c r="C118">
        <f>INDEX(resultados!$A$2:$ZZ$258, 112, MATCH($B$3, resultados!$A$1:$ZZ$1, 0))</f>
        <v/>
      </c>
    </row>
    <row r="119">
      <c r="A119">
        <f>INDEX(resultados!$A$2:$ZZ$258, 113, MATCH($B$1, resultados!$A$1:$ZZ$1, 0))</f>
        <v/>
      </c>
      <c r="B119">
        <f>INDEX(resultados!$A$2:$ZZ$258, 113, MATCH($B$2, resultados!$A$1:$ZZ$1, 0))</f>
        <v/>
      </c>
      <c r="C119">
        <f>INDEX(resultados!$A$2:$ZZ$258, 113, MATCH($B$3, resultados!$A$1:$ZZ$1, 0))</f>
        <v/>
      </c>
    </row>
    <row r="120">
      <c r="A120">
        <f>INDEX(resultados!$A$2:$ZZ$258, 114, MATCH($B$1, resultados!$A$1:$ZZ$1, 0))</f>
        <v/>
      </c>
      <c r="B120">
        <f>INDEX(resultados!$A$2:$ZZ$258, 114, MATCH($B$2, resultados!$A$1:$ZZ$1, 0))</f>
        <v/>
      </c>
      <c r="C120">
        <f>INDEX(resultados!$A$2:$ZZ$258, 114, MATCH($B$3, resultados!$A$1:$ZZ$1, 0))</f>
        <v/>
      </c>
    </row>
    <row r="121">
      <c r="A121">
        <f>INDEX(resultados!$A$2:$ZZ$258, 115, MATCH($B$1, resultados!$A$1:$ZZ$1, 0))</f>
        <v/>
      </c>
      <c r="B121">
        <f>INDEX(resultados!$A$2:$ZZ$258, 115, MATCH($B$2, resultados!$A$1:$ZZ$1, 0))</f>
        <v/>
      </c>
      <c r="C121">
        <f>INDEX(resultados!$A$2:$ZZ$258, 115, MATCH($B$3, resultados!$A$1:$ZZ$1, 0))</f>
        <v/>
      </c>
    </row>
    <row r="122">
      <c r="A122">
        <f>INDEX(resultados!$A$2:$ZZ$258, 116, MATCH($B$1, resultados!$A$1:$ZZ$1, 0))</f>
        <v/>
      </c>
      <c r="B122">
        <f>INDEX(resultados!$A$2:$ZZ$258, 116, MATCH($B$2, resultados!$A$1:$ZZ$1, 0))</f>
        <v/>
      </c>
      <c r="C122">
        <f>INDEX(resultados!$A$2:$ZZ$258, 116, MATCH($B$3, resultados!$A$1:$ZZ$1, 0))</f>
        <v/>
      </c>
    </row>
    <row r="123">
      <c r="A123">
        <f>INDEX(resultados!$A$2:$ZZ$258, 117, MATCH($B$1, resultados!$A$1:$ZZ$1, 0))</f>
        <v/>
      </c>
      <c r="B123">
        <f>INDEX(resultados!$A$2:$ZZ$258, 117, MATCH($B$2, resultados!$A$1:$ZZ$1, 0))</f>
        <v/>
      </c>
      <c r="C123">
        <f>INDEX(resultados!$A$2:$ZZ$258, 117, MATCH($B$3, resultados!$A$1:$ZZ$1, 0))</f>
        <v/>
      </c>
    </row>
    <row r="124">
      <c r="A124">
        <f>INDEX(resultados!$A$2:$ZZ$258, 118, MATCH($B$1, resultados!$A$1:$ZZ$1, 0))</f>
        <v/>
      </c>
      <c r="B124">
        <f>INDEX(resultados!$A$2:$ZZ$258, 118, MATCH($B$2, resultados!$A$1:$ZZ$1, 0))</f>
        <v/>
      </c>
      <c r="C124">
        <f>INDEX(resultados!$A$2:$ZZ$258, 118, MATCH($B$3, resultados!$A$1:$ZZ$1, 0))</f>
        <v/>
      </c>
    </row>
    <row r="125">
      <c r="A125">
        <f>INDEX(resultados!$A$2:$ZZ$258, 119, MATCH($B$1, resultados!$A$1:$ZZ$1, 0))</f>
        <v/>
      </c>
      <c r="B125">
        <f>INDEX(resultados!$A$2:$ZZ$258, 119, MATCH($B$2, resultados!$A$1:$ZZ$1, 0))</f>
        <v/>
      </c>
      <c r="C125">
        <f>INDEX(resultados!$A$2:$ZZ$258, 119, MATCH($B$3, resultados!$A$1:$ZZ$1, 0))</f>
        <v/>
      </c>
    </row>
    <row r="126">
      <c r="A126">
        <f>INDEX(resultados!$A$2:$ZZ$258, 120, MATCH($B$1, resultados!$A$1:$ZZ$1, 0))</f>
        <v/>
      </c>
      <c r="B126">
        <f>INDEX(resultados!$A$2:$ZZ$258, 120, MATCH($B$2, resultados!$A$1:$ZZ$1, 0))</f>
        <v/>
      </c>
      <c r="C126">
        <f>INDEX(resultados!$A$2:$ZZ$258, 120, MATCH($B$3, resultados!$A$1:$ZZ$1, 0))</f>
        <v/>
      </c>
    </row>
    <row r="127">
      <c r="A127">
        <f>INDEX(resultados!$A$2:$ZZ$258, 121, MATCH($B$1, resultados!$A$1:$ZZ$1, 0))</f>
        <v/>
      </c>
      <c r="B127">
        <f>INDEX(resultados!$A$2:$ZZ$258, 121, MATCH($B$2, resultados!$A$1:$ZZ$1, 0))</f>
        <v/>
      </c>
      <c r="C127">
        <f>INDEX(resultados!$A$2:$ZZ$258, 121, MATCH($B$3, resultados!$A$1:$ZZ$1, 0))</f>
        <v/>
      </c>
    </row>
    <row r="128">
      <c r="A128">
        <f>INDEX(resultados!$A$2:$ZZ$258, 122, MATCH($B$1, resultados!$A$1:$ZZ$1, 0))</f>
        <v/>
      </c>
      <c r="B128">
        <f>INDEX(resultados!$A$2:$ZZ$258, 122, MATCH($B$2, resultados!$A$1:$ZZ$1, 0))</f>
        <v/>
      </c>
      <c r="C128">
        <f>INDEX(resultados!$A$2:$ZZ$258, 122, MATCH($B$3, resultados!$A$1:$ZZ$1, 0))</f>
        <v/>
      </c>
    </row>
    <row r="129">
      <c r="A129">
        <f>INDEX(resultados!$A$2:$ZZ$258, 123, MATCH($B$1, resultados!$A$1:$ZZ$1, 0))</f>
        <v/>
      </c>
      <c r="B129">
        <f>INDEX(resultados!$A$2:$ZZ$258, 123, MATCH($B$2, resultados!$A$1:$ZZ$1, 0))</f>
        <v/>
      </c>
      <c r="C129">
        <f>INDEX(resultados!$A$2:$ZZ$258, 123, MATCH($B$3, resultados!$A$1:$ZZ$1, 0))</f>
        <v/>
      </c>
    </row>
    <row r="130">
      <c r="A130">
        <f>INDEX(resultados!$A$2:$ZZ$258, 124, MATCH($B$1, resultados!$A$1:$ZZ$1, 0))</f>
        <v/>
      </c>
      <c r="B130">
        <f>INDEX(resultados!$A$2:$ZZ$258, 124, MATCH($B$2, resultados!$A$1:$ZZ$1, 0))</f>
        <v/>
      </c>
      <c r="C130">
        <f>INDEX(resultados!$A$2:$ZZ$258, 124, MATCH($B$3, resultados!$A$1:$ZZ$1, 0))</f>
        <v/>
      </c>
    </row>
    <row r="131">
      <c r="A131">
        <f>INDEX(resultados!$A$2:$ZZ$258, 125, MATCH($B$1, resultados!$A$1:$ZZ$1, 0))</f>
        <v/>
      </c>
      <c r="B131">
        <f>INDEX(resultados!$A$2:$ZZ$258, 125, MATCH($B$2, resultados!$A$1:$ZZ$1, 0))</f>
        <v/>
      </c>
      <c r="C131">
        <f>INDEX(resultados!$A$2:$ZZ$258, 125, MATCH($B$3, resultados!$A$1:$ZZ$1, 0))</f>
        <v/>
      </c>
    </row>
    <row r="132">
      <c r="A132">
        <f>INDEX(resultados!$A$2:$ZZ$258, 126, MATCH($B$1, resultados!$A$1:$ZZ$1, 0))</f>
        <v/>
      </c>
      <c r="B132">
        <f>INDEX(resultados!$A$2:$ZZ$258, 126, MATCH($B$2, resultados!$A$1:$ZZ$1, 0))</f>
        <v/>
      </c>
      <c r="C132">
        <f>INDEX(resultados!$A$2:$ZZ$258, 126, MATCH($B$3, resultados!$A$1:$ZZ$1, 0))</f>
        <v/>
      </c>
    </row>
    <row r="133">
      <c r="A133">
        <f>INDEX(resultados!$A$2:$ZZ$258, 127, MATCH($B$1, resultados!$A$1:$ZZ$1, 0))</f>
        <v/>
      </c>
      <c r="B133">
        <f>INDEX(resultados!$A$2:$ZZ$258, 127, MATCH($B$2, resultados!$A$1:$ZZ$1, 0))</f>
        <v/>
      </c>
      <c r="C133">
        <f>INDEX(resultados!$A$2:$ZZ$258, 127, MATCH($B$3, resultados!$A$1:$ZZ$1, 0))</f>
        <v/>
      </c>
    </row>
    <row r="134">
      <c r="A134">
        <f>INDEX(resultados!$A$2:$ZZ$258, 128, MATCH($B$1, resultados!$A$1:$ZZ$1, 0))</f>
        <v/>
      </c>
      <c r="B134">
        <f>INDEX(resultados!$A$2:$ZZ$258, 128, MATCH($B$2, resultados!$A$1:$ZZ$1, 0))</f>
        <v/>
      </c>
      <c r="C134">
        <f>INDEX(resultados!$A$2:$ZZ$258, 128, MATCH($B$3, resultados!$A$1:$ZZ$1, 0))</f>
        <v/>
      </c>
    </row>
    <row r="135">
      <c r="A135">
        <f>INDEX(resultados!$A$2:$ZZ$258, 129, MATCH($B$1, resultados!$A$1:$ZZ$1, 0))</f>
        <v/>
      </c>
      <c r="B135">
        <f>INDEX(resultados!$A$2:$ZZ$258, 129, MATCH($B$2, resultados!$A$1:$ZZ$1, 0))</f>
        <v/>
      </c>
      <c r="C135">
        <f>INDEX(resultados!$A$2:$ZZ$258, 129, MATCH($B$3, resultados!$A$1:$ZZ$1, 0))</f>
        <v/>
      </c>
    </row>
    <row r="136">
      <c r="A136">
        <f>INDEX(resultados!$A$2:$ZZ$258, 130, MATCH($B$1, resultados!$A$1:$ZZ$1, 0))</f>
        <v/>
      </c>
      <c r="B136">
        <f>INDEX(resultados!$A$2:$ZZ$258, 130, MATCH($B$2, resultados!$A$1:$ZZ$1, 0))</f>
        <v/>
      </c>
      <c r="C136">
        <f>INDEX(resultados!$A$2:$ZZ$258, 130, MATCH($B$3, resultados!$A$1:$ZZ$1, 0))</f>
        <v/>
      </c>
    </row>
    <row r="137">
      <c r="A137">
        <f>INDEX(resultados!$A$2:$ZZ$258, 131, MATCH($B$1, resultados!$A$1:$ZZ$1, 0))</f>
        <v/>
      </c>
      <c r="B137">
        <f>INDEX(resultados!$A$2:$ZZ$258, 131, MATCH($B$2, resultados!$A$1:$ZZ$1, 0))</f>
        <v/>
      </c>
      <c r="C137">
        <f>INDEX(resultados!$A$2:$ZZ$258, 131, MATCH($B$3, resultados!$A$1:$ZZ$1, 0))</f>
        <v/>
      </c>
    </row>
    <row r="138">
      <c r="A138">
        <f>INDEX(resultados!$A$2:$ZZ$258, 132, MATCH($B$1, resultados!$A$1:$ZZ$1, 0))</f>
        <v/>
      </c>
      <c r="B138">
        <f>INDEX(resultados!$A$2:$ZZ$258, 132, MATCH($B$2, resultados!$A$1:$ZZ$1, 0))</f>
        <v/>
      </c>
      <c r="C138">
        <f>INDEX(resultados!$A$2:$ZZ$258, 132, MATCH($B$3, resultados!$A$1:$ZZ$1, 0))</f>
        <v/>
      </c>
    </row>
    <row r="139">
      <c r="A139">
        <f>INDEX(resultados!$A$2:$ZZ$258, 133, MATCH($B$1, resultados!$A$1:$ZZ$1, 0))</f>
        <v/>
      </c>
      <c r="B139">
        <f>INDEX(resultados!$A$2:$ZZ$258, 133, MATCH($B$2, resultados!$A$1:$ZZ$1, 0))</f>
        <v/>
      </c>
      <c r="C139">
        <f>INDEX(resultados!$A$2:$ZZ$258, 133, MATCH($B$3, resultados!$A$1:$ZZ$1, 0))</f>
        <v/>
      </c>
    </row>
    <row r="140">
      <c r="A140">
        <f>INDEX(resultados!$A$2:$ZZ$258, 134, MATCH($B$1, resultados!$A$1:$ZZ$1, 0))</f>
        <v/>
      </c>
      <c r="B140">
        <f>INDEX(resultados!$A$2:$ZZ$258, 134, MATCH($B$2, resultados!$A$1:$ZZ$1, 0))</f>
        <v/>
      </c>
      <c r="C140">
        <f>INDEX(resultados!$A$2:$ZZ$258, 134, MATCH($B$3, resultados!$A$1:$ZZ$1, 0))</f>
        <v/>
      </c>
    </row>
    <row r="141">
      <c r="A141">
        <f>INDEX(resultados!$A$2:$ZZ$258, 135, MATCH($B$1, resultados!$A$1:$ZZ$1, 0))</f>
        <v/>
      </c>
      <c r="B141">
        <f>INDEX(resultados!$A$2:$ZZ$258, 135, MATCH($B$2, resultados!$A$1:$ZZ$1, 0))</f>
        <v/>
      </c>
      <c r="C141">
        <f>INDEX(resultados!$A$2:$ZZ$258, 135, MATCH($B$3, resultados!$A$1:$ZZ$1, 0))</f>
        <v/>
      </c>
    </row>
    <row r="142">
      <c r="A142">
        <f>INDEX(resultados!$A$2:$ZZ$258, 136, MATCH($B$1, resultados!$A$1:$ZZ$1, 0))</f>
        <v/>
      </c>
      <c r="B142">
        <f>INDEX(resultados!$A$2:$ZZ$258, 136, MATCH($B$2, resultados!$A$1:$ZZ$1, 0))</f>
        <v/>
      </c>
      <c r="C142">
        <f>INDEX(resultados!$A$2:$ZZ$258, 136, MATCH($B$3, resultados!$A$1:$ZZ$1, 0))</f>
        <v/>
      </c>
    </row>
    <row r="143">
      <c r="A143">
        <f>INDEX(resultados!$A$2:$ZZ$258, 137, MATCH($B$1, resultados!$A$1:$ZZ$1, 0))</f>
        <v/>
      </c>
      <c r="B143">
        <f>INDEX(resultados!$A$2:$ZZ$258, 137, MATCH($B$2, resultados!$A$1:$ZZ$1, 0))</f>
        <v/>
      </c>
      <c r="C143">
        <f>INDEX(resultados!$A$2:$ZZ$258, 137, MATCH($B$3, resultados!$A$1:$ZZ$1, 0))</f>
        <v/>
      </c>
    </row>
    <row r="144">
      <c r="A144">
        <f>INDEX(resultados!$A$2:$ZZ$258, 138, MATCH($B$1, resultados!$A$1:$ZZ$1, 0))</f>
        <v/>
      </c>
      <c r="B144">
        <f>INDEX(resultados!$A$2:$ZZ$258, 138, MATCH($B$2, resultados!$A$1:$ZZ$1, 0))</f>
        <v/>
      </c>
      <c r="C144">
        <f>INDEX(resultados!$A$2:$ZZ$258, 138, MATCH($B$3, resultados!$A$1:$ZZ$1, 0))</f>
        <v/>
      </c>
    </row>
    <row r="145">
      <c r="A145">
        <f>INDEX(resultados!$A$2:$ZZ$258, 139, MATCH($B$1, resultados!$A$1:$ZZ$1, 0))</f>
        <v/>
      </c>
      <c r="B145">
        <f>INDEX(resultados!$A$2:$ZZ$258, 139, MATCH($B$2, resultados!$A$1:$ZZ$1, 0))</f>
        <v/>
      </c>
      <c r="C145">
        <f>INDEX(resultados!$A$2:$ZZ$258, 139, MATCH($B$3, resultados!$A$1:$ZZ$1, 0))</f>
        <v/>
      </c>
    </row>
    <row r="146">
      <c r="A146">
        <f>INDEX(resultados!$A$2:$ZZ$258, 140, MATCH($B$1, resultados!$A$1:$ZZ$1, 0))</f>
        <v/>
      </c>
      <c r="B146">
        <f>INDEX(resultados!$A$2:$ZZ$258, 140, MATCH($B$2, resultados!$A$1:$ZZ$1, 0))</f>
        <v/>
      </c>
      <c r="C146">
        <f>INDEX(resultados!$A$2:$ZZ$258, 140, MATCH($B$3, resultados!$A$1:$ZZ$1, 0))</f>
        <v/>
      </c>
    </row>
    <row r="147">
      <c r="A147">
        <f>INDEX(resultados!$A$2:$ZZ$258, 141, MATCH($B$1, resultados!$A$1:$ZZ$1, 0))</f>
        <v/>
      </c>
      <c r="B147">
        <f>INDEX(resultados!$A$2:$ZZ$258, 141, MATCH($B$2, resultados!$A$1:$ZZ$1, 0))</f>
        <v/>
      </c>
      <c r="C147">
        <f>INDEX(resultados!$A$2:$ZZ$258, 141, MATCH($B$3, resultados!$A$1:$ZZ$1, 0))</f>
        <v/>
      </c>
    </row>
    <row r="148">
      <c r="A148">
        <f>INDEX(resultados!$A$2:$ZZ$258, 142, MATCH($B$1, resultados!$A$1:$ZZ$1, 0))</f>
        <v/>
      </c>
      <c r="B148">
        <f>INDEX(resultados!$A$2:$ZZ$258, 142, MATCH($B$2, resultados!$A$1:$ZZ$1, 0))</f>
        <v/>
      </c>
      <c r="C148">
        <f>INDEX(resultados!$A$2:$ZZ$258, 142, MATCH($B$3, resultados!$A$1:$ZZ$1, 0))</f>
        <v/>
      </c>
    </row>
    <row r="149">
      <c r="A149">
        <f>INDEX(resultados!$A$2:$ZZ$258, 143, MATCH($B$1, resultados!$A$1:$ZZ$1, 0))</f>
        <v/>
      </c>
      <c r="B149">
        <f>INDEX(resultados!$A$2:$ZZ$258, 143, MATCH($B$2, resultados!$A$1:$ZZ$1, 0))</f>
        <v/>
      </c>
      <c r="C149">
        <f>INDEX(resultados!$A$2:$ZZ$258, 143, MATCH($B$3, resultados!$A$1:$ZZ$1, 0))</f>
        <v/>
      </c>
    </row>
    <row r="150">
      <c r="A150">
        <f>INDEX(resultados!$A$2:$ZZ$258, 144, MATCH($B$1, resultados!$A$1:$ZZ$1, 0))</f>
        <v/>
      </c>
      <c r="B150">
        <f>INDEX(resultados!$A$2:$ZZ$258, 144, MATCH($B$2, resultados!$A$1:$ZZ$1, 0))</f>
        <v/>
      </c>
      <c r="C150">
        <f>INDEX(resultados!$A$2:$ZZ$258, 144, MATCH($B$3, resultados!$A$1:$ZZ$1, 0))</f>
        <v/>
      </c>
    </row>
    <row r="151">
      <c r="A151">
        <f>INDEX(resultados!$A$2:$ZZ$258, 145, MATCH($B$1, resultados!$A$1:$ZZ$1, 0))</f>
        <v/>
      </c>
      <c r="B151">
        <f>INDEX(resultados!$A$2:$ZZ$258, 145, MATCH($B$2, resultados!$A$1:$ZZ$1, 0))</f>
        <v/>
      </c>
      <c r="C151">
        <f>INDEX(resultados!$A$2:$ZZ$258, 145, MATCH($B$3, resultados!$A$1:$ZZ$1, 0))</f>
        <v/>
      </c>
    </row>
    <row r="152">
      <c r="A152">
        <f>INDEX(resultados!$A$2:$ZZ$258, 146, MATCH($B$1, resultados!$A$1:$ZZ$1, 0))</f>
        <v/>
      </c>
      <c r="B152">
        <f>INDEX(resultados!$A$2:$ZZ$258, 146, MATCH($B$2, resultados!$A$1:$ZZ$1, 0))</f>
        <v/>
      </c>
      <c r="C152">
        <f>INDEX(resultados!$A$2:$ZZ$258, 146, MATCH($B$3, resultados!$A$1:$ZZ$1, 0))</f>
        <v/>
      </c>
    </row>
    <row r="153">
      <c r="A153">
        <f>INDEX(resultados!$A$2:$ZZ$258, 147, MATCH($B$1, resultados!$A$1:$ZZ$1, 0))</f>
        <v/>
      </c>
      <c r="B153">
        <f>INDEX(resultados!$A$2:$ZZ$258, 147, MATCH($B$2, resultados!$A$1:$ZZ$1, 0))</f>
        <v/>
      </c>
      <c r="C153">
        <f>INDEX(resultados!$A$2:$ZZ$258, 147, MATCH($B$3, resultados!$A$1:$ZZ$1, 0))</f>
        <v/>
      </c>
    </row>
    <row r="154">
      <c r="A154">
        <f>INDEX(resultados!$A$2:$ZZ$258, 148, MATCH($B$1, resultados!$A$1:$ZZ$1, 0))</f>
        <v/>
      </c>
      <c r="B154">
        <f>INDEX(resultados!$A$2:$ZZ$258, 148, MATCH($B$2, resultados!$A$1:$ZZ$1, 0))</f>
        <v/>
      </c>
      <c r="C154">
        <f>INDEX(resultados!$A$2:$ZZ$258, 148, MATCH($B$3, resultados!$A$1:$ZZ$1, 0))</f>
        <v/>
      </c>
    </row>
    <row r="155">
      <c r="A155">
        <f>INDEX(resultados!$A$2:$ZZ$258, 149, MATCH($B$1, resultados!$A$1:$ZZ$1, 0))</f>
        <v/>
      </c>
      <c r="B155">
        <f>INDEX(resultados!$A$2:$ZZ$258, 149, MATCH($B$2, resultados!$A$1:$ZZ$1, 0))</f>
        <v/>
      </c>
      <c r="C155">
        <f>INDEX(resultados!$A$2:$ZZ$258, 149, MATCH($B$3, resultados!$A$1:$ZZ$1, 0))</f>
        <v/>
      </c>
    </row>
    <row r="156">
      <c r="A156">
        <f>INDEX(resultados!$A$2:$ZZ$258, 150, MATCH($B$1, resultados!$A$1:$ZZ$1, 0))</f>
        <v/>
      </c>
      <c r="B156">
        <f>INDEX(resultados!$A$2:$ZZ$258, 150, MATCH($B$2, resultados!$A$1:$ZZ$1, 0))</f>
        <v/>
      </c>
      <c r="C156">
        <f>INDEX(resultados!$A$2:$ZZ$258, 150, MATCH($B$3, resultados!$A$1:$ZZ$1, 0))</f>
        <v/>
      </c>
    </row>
    <row r="157">
      <c r="A157">
        <f>INDEX(resultados!$A$2:$ZZ$258, 151, MATCH($B$1, resultados!$A$1:$ZZ$1, 0))</f>
        <v/>
      </c>
      <c r="B157">
        <f>INDEX(resultados!$A$2:$ZZ$258, 151, MATCH($B$2, resultados!$A$1:$ZZ$1, 0))</f>
        <v/>
      </c>
      <c r="C157">
        <f>INDEX(resultados!$A$2:$ZZ$258, 151, MATCH($B$3, resultados!$A$1:$ZZ$1, 0))</f>
        <v/>
      </c>
    </row>
    <row r="158">
      <c r="A158">
        <f>INDEX(resultados!$A$2:$ZZ$258, 152, MATCH($B$1, resultados!$A$1:$ZZ$1, 0))</f>
        <v/>
      </c>
      <c r="B158">
        <f>INDEX(resultados!$A$2:$ZZ$258, 152, MATCH($B$2, resultados!$A$1:$ZZ$1, 0))</f>
        <v/>
      </c>
      <c r="C158">
        <f>INDEX(resultados!$A$2:$ZZ$258, 152, MATCH($B$3, resultados!$A$1:$ZZ$1, 0))</f>
        <v/>
      </c>
    </row>
    <row r="159">
      <c r="A159">
        <f>INDEX(resultados!$A$2:$ZZ$258, 153, MATCH($B$1, resultados!$A$1:$ZZ$1, 0))</f>
        <v/>
      </c>
      <c r="B159">
        <f>INDEX(resultados!$A$2:$ZZ$258, 153, MATCH($B$2, resultados!$A$1:$ZZ$1, 0))</f>
        <v/>
      </c>
      <c r="C159">
        <f>INDEX(resultados!$A$2:$ZZ$258, 153, MATCH($B$3, resultados!$A$1:$ZZ$1, 0))</f>
        <v/>
      </c>
    </row>
    <row r="160">
      <c r="A160">
        <f>INDEX(resultados!$A$2:$ZZ$258, 154, MATCH($B$1, resultados!$A$1:$ZZ$1, 0))</f>
        <v/>
      </c>
      <c r="B160">
        <f>INDEX(resultados!$A$2:$ZZ$258, 154, MATCH($B$2, resultados!$A$1:$ZZ$1, 0))</f>
        <v/>
      </c>
      <c r="C160">
        <f>INDEX(resultados!$A$2:$ZZ$258, 154, MATCH($B$3, resultados!$A$1:$ZZ$1, 0))</f>
        <v/>
      </c>
    </row>
    <row r="161">
      <c r="A161">
        <f>INDEX(resultados!$A$2:$ZZ$258, 155, MATCH($B$1, resultados!$A$1:$ZZ$1, 0))</f>
        <v/>
      </c>
      <c r="B161">
        <f>INDEX(resultados!$A$2:$ZZ$258, 155, MATCH($B$2, resultados!$A$1:$ZZ$1, 0))</f>
        <v/>
      </c>
      <c r="C161">
        <f>INDEX(resultados!$A$2:$ZZ$258, 155, MATCH($B$3, resultados!$A$1:$ZZ$1, 0))</f>
        <v/>
      </c>
    </row>
    <row r="162">
      <c r="A162">
        <f>INDEX(resultados!$A$2:$ZZ$258, 156, MATCH($B$1, resultados!$A$1:$ZZ$1, 0))</f>
        <v/>
      </c>
      <c r="B162">
        <f>INDEX(resultados!$A$2:$ZZ$258, 156, MATCH($B$2, resultados!$A$1:$ZZ$1, 0))</f>
        <v/>
      </c>
      <c r="C162">
        <f>INDEX(resultados!$A$2:$ZZ$258, 156, MATCH($B$3, resultados!$A$1:$ZZ$1, 0))</f>
        <v/>
      </c>
    </row>
    <row r="163">
      <c r="A163">
        <f>INDEX(resultados!$A$2:$ZZ$258, 157, MATCH($B$1, resultados!$A$1:$ZZ$1, 0))</f>
        <v/>
      </c>
      <c r="B163">
        <f>INDEX(resultados!$A$2:$ZZ$258, 157, MATCH($B$2, resultados!$A$1:$ZZ$1, 0))</f>
        <v/>
      </c>
      <c r="C163">
        <f>INDEX(resultados!$A$2:$ZZ$258, 157, MATCH($B$3, resultados!$A$1:$ZZ$1, 0))</f>
        <v/>
      </c>
    </row>
    <row r="164">
      <c r="A164">
        <f>INDEX(resultados!$A$2:$ZZ$258, 158, MATCH($B$1, resultados!$A$1:$ZZ$1, 0))</f>
        <v/>
      </c>
      <c r="B164">
        <f>INDEX(resultados!$A$2:$ZZ$258, 158, MATCH($B$2, resultados!$A$1:$ZZ$1, 0))</f>
        <v/>
      </c>
      <c r="C164">
        <f>INDEX(resultados!$A$2:$ZZ$258, 158, MATCH($B$3, resultados!$A$1:$ZZ$1, 0))</f>
        <v/>
      </c>
    </row>
    <row r="165">
      <c r="A165">
        <f>INDEX(resultados!$A$2:$ZZ$258, 159, MATCH($B$1, resultados!$A$1:$ZZ$1, 0))</f>
        <v/>
      </c>
      <c r="B165">
        <f>INDEX(resultados!$A$2:$ZZ$258, 159, MATCH($B$2, resultados!$A$1:$ZZ$1, 0))</f>
        <v/>
      </c>
      <c r="C165">
        <f>INDEX(resultados!$A$2:$ZZ$258, 159, MATCH($B$3, resultados!$A$1:$ZZ$1, 0))</f>
        <v/>
      </c>
    </row>
    <row r="166">
      <c r="A166">
        <f>INDEX(resultados!$A$2:$ZZ$258, 160, MATCH($B$1, resultados!$A$1:$ZZ$1, 0))</f>
        <v/>
      </c>
      <c r="B166">
        <f>INDEX(resultados!$A$2:$ZZ$258, 160, MATCH($B$2, resultados!$A$1:$ZZ$1, 0))</f>
        <v/>
      </c>
      <c r="C166">
        <f>INDEX(resultados!$A$2:$ZZ$258, 160, MATCH($B$3, resultados!$A$1:$ZZ$1, 0))</f>
        <v/>
      </c>
    </row>
    <row r="167">
      <c r="A167">
        <f>INDEX(resultados!$A$2:$ZZ$258, 161, MATCH($B$1, resultados!$A$1:$ZZ$1, 0))</f>
        <v/>
      </c>
      <c r="B167">
        <f>INDEX(resultados!$A$2:$ZZ$258, 161, MATCH($B$2, resultados!$A$1:$ZZ$1, 0))</f>
        <v/>
      </c>
      <c r="C167">
        <f>INDEX(resultados!$A$2:$ZZ$258, 161, MATCH($B$3, resultados!$A$1:$ZZ$1, 0))</f>
        <v/>
      </c>
    </row>
    <row r="168">
      <c r="A168">
        <f>INDEX(resultados!$A$2:$ZZ$258, 162, MATCH($B$1, resultados!$A$1:$ZZ$1, 0))</f>
        <v/>
      </c>
      <c r="B168">
        <f>INDEX(resultados!$A$2:$ZZ$258, 162, MATCH($B$2, resultados!$A$1:$ZZ$1, 0))</f>
        <v/>
      </c>
      <c r="C168">
        <f>INDEX(resultados!$A$2:$ZZ$258, 162, MATCH($B$3, resultados!$A$1:$ZZ$1, 0))</f>
        <v/>
      </c>
    </row>
    <row r="169">
      <c r="A169">
        <f>INDEX(resultados!$A$2:$ZZ$258, 163, MATCH($B$1, resultados!$A$1:$ZZ$1, 0))</f>
        <v/>
      </c>
      <c r="B169">
        <f>INDEX(resultados!$A$2:$ZZ$258, 163, MATCH($B$2, resultados!$A$1:$ZZ$1, 0))</f>
        <v/>
      </c>
      <c r="C169">
        <f>INDEX(resultados!$A$2:$ZZ$258, 163, MATCH($B$3, resultados!$A$1:$ZZ$1, 0))</f>
        <v/>
      </c>
    </row>
    <row r="170">
      <c r="A170">
        <f>INDEX(resultados!$A$2:$ZZ$258, 164, MATCH($B$1, resultados!$A$1:$ZZ$1, 0))</f>
        <v/>
      </c>
      <c r="B170">
        <f>INDEX(resultados!$A$2:$ZZ$258, 164, MATCH($B$2, resultados!$A$1:$ZZ$1, 0))</f>
        <v/>
      </c>
      <c r="C170">
        <f>INDEX(resultados!$A$2:$ZZ$258, 164, MATCH($B$3, resultados!$A$1:$ZZ$1, 0))</f>
        <v/>
      </c>
    </row>
    <row r="171">
      <c r="A171">
        <f>INDEX(resultados!$A$2:$ZZ$258, 165, MATCH($B$1, resultados!$A$1:$ZZ$1, 0))</f>
        <v/>
      </c>
      <c r="B171">
        <f>INDEX(resultados!$A$2:$ZZ$258, 165, MATCH($B$2, resultados!$A$1:$ZZ$1, 0))</f>
        <v/>
      </c>
      <c r="C171">
        <f>INDEX(resultados!$A$2:$ZZ$258, 165, MATCH($B$3, resultados!$A$1:$ZZ$1, 0))</f>
        <v/>
      </c>
    </row>
    <row r="172">
      <c r="A172">
        <f>INDEX(resultados!$A$2:$ZZ$258, 166, MATCH($B$1, resultados!$A$1:$ZZ$1, 0))</f>
        <v/>
      </c>
      <c r="B172">
        <f>INDEX(resultados!$A$2:$ZZ$258, 166, MATCH($B$2, resultados!$A$1:$ZZ$1, 0))</f>
        <v/>
      </c>
      <c r="C172">
        <f>INDEX(resultados!$A$2:$ZZ$258, 166, MATCH($B$3, resultados!$A$1:$ZZ$1, 0))</f>
        <v/>
      </c>
    </row>
    <row r="173">
      <c r="A173">
        <f>INDEX(resultados!$A$2:$ZZ$258, 167, MATCH($B$1, resultados!$A$1:$ZZ$1, 0))</f>
        <v/>
      </c>
      <c r="B173">
        <f>INDEX(resultados!$A$2:$ZZ$258, 167, MATCH($B$2, resultados!$A$1:$ZZ$1, 0))</f>
        <v/>
      </c>
      <c r="C173">
        <f>INDEX(resultados!$A$2:$ZZ$258, 167, MATCH($B$3, resultados!$A$1:$ZZ$1, 0))</f>
        <v/>
      </c>
    </row>
    <row r="174">
      <c r="A174">
        <f>INDEX(resultados!$A$2:$ZZ$258, 168, MATCH($B$1, resultados!$A$1:$ZZ$1, 0))</f>
        <v/>
      </c>
      <c r="B174">
        <f>INDEX(resultados!$A$2:$ZZ$258, 168, MATCH($B$2, resultados!$A$1:$ZZ$1, 0))</f>
        <v/>
      </c>
      <c r="C174">
        <f>INDEX(resultados!$A$2:$ZZ$258, 168, MATCH($B$3, resultados!$A$1:$ZZ$1, 0))</f>
        <v/>
      </c>
    </row>
    <row r="175">
      <c r="A175">
        <f>INDEX(resultados!$A$2:$ZZ$258, 169, MATCH($B$1, resultados!$A$1:$ZZ$1, 0))</f>
        <v/>
      </c>
      <c r="B175">
        <f>INDEX(resultados!$A$2:$ZZ$258, 169, MATCH($B$2, resultados!$A$1:$ZZ$1, 0))</f>
        <v/>
      </c>
      <c r="C175">
        <f>INDEX(resultados!$A$2:$ZZ$258, 169, MATCH($B$3, resultados!$A$1:$ZZ$1, 0))</f>
        <v/>
      </c>
    </row>
    <row r="176">
      <c r="A176">
        <f>INDEX(resultados!$A$2:$ZZ$258, 170, MATCH($B$1, resultados!$A$1:$ZZ$1, 0))</f>
        <v/>
      </c>
      <c r="B176">
        <f>INDEX(resultados!$A$2:$ZZ$258, 170, MATCH($B$2, resultados!$A$1:$ZZ$1, 0))</f>
        <v/>
      </c>
      <c r="C176">
        <f>INDEX(resultados!$A$2:$ZZ$258, 170, MATCH($B$3, resultados!$A$1:$ZZ$1, 0))</f>
        <v/>
      </c>
    </row>
    <row r="177">
      <c r="A177">
        <f>INDEX(resultados!$A$2:$ZZ$258, 171, MATCH($B$1, resultados!$A$1:$ZZ$1, 0))</f>
        <v/>
      </c>
      <c r="B177">
        <f>INDEX(resultados!$A$2:$ZZ$258, 171, MATCH($B$2, resultados!$A$1:$ZZ$1, 0))</f>
        <v/>
      </c>
      <c r="C177">
        <f>INDEX(resultados!$A$2:$ZZ$258, 171, MATCH($B$3, resultados!$A$1:$ZZ$1, 0))</f>
        <v/>
      </c>
    </row>
    <row r="178">
      <c r="A178">
        <f>INDEX(resultados!$A$2:$ZZ$258, 172, MATCH($B$1, resultados!$A$1:$ZZ$1, 0))</f>
        <v/>
      </c>
      <c r="B178">
        <f>INDEX(resultados!$A$2:$ZZ$258, 172, MATCH($B$2, resultados!$A$1:$ZZ$1, 0))</f>
        <v/>
      </c>
      <c r="C178">
        <f>INDEX(resultados!$A$2:$ZZ$258, 172, MATCH($B$3, resultados!$A$1:$ZZ$1, 0))</f>
        <v/>
      </c>
    </row>
    <row r="179">
      <c r="A179">
        <f>INDEX(resultados!$A$2:$ZZ$258, 173, MATCH($B$1, resultados!$A$1:$ZZ$1, 0))</f>
        <v/>
      </c>
      <c r="B179">
        <f>INDEX(resultados!$A$2:$ZZ$258, 173, MATCH($B$2, resultados!$A$1:$ZZ$1, 0))</f>
        <v/>
      </c>
      <c r="C179">
        <f>INDEX(resultados!$A$2:$ZZ$258, 173, MATCH($B$3, resultados!$A$1:$ZZ$1, 0))</f>
        <v/>
      </c>
    </row>
    <row r="180">
      <c r="A180">
        <f>INDEX(resultados!$A$2:$ZZ$258, 174, MATCH($B$1, resultados!$A$1:$ZZ$1, 0))</f>
        <v/>
      </c>
      <c r="B180">
        <f>INDEX(resultados!$A$2:$ZZ$258, 174, MATCH($B$2, resultados!$A$1:$ZZ$1, 0))</f>
        <v/>
      </c>
      <c r="C180">
        <f>INDEX(resultados!$A$2:$ZZ$258, 174, MATCH($B$3, resultados!$A$1:$ZZ$1, 0))</f>
        <v/>
      </c>
    </row>
    <row r="181">
      <c r="A181">
        <f>INDEX(resultados!$A$2:$ZZ$258, 175, MATCH($B$1, resultados!$A$1:$ZZ$1, 0))</f>
        <v/>
      </c>
      <c r="B181">
        <f>INDEX(resultados!$A$2:$ZZ$258, 175, MATCH($B$2, resultados!$A$1:$ZZ$1, 0))</f>
        <v/>
      </c>
      <c r="C181">
        <f>INDEX(resultados!$A$2:$ZZ$258, 175, MATCH($B$3, resultados!$A$1:$ZZ$1, 0))</f>
        <v/>
      </c>
    </row>
    <row r="182">
      <c r="A182">
        <f>INDEX(resultados!$A$2:$ZZ$258, 176, MATCH($B$1, resultados!$A$1:$ZZ$1, 0))</f>
        <v/>
      </c>
      <c r="B182">
        <f>INDEX(resultados!$A$2:$ZZ$258, 176, MATCH($B$2, resultados!$A$1:$ZZ$1, 0))</f>
        <v/>
      </c>
      <c r="C182">
        <f>INDEX(resultados!$A$2:$ZZ$258, 176, MATCH($B$3, resultados!$A$1:$ZZ$1, 0))</f>
        <v/>
      </c>
    </row>
    <row r="183">
      <c r="A183">
        <f>INDEX(resultados!$A$2:$ZZ$258, 177, MATCH($B$1, resultados!$A$1:$ZZ$1, 0))</f>
        <v/>
      </c>
      <c r="B183">
        <f>INDEX(resultados!$A$2:$ZZ$258, 177, MATCH($B$2, resultados!$A$1:$ZZ$1, 0))</f>
        <v/>
      </c>
      <c r="C183">
        <f>INDEX(resultados!$A$2:$ZZ$258, 177, MATCH($B$3, resultados!$A$1:$ZZ$1, 0))</f>
        <v/>
      </c>
    </row>
    <row r="184">
      <c r="A184">
        <f>INDEX(resultados!$A$2:$ZZ$258, 178, MATCH($B$1, resultados!$A$1:$ZZ$1, 0))</f>
        <v/>
      </c>
      <c r="B184">
        <f>INDEX(resultados!$A$2:$ZZ$258, 178, MATCH($B$2, resultados!$A$1:$ZZ$1, 0))</f>
        <v/>
      </c>
      <c r="C184">
        <f>INDEX(resultados!$A$2:$ZZ$258, 178, MATCH($B$3, resultados!$A$1:$ZZ$1, 0))</f>
        <v/>
      </c>
    </row>
    <row r="185">
      <c r="A185">
        <f>INDEX(resultados!$A$2:$ZZ$258, 179, MATCH($B$1, resultados!$A$1:$ZZ$1, 0))</f>
        <v/>
      </c>
      <c r="B185">
        <f>INDEX(resultados!$A$2:$ZZ$258, 179, MATCH($B$2, resultados!$A$1:$ZZ$1, 0))</f>
        <v/>
      </c>
      <c r="C185">
        <f>INDEX(resultados!$A$2:$ZZ$258, 179, MATCH($B$3, resultados!$A$1:$ZZ$1, 0))</f>
        <v/>
      </c>
    </row>
    <row r="186">
      <c r="A186">
        <f>INDEX(resultados!$A$2:$ZZ$258, 180, MATCH($B$1, resultados!$A$1:$ZZ$1, 0))</f>
        <v/>
      </c>
      <c r="B186">
        <f>INDEX(resultados!$A$2:$ZZ$258, 180, MATCH($B$2, resultados!$A$1:$ZZ$1, 0))</f>
        <v/>
      </c>
      <c r="C186">
        <f>INDEX(resultados!$A$2:$ZZ$258, 180, MATCH($B$3, resultados!$A$1:$ZZ$1, 0))</f>
        <v/>
      </c>
    </row>
    <row r="187">
      <c r="A187">
        <f>INDEX(resultados!$A$2:$ZZ$258, 181, MATCH($B$1, resultados!$A$1:$ZZ$1, 0))</f>
        <v/>
      </c>
      <c r="B187">
        <f>INDEX(resultados!$A$2:$ZZ$258, 181, MATCH($B$2, resultados!$A$1:$ZZ$1, 0))</f>
        <v/>
      </c>
      <c r="C187">
        <f>INDEX(resultados!$A$2:$ZZ$258, 181, MATCH($B$3, resultados!$A$1:$ZZ$1, 0))</f>
        <v/>
      </c>
    </row>
    <row r="188">
      <c r="A188">
        <f>INDEX(resultados!$A$2:$ZZ$258, 182, MATCH($B$1, resultados!$A$1:$ZZ$1, 0))</f>
        <v/>
      </c>
      <c r="B188">
        <f>INDEX(resultados!$A$2:$ZZ$258, 182, MATCH($B$2, resultados!$A$1:$ZZ$1, 0))</f>
        <v/>
      </c>
      <c r="C188">
        <f>INDEX(resultados!$A$2:$ZZ$258, 182, MATCH($B$3, resultados!$A$1:$ZZ$1, 0))</f>
        <v/>
      </c>
    </row>
    <row r="189">
      <c r="A189">
        <f>INDEX(resultados!$A$2:$ZZ$258, 183, MATCH($B$1, resultados!$A$1:$ZZ$1, 0))</f>
        <v/>
      </c>
      <c r="B189">
        <f>INDEX(resultados!$A$2:$ZZ$258, 183, MATCH($B$2, resultados!$A$1:$ZZ$1, 0))</f>
        <v/>
      </c>
      <c r="C189">
        <f>INDEX(resultados!$A$2:$ZZ$258, 183, MATCH($B$3, resultados!$A$1:$ZZ$1, 0))</f>
        <v/>
      </c>
    </row>
    <row r="190">
      <c r="A190">
        <f>INDEX(resultados!$A$2:$ZZ$258, 184, MATCH($B$1, resultados!$A$1:$ZZ$1, 0))</f>
        <v/>
      </c>
      <c r="B190">
        <f>INDEX(resultados!$A$2:$ZZ$258, 184, MATCH($B$2, resultados!$A$1:$ZZ$1, 0))</f>
        <v/>
      </c>
      <c r="C190">
        <f>INDEX(resultados!$A$2:$ZZ$258, 184, MATCH($B$3, resultados!$A$1:$ZZ$1, 0))</f>
        <v/>
      </c>
    </row>
    <row r="191">
      <c r="A191">
        <f>INDEX(resultados!$A$2:$ZZ$258, 185, MATCH($B$1, resultados!$A$1:$ZZ$1, 0))</f>
        <v/>
      </c>
      <c r="B191">
        <f>INDEX(resultados!$A$2:$ZZ$258, 185, MATCH($B$2, resultados!$A$1:$ZZ$1, 0))</f>
        <v/>
      </c>
      <c r="C191">
        <f>INDEX(resultados!$A$2:$ZZ$258, 185, MATCH($B$3, resultados!$A$1:$ZZ$1, 0))</f>
        <v/>
      </c>
    </row>
    <row r="192">
      <c r="A192">
        <f>INDEX(resultados!$A$2:$ZZ$258, 186, MATCH($B$1, resultados!$A$1:$ZZ$1, 0))</f>
        <v/>
      </c>
      <c r="B192">
        <f>INDEX(resultados!$A$2:$ZZ$258, 186, MATCH($B$2, resultados!$A$1:$ZZ$1, 0))</f>
        <v/>
      </c>
      <c r="C192">
        <f>INDEX(resultados!$A$2:$ZZ$258, 186, MATCH($B$3, resultados!$A$1:$ZZ$1, 0))</f>
        <v/>
      </c>
    </row>
    <row r="193">
      <c r="A193">
        <f>INDEX(resultados!$A$2:$ZZ$258, 187, MATCH($B$1, resultados!$A$1:$ZZ$1, 0))</f>
        <v/>
      </c>
      <c r="B193">
        <f>INDEX(resultados!$A$2:$ZZ$258, 187, MATCH($B$2, resultados!$A$1:$ZZ$1, 0))</f>
        <v/>
      </c>
      <c r="C193">
        <f>INDEX(resultados!$A$2:$ZZ$258, 187, MATCH($B$3, resultados!$A$1:$ZZ$1, 0))</f>
        <v/>
      </c>
    </row>
    <row r="194">
      <c r="A194">
        <f>INDEX(resultados!$A$2:$ZZ$258, 188, MATCH($B$1, resultados!$A$1:$ZZ$1, 0))</f>
        <v/>
      </c>
      <c r="B194">
        <f>INDEX(resultados!$A$2:$ZZ$258, 188, MATCH($B$2, resultados!$A$1:$ZZ$1, 0))</f>
        <v/>
      </c>
      <c r="C194">
        <f>INDEX(resultados!$A$2:$ZZ$258, 188, MATCH($B$3, resultados!$A$1:$ZZ$1, 0))</f>
        <v/>
      </c>
    </row>
    <row r="195">
      <c r="A195">
        <f>INDEX(resultados!$A$2:$ZZ$258, 189, MATCH($B$1, resultados!$A$1:$ZZ$1, 0))</f>
        <v/>
      </c>
      <c r="B195">
        <f>INDEX(resultados!$A$2:$ZZ$258, 189, MATCH($B$2, resultados!$A$1:$ZZ$1, 0))</f>
        <v/>
      </c>
      <c r="C195">
        <f>INDEX(resultados!$A$2:$ZZ$258, 189, MATCH($B$3, resultados!$A$1:$ZZ$1, 0))</f>
        <v/>
      </c>
    </row>
    <row r="196">
      <c r="A196">
        <f>INDEX(resultados!$A$2:$ZZ$258, 190, MATCH($B$1, resultados!$A$1:$ZZ$1, 0))</f>
        <v/>
      </c>
      <c r="B196">
        <f>INDEX(resultados!$A$2:$ZZ$258, 190, MATCH($B$2, resultados!$A$1:$ZZ$1, 0))</f>
        <v/>
      </c>
      <c r="C196">
        <f>INDEX(resultados!$A$2:$ZZ$258, 190, MATCH($B$3, resultados!$A$1:$ZZ$1, 0))</f>
        <v/>
      </c>
    </row>
    <row r="197">
      <c r="A197">
        <f>INDEX(resultados!$A$2:$ZZ$258, 191, MATCH($B$1, resultados!$A$1:$ZZ$1, 0))</f>
        <v/>
      </c>
      <c r="B197">
        <f>INDEX(resultados!$A$2:$ZZ$258, 191, MATCH($B$2, resultados!$A$1:$ZZ$1, 0))</f>
        <v/>
      </c>
      <c r="C197">
        <f>INDEX(resultados!$A$2:$ZZ$258, 191, MATCH($B$3, resultados!$A$1:$ZZ$1, 0))</f>
        <v/>
      </c>
    </row>
    <row r="198">
      <c r="A198">
        <f>INDEX(resultados!$A$2:$ZZ$258, 192, MATCH($B$1, resultados!$A$1:$ZZ$1, 0))</f>
        <v/>
      </c>
      <c r="B198">
        <f>INDEX(resultados!$A$2:$ZZ$258, 192, MATCH($B$2, resultados!$A$1:$ZZ$1, 0))</f>
        <v/>
      </c>
      <c r="C198">
        <f>INDEX(resultados!$A$2:$ZZ$258, 192, MATCH($B$3, resultados!$A$1:$ZZ$1, 0))</f>
        <v/>
      </c>
    </row>
    <row r="199">
      <c r="A199">
        <f>INDEX(resultados!$A$2:$ZZ$258, 193, MATCH($B$1, resultados!$A$1:$ZZ$1, 0))</f>
        <v/>
      </c>
      <c r="B199">
        <f>INDEX(resultados!$A$2:$ZZ$258, 193, MATCH($B$2, resultados!$A$1:$ZZ$1, 0))</f>
        <v/>
      </c>
      <c r="C199">
        <f>INDEX(resultados!$A$2:$ZZ$258, 193, MATCH($B$3, resultados!$A$1:$ZZ$1, 0))</f>
        <v/>
      </c>
    </row>
    <row r="200">
      <c r="A200">
        <f>INDEX(resultados!$A$2:$ZZ$258, 194, MATCH($B$1, resultados!$A$1:$ZZ$1, 0))</f>
        <v/>
      </c>
      <c r="B200">
        <f>INDEX(resultados!$A$2:$ZZ$258, 194, MATCH($B$2, resultados!$A$1:$ZZ$1, 0))</f>
        <v/>
      </c>
      <c r="C200">
        <f>INDEX(resultados!$A$2:$ZZ$258, 194, MATCH($B$3, resultados!$A$1:$ZZ$1, 0))</f>
        <v/>
      </c>
    </row>
    <row r="201">
      <c r="A201">
        <f>INDEX(resultados!$A$2:$ZZ$258, 195, MATCH($B$1, resultados!$A$1:$ZZ$1, 0))</f>
        <v/>
      </c>
      <c r="B201">
        <f>INDEX(resultados!$A$2:$ZZ$258, 195, MATCH($B$2, resultados!$A$1:$ZZ$1, 0))</f>
        <v/>
      </c>
      <c r="C201">
        <f>INDEX(resultados!$A$2:$ZZ$258, 195, MATCH($B$3, resultados!$A$1:$ZZ$1, 0))</f>
        <v/>
      </c>
    </row>
    <row r="202">
      <c r="A202">
        <f>INDEX(resultados!$A$2:$ZZ$258, 196, MATCH($B$1, resultados!$A$1:$ZZ$1, 0))</f>
        <v/>
      </c>
      <c r="B202">
        <f>INDEX(resultados!$A$2:$ZZ$258, 196, MATCH($B$2, resultados!$A$1:$ZZ$1, 0))</f>
        <v/>
      </c>
      <c r="C202">
        <f>INDEX(resultados!$A$2:$ZZ$258, 196, MATCH($B$3, resultados!$A$1:$ZZ$1, 0))</f>
        <v/>
      </c>
    </row>
    <row r="203">
      <c r="A203">
        <f>INDEX(resultados!$A$2:$ZZ$258, 197, MATCH($B$1, resultados!$A$1:$ZZ$1, 0))</f>
        <v/>
      </c>
      <c r="B203">
        <f>INDEX(resultados!$A$2:$ZZ$258, 197, MATCH($B$2, resultados!$A$1:$ZZ$1, 0))</f>
        <v/>
      </c>
      <c r="C203">
        <f>INDEX(resultados!$A$2:$ZZ$258, 197, MATCH($B$3, resultados!$A$1:$ZZ$1, 0))</f>
        <v/>
      </c>
    </row>
    <row r="204">
      <c r="A204">
        <f>INDEX(resultados!$A$2:$ZZ$258, 198, MATCH($B$1, resultados!$A$1:$ZZ$1, 0))</f>
        <v/>
      </c>
      <c r="B204">
        <f>INDEX(resultados!$A$2:$ZZ$258, 198, MATCH($B$2, resultados!$A$1:$ZZ$1, 0))</f>
        <v/>
      </c>
      <c r="C204">
        <f>INDEX(resultados!$A$2:$ZZ$258, 198, MATCH($B$3, resultados!$A$1:$ZZ$1, 0))</f>
        <v/>
      </c>
    </row>
    <row r="205">
      <c r="A205">
        <f>INDEX(resultados!$A$2:$ZZ$258, 199, MATCH($B$1, resultados!$A$1:$ZZ$1, 0))</f>
        <v/>
      </c>
      <c r="B205">
        <f>INDEX(resultados!$A$2:$ZZ$258, 199, MATCH($B$2, resultados!$A$1:$ZZ$1, 0))</f>
        <v/>
      </c>
      <c r="C205">
        <f>INDEX(resultados!$A$2:$ZZ$258, 199, MATCH($B$3, resultados!$A$1:$ZZ$1, 0))</f>
        <v/>
      </c>
    </row>
    <row r="206">
      <c r="A206">
        <f>INDEX(resultados!$A$2:$ZZ$258, 200, MATCH($B$1, resultados!$A$1:$ZZ$1, 0))</f>
        <v/>
      </c>
      <c r="B206">
        <f>INDEX(resultados!$A$2:$ZZ$258, 200, MATCH($B$2, resultados!$A$1:$ZZ$1, 0))</f>
        <v/>
      </c>
      <c r="C206">
        <f>INDEX(resultados!$A$2:$ZZ$258, 200, MATCH($B$3, resultados!$A$1:$ZZ$1, 0))</f>
        <v/>
      </c>
    </row>
    <row r="207">
      <c r="A207">
        <f>INDEX(resultados!$A$2:$ZZ$258, 201, MATCH($B$1, resultados!$A$1:$ZZ$1, 0))</f>
        <v/>
      </c>
      <c r="B207">
        <f>INDEX(resultados!$A$2:$ZZ$258, 201, MATCH($B$2, resultados!$A$1:$ZZ$1, 0))</f>
        <v/>
      </c>
      <c r="C207">
        <f>INDEX(resultados!$A$2:$ZZ$258, 201, MATCH($B$3, resultados!$A$1:$ZZ$1, 0))</f>
        <v/>
      </c>
    </row>
    <row r="208">
      <c r="A208">
        <f>INDEX(resultados!$A$2:$ZZ$258, 202, MATCH($B$1, resultados!$A$1:$ZZ$1, 0))</f>
        <v/>
      </c>
      <c r="B208">
        <f>INDEX(resultados!$A$2:$ZZ$258, 202, MATCH($B$2, resultados!$A$1:$ZZ$1, 0))</f>
        <v/>
      </c>
      <c r="C208">
        <f>INDEX(resultados!$A$2:$ZZ$258, 202, MATCH($B$3, resultados!$A$1:$ZZ$1, 0))</f>
        <v/>
      </c>
    </row>
    <row r="209">
      <c r="A209">
        <f>INDEX(resultados!$A$2:$ZZ$258, 203, MATCH($B$1, resultados!$A$1:$ZZ$1, 0))</f>
        <v/>
      </c>
      <c r="B209">
        <f>INDEX(resultados!$A$2:$ZZ$258, 203, MATCH($B$2, resultados!$A$1:$ZZ$1, 0))</f>
        <v/>
      </c>
      <c r="C209">
        <f>INDEX(resultados!$A$2:$ZZ$258, 203, MATCH($B$3, resultados!$A$1:$ZZ$1, 0))</f>
        <v/>
      </c>
    </row>
    <row r="210">
      <c r="A210">
        <f>INDEX(resultados!$A$2:$ZZ$258, 204, MATCH($B$1, resultados!$A$1:$ZZ$1, 0))</f>
        <v/>
      </c>
      <c r="B210">
        <f>INDEX(resultados!$A$2:$ZZ$258, 204, MATCH($B$2, resultados!$A$1:$ZZ$1, 0))</f>
        <v/>
      </c>
      <c r="C210">
        <f>INDEX(resultados!$A$2:$ZZ$258, 204, MATCH($B$3, resultados!$A$1:$ZZ$1, 0))</f>
        <v/>
      </c>
    </row>
    <row r="211">
      <c r="A211">
        <f>INDEX(resultados!$A$2:$ZZ$258, 205, MATCH($B$1, resultados!$A$1:$ZZ$1, 0))</f>
        <v/>
      </c>
      <c r="B211">
        <f>INDEX(resultados!$A$2:$ZZ$258, 205, MATCH($B$2, resultados!$A$1:$ZZ$1, 0))</f>
        <v/>
      </c>
      <c r="C211">
        <f>INDEX(resultados!$A$2:$ZZ$258, 205, MATCH($B$3, resultados!$A$1:$ZZ$1, 0))</f>
        <v/>
      </c>
    </row>
    <row r="212">
      <c r="A212">
        <f>INDEX(resultados!$A$2:$ZZ$258, 206, MATCH($B$1, resultados!$A$1:$ZZ$1, 0))</f>
        <v/>
      </c>
      <c r="B212">
        <f>INDEX(resultados!$A$2:$ZZ$258, 206, MATCH($B$2, resultados!$A$1:$ZZ$1, 0))</f>
        <v/>
      </c>
      <c r="C212">
        <f>INDEX(resultados!$A$2:$ZZ$258, 206, MATCH($B$3, resultados!$A$1:$ZZ$1, 0))</f>
        <v/>
      </c>
    </row>
    <row r="213">
      <c r="A213">
        <f>INDEX(resultados!$A$2:$ZZ$258, 207, MATCH($B$1, resultados!$A$1:$ZZ$1, 0))</f>
        <v/>
      </c>
      <c r="B213">
        <f>INDEX(resultados!$A$2:$ZZ$258, 207, MATCH($B$2, resultados!$A$1:$ZZ$1, 0))</f>
        <v/>
      </c>
      <c r="C213">
        <f>INDEX(resultados!$A$2:$ZZ$258, 207, MATCH($B$3, resultados!$A$1:$ZZ$1, 0))</f>
        <v/>
      </c>
    </row>
    <row r="214">
      <c r="A214">
        <f>INDEX(resultados!$A$2:$ZZ$258, 208, MATCH($B$1, resultados!$A$1:$ZZ$1, 0))</f>
        <v/>
      </c>
      <c r="B214">
        <f>INDEX(resultados!$A$2:$ZZ$258, 208, MATCH($B$2, resultados!$A$1:$ZZ$1, 0))</f>
        <v/>
      </c>
      <c r="C214">
        <f>INDEX(resultados!$A$2:$ZZ$258, 208, MATCH($B$3, resultados!$A$1:$ZZ$1, 0))</f>
        <v/>
      </c>
    </row>
    <row r="215">
      <c r="A215">
        <f>INDEX(resultados!$A$2:$ZZ$258, 209, MATCH($B$1, resultados!$A$1:$ZZ$1, 0))</f>
        <v/>
      </c>
      <c r="B215">
        <f>INDEX(resultados!$A$2:$ZZ$258, 209, MATCH($B$2, resultados!$A$1:$ZZ$1, 0))</f>
        <v/>
      </c>
      <c r="C215">
        <f>INDEX(resultados!$A$2:$ZZ$258, 209, MATCH($B$3, resultados!$A$1:$ZZ$1, 0))</f>
        <v/>
      </c>
    </row>
    <row r="216">
      <c r="A216">
        <f>INDEX(resultados!$A$2:$ZZ$258, 210, MATCH($B$1, resultados!$A$1:$ZZ$1, 0))</f>
        <v/>
      </c>
      <c r="B216">
        <f>INDEX(resultados!$A$2:$ZZ$258, 210, MATCH($B$2, resultados!$A$1:$ZZ$1, 0))</f>
        <v/>
      </c>
      <c r="C216">
        <f>INDEX(resultados!$A$2:$ZZ$258, 210, MATCH($B$3, resultados!$A$1:$ZZ$1, 0))</f>
        <v/>
      </c>
    </row>
    <row r="217">
      <c r="A217">
        <f>INDEX(resultados!$A$2:$ZZ$258, 211, MATCH($B$1, resultados!$A$1:$ZZ$1, 0))</f>
        <v/>
      </c>
      <c r="B217">
        <f>INDEX(resultados!$A$2:$ZZ$258, 211, MATCH($B$2, resultados!$A$1:$ZZ$1, 0))</f>
        <v/>
      </c>
      <c r="C217">
        <f>INDEX(resultados!$A$2:$ZZ$258, 211, MATCH($B$3, resultados!$A$1:$ZZ$1, 0))</f>
        <v/>
      </c>
    </row>
    <row r="218">
      <c r="A218">
        <f>INDEX(resultados!$A$2:$ZZ$258, 212, MATCH($B$1, resultados!$A$1:$ZZ$1, 0))</f>
        <v/>
      </c>
      <c r="B218">
        <f>INDEX(resultados!$A$2:$ZZ$258, 212, MATCH($B$2, resultados!$A$1:$ZZ$1, 0))</f>
        <v/>
      </c>
      <c r="C218">
        <f>INDEX(resultados!$A$2:$ZZ$258, 212, MATCH($B$3, resultados!$A$1:$ZZ$1, 0))</f>
        <v/>
      </c>
    </row>
    <row r="219">
      <c r="A219">
        <f>INDEX(resultados!$A$2:$ZZ$258, 213, MATCH($B$1, resultados!$A$1:$ZZ$1, 0))</f>
        <v/>
      </c>
      <c r="B219">
        <f>INDEX(resultados!$A$2:$ZZ$258, 213, MATCH($B$2, resultados!$A$1:$ZZ$1, 0))</f>
        <v/>
      </c>
      <c r="C219">
        <f>INDEX(resultados!$A$2:$ZZ$258, 213, MATCH($B$3, resultados!$A$1:$ZZ$1, 0))</f>
        <v/>
      </c>
    </row>
    <row r="220">
      <c r="A220">
        <f>INDEX(resultados!$A$2:$ZZ$258, 214, MATCH($B$1, resultados!$A$1:$ZZ$1, 0))</f>
        <v/>
      </c>
      <c r="B220">
        <f>INDEX(resultados!$A$2:$ZZ$258, 214, MATCH($B$2, resultados!$A$1:$ZZ$1, 0))</f>
        <v/>
      </c>
      <c r="C220">
        <f>INDEX(resultados!$A$2:$ZZ$258, 214, MATCH($B$3, resultados!$A$1:$ZZ$1, 0))</f>
        <v/>
      </c>
    </row>
    <row r="221">
      <c r="A221">
        <f>INDEX(resultados!$A$2:$ZZ$258, 215, MATCH($B$1, resultados!$A$1:$ZZ$1, 0))</f>
        <v/>
      </c>
      <c r="B221">
        <f>INDEX(resultados!$A$2:$ZZ$258, 215, MATCH($B$2, resultados!$A$1:$ZZ$1, 0))</f>
        <v/>
      </c>
      <c r="C221">
        <f>INDEX(resultados!$A$2:$ZZ$258, 215, MATCH($B$3, resultados!$A$1:$ZZ$1, 0))</f>
        <v/>
      </c>
    </row>
    <row r="222">
      <c r="A222">
        <f>INDEX(resultados!$A$2:$ZZ$258, 216, MATCH($B$1, resultados!$A$1:$ZZ$1, 0))</f>
        <v/>
      </c>
      <c r="B222">
        <f>INDEX(resultados!$A$2:$ZZ$258, 216, MATCH($B$2, resultados!$A$1:$ZZ$1, 0))</f>
        <v/>
      </c>
      <c r="C222">
        <f>INDEX(resultados!$A$2:$ZZ$258, 216, MATCH($B$3, resultados!$A$1:$ZZ$1, 0))</f>
        <v/>
      </c>
    </row>
    <row r="223">
      <c r="A223">
        <f>INDEX(resultados!$A$2:$ZZ$258, 217, MATCH($B$1, resultados!$A$1:$ZZ$1, 0))</f>
        <v/>
      </c>
      <c r="B223">
        <f>INDEX(resultados!$A$2:$ZZ$258, 217, MATCH($B$2, resultados!$A$1:$ZZ$1, 0))</f>
        <v/>
      </c>
      <c r="C223">
        <f>INDEX(resultados!$A$2:$ZZ$258, 217, MATCH($B$3, resultados!$A$1:$ZZ$1, 0))</f>
        <v/>
      </c>
    </row>
    <row r="224">
      <c r="A224">
        <f>INDEX(resultados!$A$2:$ZZ$258, 218, MATCH($B$1, resultados!$A$1:$ZZ$1, 0))</f>
        <v/>
      </c>
      <c r="B224">
        <f>INDEX(resultados!$A$2:$ZZ$258, 218, MATCH($B$2, resultados!$A$1:$ZZ$1, 0))</f>
        <v/>
      </c>
      <c r="C224">
        <f>INDEX(resultados!$A$2:$ZZ$258, 218, MATCH($B$3, resultados!$A$1:$ZZ$1, 0))</f>
        <v/>
      </c>
    </row>
    <row r="225">
      <c r="A225">
        <f>INDEX(resultados!$A$2:$ZZ$258, 219, MATCH($B$1, resultados!$A$1:$ZZ$1, 0))</f>
        <v/>
      </c>
      <c r="B225">
        <f>INDEX(resultados!$A$2:$ZZ$258, 219, MATCH($B$2, resultados!$A$1:$ZZ$1, 0))</f>
        <v/>
      </c>
      <c r="C225">
        <f>INDEX(resultados!$A$2:$ZZ$258, 219, MATCH($B$3, resultados!$A$1:$ZZ$1, 0))</f>
        <v/>
      </c>
    </row>
    <row r="226">
      <c r="A226">
        <f>INDEX(resultados!$A$2:$ZZ$258, 220, MATCH($B$1, resultados!$A$1:$ZZ$1, 0))</f>
        <v/>
      </c>
      <c r="B226">
        <f>INDEX(resultados!$A$2:$ZZ$258, 220, MATCH($B$2, resultados!$A$1:$ZZ$1, 0))</f>
        <v/>
      </c>
      <c r="C226">
        <f>INDEX(resultados!$A$2:$ZZ$258, 220, MATCH($B$3, resultados!$A$1:$ZZ$1, 0))</f>
        <v/>
      </c>
    </row>
    <row r="227">
      <c r="A227">
        <f>INDEX(resultados!$A$2:$ZZ$258, 221, MATCH($B$1, resultados!$A$1:$ZZ$1, 0))</f>
        <v/>
      </c>
      <c r="B227">
        <f>INDEX(resultados!$A$2:$ZZ$258, 221, MATCH($B$2, resultados!$A$1:$ZZ$1, 0))</f>
        <v/>
      </c>
      <c r="C227">
        <f>INDEX(resultados!$A$2:$ZZ$258, 221, MATCH($B$3, resultados!$A$1:$ZZ$1, 0))</f>
        <v/>
      </c>
    </row>
    <row r="228">
      <c r="A228">
        <f>INDEX(resultados!$A$2:$ZZ$258, 222, MATCH($B$1, resultados!$A$1:$ZZ$1, 0))</f>
        <v/>
      </c>
      <c r="B228">
        <f>INDEX(resultados!$A$2:$ZZ$258, 222, MATCH($B$2, resultados!$A$1:$ZZ$1, 0))</f>
        <v/>
      </c>
      <c r="C228">
        <f>INDEX(resultados!$A$2:$ZZ$258, 222, MATCH($B$3, resultados!$A$1:$ZZ$1, 0))</f>
        <v/>
      </c>
    </row>
    <row r="229">
      <c r="A229">
        <f>INDEX(resultados!$A$2:$ZZ$258, 223, MATCH($B$1, resultados!$A$1:$ZZ$1, 0))</f>
        <v/>
      </c>
      <c r="B229">
        <f>INDEX(resultados!$A$2:$ZZ$258, 223, MATCH($B$2, resultados!$A$1:$ZZ$1, 0))</f>
        <v/>
      </c>
      <c r="C229">
        <f>INDEX(resultados!$A$2:$ZZ$258, 223, MATCH($B$3, resultados!$A$1:$ZZ$1, 0))</f>
        <v/>
      </c>
    </row>
    <row r="230">
      <c r="A230">
        <f>INDEX(resultados!$A$2:$ZZ$258, 224, MATCH($B$1, resultados!$A$1:$ZZ$1, 0))</f>
        <v/>
      </c>
      <c r="B230">
        <f>INDEX(resultados!$A$2:$ZZ$258, 224, MATCH($B$2, resultados!$A$1:$ZZ$1, 0))</f>
        <v/>
      </c>
      <c r="C230">
        <f>INDEX(resultados!$A$2:$ZZ$258, 224, MATCH($B$3, resultados!$A$1:$ZZ$1, 0))</f>
        <v/>
      </c>
    </row>
    <row r="231">
      <c r="A231">
        <f>INDEX(resultados!$A$2:$ZZ$258, 225, MATCH($B$1, resultados!$A$1:$ZZ$1, 0))</f>
        <v/>
      </c>
      <c r="B231">
        <f>INDEX(resultados!$A$2:$ZZ$258, 225, MATCH($B$2, resultados!$A$1:$ZZ$1, 0))</f>
        <v/>
      </c>
      <c r="C231">
        <f>INDEX(resultados!$A$2:$ZZ$258, 225, MATCH($B$3, resultados!$A$1:$ZZ$1, 0))</f>
        <v/>
      </c>
    </row>
    <row r="232">
      <c r="A232">
        <f>INDEX(resultados!$A$2:$ZZ$258, 226, MATCH($B$1, resultados!$A$1:$ZZ$1, 0))</f>
        <v/>
      </c>
      <c r="B232">
        <f>INDEX(resultados!$A$2:$ZZ$258, 226, MATCH($B$2, resultados!$A$1:$ZZ$1, 0))</f>
        <v/>
      </c>
      <c r="C232">
        <f>INDEX(resultados!$A$2:$ZZ$258, 226, MATCH($B$3, resultados!$A$1:$ZZ$1, 0))</f>
        <v/>
      </c>
    </row>
    <row r="233">
      <c r="A233">
        <f>INDEX(resultados!$A$2:$ZZ$258, 227, MATCH($B$1, resultados!$A$1:$ZZ$1, 0))</f>
        <v/>
      </c>
      <c r="B233">
        <f>INDEX(resultados!$A$2:$ZZ$258, 227, MATCH($B$2, resultados!$A$1:$ZZ$1, 0))</f>
        <v/>
      </c>
      <c r="C233">
        <f>INDEX(resultados!$A$2:$ZZ$258, 227, MATCH($B$3, resultados!$A$1:$ZZ$1, 0))</f>
        <v/>
      </c>
    </row>
    <row r="234">
      <c r="A234">
        <f>INDEX(resultados!$A$2:$ZZ$258, 228, MATCH($B$1, resultados!$A$1:$ZZ$1, 0))</f>
        <v/>
      </c>
      <c r="B234">
        <f>INDEX(resultados!$A$2:$ZZ$258, 228, MATCH($B$2, resultados!$A$1:$ZZ$1, 0))</f>
        <v/>
      </c>
      <c r="C234">
        <f>INDEX(resultados!$A$2:$ZZ$258, 228, MATCH($B$3, resultados!$A$1:$ZZ$1, 0))</f>
        <v/>
      </c>
    </row>
    <row r="235">
      <c r="A235">
        <f>INDEX(resultados!$A$2:$ZZ$258, 229, MATCH($B$1, resultados!$A$1:$ZZ$1, 0))</f>
        <v/>
      </c>
      <c r="B235">
        <f>INDEX(resultados!$A$2:$ZZ$258, 229, MATCH($B$2, resultados!$A$1:$ZZ$1, 0))</f>
        <v/>
      </c>
      <c r="C235">
        <f>INDEX(resultados!$A$2:$ZZ$258, 229, MATCH($B$3, resultados!$A$1:$ZZ$1, 0))</f>
        <v/>
      </c>
    </row>
    <row r="236">
      <c r="A236">
        <f>INDEX(resultados!$A$2:$ZZ$258, 230, MATCH($B$1, resultados!$A$1:$ZZ$1, 0))</f>
        <v/>
      </c>
      <c r="B236">
        <f>INDEX(resultados!$A$2:$ZZ$258, 230, MATCH($B$2, resultados!$A$1:$ZZ$1, 0))</f>
        <v/>
      </c>
      <c r="C236">
        <f>INDEX(resultados!$A$2:$ZZ$258, 230, MATCH($B$3, resultados!$A$1:$ZZ$1, 0))</f>
        <v/>
      </c>
    </row>
    <row r="237">
      <c r="A237">
        <f>INDEX(resultados!$A$2:$ZZ$258, 231, MATCH($B$1, resultados!$A$1:$ZZ$1, 0))</f>
        <v/>
      </c>
      <c r="B237">
        <f>INDEX(resultados!$A$2:$ZZ$258, 231, MATCH($B$2, resultados!$A$1:$ZZ$1, 0))</f>
        <v/>
      </c>
      <c r="C237">
        <f>INDEX(resultados!$A$2:$ZZ$258, 231, MATCH($B$3, resultados!$A$1:$ZZ$1, 0))</f>
        <v/>
      </c>
    </row>
    <row r="238">
      <c r="A238">
        <f>INDEX(resultados!$A$2:$ZZ$258, 232, MATCH($B$1, resultados!$A$1:$ZZ$1, 0))</f>
        <v/>
      </c>
      <c r="B238">
        <f>INDEX(resultados!$A$2:$ZZ$258, 232, MATCH($B$2, resultados!$A$1:$ZZ$1, 0))</f>
        <v/>
      </c>
      <c r="C238">
        <f>INDEX(resultados!$A$2:$ZZ$258, 232, MATCH($B$3, resultados!$A$1:$ZZ$1, 0))</f>
        <v/>
      </c>
    </row>
    <row r="239">
      <c r="A239">
        <f>INDEX(resultados!$A$2:$ZZ$258, 233, MATCH($B$1, resultados!$A$1:$ZZ$1, 0))</f>
        <v/>
      </c>
      <c r="B239">
        <f>INDEX(resultados!$A$2:$ZZ$258, 233, MATCH($B$2, resultados!$A$1:$ZZ$1, 0))</f>
        <v/>
      </c>
      <c r="C239">
        <f>INDEX(resultados!$A$2:$ZZ$258, 233, MATCH($B$3, resultados!$A$1:$ZZ$1, 0))</f>
        <v/>
      </c>
    </row>
    <row r="240">
      <c r="A240">
        <f>INDEX(resultados!$A$2:$ZZ$258, 234, MATCH($B$1, resultados!$A$1:$ZZ$1, 0))</f>
        <v/>
      </c>
      <c r="B240">
        <f>INDEX(resultados!$A$2:$ZZ$258, 234, MATCH($B$2, resultados!$A$1:$ZZ$1, 0))</f>
        <v/>
      </c>
      <c r="C240">
        <f>INDEX(resultados!$A$2:$ZZ$258, 234, MATCH($B$3, resultados!$A$1:$ZZ$1, 0))</f>
        <v/>
      </c>
    </row>
    <row r="241">
      <c r="A241">
        <f>INDEX(resultados!$A$2:$ZZ$258, 235, MATCH($B$1, resultados!$A$1:$ZZ$1, 0))</f>
        <v/>
      </c>
      <c r="B241">
        <f>INDEX(resultados!$A$2:$ZZ$258, 235, MATCH($B$2, resultados!$A$1:$ZZ$1, 0))</f>
        <v/>
      </c>
      <c r="C241">
        <f>INDEX(resultados!$A$2:$ZZ$258, 235, MATCH($B$3, resultados!$A$1:$ZZ$1, 0))</f>
        <v/>
      </c>
    </row>
    <row r="242">
      <c r="A242">
        <f>INDEX(resultados!$A$2:$ZZ$258, 236, MATCH($B$1, resultados!$A$1:$ZZ$1, 0))</f>
        <v/>
      </c>
      <c r="B242">
        <f>INDEX(resultados!$A$2:$ZZ$258, 236, MATCH($B$2, resultados!$A$1:$ZZ$1, 0))</f>
        <v/>
      </c>
      <c r="C242">
        <f>INDEX(resultados!$A$2:$ZZ$258, 236, MATCH($B$3, resultados!$A$1:$ZZ$1, 0))</f>
        <v/>
      </c>
    </row>
    <row r="243">
      <c r="A243">
        <f>INDEX(resultados!$A$2:$ZZ$258, 237, MATCH($B$1, resultados!$A$1:$ZZ$1, 0))</f>
        <v/>
      </c>
      <c r="B243">
        <f>INDEX(resultados!$A$2:$ZZ$258, 237, MATCH($B$2, resultados!$A$1:$ZZ$1, 0))</f>
        <v/>
      </c>
      <c r="C243">
        <f>INDEX(resultados!$A$2:$ZZ$258, 237, MATCH($B$3, resultados!$A$1:$ZZ$1, 0))</f>
        <v/>
      </c>
    </row>
    <row r="244">
      <c r="A244">
        <f>INDEX(resultados!$A$2:$ZZ$258, 238, MATCH($B$1, resultados!$A$1:$ZZ$1, 0))</f>
        <v/>
      </c>
      <c r="B244">
        <f>INDEX(resultados!$A$2:$ZZ$258, 238, MATCH($B$2, resultados!$A$1:$ZZ$1, 0))</f>
        <v/>
      </c>
      <c r="C244">
        <f>INDEX(resultados!$A$2:$ZZ$258, 238, MATCH($B$3, resultados!$A$1:$ZZ$1, 0))</f>
        <v/>
      </c>
    </row>
    <row r="245">
      <c r="A245">
        <f>INDEX(resultados!$A$2:$ZZ$258, 239, MATCH($B$1, resultados!$A$1:$ZZ$1, 0))</f>
        <v/>
      </c>
      <c r="B245">
        <f>INDEX(resultados!$A$2:$ZZ$258, 239, MATCH($B$2, resultados!$A$1:$ZZ$1, 0))</f>
        <v/>
      </c>
      <c r="C245">
        <f>INDEX(resultados!$A$2:$ZZ$258, 239, MATCH($B$3, resultados!$A$1:$ZZ$1, 0))</f>
        <v/>
      </c>
    </row>
    <row r="246">
      <c r="A246">
        <f>INDEX(resultados!$A$2:$ZZ$258, 240, MATCH($B$1, resultados!$A$1:$ZZ$1, 0))</f>
        <v/>
      </c>
      <c r="B246">
        <f>INDEX(resultados!$A$2:$ZZ$258, 240, MATCH($B$2, resultados!$A$1:$ZZ$1, 0))</f>
        <v/>
      </c>
      <c r="C246">
        <f>INDEX(resultados!$A$2:$ZZ$258, 240, MATCH($B$3, resultados!$A$1:$ZZ$1, 0))</f>
        <v/>
      </c>
    </row>
    <row r="247">
      <c r="A247">
        <f>INDEX(resultados!$A$2:$ZZ$258, 241, MATCH($B$1, resultados!$A$1:$ZZ$1, 0))</f>
        <v/>
      </c>
      <c r="B247">
        <f>INDEX(resultados!$A$2:$ZZ$258, 241, MATCH($B$2, resultados!$A$1:$ZZ$1, 0))</f>
        <v/>
      </c>
      <c r="C247">
        <f>INDEX(resultados!$A$2:$ZZ$258, 241, MATCH($B$3, resultados!$A$1:$ZZ$1, 0))</f>
        <v/>
      </c>
    </row>
    <row r="248">
      <c r="A248">
        <f>INDEX(resultados!$A$2:$ZZ$258, 242, MATCH($B$1, resultados!$A$1:$ZZ$1, 0))</f>
        <v/>
      </c>
      <c r="B248">
        <f>INDEX(resultados!$A$2:$ZZ$258, 242, MATCH($B$2, resultados!$A$1:$ZZ$1, 0))</f>
        <v/>
      </c>
      <c r="C248">
        <f>INDEX(resultados!$A$2:$ZZ$258, 242, MATCH($B$3, resultados!$A$1:$ZZ$1, 0))</f>
        <v/>
      </c>
    </row>
    <row r="249">
      <c r="A249">
        <f>INDEX(resultados!$A$2:$ZZ$258, 243, MATCH($B$1, resultados!$A$1:$ZZ$1, 0))</f>
        <v/>
      </c>
      <c r="B249">
        <f>INDEX(resultados!$A$2:$ZZ$258, 243, MATCH($B$2, resultados!$A$1:$ZZ$1, 0))</f>
        <v/>
      </c>
      <c r="C249">
        <f>INDEX(resultados!$A$2:$ZZ$258, 243, MATCH($B$3, resultados!$A$1:$ZZ$1, 0))</f>
        <v/>
      </c>
    </row>
    <row r="250">
      <c r="A250">
        <f>INDEX(resultados!$A$2:$ZZ$258, 244, MATCH($B$1, resultados!$A$1:$ZZ$1, 0))</f>
        <v/>
      </c>
      <c r="B250">
        <f>INDEX(resultados!$A$2:$ZZ$258, 244, MATCH($B$2, resultados!$A$1:$ZZ$1, 0))</f>
        <v/>
      </c>
      <c r="C250">
        <f>INDEX(resultados!$A$2:$ZZ$258, 244, MATCH($B$3, resultados!$A$1:$ZZ$1, 0))</f>
        <v/>
      </c>
    </row>
    <row r="251">
      <c r="A251">
        <f>INDEX(resultados!$A$2:$ZZ$258, 245, MATCH($B$1, resultados!$A$1:$ZZ$1, 0))</f>
        <v/>
      </c>
      <c r="B251">
        <f>INDEX(resultados!$A$2:$ZZ$258, 245, MATCH($B$2, resultados!$A$1:$ZZ$1, 0))</f>
        <v/>
      </c>
      <c r="C251">
        <f>INDEX(resultados!$A$2:$ZZ$258, 245, MATCH($B$3, resultados!$A$1:$ZZ$1, 0))</f>
        <v/>
      </c>
    </row>
    <row r="252">
      <c r="A252">
        <f>INDEX(resultados!$A$2:$ZZ$258, 246, MATCH($B$1, resultados!$A$1:$ZZ$1, 0))</f>
        <v/>
      </c>
      <c r="B252">
        <f>INDEX(resultados!$A$2:$ZZ$258, 246, MATCH($B$2, resultados!$A$1:$ZZ$1, 0))</f>
        <v/>
      </c>
      <c r="C252">
        <f>INDEX(resultados!$A$2:$ZZ$258, 246, MATCH($B$3, resultados!$A$1:$ZZ$1, 0))</f>
        <v/>
      </c>
    </row>
    <row r="253">
      <c r="A253">
        <f>INDEX(resultados!$A$2:$ZZ$258, 247, MATCH($B$1, resultados!$A$1:$ZZ$1, 0))</f>
        <v/>
      </c>
      <c r="B253">
        <f>INDEX(resultados!$A$2:$ZZ$258, 247, MATCH($B$2, resultados!$A$1:$ZZ$1, 0))</f>
        <v/>
      </c>
      <c r="C253">
        <f>INDEX(resultados!$A$2:$ZZ$258, 247, MATCH($B$3, resultados!$A$1:$ZZ$1, 0))</f>
        <v/>
      </c>
    </row>
    <row r="254">
      <c r="A254">
        <f>INDEX(resultados!$A$2:$ZZ$258, 248, MATCH($B$1, resultados!$A$1:$ZZ$1, 0))</f>
        <v/>
      </c>
      <c r="B254">
        <f>INDEX(resultados!$A$2:$ZZ$258, 248, MATCH($B$2, resultados!$A$1:$ZZ$1, 0))</f>
        <v/>
      </c>
      <c r="C254">
        <f>INDEX(resultados!$A$2:$ZZ$258, 248, MATCH($B$3, resultados!$A$1:$ZZ$1, 0))</f>
        <v/>
      </c>
    </row>
    <row r="255">
      <c r="A255">
        <f>INDEX(resultados!$A$2:$ZZ$258, 249, MATCH($B$1, resultados!$A$1:$ZZ$1, 0))</f>
        <v/>
      </c>
      <c r="B255">
        <f>INDEX(resultados!$A$2:$ZZ$258, 249, MATCH($B$2, resultados!$A$1:$ZZ$1, 0))</f>
        <v/>
      </c>
      <c r="C255">
        <f>INDEX(resultados!$A$2:$ZZ$258, 249, MATCH($B$3, resultados!$A$1:$ZZ$1, 0))</f>
        <v/>
      </c>
    </row>
    <row r="256">
      <c r="A256">
        <f>INDEX(resultados!$A$2:$ZZ$258, 250, MATCH($B$1, resultados!$A$1:$ZZ$1, 0))</f>
        <v/>
      </c>
      <c r="B256">
        <f>INDEX(resultados!$A$2:$ZZ$258, 250, MATCH($B$2, resultados!$A$1:$ZZ$1, 0))</f>
        <v/>
      </c>
      <c r="C256">
        <f>INDEX(resultados!$A$2:$ZZ$258, 250, MATCH($B$3, resultados!$A$1:$ZZ$1, 0))</f>
        <v/>
      </c>
    </row>
    <row r="257">
      <c r="A257">
        <f>INDEX(resultados!$A$2:$ZZ$258, 251, MATCH($B$1, resultados!$A$1:$ZZ$1, 0))</f>
        <v/>
      </c>
      <c r="B257">
        <f>INDEX(resultados!$A$2:$ZZ$258, 251, MATCH($B$2, resultados!$A$1:$ZZ$1, 0))</f>
        <v/>
      </c>
      <c r="C257">
        <f>INDEX(resultados!$A$2:$ZZ$258, 251, MATCH($B$3, resultados!$A$1:$ZZ$1, 0))</f>
        <v/>
      </c>
    </row>
    <row r="258">
      <c r="A258">
        <f>INDEX(resultados!$A$2:$ZZ$258, 252, MATCH($B$1, resultados!$A$1:$ZZ$1, 0))</f>
        <v/>
      </c>
      <c r="B258">
        <f>INDEX(resultados!$A$2:$ZZ$258, 252, MATCH($B$2, resultados!$A$1:$ZZ$1, 0))</f>
        <v/>
      </c>
      <c r="C258">
        <f>INDEX(resultados!$A$2:$ZZ$258, 252, MATCH($B$3, resultados!$A$1:$ZZ$1, 0))</f>
        <v/>
      </c>
    </row>
    <row r="259">
      <c r="A259">
        <f>INDEX(resultados!$A$2:$ZZ$258, 253, MATCH($B$1, resultados!$A$1:$ZZ$1, 0))</f>
        <v/>
      </c>
      <c r="B259">
        <f>INDEX(resultados!$A$2:$ZZ$258, 253, MATCH($B$2, resultados!$A$1:$ZZ$1, 0))</f>
        <v/>
      </c>
      <c r="C259">
        <f>INDEX(resultados!$A$2:$ZZ$258, 253, MATCH($B$3, resultados!$A$1:$ZZ$1, 0))</f>
        <v/>
      </c>
    </row>
    <row r="260">
      <c r="A260">
        <f>INDEX(resultados!$A$2:$ZZ$258, 254, MATCH($B$1, resultados!$A$1:$ZZ$1, 0))</f>
        <v/>
      </c>
      <c r="B260">
        <f>INDEX(resultados!$A$2:$ZZ$258, 254, MATCH($B$2, resultados!$A$1:$ZZ$1, 0))</f>
        <v/>
      </c>
      <c r="C260">
        <f>INDEX(resultados!$A$2:$ZZ$258, 254, MATCH($B$3, resultados!$A$1:$ZZ$1, 0))</f>
        <v/>
      </c>
    </row>
    <row r="261">
      <c r="A261">
        <f>INDEX(resultados!$A$2:$ZZ$258, 255, MATCH($B$1, resultados!$A$1:$ZZ$1, 0))</f>
        <v/>
      </c>
      <c r="B261">
        <f>INDEX(resultados!$A$2:$ZZ$258, 255, MATCH($B$2, resultados!$A$1:$ZZ$1, 0))</f>
        <v/>
      </c>
      <c r="C261">
        <f>INDEX(resultados!$A$2:$ZZ$258, 255, MATCH($B$3, resultados!$A$1:$ZZ$1, 0))</f>
        <v/>
      </c>
    </row>
    <row r="262">
      <c r="A262">
        <f>INDEX(resultados!$A$2:$ZZ$258, 256, MATCH($B$1, resultados!$A$1:$ZZ$1, 0))</f>
        <v/>
      </c>
      <c r="B262">
        <f>INDEX(resultados!$A$2:$ZZ$258, 256, MATCH($B$2, resultados!$A$1:$ZZ$1, 0))</f>
        <v/>
      </c>
      <c r="C262">
        <f>INDEX(resultados!$A$2:$ZZ$258, 256, MATCH($B$3, resultados!$A$1:$ZZ$1, 0))</f>
        <v/>
      </c>
    </row>
    <row r="263">
      <c r="A263">
        <f>INDEX(resultados!$A$2:$ZZ$258, 257, MATCH($B$1, resultados!$A$1:$ZZ$1, 0))</f>
        <v/>
      </c>
      <c r="B263">
        <f>INDEX(resultados!$A$2:$ZZ$258, 257, MATCH($B$2, resultados!$A$1:$ZZ$1, 0))</f>
        <v/>
      </c>
      <c r="C263">
        <f>INDEX(resultados!$A$2:$ZZ$258, 257,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1.606</v>
      </c>
      <c r="E2" t="n">
        <v>62.27</v>
      </c>
      <c r="F2" t="n">
        <v>55.96</v>
      </c>
      <c r="G2" t="n">
        <v>11.7</v>
      </c>
      <c r="H2" t="n">
        <v>0.24</v>
      </c>
      <c r="I2" t="n">
        <v>287</v>
      </c>
      <c r="J2" t="n">
        <v>71.52</v>
      </c>
      <c r="K2" t="n">
        <v>32.27</v>
      </c>
      <c r="L2" t="n">
        <v>1</v>
      </c>
      <c r="M2" t="n">
        <v>285</v>
      </c>
      <c r="N2" t="n">
        <v>8.25</v>
      </c>
      <c r="O2" t="n">
        <v>9054.6</v>
      </c>
      <c r="P2" t="n">
        <v>394.63</v>
      </c>
      <c r="Q2" t="n">
        <v>1275.78</v>
      </c>
      <c r="R2" t="n">
        <v>596.59</v>
      </c>
      <c r="S2" t="n">
        <v>109.66</v>
      </c>
      <c r="T2" t="n">
        <v>228018.92</v>
      </c>
      <c r="U2" t="n">
        <v>0.18</v>
      </c>
      <c r="V2" t="n">
        <v>0.58</v>
      </c>
      <c r="W2" t="n">
        <v>7.74</v>
      </c>
      <c r="X2" t="n">
        <v>13.52</v>
      </c>
      <c r="Y2" t="n">
        <v>1</v>
      </c>
      <c r="Z2" t="n">
        <v>10</v>
      </c>
      <c r="AA2" t="n">
        <v>406.9385685351024</v>
      </c>
      <c r="AB2" t="n">
        <v>579.0444555542015</v>
      </c>
      <c r="AC2" t="n">
        <v>524.8028753301423</v>
      </c>
      <c r="AD2" t="n">
        <v>406938.5685351024</v>
      </c>
      <c r="AE2" t="n">
        <v>579044.4555542015</v>
      </c>
      <c r="AF2" t="n">
        <v>9.831864971597253e-06</v>
      </c>
      <c r="AG2" t="n">
        <v>2.594583333333333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1.9452</v>
      </c>
      <c r="E3" t="n">
        <v>51.41</v>
      </c>
      <c r="F3" t="n">
        <v>47.74</v>
      </c>
      <c r="G3" t="n">
        <v>24.48</v>
      </c>
      <c r="H3" t="n">
        <v>0.48</v>
      </c>
      <c r="I3" t="n">
        <v>117</v>
      </c>
      <c r="J3" t="n">
        <v>72.7</v>
      </c>
      <c r="K3" t="n">
        <v>32.27</v>
      </c>
      <c r="L3" t="n">
        <v>2</v>
      </c>
      <c r="M3" t="n">
        <v>115</v>
      </c>
      <c r="N3" t="n">
        <v>8.43</v>
      </c>
      <c r="O3" t="n">
        <v>9200.25</v>
      </c>
      <c r="P3" t="n">
        <v>322.14</v>
      </c>
      <c r="Q3" t="n">
        <v>1275.76</v>
      </c>
      <c r="R3" t="n">
        <v>318.4</v>
      </c>
      <c r="S3" t="n">
        <v>109.66</v>
      </c>
      <c r="T3" t="n">
        <v>89772.21000000001</v>
      </c>
      <c r="U3" t="n">
        <v>0.34</v>
      </c>
      <c r="V3" t="n">
        <v>0.68</v>
      </c>
      <c r="W3" t="n">
        <v>7.44</v>
      </c>
      <c r="X3" t="n">
        <v>5.31</v>
      </c>
      <c r="Y3" t="n">
        <v>1</v>
      </c>
      <c r="Z3" t="n">
        <v>10</v>
      </c>
      <c r="AA3" t="n">
        <v>282.8614887695658</v>
      </c>
      <c r="AB3" t="n">
        <v>402.4916521219261</v>
      </c>
      <c r="AC3" t="n">
        <v>364.7885310080365</v>
      </c>
      <c r="AD3" t="n">
        <v>282861.4887695658</v>
      </c>
      <c r="AE3" t="n">
        <v>402491.6521219261</v>
      </c>
      <c r="AF3" t="n">
        <v>1.190843321466437e-05</v>
      </c>
      <c r="AG3" t="n">
        <v>2.142083333333333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2.0575</v>
      </c>
      <c r="E4" t="n">
        <v>48.6</v>
      </c>
      <c r="F4" t="n">
        <v>45.65</v>
      </c>
      <c r="G4" t="n">
        <v>38.58</v>
      </c>
      <c r="H4" t="n">
        <v>0.71</v>
      </c>
      <c r="I4" t="n">
        <v>71</v>
      </c>
      <c r="J4" t="n">
        <v>73.88</v>
      </c>
      <c r="K4" t="n">
        <v>32.27</v>
      </c>
      <c r="L4" t="n">
        <v>3</v>
      </c>
      <c r="M4" t="n">
        <v>69</v>
      </c>
      <c r="N4" t="n">
        <v>8.609999999999999</v>
      </c>
      <c r="O4" t="n">
        <v>9346.23</v>
      </c>
      <c r="P4" t="n">
        <v>292.05</v>
      </c>
      <c r="Q4" t="n">
        <v>1275.61</v>
      </c>
      <c r="R4" t="n">
        <v>247.61</v>
      </c>
      <c r="S4" t="n">
        <v>109.66</v>
      </c>
      <c r="T4" t="n">
        <v>54608.35</v>
      </c>
      <c r="U4" t="n">
        <v>0.44</v>
      </c>
      <c r="V4" t="n">
        <v>0.71</v>
      </c>
      <c r="W4" t="n">
        <v>7.37</v>
      </c>
      <c r="X4" t="n">
        <v>3.22</v>
      </c>
      <c r="Y4" t="n">
        <v>1</v>
      </c>
      <c r="Z4" t="n">
        <v>10</v>
      </c>
      <c r="AA4" t="n">
        <v>249.2458660180198</v>
      </c>
      <c r="AB4" t="n">
        <v>354.6590270543292</v>
      </c>
      <c r="AC4" t="n">
        <v>321.4365932953473</v>
      </c>
      <c r="AD4" t="n">
        <v>249245.8660180198</v>
      </c>
      <c r="AE4" t="n">
        <v>354659.0270543292</v>
      </c>
      <c r="AF4" t="n">
        <v>1.259592912768452e-05</v>
      </c>
      <c r="AG4" t="n">
        <v>2.025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2.1134</v>
      </c>
      <c r="E5" t="n">
        <v>47.32</v>
      </c>
      <c r="F5" t="n">
        <v>44.7</v>
      </c>
      <c r="G5" t="n">
        <v>53.63</v>
      </c>
      <c r="H5" t="n">
        <v>0.93</v>
      </c>
      <c r="I5" t="n">
        <v>50</v>
      </c>
      <c r="J5" t="n">
        <v>75.06999999999999</v>
      </c>
      <c r="K5" t="n">
        <v>32.27</v>
      </c>
      <c r="L5" t="n">
        <v>4</v>
      </c>
      <c r="M5" t="n">
        <v>42</v>
      </c>
      <c r="N5" t="n">
        <v>8.800000000000001</v>
      </c>
      <c r="O5" t="n">
        <v>9492.549999999999</v>
      </c>
      <c r="P5" t="n">
        <v>269.62</v>
      </c>
      <c r="Q5" t="n">
        <v>1275.53</v>
      </c>
      <c r="R5" t="n">
        <v>215.17</v>
      </c>
      <c r="S5" t="n">
        <v>109.66</v>
      </c>
      <c r="T5" t="n">
        <v>38494.26</v>
      </c>
      <c r="U5" t="n">
        <v>0.51</v>
      </c>
      <c r="V5" t="n">
        <v>0.72</v>
      </c>
      <c r="W5" t="n">
        <v>7.34</v>
      </c>
      <c r="X5" t="n">
        <v>2.26</v>
      </c>
      <c r="Y5" t="n">
        <v>1</v>
      </c>
      <c r="Z5" t="n">
        <v>10</v>
      </c>
      <c r="AA5" t="n">
        <v>230.521502562816</v>
      </c>
      <c r="AB5" t="n">
        <v>328.0155980926871</v>
      </c>
      <c r="AC5" t="n">
        <v>297.2889687155704</v>
      </c>
      <c r="AD5" t="n">
        <v>230521.5025628161</v>
      </c>
      <c r="AE5" t="n">
        <v>328015.5980926871</v>
      </c>
      <c r="AF5" t="n">
        <v>1.293814659462866e-05</v>
      </c>
      <c r="AG5" t="n">
        <v>1.971666666666667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2.1289</v>
      </c>
      <c r="E6" t="n">
        <v>46.97</v>
      </c>
      <c r="F6" t="n">
        <v>44.44</v>
      </c>
      <c r="G6" t="n">
        <v>60.61</v>
      </c>
      <c r="H6" t="n">
        <v>1.15</v>
      </c>
      <c r="I6" t="n">
        <v>44</v>
      </c>
      <c r="J6" t="n">
        <v>76.26000000000001</v>
      </c>
      <c r="K6" t="n">
        <v>32.27</v>
      </c>
      <c r="L6" t="n">
        <v>5</v>
      </c>
      <c r="M6" t="n">
        <v>1</v>
      </c>
      <c r="N6" t="n">
        <v>8.99</v>
      </c>
      <c r="O6" t="n">
        <v>9639.200000000001</v>
      </c>
      <c r="P6" t="n">
        <v>262.83</v>
      </c>
      <c r="Q6" t="n">
        <v>1275.8</v>
      </c>
      <c r="R6" t="n">
        <v>204.92</v>
      </c>
      <c r="S6" t="n">
        <v>109.66</v>
      </c>
      <c r="T6" t="n">
        <v>33399.98</v>
      </c>
      <c r="U6" t="n">
        <v>0.54</v>
      </c>
      <c r="V6" t="n">
        <v>0.73</v>
      </c>
      <c r="W6" t="n">
        <v>7.37</v>
      </c>
      <c r="X6" t="n">
        <v>2.01</v>
      </c>
      <c r="Y6" t="n">
        <v>1</v>
      </c>
      <c r="Z6" t="n">
        <v>10</v>
      </c>
      <c r="AA6" t="n">
        <v>225.279846333001</v>
      </c>
      <c r="AB6" t="n">
        <v>320.5570964600662</v>
      </c>
      <c r="AC6" t="n">
        <v>290.5291369532443</v>
      </c>
      <c r="AD6" t="n">
        <v>225279.846333001</v>
      </c>
      <c r="AE6" t="n">
        <v>320557.0964600663</v>
      </c>
      <c r="AF6" t="n">
        <v>1.303303694771693e-05</v>
      </c>
      <c r="AG6" t="n">
        <v>1.957083333333333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2.1282</v>
      </c>
      <c r="E7" t="n">
        <v>46.99</v>
      </c>
      <c r="F7" t="n">
        <v>44.46</v>
      </c>
      <c r="G7" t="n">
        <v>60.63</v>
      </c>
      <c r="H7" t="n">
        <v>1.36</v>
      </c>
      <c r="I7" t="n">
        <v>44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266.6</v>
      </c>
      <c r="Q7" t="n">
        <v>1275.73</v>
      </c>
      <c r="R7" t="n">
        <v>205.26</v>
      </c>
      <c r="S7" t="n">
        <v>109.66</v>
      </c>
      <c r="T7" t="n">
        <v>33568.54</v>
      </c>
      <c r="U7" t="n">
        <v>0.53</v>
      </c>
      <c r="V7" t="n">
        <v>0.73</v>
      </c>
      <c r="W7" t="n">
        <v>7.38</v>
      </c>
      <c r="X7" t="n">
        <v>2.03</v>
      </c>
      <c r="Y7" t="n">
        <v>1</v>
      </c>
      <c r="Z7" t="n">
        <v>10</v>
      </c>
      <c r="AA7" t="n">
        <v>227.0975269998662</v>
      </c>
      <c r="AB7" t="n">
        <v>323.1435259447552</v>
      </c>
      <c r="AC7" t="n">
        <v>292.8732844835135</v>
      </c>
      <c r="AD7" t="n">
        <v>227097.5269998662</v>
      </c>
      <c r="AE7" t="n">
        <v>323143.5259447552</v>
      </c>
      <c r="AF7" t="n">
        <v>1.30287515769323e-05</v>
      </c>
      <c r="AG7" t="n">
        <v>1.957916666666667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1.8848</v>
      </c>
      <c r="E2" t="n">
        <v>53.06</v>
      </c>
      <c r="F2" t="n">
        <v>49.63</v>
      </c>
      <c r="G2" t="n">
        <v>19.21</v>
      </c>
      <c r="H2" t="n">
        <v>0.43</v>
      </c>
      <c r="I2" t="n">
        <v>155</v>
      </c>
      <c r="J2" t="n">
        <v>39.78</v>
      </c>
      <c r="K2" t="n">
        <v>19.54</v>
      </c>
      <c r="L2" t="n">
        <v>1</v>
      </c>
      <c r="M2" t="n">
        <v>153</v>
      </c>
      <c r="N2" t="n">
        <v>4.24</v>
      </c>
      <c r="O2" t="n">
        <v>5140</v>
      </c>
      <c r="P2" t="n">
        <v>213.22</v>
      </c>
      <c r="Q2" t="n">
        <v>1275.69</v>
      </c>
      <c r="R2" t="n">
        <v>382.03</v>
      </c>
      <c r="S2" t="n">
        <v>109.66</v>
      </c>
      <c r="T2" t="n">
        <v>121399.82</v>
      </c>
      <c r="U2" t="n">
        <v>0.29</v>
      </c>
      <c r="V2" t="n">
        <v>0.65</v>
      </c>
      <c r="W2" t="n">
        <v>7.51</v>
      </c>
      <c r="X2" t="n">
        <v>7.2</v>
      </c>
      <c r="Y2" t="n">
        <v>1</v>
      </c>
      <c r="Z2" t="n">
        <v>10</v>
      </c>
      <c r="AA2" t="n">
        <v>213.4649745594775</v>
      </c>
      <c r="AB2" t="n">
        <v>303.7453796002709</v>
      </c>
      <c r="AC2" t="n">
        <v>275.2922457912133</v>
      </c>
      <c r="AD2" t="n">
        <v>213464.9745594775</v>
      </c>
      <c r="AE2" t="n">
        <v>303745.3796002709</v>
      </c>
      <c r="AF2" t="n">
        <v>1.526094784185594e-05</v>
      </c>
      <c r="AG2" t="n">
        <v>2.210833333333333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2.0379</v>
      </c>
      <c r="E3" t="n">
        <v>49.07</v>
      </c>
      <c r="F3" t="n">
        <v>46.41</v>
      </c>
      <c r="G3" t="n">
        <v>32.38</v>
      </c>
      <c r="H3" t="n">
        <v>0.84</v>
      </c>
      <c r="I3" t="n">
        <v>86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184.23</v>
      </c>
      <c r="Q3" t="n">
        <v>1275.77</v>
      </c>
      <c r="R3" t="n">
        <v>269.29</v>
      </c>
      <c r="S3" t="n">
        <v>109.66</v>
      </c>
      <c r="T3" t="n">
        <v>65372.63</v>
      </c>
      <c r="U3" t="n">
        <v>0.41</v>
      </c>
      <c r="V3" t="n">
        <v>0.6899999999999999</v>
      </c>
      <c r="W3" t="n">
        <v>7.51</v>
      </c>
      <c r="X3" t="n">
        <v>3.98</v>
      </c>
      <c r="Y3" t="n">
        <v>1</v>
      </c>
      <c r="Z3" t="n">
        <v>10</v>
      </c>
      <c r="AA3" t="n">
        <v>178.9276742550468</v>
      </c>
      <c r="AB3" t="n">
        <v>254.6012733458998</v>
      </c>
      <c r="AC3" t="n">
        <v>230.7516789652349</v>
      </c>
      <c r="AD3" t="n">
        <v>178927.6742550468</v>
      </c>
      <c r="AE3" t="n">
        <v>254601.2733458998</v>
      </c>
      <c r="AF3" t="n">
        <v>1.650057597990143e-05</v>
      </c>
      <c r="AG3" t="n">
        <v>2.044583333333333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1.092</v>
      </c>
      <c r="E2" t="n">
        <v>91.58</v>
      </c>
      <c r="F2" t="n">
        <v>71.98999999999999</v>
      </c>
      <c r="G2" t="n">
        <v>7.19</v>
      </c>
      <c r="H2" t="n">
        <v>0.12</v>
      </c>
      <c r="I2" t="n">
        <v>601</v>
      </c>
      <c r="J2" t="n">
        <v>141.81</v>
      </c>
      <c r="K2" t="n">
        <v>47.83</v>
      </c>
      <c r="L2" t="n">
        <v>1</v>
      </c>
      <c r="M2" t="n">
        <v>599</v>
      </c>
      <c r="N2" t="n">
        <v>22.98</v>
      </c>
      <c r="O2" t="n">
        <v>17723.39</v>
      </c>
      <c r="P2" t="n">
        <v>819.55</v>
      </c>
      <c r="Q2" t="n">
        <v>1276.02</v>
      </c>
      <c r="R2" t="n">
        <v>1141.53</v>
      </c>
      <c r="S2" t="n">
        <v>109.66</v>
      </c>
      <c r="T2" t="n">
        <v>498920.74</v>
      </c>
      <c r="U2" t="n">
        <v>0.1</v>
      </c>
      <c r="V2" t="n">
        <v>0.45</v>
      </c>
      <c r="W2" t="n">
        <v>8.26</v>
      </c>
      <c r="X2" t="n">
        <v>29.53</v>
      </c>
      <c r="Y2" t="n">
        <v>1</v>
      </c>
      <c r="Z2" t="n">
        <v>10</v>
      </c>
      <c r="AA2" t="n">
        <v>1145.006661333771</v>
      </c>
      <c r="AB2" t="n">
        <v>1629.262522854126</v>
      </c>
      <c r="AC2" t="n">
        <v>1476.642507254382</v>
      </c>
      <c r="AD2" t="n">
        <v>1145006.661333771</v>
      </c>
      <c r="AE2" t="n">
        <v>1629262.522854126</v>
      </c>
      <c r="AF2" t="n">
        <v>4.749883294463711e-06</v>
      </c>
      <c r="AG2" t="n">
        <v>3.815833333333333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1.6421</v>
      </c>
      <c r="E3" t="n">
        <v>60.9</v>
      </c>
      <c r="F3" t="n">
        <v>52.46</v>
      </c>
      <c r="G3" t="n">
        <v>14.64</v>
      </c>
      <c r="H3" t="n">
        <v>0.25</v>
      </c>
      <c r="I3" t="n">
        <v>215</v>
      </c>
      <c r="J3" t="n">
        <v>143.17</v>
      </c>
      <c r="K3" t="n">
        <v>47.83</v>
      </c>
      <c r="L3" t="n">
        <v>2</v>
      </c>
      <c r="M3" t="n">
        <v>213</v>
      </c>
      <c r="N3" t="n">
        <v>23.34</v>
      </c>
      <c r="O3" t="n">
        <v>17891.86</v>
      </c>
      <c r="P3" t="n">
        <v>590.67</v>
      </c>
      <c r="Q3" t="n">
        <v>1275.88</v>
      </c>
      <c r="R3" t="n">
        <v>478.33</v>
      </c>
      <c r="S3" t="n">
        <v>109.66</v>
      </c>
      <c r="T3" t="n">
        <v>169251.44</v>
      </c>
      <c r="U3" t="n">
        <v>0.23</v>
      </c>
      <c r="V3" t="n">
        <v>0.61</v>
      </c>
      <c r="W3" t="n">
        <v>7.59</v>
      </c>
      <c r="X3" t="n">
        <v>10.02</v>
      </c>
      <c r="Y3" t="n">
        <v>1</v>
      </c>
      <c r="Z3" t="n">
        <v>10</v>
      </c>
      <c r="AA3" t="n">
        <v>558.6646286035045</v>
      </c>
      <c r="AB3" t="n">
        <v>794.9397789246415</v>
      </c>
      <c r="AC3" t="n">
        <v>720.474356834282</v>
      </c>
      <c r="AD3" t="n">
        <v>558664.6286035045</v>
      </c>
      <c r="AE3" t="n">
        <v>794939.7789246414</v>
      </c>
      <c r="AF3" t="n">
        <v>7.142658752599686e-06</v>
      </c>
      <c r="AG3" t="n">
        <v>2.5375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1.8361</v>
      </c>
      <c r="E4" t="n">
        <v>54.46</v>
      </c>
      <c r="F4" t="n">
        <v>48.45</v>
      </c>
      <c r="G4" t="n">
        <v>22.19</v>
      </c>
      <c r="H4" t="n">
        <v>0.37</v>
      </c>
      <c r="I4" t="n">
        <v>131</v>
      </c>
      <c r="J4" t="n">
        <v>144.54</v>
      </c>
      <c r="K4" t="n">
        <v>47.83</v>
      </c>
      <c r="L4" t="n">
        <v>3</v>
      </c>
      <c r="M4" t="n">
        <v>129</v>
      </c>
      <c r="N4" t="n">
        <v>23.71</v>
      </c>
      <c r="O4" t="n">
        <v>18060.85</v>
      </c>
      <c r="P4" t="n">
        <v>539.04</v>
      </c>
      <c r="Q4" t="n">
        <v>1275.63</v>
      </c>
      <c r="R4" t="n">
        <v>342.46</v>
      </c>
      <c r="S4" t="n">
        <v>109.66</v>
      </c>
      <c r="T4" t="n">
        <v>101734.08</v>
      </c>
      <c r="U4" t="n">
        <v>0.32</v>
      </c>
      <c r="V4" t="n">
        <v>0.67</v>
      </c>
      <c r="W4" t="n">
        <v>7.46</v>
      </c>
      <c r="X4" t="n">
        <v>6.01</v>
      </c>
      <c r="Y4" t="n">
        <v>1</v>
      </c>
      <c r="Z4" t="n">
        <v>10</v>
      </c>
      <c r="AA4" t="n">
        <v>459.9602493951251</v>
      </c>
      <c r="AB4" t="n">
        <v>654.4905122815397</v>
      </c>
      <c r="AC4" t="n">
        <v>593.1815760032349</v>
      </c>
      <c r="AD4" t="n">
        <v>459960.2493951251</v>
      </c>
      <c r="AE4" t="n">
        <v>654490.5122815397</v>
      </c>
      <c r="AF4" t="n">
        <v>7.986502488063019e-06</v>
      </c>
      <c r="AG4" t="n">
        <v>2.269166666666667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1.9351</v>
      </c>
      <c r="E5" t="n">
        <v>51.68</v>
      </c>
      <c r="F5" t="n">
        <v>46.73</v>
      </c>
      <c r="G5" t="n">
        <v>29.83</v>
      </c>
      <c r="H5" t="n">
        <v>0.49</v>
      </c>
      <c r="I5" t="n">
        <v>94</v>
      </c>
      <c r="J5" t="n">
        <v>145.92</v>
      </c>
      <c r="K5" t="n">
        <v>47.83</v>
      </c>
      <c r="L5" t="n">
        <v>4</v>
      </c>
      <c r="M5" t="n">
        <v>92</v>
      </c>
      <c r="N5" t="n">
        <v>24.09</v>
      </c>
      <c r="O5" t="n">
        <v>18230.35</v>
      </c>
      <c r="P5" t="n">
        <v>513.8</v>
      </c>
      <c r="Q5" t="n">
        <v>1275.71</v>
      </c>
      <c r="R5" t="n">
        <v>284.56</v>
      </c>
      <c r="S5" t="n">
        <v>109.66</v>
      </c>
      <c r="T5" t="n">
        <v>72967.41</v>
      </c>
      <c r="U5" t="n">
        <v>0.39</v>
      </c>
      <c r="V5" t="n">
        <v>0.6899999999999999</v>
      </c>
      <c r="W5" t="n">
        <v>7.4</v>
      </c>
      <c r="X5" t="n">
        <v>4.3</v>
      </c>
      <c r="Y5" t="n">
        <v>1</v>
      </c>
      <c r="Z5" t="n">
        <v>10</v>
      </c>
      <c r="AA5" t="n">
        <v>418.7999045925221</v>
      </c>
      <c r="AB5" t="n">
        <v>595.9222877642038</v>
      </c>
      <c r="AC5" t="n">
        <v>540.0996885336665</v>
      </c>
      <c r="AD5" t="n">
        <v>418799.9045925221</v>
      </c>
      <c r="AE5" t="n">
        <v>595922.2877642039</v>
      </c>
      <c r="AF5" t="n">
        <v>8.417123775747917e-06</v>
      </c>
      <c r="AG5" t="n">
        <v>2.153333333333333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1.9967</v>
      </c>
      <c r="E6" t="n">
        <v>50.08</v>
      </c>
      <c r="F6" t="n">
        <v>45.74</v>
      </c>
      <c r="G6" t="n">
        <v>37.6</v>
      </c>
      <c r="H6" t="n">
        <v>0.6</v>
      </c>
      <c r="I6" t="n">
        <v>73</v>
      </c>
      <c r="J6" t="n">
        <v>147.3</v>
      </c>
      <c r="K6" t="n">
        <v>47.83</v>
      </c>
      <c r="L6" t="n">
        <v>5</v>
      </c>
      <c r="M6" t="n">
        <v>71</v>
      </c>
      <c r="N6" t="n">
        <v>24.47</v>
      </c>
      <c r="O6" t="n">
        <v>18400.38</v>
      </c>
      <c r="P6" t="n">
        <v>496.42</v>
      </c>
      <c r="Q6" t="n">
        <v>1275.64</v>
      </c>
      <c r="R6" t="n">
        <v>250.96</v>
      </c>
      <c r="S6" t="n">
        <v>109.66</v>
      </c>
      <c r="T6" t="n">
        <v>56274.48</v>
      </c>
      <c r="U6" t="n">
        <v>0.44</v>
      </c>
      <c r="V6" t="n">
        <v>0.7</v>
      </c>
      <c r="W6" t="n">
        <v>7.36</v>
      </c>
      <c r="X6" t="n">
        <v>3.31</v>
      </c>
      <c r="Y6" t="n">
        <v>1</v>
      </c>
      <c r="Z6" t="n">
        <v>10</v>
      </c>
      <c r="AA6" t="n">
        <v>394.6719148756626</v>
      </c>
      <c r="AB6" t="n">
        <v>561.589885407972</v>
      </c>
      <c r="AC6" t="n">
        <v>508.983349709047</v>
      </c>
      <c r="AD6" t="n">
        <v>394671.9148756626</v>
      </c>
      <c r="AE6" t="n">
        <v>561589.885407972</v>
      </c>
      <c r="AF6" t="n">
        <v>8.685065910307408e-06</v>
      </c>
      <c r="AG6" t="n">
        <v>2.086666666666666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2.0402</v>
      </c>
      <c r="E7" t="n">
        <v>49.01</v>
      </c>
      <c r="F7" t="n">
        <v>45.08</v>
      </c>
      <c r="G7" t="n">
        <v>45.84</v>
      </c>
      <c r="H7" t="n">
        <v>0.71</v>
      </c>
      <c r="I7" t="n">
        <v>59</v>
      </c>
      <c r="J7" t="n">
        <v>148.68</v>
      </c>
      <c r="K7" t="n">
        <v>47.83</v>
      </c>
      <c r="L7" t="n">
        <v>6</v>
      </c>
      <c r="M7" t="n">
        <v>57</v>
      </c>
      <c r="N7" t="n">
        <v>24.85</v>
      </c>
      <c r="O7" t="n">
        <v>18570.94</v>
      </c>
      <c r="P7" t="n">
        <v>482.3</v>
      </c>
      <c r="Q7" t="n">
        <v>1275.57</v>
      </c>
      <c r="R7" t="n">
        <v>228.62</v>
      </c>
      <c r="S7" t="n">
        <v>109.66</v>
      </c>
      <c r="T7" t="n">
        <v>45176.25</v>
      </c>
      <c r="U7" t="n">
        <v>0.48</v>
      </c>
      <c r="V7" t="n">
        <v>0.72</v>
      </c>
      <c r="W7" t="n">
        <v>7.34</v>
      </c>
      <c r="X7" t="n">
        <v>2.65</v>
      </c>
      <c r="Y7" t="n">
        <v>1</v>
      </c>
      <c r="Z7" t="n">
        <v>10</v>
      </c>
      <c r="AA7" t="n">
        <v>377.7529073993685</v>
      </c>
      <c r="AB7" t="n">
        <v>537.5153487822233</v>
      </c>
      <c r="AC7" t="n">
        <v>487.1639782907652</v>
      </c>
      <c r="AD7" t="n">
        <v>377752.9073993685</v>
      </c>
      <c r="AE7" t="n">
        <v>537515.3487822233</v>
      </c>
      <c r="AF7" t="n">
        <v>8.874278294290165e-06</v>
      </c>
      <c r="AG7" t="n">
        <v>2.042083333333333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2.0678</v>
      </c>
      <c r="E8" t="n">
        <v>48.36</v>
      </c>
      <c r="F8" t="n">
        <v>44.69</v>
      </c>
      <c r="G8" t="n">
        <v>53.62</v>
      </c>
      <c r="H8" t="n">
        <v>0.83</v>
      </c>
      <c r="I8" t="n">
        <v>50</v>
      </c>
      <c r="J8" t="n">
        <v>150.07</v>
      </c>
      <c r="K8" t="n">
        <v>47.83</v>
      </c>
      <c r="L8" t="n">
        <v>7</v>
      </c>
      <c r="M8" t="n">
        <v>48</v>
      </c>
      <c r="N8" t="n">
        <v>25.24</v>
      </c>
      <c r="O8" t="n">
        <v>18742.03</v>
      </c>
      <c r="P8" t="n">
        <v>471.91</v>
      </c>
      <c r="Q8" t="n">
        <v>1275.63</v>
      </c>
      <c r="R8" t="n">
        <v>214.62</v>
      </c>
      <c r="S8" t="n">
        <v>109.66</v>
      </c>
      <c r="T8" t="n">
        <v>38219.6</v>
      </c>
      <c r="U8" t="n">
        <v>0.51</v>
      </c>
      <c r="V8" t="n">
        <v>0.72</v>
      </c>
      <c r="W8" t="n">
        <v>7.34</v>
      </c>
      <c r="X8" t="n">
        <v>2.25</v>
      </c>
      <c r="Y8" t="n">
        <v>1</v>
      </c>
      <c r="Z8" t="n">
        <v>10</v>
      </c>
      <c r="AA8" t="n">
        <v>366.804863957177</v>
      </c>
      <c r="AB8" t="n">
        <v>521.9370665928795</v>
      </c>
      <c r="AC8" t="n">
        <v>473.0449806779701</v>
      </c>
      <c r="AD8" t="n">
        <v>366804.863957177</v>
      </c>
      <c r="AE8" t="n">
        <v>521937.0665928796</v>
      </c>
      <c r="AF8" t="n">
        <v>8.994330289644743e-06</v>
      </c>
      <c r="AG8" t="n">
        <v>2.015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2.0898</v>
      </c>
      <c r="E9" t="n">
        <v>47.85</v>
      </c>
      <c r="F9" t="n">
        <v>44.38</v>
      </c>
      <c r="G9" t="n">
        <v>61.93</v>
      </c>
      <c r="H9" t="n">
        <v>0.9399999999999999</v>
      </c>
      <c r="I9" t="n">
        <v>43</v>
      </c>
      <c r="J9" t="n">
        <v>151.46</v>
      </c>
      <c r="K9" t="n">
        <v>47.83</v>
      </c>
      <c r="L9" t="n">
        <v>8</v>
      </c>
      <c r="M9" t="n">
        <v>41</v>
      </c>
      <c r="N9" t="n">
        <v>25.63</v>
      </c>
      <c r="O9" t="n">
        <v>18913.66</v>
      </c>
      <c r="P9" t="n">
        <v>462.19</v>
      </c>
      <c r="Q9" t="n">
        <v>1275.6</v>
      </c>
      <c r="R9" t="n">
        <v>204.56</v>
      </c>
      <c r="S9" t="n">
        <v>109.66</v>
      </c>
      <c r="T9" t="n">
        <v>33223.91</v>
      </c>
      <c r="U9" t="n">
        <v>0.54</v>
      </c>
      <c r="V9" t="n">
        <v>0.73</v>
      </c>
      <c r="W9" t="n">
        <v>7.32</v>
      </c>
      <c r="X9" t="n">
        <v>1.95</v>
      </c>
      <c r="Y9" t="n">
        <v>1</v>
      </c>
      <c r="Z9" t="n">
        <v>10</v>
      </c>
      <c r="AA9" t="n">
        <v>357.5121584895196</v>
      </c>
      <c r="AB9" t="n">
        <v>508.7142118570523</v>
      </c>
      <c r="AC9" t="n">
        <v>461.0607675163168</v>
      </c>
      <c r="AD9" t="n">
        <v>357512.1584895196</v>
      </c>
      <c r="AE9" t="n">
        <v>508714.2118570523</v>
      </c>
      <c r="AF9" t="n">
        <v>9.090023909130275e-06</v>
      </c>
      <c r="AG9" t="n">
        <v>1.99375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2.1108</v>
      </c>
      <c r="E10" t="n">
        <v>47.38</v>
      </c>
      <c r="F10" t="n">
        <v>44.08</v>
      </c>
      <c r="G10" t="n">
        <v>71.48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35</v>
      </c>
      <c r="N10" t="n">
        <v>26.03</v>
      </c>
      <c r="O10" t="n">
        <v>19085.83</v>
      </c>
      <c r="P10" t="n">
        <v>451.41</v>
      </c>
      <c r="Q10" t="n">
        <v>1275.53</v>
      </c>
      <c r="R10" t="n">
        <v>194.22</v>
      </c>
      <c r="S10" t="n">
        <v>109.66</v>
      </c>
      <c r="T10" t="n">
        <v>28084.01</v>
      </c>
      <c r="U10" t="n">
        <v>0.5600000000000001</v>
      </c>
      <c r="V10" t="n">
        <v>0.73</v>
      </c>
      <c r="W10" t="n">
        <v>7.32</v>
      </c>
      <c r="X10" t="n">
        <v>1.65</v>
      </c>
      <c r="Y10" t="n">
        <v>1</v>
      </c>
      <c r="Z10" t="n">
        <v>10</v>
      </c>
      <c r="AA10" t="n">
        <v>348.2348091961375</v>
      </c>
      <c r="AB10" t="n">
        <v>495.5132078580687</v>
      </c>
      <c r="AC10" t="n">
        <v>449.096358239173</v>
      </c>
      <c r="AD10" t="n">
        <v>348234.8091961375</v>
      </c>
      <c r="AE10" t="n">
        <v>495513.2078580686</v>
      </c>
      <c r="AF10" t="n">
        <v>9.181367818639191e-06</v>
      </c>
      <c r="AG10" t="n">
        <v>1.974166666666667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2.1255</v>
      </c>
      <c r="E11" t="n">
        <v>47.05</v>
      </c>
      <c r="F11" t="n">
        <v>43.87</v>
      </c>
      <c r="G11" t="n">
        <v>79.76000000000001</v>
      </c>
      <c r="H11" t="n">
        <v>1.15</v>
      </c>
      <c r="I11" t="n">
        <v>33</v>
      </c>
      <c r="J11" t="n">
        <v>154.25</v>
      </c>
      <c r="K11" t="n">
        <v>47.83</v>
      </c>
      <c r="L11" t="n">
        <v>10</v>
      </c>
      <c r="M11" t="n">
        <v>31</v>
      </c>
      <c r="N11" t="n">
        <v>26.43</v>
      </c>
      <c r="O11" t="n">
        <v>19258.55</v>
      </c>
      <c r="P11" t="n">
        <v>441.99</v>
      </c>
      <c r="Q11" t="n">
        <v>1275.56</v>
      </c>
      <c r="R11" t="n">
        <v>187.17</v>
      </c>
      <c r="S11" t="n">
        <v>109.66</v>
      </c>
      <c r="T11" t="n">
        <v>24577.68</v>
      </c>
      <c r="U11" t="n">
        <v>0.59</v>
      </c>
      <c r="V11" t="n">
        <v>0.73</v>
      </c>
      <c r="W11" t="n">
        <v>7.3</v>
      </c>
      <c r="X11" t="n">
        <v>1.43</v>
      </c>
      <c r="Y11" t="n">
        <v>1</v>
      </c>
      <c r="Z11" t="n">
        <v>10</v>
      </c>
      <c r="AA11" t="n">
        <v>340.9992113931515</v>
      </c>
      <c r="AB11" t="n">
        <v>485.2174700873252</v>
      </c>
      <c r="AC11" t="n">
        <v>439.765066429186</v>
      </c>
      <c r="AD11" t="n">
        <v>340999.2113931515</v>
      </c>
      <c r="AE11" t="n">
        <v>485217.4700873253</v>
      </c>
      <c r="AF11" t="n">
        <v>9.245308555295437e-06</v>
      </c>
      <c r="AG11" t="n">
        <v>1.960416666666666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2.1342</v>
      </c>
      <c r="E12" t="n">
        <v>46.86</v>
      </c>
      <c r="F12" t="n">
        <v>43.76</v>
      </c>
      <c r="G12" t="n">
        <v>87.52</v>
      </c>
      <c r="H12" t="n">
        <v>1.25</v>
      </c>
      <c r="I12" t="n">
        <v>30</v>
      </c>
      <c r="J12" t="n">
        <v>155.66</v>
      </c>
      <c r="K12" t="n">
        <v>47.83</v>
      </c>
      <c r="L12" t="n">
        <v>11</v>
      </c>
      <c r="M12" t="n">
        <v>28</v>
      </c>
      <c r="N12" t="n">
        <v>26.83</v>
      </c>
      <c r="O12" t="n">
        <v>19431.82</v>
      </c>
      <c r="P12" t="n">
        <v>433.45</v>
      </c>
      <c r="Q12" t="n">
        <v>1275.6</v>
      </c>
      <c r="R12" t="n">
        <v>183.92</v>
      </c>
      <c r="S12" t="n">
        <v>109.66</v>
      </c>
      <c r="T12" t="n">
        <v>22968.7</v>
      </c>
      <c r="U12" t="n">
        <v>0.6</v>
      </c>
      <c r="V12" t="n">
        <v>0.74</v>
      </c>
      <c r="W12" t="n">
        <v>7.29</v>
      </c>
      <c r="X12" t="n">
        <v>1.33</v>
      </c>
      <c r="Y12" t="n">
        <v>1</v>
      </c>
      <c r="Z12" t="n">
        <v>10</v>
      </c>
      <c r="AA12" t="n">
        <v>335.4682426370156</v>
      </c>
      <c r="AB12" t="n">
        <v>477.3472974378932</v>
      </c>
      <c r="AC12" t="n">
        <v>432.6321266416639</v>
      </c>
      <c r="AD12" t="n">
        <v>335468.2426370156</v>
      </c>
      <c r="AE12" t="n">
        <v>477347.2974378932</v>
      </c>
      <c r="AF12" t="n">
        <v>9.283151032091987e-06</v>
      </c>
      <c r="AG12" t="n">
        <v>1.9525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2.1447</v>
      </c>
      <c r="E13" t="n">
        <v>46.63</v>
      </c>
      <c r="F13" t="n">
        <v>43.62</v>
      </c>
      <c r="G13" t="n">
        <v>96.93000000000001</v>
      </c>
      <c r="H13" t="n">
        <v>1.35</v>
      </c>
      <c r="I13" t="n">
        <v>27</v>
      </c>
      <c r="J13" t="n">
        <v>157.07</v>
      </c>
      <c r="K13" t="n">
        <v>47.83</v>
      </c>
      <c r="L13" t="n">
        <v>12</v>
      </c>
      <c r="M13" t="n">
        <v>25</v>
      </c>
      <c r="N13" t="n">
        <v>27.24</v>
      </c>
      <c r="O13" t="n">
        <v>19605.66</v>
      </c>
      <c r="P13" t="n">
        <v>425.33</v>
      </c>
      <c r="Q13" t="n">
        <v>1275.54</v>
      </c>
      <c r="R13" t="n">
        <v>178.96</v>
      </c>
      <c r="S13" t="n">
        <v>109.66</v>
      </c>
      <c r="T13" t="n">
        <v>20503</v>
      </c>
      <c r="U13" t="n">
        <v>0.61</v>
      </c>
      <c r="V13" t="n">
        <v>0.74</v>
      </c>
      <c r="W13" t="n">
        <v>7.29</v>
      </c>
      <c r="X13" t="n">
        <v>1.19</v>
      </c>
      <c r="Y13" t="n">
        <v>1</v>
      </c>
      <c r="Z13" t="n">
        <v>10</v>
      </c>
      <c r="AA13" t="n">
        <v>329.8124240497574</v>
      </c>
      <c r="AB13" t="n">
        <v>469.2994724151595</v>
      </c>
      <c r="AC13" t="n">
        <v>425.3381759413809</v>
      </c>
      <c r="AD13" t="n">
        <v>329812.4240497574</v>
      </c>
      <c r="AE13" t="n">
        <v>469299.4724151595</v>
      </c>
      <c r="AF13" t="n">
        <v>9.328822986846445e-06</v>
      </c>
      <c r="AG13" t="n">
        <v>1.942916666666667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2.155</v>
      </c>
      <c r="E14" t="n">
        <v>46.4</v>
      </c>
      <c r="F14" t="n">
        <v>43.48</v>
      </c>
      <c r="G14" t="n">
        <v>108.71</v>
      </c>
      <c r="H14" t="n">
        <v>1.45</v>
      </c>
      <c r="I14" t="n">
        <v>24</v>
      </c>
      <c r="J14" t="n">
        <v>158.48</v>
      </c>
      <c r="K14" t="n">
        <v>47.83</v>
      </c>
      <c r="L14" t="n">
        <v>13</v>
      </c>
      <c r="M14" t="n">
        <v>22</v>
      </c>
      <c r="N14" t="n">
        <v>27.65</v>
      </c>
      <c r="O14" t="n">
        <v>19780.06</v>
      </c>
      <c r="P14" t="n">
        <v>415.63</v>
      </c>
      <c r="Q14" t="n">
        <v>1275.52</v>
      </c>
      <c r="R14" t="n">
        <v>174.31</v>
      </c>
      <c r="S14" t="n">
        <v>109.66</v>
      </c>
      <c r="T14" t="n">
        <v>18192.65</v>
      </c>
      <c r="U14" t="n">
        <v>0.63</v>
      </c>
      <c r="V14" t="n">
        <v>0.74</v>
      </c>
      <c r="W14" t="n">
        <v>7.29</v>
      </c>
      <c r="X14" t="n">
        <v>1.05</v>
      </c>
      <c r="Y14" t="n">
        <v>1</v>
      </c>
      <c r="Z14" t="n">
        <v>10</v>
      </c>
      <c r="AA14" t="n">
        <v>323.5339267115525</v>
      </c>
      <c r="AB14" t="n">
        <v>460.3656200993505</v>
      </c>
      <c r="AC14" t="n">
        <v>417.2411959286388</v>
      </c>
      <c r="AD14" t="n">
        <v>323533.9267115525</v>
      </c>
      <c r="AE14" t="n">
        <v>460365.6200993505</v>
      </c>
      <c r="AF14" t="n">
        <v>9.37362499960558e-06</v>
      </c>
      <c r="AG14" t="n">
        <v>1.933333333333333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2.1624</v>
      </c>
      <c r="E15" t="n">
        <v>46.25</v>
      </c>
      <c r="F15" t="n">
        <v>43.38</v>
      </c>
      <c r="G15" t="n">
        <v>118.31</v>
      </c>
      <c r="H15" t="n">
        <v>1.55</v>
      </c>
      <c r="I15" t="n">
        <v>22</v>
      </c>
      <c r="J15" t="n">
        <v>159.9</v>
      </c>
      <c r="K15" t="n">
        <v>47.83</v>
      </c>
      <c r="L15" t="n">
        <v>14</v>
      </c>
      <c r="M15" t="n">
        <v>20</v>
      </c>
      <c r="N15" t="n">
        <v>28.07</v>
      </c>
      <c r="O15" t="n">
        <v>19955.16</v>
      </c>
      <c r="P15" t="n">
        <v>406.76</v>
      </c>
      <c r="Q15" t="n">
        <v>1275.54</v>
      </c>
      <c r="R15" t="n">
        <v>171.05</v>
      </c>
      <c r="S15" t="n">
        <v>109.66</v>
      </c>
      <c r="T15" t="n">
        <v>16571.9</v>
      </c>
      <c r="U15" t="n">
        <v>0.64</v>
      </c>
      <c r="V15" t="n">
        <v>0.74</v>
      </c>
      <c r="W15" t="n">
        <v>7.28</v>
      </c>
      <c r="X15" t="n">
        <v>0.95</v>
      </c>
      <c r="Y15" t="n">
        <v>1</v>
      </c>
      <c r="Z15" t="n">
        <v>10</v>
      </c>
      <c r="AA15" t="n">
        <v>318.2220780905656</v>
      </c>
      <c r="AB15" t="n">
        <v>452.8072397182578</v>
      </c>
      <c r="AC15" t="n">
        <v>410.3908414890304</v>
      </c>
      <c r="AD15" t="n">
        <v>318222.0780905656</v>
      </c>
      <c r="AE15" t="n">
        <v>452807.2397182579</v>
      </c>
      <c r="AF15" t="n">
        <v>9.405812853432532e-06</v>
      </c>
      <c r="AG15" t="n">
        <v>1.927083333333333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2.1648</v>
      </c>
      <c r="E16" t="n">
        <v>46.19</v>
      </c>
      <c r="F16" t="n">
        <v>43.36</v>
      </c>
      <c r="G16" t="n">
        <v>123.88</v>
      </c>
      <c r="H16" t="n">
        <v>1.65</v>
      </c>
      <c r="I16" t="n">
        <v>21</v>
      </c>
      <c r="J16" t="n">
        <v>161.32</v>
      </c>
      <c r="K16" t="n">
        <v>47.83</v>
      </c>
      <c r="L16" t="n">
        <v>15</v>
      </c>
      <c r="M16" t="n">
        <v>13</v>
      </c>
      <c r="N16" t="n">
        <v>28.5</v>
      </c>
      <c r="O16" t="n">
        <v>20130.71</v>
      </c>
      <c r="P16" t="n">
        <v>401.6</v>
      </c>
      <c r="Q16" t="n">
        <v>1275.54</v>
      </c>
      <c r="R16" t="n">
        <v>169.81</v>
      </c>
      <c r="S16" t="n">
        <v>109.66</v>
      </c>
      <c r="T16" t="n">
        <v>15959.85</v>
      </c>
      <c r="U16" t="n">
        <v>0.65</v>
      </c>
      <c r="V16" t="n">
        <v>0.74</v>
      </c>
      <c r="W16" t="n">
        <v>7.29</v>
      </c>
      <c r="X16" t="n">
        <v>0.93</v>
      </c>
      <c r="Y16" t="n">
        <v>1</v>
      </c>
      <c r="Z16" t="n">
        <v>10</v>
      </c>
      <c r="AA16" t="n">
        <v>315.5214725144064</v>
      </c>
      <c r="AB16" t="n">
        <v>448.9644712848234</v>
      </c>
      <c r="AC16" t="n">
        <v>406.9080416733166</v>
      </c>
      <c r="AD16" t="n">
        <v>315521.4725144064</v>
      </c>
      <c r="AE16" t="n">
        <v>448964.4712848234</v>
      </c>
      <c r="AF16" t="n">
        <v>9.41625215737641e-06</v>
      </c>
      <c r="AG16" t="n">
        <v>1.924583333333333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2.1682</v>
      </c>
      <c r="E17" t="n">
        <v>46.12</v>
      </c>
      <c r="F17" t="n">
        <v>43.32</v>
      </c>
      <c r="G17" t="n">
        <v>129.95</v>
      </c>
      <c r="H17" t="n">
        <v>1.74</v>
      </c>
      <c r="I17" t="n">
        <v>20</v>
      </c>
      <c r="J17" t="n">
        <v>162.75</v>
      </c>
      <c r="K17" t="n">
        <v>47.83</v>
      </c>
      <c r="L17" t="n">
        <v>16</v>
      </c>
      <c r="M17" t="n">
        <v>6</v>
      </c>
      <c r="N17" t="n">
        <v>28.92</v>
      </c>
      <c r="O17" t="n">
        <v>20306.85</v>
      </c>
      <c r="P17" t="n">
        <v>399.58</v>
      </c>
      <c r="Q17" t="n">
        <v>1275.6</v>
      </c>
      <c r="R17" t="n">
        <v>168.19</v>
      </c>
      <c r="S17" t="n">
        <v>109.66</v>
      </c>
      <c r="T17" t="n">
        <v>15155.32</v>
      </c>
      <c r="U17" t="n">
        <v>0.65</v>
      </c>
      <c r="V17" t="n">
        <v>0.74</v>
      </c>
      <c r="W17" t="n">
        <v>7.29</v>
      </c>
      <c r="X17" t="n">
        <v>0.88</v>
      </c>
      <c r="Y17" t="n">
        <v>1</v>
      </c>
      <c r="Z17" t="n">
        <v>10</v>
      </c>
      <c r="AA17" t="n">
        <v>314.0268213656581</v>
      </c>
      <c r="AB17" t="n">
        <v>446.8376896829075</v>
      </c>
      <c r="AC17" t="n">
        <v>404.9804848351866</v>
      </c>
      <c r="AD17" t="n">
        <v>314026.8213656581</v>
      </c>
      <c r="AE17" t="n">
        <v>446837.6896829075</v>
      </c>
      <c r="AF17" t="n">
        <v>9.431041171296902e-06</v>
      </c>
      <c r="AG17" t="n">
        <v>1.921666666666667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2.1673</v>
      </c>
      <c r="E18" t="n">
        <v>46.14</v>
      </c>
      <c r="F18" t="n">
        <v>43.34</v>
      </c>
      <c r="G18" t="n">
        <v>130.01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400.35</v>
      </c>
      <c r="Q18" t="n">
        <v>1275.59</v>
      </c>
      <c r="R18" t="n">
        <v>168.56</v>
      </c>
      <c r="S18" t="n">
        <v>109.66</v>
      </c>
      <c r="T18" t="n">
        <v>15340.3</v>
      </c>
      <c r="U18" t="n">
        <v>0.65</v>
      </c>
      <c r="V18" t="n">
        <v>0.74</v>
      </c>
      <c r="W18" t="n">
        <v>7.3</v>
      </c>
      <c r="X18" t="n">
        <v>0.9</v>
      </c>
      <c r="Y18" t="n">
        <v>1</v>
      </c>
      <c r="Z18" t="n">
        <v>10</v>
      </c>
      <c r="AA18" t="n">
        <v>314.5522699857501</v>
      </c>
      <c r="AB18" t="n">
        <v>447.5853654592248</v>
      </c>
      <c r="AC18" t="n">
        <v>405.6581226114614</v>
      </c>
      <c r="AD18" t="n">
        <v>314552.2699857501</v>
      </c>
      <c r="AE18" t="n">
        <v>447585.3654592247</v>
      </c>
      <c r="AF18" t="n">
        <v>9.427126432317947e-06</v>
      </c>
      <c r="AG18" t="n">
        <v>1.9225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0.8782</v>
      </c>
      <c r="E2" t="n">
        <v>113.87</v>
      </c>
      <c r="F2" t="n">
        <v>82.90000000000001</v>
      </c>
      <c r="G2" t="n">
        <v>6.19</v>
      </c>
      <c r="H2" t="n">
        <v>0.1</v>
      </c>
      <c r="I2" t="n">
        <v>803</v>
      </c>
      <c r="J2" t="n">
        <v>176.73</v>
      </c>
      <c r="K2" t="n">
        <v>52.44</v>
      </c>
      <c r="L2" t="n">
        <v>1</v>
      </c>
      <c r="M2" t="n">
        <v>801</v>
      </c>
      <c r="N2" t="n">
        <v>33.29</v>
      </c>
      <c r="O2" t="n">
        <v>22031.19</v>
      </c>
      <c r="P2" t="n">
        <v>1089.75</v>
      </c>
      <c r="Q2" t="n">
        <v>1276.5</v>
      </c>
      <c r="R2" t="n">
        <v>1513.89</v>
      </c>
      <c r="S2" t="n">
        <v>109.66</v>
      </c>
      <c r="T2" t="n">
        <v>684089.52</v>
      </c>
      <c r="U2" t="n">
        <v>0.07000000000000001</v>
      </c>
      <c r="V2" t="n">
        <v>0.39</v>
      </c>
      <c r="W2" t="n">
        <v>8.59</v>
      </c>
      <c r="X2" t="n">
        <v>40.43</v>
      </c>
      <c r="Y2" t="n">
        <v>1</v>
      </c>
      <c r="Z2" t="n">
        <v>10</v>
      </c>
      <c r="AA2" t="n">
        <v>1850.754882730892</v>
      </c>
      <c r="AB2" t="n">
        <v>2633.491726511224</v>
      </c>
      <c r="AC2" t="n">
        <v>2386.801249842153</v>
      </c>
      <c r="AD2" t="n">
        <v>1850754.882730892</v>
      </c>
      <c r="AE2" t="n">
        <v>2633491.726511225</v>
      </c>
      <c r="AF2" t="n">
        <v>3.451662672593053e-06</v>
      </c>
      <c r="AG2" t="n">
        <v>4.744583333333334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1.5104</v>
      </c>
      <c r="E3" t="n">
        <v>66.20999999999999</v>
      </c>
      <c r="F3" t="n">
        <v>54.58</v>
      </c>
      <c r="G3" t="n">
        <v>12.64</v>
      </c>
      <c r="H3" t="n">
        <v>0.2</v>
      </c>
      <c r="I3" t="n">
        <v>259</v>
      </c>
      <c r="J3" t="n">
        <v>178.21</v>
      </c>
      <c r="K3" t="n">
        <v>52.44</v>
      </c>
      <c r="L3" t="n">
        <v>2</v>
      </c>
      <c r="M3" t="n">
        <v>257</v>
      </c>
      <c r="N3" t="n">
        <v>33.77</v>
      </c>
      <c r="O3" t="n">
        <v>22213.89</v>
      </c>
      <c r="P3" t="n">
        <v>712.54</v>
      </c>
      <c r="Q3" t="n">
        <v>1275.94</v>
      </c>
      <c r="R3" t="n">
        <v>549.9299999999999</v>
      </c>
      <c r="S3" t="n">
        <v>109.66</v>
      </c>
      <c r="T3" t="n">
        <v>204828.98</v>
      </c>
      <c r="U3" t="n">
        <v>0.2</v>
      </c>
      <c r="V3" t="n">
        <v>0.59</v>
      </c>
      <c r="W3" t="n">
        <v>7.67</v>
      </c>
      <c r="X3" t="n">
        <v>12.13</v>
      </c>
      <c r="Y3" t="n">
        <v>1</v>
      </c>
      <c r="Z3" t="n">
        <v>10</v>
      </c>
      <c r="AA3" t="n">
        <v>715.7463159246823</v>
      </c>
      <c r="AB3" t="n">
        <v>1018.45577653549</v>
      </c>
      <c r="AC3" t="n">
        <v>923.0526513042022</v>
      </c>
      <c r="AD3" t="n">
        <v>715746.3159246823</v>
      </c>
      <c r="AE3" t="n">
        <v>1018455.77653549</v>
      </c>
      <c r="AF3" t="n">
        <v>5.936451036989919e-06</v>
      </c>
      <c r="AG3" t="n">
        <v>2.75875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1.7357</v>
      </c>
      <c r="E4" t="n">
        <v>57.61</v>
      </c>
      <c r="F4" t="n">
        <v>49.65</v>
      </c>
      <c r="G4" t="n">
        <v>19.09</v>
      </c>
      <c r="H4" t="n">
        <v>0.3</v>
      </c>
      <c r="I4" t="n">
        <v>156</v>
      </c>
      <c r="J4" t="n">
        <v>179.7</v>
      </c>
      <c r="K4" t="n">
        <v>52.44</v>
      </c>
      <c r="L4" t="n">
        <v>3</v>
      </c>
      <c r="M4" t="n">
        <v>154</v>
      </c>
      <c r="N4" t="n">
        <v>34.26</v>
      </c>
      <c r="O4" t="n">
        <v>22397.24</v>
      </c>
      <c r="P4" t="n">
        <v>643.34</v>
      </c>
      <c r="Q4" t="n">
        <v>1275.73</v>
      </c>
      <c r="R4" t="n">
        <v>382.63</v>
      </c>
      <c r="S4" t="n">
        <v>109.66</v>
      </c>
      <c r="T4" t="n">
        <v>121691.9</v>
      </c>
      <c r="U4" t="n">
        <v>0.29</v>
      </c>
      <c r="V4" t="n">
        <v>0.65</v>
      </c>
      <c r="W4" t="n">
        <v>7.51</v>
      </c>
      <c r="X4" t="n">
        <v>7.21</v>
      </c>
      <c r="Y4" t="n">
        <v>1</v>
      </c>
      <c r="Z4" t="n">
        <v>10</v>
      </c>
      <c r="AA4" t="n">
        <v>566.327565246511</v>
      </c>
      <c r="AB4" t="n">
        <v>805.8435892770748</v>
      </c>
      <c r="AC4" t="n">
        <v>730.356760456528</v>
      </c>
      <c r="AD4" t="n">
        <v>566327.565246511</v>
      </c>
      <c r="AE4" t="n">
        <v>805843.5892770748</v>
      </c>
      <c r="AF4" t="n">
        <v>6.821966409496426e-06</v>
      </c>
      <c r="AG4" t="n">
        <v>2.400416666666667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1.8549</v>
      </c>
      <c r="E5" t="n">
        <v>53.91</v>
      </c>
      <c r="F5" t="n">
        <v>47.54</v>
      </c>
      <c r="G5" t="n">
        <v>25.7</v>
      </c>
      <c r="H5" t="n">
        <v>0.39</v>
      </c>
      <c r="I5" t="n">
        <v>111</v>
      </c>
      <c r="J5" t="n">
        <v>181.19</v>
      </c>
      <c r="K5" t="n">
        <v>52.44</v>
      </c>
      <c r="L5" t="n">
        <v>4</v>
      </c>
      <c r="M5" t="n">
        <v>109</v>
      </c>
      <c r="N5" t="n">
        <v>34.75</v>
      </c>
      <c r="O5" t="n">
        <v>22581.25</v>
      </c>
      <c r="P5" t="n">
        <v>611.3200000000001</v>
      </c>
      <c r="Q5" t="n">
        <v>1275.58</v>
      </c>
      <c r="R5" t="n">
        <v>311.69</v>
      </c>
      <c r="S5" t="n">
        <v>109.66</v>
      </c>
      <c r="T5" t="n">
        <v>86451.48</v>
      </c>
      <c r="U5" t="n">
        <v>0.35</v>
      </c>
      <c r="V5" t="n">
        <v>0.68</v>
      </c>
      <c r="W5" t="n">
        <v>7.43</v>
      </c>
      <c r="X5" t="n">
        <v>5.11</v>
      </c>
      <c r="Y5" t="n">
        <v>1</v>
      </c>
      <c r="Z5" t="n">
        <v>10</v>
      </c>
      <c r="AA5" t="n">
        <v>506.1154789263823</v>
      </c>
      <c r="AB5" t="n">
        <v>720.1661002483478</v>
      </c>
      <c r="AC5" t="n">
        <v>652.705049673289</v>
      </c>
      <c r="AD5" t="n">
        <v>506115.4789263823</v>
      </c>
      <c r="AE5" t="n">
        <v>720166.1002483477</v>
      </c>
      <c r="AF5" t="n">
        <v>7.290468106801245e-06</v>
      </c>
      <c r="AG5" t="n">
        <v>2.24625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1.9299</v>
      </c>
      <c r="E6" t="n">
        <v>51.82</v>
      </c>
      <c r="F6" t="n">
        <v>46.34</v>
      </c>
      <c r="G6" t="n">
        <v>32.33</v>
      </c>
      <c r="H6" t="n">
        <v>0.49</v>
      </c>
      <c r="I6" t="n">
        <v>86</v>
      </c>
      <c r="J6" t="n">
        <v>182.69</v>
      </c>
      <c r="K6" t="n">
        <v>52.44</v>
      </c>
      <c r="L6" t="n">
        <v>5</v>
      </c>
      <c r="M6" t="n">
        <v>84</v>
      </c>
      <c r="N6" t="n">
        <v>35.25</v>
      </c>
      <c r="O6" t="n">
        <v>22766.06</v>
      </c>
      <c r="P6" t="n">
        <v>590.9</v>
      </c>
      <c r="Q6" t="n">
        <v>1275.59</v>
      </c>
      <c r="R6" t="n">
        <v>270.68</v>
      </c>
      <c r="S6" t="n">
        <v>109.66</v>
      </c>
      <c r="T6" t="n">
        <v>66070.10000000001</v>
      </c>
      <c r="U6" t="n">
        <v>0.41</v>
      </c>
      <c r="V6" t="n">
        <v>0.7</v>
      </c>
      <c r="W6" t="n">
        <v>7.4</v>
      </c>
      <c r="X6" t="n">
        <v>3.9</v>
      </c>
      <c r="Y6" t="n">
        <v>1</v>
      </c>
      <c r="Z6" t="n">
        <v>10</v>
      </c>
      <c r="AA6" t="n">
        <v>472.3334503326472</v>
      </c>
      <c r="AB6" t="n">
        <v>672.0966915781436</v>
      </c>
      <c r="AC6" t="n">
        <v>609.1385088946663</v>
      </c>
      <c r="AD6" t="n">
        <v>472333.4503326472</v>
      </c>
      <c r="AE6" t="n">
        <v>672096.6915781436</v>
      </c>
      <c r="AF6" t="n">
        <v>7.585246859300082e-06</v>
      </c>
      <c r="AG6" t="n">
        <v>2.159166666666667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1.9764</v>
      </c>
      <c r="E7" t="n">
        <v>50.6</v>
      </c>
      <c r="F7" t="n">
        <v>45.65</v>
      </c>
      <c r="G7" t="n">
        <v>38.58</v>
      </c>
      <c r="H7" t="n">
        <v>0.58</v>
      </c>
      <c r="I7" t="n">
        <v>71</v>
      </c>
      <c r="J7" t="n">
        <v>184.19</v>
      </c>
      <c r="K7" t="n">
        <v>52.44</v>
      </c>
      <c r="L7" t="n">
        <v>6</v>
      </c>
      <c r="M7" t="n">
        <v>69</v>
      </c>
      <c r="N7" t="n">
        <v>35.75</v>
      </c>
      <c r="O7" t="n">
        <v>22951.43</v>
      </c>
      <c r="P7" t="n">
        <v>578.1</v>
      </c>
      <c r="Q7" t="n">
        <v>1275.68</v>
      </c>
      <c r="R7" t="n">
        <v>247.88</v>
      </c>
      <c r="S7" t="n">
        <v>109.66</v>
      </c>
      <c r="T7" t="n">
        <v>54741.74</v>
      </c>
      <c r="U7" t="n">
        <v>0.44</v>
      </c>
      <c r="V7" t="n">
        <v>0.71</v>
      </c>
      <c r="W7" t="n">
        <v>7.36</v>
      </c>
      <c r="X7" t="n">
        <v>3.22</v>
      </c>
      <c r="Y7" t="n">
        <v>1</v>
      </c>
      <c r="Z7" t="n">
        <v>10</v>
      </c>
      <c r="AA7" t="n">
        <v>452.7824068067869</v>
      </c>
      <c r="AB7" t="n">
        <v>644.2769560472875</v>
      </c>
      <c r="AC7" t="n">
        <v>583.9247674323796</v>
      </c>
      <c r="AD7" t="n">
        <v>452782.4068067869</v>
      </c>
      <c r="AE7" t="n">
        <v>644276.9560472876</v>
      </c>
      <c r="AF7" t="n">
        <v>7.768009685849361e-06</v>
      </c>
      <c r="AG7" t="n">
        <v>2.108333333333333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2.0157</v>
      </c>
      <c r="E8" t="n">
        <v>49.61</v>
      </c>
      <c r="F8" t="n">
        <v>45.09</v>
      </c>
      <c r="G8" t="n">
        <v>45.86</v>
      </c>
      <c r="H8" t="n">
        <v>0.67</v>
      </c>
      <c r="I8" t="n">
        <v>59</v>
      </c>
      <c r="J8" t="n">
        <v>185.7</v>
      </c>
      <c r="K8" t="n">
        <v>52.44</v>
      </c>
      <c r="L8" t="n">
        <v>7</v>
      </c>
      <c r="M8" t="n">
        <v>57</v>
      </c>
      <c r="N8" t="n">
        <v>36.26</v>
      </c>
      <c r="O8" t="n">
        <v>23137.49</v>
      </c>
      <c r="P8" t="n">
        <v>565.88</v>
      </c>
      <c r="Q8" t="n">
        <v>1275.56</v>
      </c>
      <c r="R8" t="n">
        <v>228.57</v>
      </c>
      <c r="S8" t="n">
        <v>109.66</v>
      </c>
      <c r="T8" t="n">
        <v>45146.85</v>
      </c>
      <c r="U8" t="n">
        <v>0.48</v>
      </c>
      <c r="V8" t="n">
        <v>0.71</v>
      </c>
      <c r="W8" t="n">
        <v>7.35</v>
      </c>
      <c r="X8" t="n">
        <v>2.66</v>
      </c>
      <c r="Y8" t="n">
        <v>1</v>
      </c>
      <c r="Z8" t="n">
        <v>10</v>
      </c>
      <c r="AA8" t="n">
        <v>436.3659221391808</v>
      </c>
      <c r="AB8" t="n">
        <v>620.9174734089949</v>
      </c>
      <c r="AC8" t="n">
        <v>562.7534678246581</v>
      </c>
      <c r="AD8" t="n">
        <v>436365.9221391808</v>
      </c>
      <c r="AE8" t="n">
        <v>620917.4734089948</v>
      </c>
      <c r="AF8" t="n">
        <v>7.922473752158752e-06</v>
      </c>
      <c r="AG8" t="n">
        <v>2.067083333333333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2.0424</v>
      </c>
      <c r="E9" t="n">
        <v>48.96</v>
      </c>
      <c r="F9" t="n">
        <v>44.73</v>
      </c>
      <c r="G9" t="n">
        <v>52.62</v>
      </c>
      <c r="H9" t="n">
        <v>0.76</v>
      </c>
      <c r="I9" t="n">
        <v>51</v>
      </c>
      <c r="J9" t="n">
        <v>187.22</v>
      </c>
      <c r="K9" t="n">
        <v>52.44</v>
      </c>
      <c r="L9" t="n">
        <v>8</v>
      </c>
      <c r="M9" t="n">
        <v>49</v>
      </c>
      <c r="N9" t="n">
        <v>36.78</v>
      </c>
      <c r="O9" t="n">
        <v>23324.24</v>
      </c>
      <c r="P9" t="n">
        <v>556.88</v>
      </c>
      <c r="Q9" t="n">
        <v>1275.59</v>
      </c>
      <c r="R9" t="n">
        <v>216.56</v>
      </c>
      <c r="S9" t="n">
        <v>109.66</v>
      </c>
      <c r="T9" t="n">
        <v>39184.43</v>
      </c>
      <c r="U9" t="n">
        <v>0.51</v>
      </c>
      <c r="V9" t="n">
        <v>0.72</v>
      </c>
      <c r="W9" t="n">
        <v>7.33</v>
      </c>
      <c r="X9" t="n">
        <v>2.3</v>
      </c>
      <c r="Y9" t="n">
        <v>1</v>
      </c>
      <c r="Z9" t="n">
        <v>10</v>
      </c>
      <c r="AA9" t="n">
        <v>425.3093953783901</v>
      </c>
      <c r="AB9" t="n">
        <v>605.1848272222027</v>
      </c>
      <c r="AC9" t="n">
        <v>548.4945661528026</v>
      </c>
      <c r="AD9" t="n">
        <v>425309.3953783902</v>
      </c>
      <c r="AE9" t="n">
        <v>605184.8272222027</v>
      </c>
      <c r="AF9" t="n">
        <v>8.027414988048339e-06</v>
      </c>
      <c r="AG9" t="n">
        <v>2.04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2.0632</v>
      </c>
      <c r="E10" t="n">
        <v>48.47</v>
      </c>
      <c r="F10" t="n">
        <v>44.45</v>
      </c>
      <c r="G10" t="n">
        <v>59.26</v>
      </c>
      <c r="H10" t="n">
        <v>0.85</v>
      </c>
      <c r="I10" t="n">
        <v>45</v>
      </c>
      <c r="J10" t="n">
        <v>188.74</v>
      </c>
      <c r="K10" t="n">
        <v>52.44</v>
      </c>
      <c r="L10" t="n">
        <v>9</v>
      </c>
      <c r="M10" t="n">
        <v>43</v>
      </c>
      <c r="N10" t="n">
        <v>37.3</v>
      </c>
      <c r="O10" t="n">
        <v>23511.69</v>
      </c>
      <c r="P10" t="n">
        <v>548.51</v>
      </c>
      <c r="Q10" t="n">
        <v>1275.57</v>
      </c>
      <c r="R10" t="n">
        <v>206.84</v>
      </c>
      <c r="S10" t="n">
        <v>109.66</v>
      </c>
      <c r="T10" t="n">
        <v>34353.13</v>
      </c>
      <c r="U10" t="n">
        <v>0.53</v>
      </c>
      <c r="V10" t="n">
        <v>0.73</v>
      </c>
      <c r="W10" t="n">
        <v>7.32</v>
      </c>
      <c r="X10" t="n">
        <v>2.01</v>
      </c>
      <c r="Y10" t="n">
        <v>1</v>
      </c>
      <c r="Z10" t="n">
        <v>10</v>
      </c>
      <c r="AA10" t="n">
        <v>416.2644938065741</v>
      </c>
      <c r="AB10" t="n">
        <v>592.3145796930802</v>
      </c>
      <c r="AC10" t="n">
        <v>536.8299299669166</v>
      </c>
      <c r="AD10" t="n">
        <v>416264.4938065741</v>
      </c>
      <c r="AE10" t="n">
        <v>592314.5796930802</v>
      </c>
      <c r="AF10" t="n">
        <v>8.109166962074684e-06</v>
      </c>
      <c r="AG10" t="n">
        <v>2.019583333333333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2.0812</v>
      </c>
      <c r="E11" t="n">
        <v>48.05</v>
      </c>
      <c r="F11" t="n">
        <v>44.21</v>
      </c>
      <c r="G11" t="n">
        <v>66.31</v>
      </c>
      <c r="H11" t="n">
        <v>0.93</v>
      </c>
      <c r="I11" t="n">
        <v>40</v>
      </c>
      <c r="J11" t="n">
        <v>190.26</v>
      </c>
      <c r="K11" t="n">
        <v>52.44</v>
      </c>
      <c r="L11" t="n">
        <v>10</v>
      </c>
      <c r="M11" t="n">
        <v>38</v>
      </c>
      <c r="N11" t="n">
        <v>37.82</v>
      </c>
      <c r="O11" t="n">
        <v>23699.85</v>
      </c>
      <c r="P11" t="n">
        <v>541.35</v>
      </c>
      <c r="Q11" t="n">
        <v>1275.58</v>
      </c>
      <c r="R11" t="n">
        <v>198.92</v>
      </c>
      <c r="S11" t="n">
        <v>109.66</v>
      </c>
      <c r="T11" t="n">
        <v>30419.79</v>
      </c>
      <c r="U11" t="n">
        <v>0.55</v>
      </c>
      <c r="V11" t="n">
        <v>0.73</v>
      </c>
      <c r="W11" t="n">
        <v>7.31</v>
      </c>
      <c r="X11" t="n">
        <v>1.77</v>
      </c>
      <c r="Y11" t="n">
        <v>1</v>
      </c>
      <c r="Z11" t="n">
        <v>10</v>
      </c>
      <c r="AA11" t="n">
        <v>408.6270714141268</v>
      </c>
      <c r="AB11" t="n">
        <v>581.447074292961</v>
      </c>
      <c r="AC11" t="n">
        <v>526.9804304562273</v>
      </c>
      <c r="AD11" t="n">
        <v>408627.0714141268</v>
      </c>
      <c r="AE11" t="n">
        <v>581447.074292961</v>
      </c>
      <c r="AF11" t="n">
        <v>8.179913862674403e-06</v>
      </c>
      <c r="AG11" t="n">
        <v>2.002083333333333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2.0961</v>
      </c>
      <c r="E12" t="n">
        <v>47.71</v>
      </c>
      <c r="F12" t="n">
        <v>44.01</v>
      </c>
      <c r="G12" t="n">
        <v>73.34</v>
      </c>
      <c r="H12" t="n">
        <v>1.02</v>
      </c>
      <c r="I12" t="n">
        <v>36</v>
      </c>
      <c r="J12" t="n">
        <v>191.79</v>
      </c>
      <c r="K12" t="n">
        <v>52.44</v>
      </c>
      <c r="L12" t="n">
        <v>11</v>
      </c>
      <c r="M12" t="n">
        <v>34</v>
      </c>
      <c r="N12" t="n">
        <v>38.35</v>
      </c>
      <c r="O12" t="n">
        <v>23888.73</v>
      </c>
      <c r="P12" t="n">
        <v>533.37</v>
      </c>
      <c r="Q12" t="n">
        <v>1275.58</v>
      </c>
      <c r="R12" t="n">
        <v>192.06</v>
      </c>
      <c r="S12" t="n">
        <v>109.66</v>
      </c>
      <c r="T12" t="n">
        <v>27007.54</v>
      </c>
      <c r="U12" t="n">
        <v>0.57</v>
      </c>
      <c r="V12" t="n">
        <v>0.73</v>
      </c>
      <c r="W12" t="n">
        <v>7.3</v>
      </c>
      <c r="X12" t="n">
        <v>1.57</v>
      </c>
      <c r="Y12" t="n">
        <v>1</v>
      </c>
      <c r="Z12" t="n">
        <v>10</v>
      </c>
      <c r="AA12" t="n">
        <v>401.3471172674582</v>
      </c>
      <c r="AB12" t="n">
        <v>571.0882206200542</v>
      </c>
      <c r="AC12" t="n">
        <v>517.5919350816147</v>
      </c>
      <c r="AD12" t="n">
        <v>401347.1172674582</v>
      </c>
      <c r="AE12" t="n">
        <v>571088.2206200543</v>
      </c>
      <c r="AF12" t="n">
        <v>8.238476574837505e-06</v>
      </c>
      <c r="AG12" t="n">
        <v>1.987916666666667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2.1057</v>
      </c>
      <c r="E13" t="n">
        <v>47.49</v>
      </c>
      <c r="F13" t="n">
        <v>43.9</v>
      </c>
      <c r="G13" t="n">
        <v>79.81</v>
      </c>
      <c r="H13" t="n">
        <v>1.1</v>
      </c>
      <c r="I13" t="n">
        <v>33</v>
      </c>
      <c r="J13" t="n">
        <v>193.33</v>
      </c>
      <c r="K13" t="n">
        <v>52.44</v>
      </c>
      <c r="L13" t="n">
        <v>12</v>
      </c>
      <c r="M13" t="n">
        <v>31</v>
      </c>
      <c r="N13" t="n">
        <v>38.89</v>
      </c>
      <c r="O13" t="n">
        <v>24078.33</v>
      </c>
      <c r="P13" t="n">
        <v>527.98</v>
      </c>
      <c r="Q13" t="n">
        <v>1275.6</v>
      </c>
      <c r="R13" t="n">
        <v>188.35</v>
      </c>
      <c r="S13" t="n">
        <v>109.66</v>
      </c>
      <c r="T13" t="n">
        <v>25168.54</v>
      </c>
      <c r="U13" t="n">
        <v>0.58</v>
      </c>
      <c r="V13" t="n">
        <v>0.73</v>
      </c>
      <c r="W13" t="n">
        <v>7.3</v>
      </c>
      <c r="X13" t="n">
        <v>1.46</v>
      </c>
      <c r="Y13" t="n">
        <v>1</v>
      </c>
      <c r="Z13" t="n">
        <v>10</v>
      </c>
      <c r="AA13" t="n">
        <v>396.725273106874</v>
      </c>
      <c r="AB13" t="n">
        <v>564.5116671976156</v>
      </c>
      <c r="AC13" t="n">
        <v>511.6314356540624</v>
      </c>
      <c r="AD13" t="n">
        <v>396725.273106874</v>
      </c>
      <c r="AE13" t="n">
        <v>564511.6671976156</v>
      </c>
      <c r="AF13" t="n">
        <v>8.276208255157358e-06</v>
      </c>
      <c r="AG13" t="n">
        <v>1.97875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2.1166</v>
      </c>
      <c r="E14" t="n">
        <v>47.25</v>
      </c>
      <c r="F14" t="n">
        <v>43.76</v>
      </c>
      <c r="G14" t="n">
        <v>87.52</v>
      </c>
      <c r="H14" t="n">
        <v>1.18</v>
      </c>
      <c r="I14" t="n">
        <v>30</v>
      </c>
      <c r="J14" t="n">
        <v>194.88</v>
      </c>
      <c r="K14" t="n">
        <v>52.44</v>
      </c>
      <c r="L14" t="n">
        <v>13</v>
      </c>
      <c r="M14" t="n">
        <v>28</v>
      </c>
      <c r="N14" t="n">
        <v>39.43</v>
      </c>
      <c r="O14" t="n">
        <v>24268.67</v>
      </c>
      <c r="P14" t="n">
        <v>521.3099999999999</v>
      </c>
      <c r="Q14" t="n">
        <v>1275.59</v>
      </c>
      <c r="R14" t="n">
        <v>183.57</v>
      </c>
      <c r="S14" t="n">
        <v>109.66</v>
      </c>
      <c r="T14" t="n">
        <v>22792.72</v>
      </c>
      <c r="U14" t="n">
        <v>0.6</v>
      </c>
      <c r="V14" t="n">
        <v>0.74</v>
      </c>
      <c r="W14" t="n">
        <v>7.3</v>
      </c>
      <c r="X14" t="n">
        <v>1.33</v>
      </c>
      <c r="Y14" t="n">
        <v>1</v>
      </c>
      <c r="Z14" t="n">
        <v>10</v>
      </c>
      <c r="AA14" t="n">
        <v>391.235674942347</v>
      </c>
      <c r="AB14" t="n">
        <v>556.7003619388572</v>
      </c>
      <c r="AC14" t="n">
        <v>504.5518488959881</v>
      </c>
      <c r="AD14" t="n">
        <v>391235.674942347</v>
      </c>
      <c r="AE14" t="n">
        <v>556700.3619388572</v>
      </c>
      <c r="AF14" t="n">
        <v>8.319049433853855e-06</v>
      </c>
      <c r="AG14" t="n">
        <v>1.96875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2.1237</v>
      </c>
      <c r="E15" t="n">
        <v>47.09</v>
      </c>
      <c r="F15" t="n">
        <v>43.67</v>
      </c>
      <c r="G15" t="n">
        <v>93.58</v>
      </c>
      <c r="H15" t="n">
        <v>1.27</v>
      </c>
      <c r="I15" t="n">
        <v>28</v>
      </c>
      <c r="J15" t="n">
        <v>196.42</v>
      </c>
      <c r="K15" t="n">
        <v>52.44</v>
      </c>
      <c r="L15" t="n">
        <v>14</v>
      </c>
      <c r="M15" t="n">
        <v>26</v>
      </c>
      <c r="N15" t="n">
        <v>39.98</v>
      </c>
      <c r="O15" t="n">
        <v>24459.75</v>
      </c>
      <c r="P15" t="n">
        <v>513.79</v>
      </c>
      <c r="Q15" t="n">
        <v>1275.6</v>
      </c>
      <c r="R15" t="n">
        <v>180.42</v>
      </c>
      <c r="S15" t="n">
        <v>109.66</v>
      </c>
      <c r="T15" t="n">
        <v>21228.83</v>
      </c>
      <c r="U15" t="n">
        <v>0.61</v>
      </c>
      <c r="V15" t="n">
        <v>0.74</v>
      </c>
      <c r="W15" t="n">
        <v>7.3</v>
      </c>
      <c r="X15" t="n">
        <v>1.24</v>
      </c>
      <c r="Y15" t="n">
        <v>1</v>
      </c>
      <c r="Z15" t="n">
        <v>10</v>
      </c>
      <c r="AA15" t="n">
        <v>386.2539463407335</v>
      </c>
      <c r="AB15" t="n">
        <v>549.6117187163086</v>
      </c>
      <c r="AC15" t="n">
        <v>498.1272293185108</v>
      </c>
      <c r="AD15" t="n">
        <v>386253.9463407335</v>
      </c>
      <c r="AE15" t="n">
        <v>549611.7187163086</v>
      </c>
      <c r="AF15" t="n">
        <v>8.346955155757077e-06</v>
      </c>
      <c r="AG15" t="n">
        <v>1.962083333333333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2.1304</v>
      </c>
      <c r="E16" t="n">
        <v>46.94</v>
      </c>
      <c r="F16" t="n">
        <v>43.6</v>
      </c>
      <c r="G16" t="n">
        <v>100.6</v>
      </c>
      <c r="H16" t="n">
        <v>1.35</v>
      </c>
      <c r="I16" t="n">
        <v>26</v>
      </c>
      <c r="J16" t="n">
        <v>197.98</v>
      </c>
      <c r="K16" t="n">
        <v>52.44</v>
      </c>
      <c r="L16" t="n">
        <v>15</v>
      </c>
      <c r="M16" t="n">
        <v>24</v>
      </c>
      <c r="N16" t="n">
        <v>40.54</v>
      </c>
      <c r="O16" t="n">
        <v>24651.58</v>
      </c>
      <c r="P16" t="n">
        <v>509.67</v>
      </c>
      <c r="Q16" t="n">
        <v>1275.55</v>
      </c>
      <c r="R16" t="n">
        <v>178.03</v>
      </c>
      <c r="S16" t="n">
        <v>109.66</v>
      </c>
      <c r="T16" t="n">
        <v>20043.55</v>
      </c>
      <c r="U16" t="n">
        <v>0.62</v>
      </c>
      <c r="V16" t="n">
        <v>0.74</v>
      </c>
      <c r="W16" t="n">
        <v>7.29</v>
      </c>
      <c r="X16" t="n">
        <v>1.16</v>
      </c>
      <c r="Y16" t="n">
        <v>1</v>
      </c>
      <c r="Z16" t="n">
        <v>10</v>
      </c>
      <c r="AA16" t="n">
        <v>382.9718254013367</v>
      </c>
      <c r="AB16" t="n">
        <v>544.941495544154</v>
      </c>
      <c r="AC16" t="n">
        <v>493.8944860020511</v>
      </c>
      <c r="AD16" t="n">
        <v>382971.8254013367</v>
      </c>
      <c r="AE16" t="n">
        <v>544941.495544154</v>
      </c>
      <c r="AF16" t="n">
        <v>8.37328872431364e-06</v>
      </c>
      <c r="AG16" t="n">
        <v>1.955833333333333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2.1385</v>
      </c>
      <c r="E17" t="n">
        <v>46.76</v>
      </c>
      <c r="F17" t="n">
        <v>43.49</v>
      </c>
      <c r="G17" t="n">
        <v>108.72</v>
      </c>
      <c r="H17" t="n">
        <v>1.42</v>
      </c>
      <c r="I17" t="n">
        <v>24</v>
      </c>
      <c r="J17" t="n">
        <v>199.54</v>
      </c>
      <c r="K17" t="n">
        <v>52.44</v>
      </c>
      <c r="L17" t="n">
        <v>16</v>
      </c>
      <c r="M17" t="n">
        <v>22</v>
      </c>
      <c r="N17" t="n">
        <v>41.1</v>
      </c>
      <c r="O17" t="n">
        <v>24844.17</v>
      </c>
      <c r="P17" t="n">
        <v>502.86</v>
      </c>
      <c r="Q17" t="n">
        <v>1275.55</v>
      </c>
      <c r="R17" t="n">
        <v>174.49</v>
      </c>
      <c r="S17" t="n">
        <v>109.66</v>
      </c>
      <c r="T17" t="n">
        <v>18285.05</v>
      </c>
      <c r="U17" t="n">
        <v>0.63</v>
      </c>
      <c r="V17" t="n">
        <v>0.74</v>
      </c>
      <c r="W17" t="n">
        <v>7.29</v>
      </c>
      <c r="X17" t="n">
        <v>1.06</v>
      </c>
      <c r="Y17" t="n">
        <v>1</v>
      </c>
      <c r="Z17" t="n">
        <v>10</v>
      </c>
      <c r="AA17" t="n">
        <v>378.1325935591191</v>
      </c>
      <c r="AB17" t="n">
        <v>538.0556150107249</v>
      </c>
      <c r="AC17" t="n">
        <v>487.6536354620613</v>
      </c>
      <c r="AD17" t="n">
        <v>378132.5935591191</v>
      </c>
      <c r="AE17" t="n">
        <v>538055.6150107249</v>
      </c>
      <c r="AF17" t="n">
        <v>8.405124829583515e-06</v>
      </c>
      <c r="AG17" t="n">
        <v>1.948333333333333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2.1463</v>
      </c>
      <c r="E18" t="n">
        <v>46.59</v>
      </c>
      <c r="F18" t="n">
        <v>43.39</v>
      </c>
      <c r="G18" t="n">
        <v>118.33</v>
      </c>
      <c r="H18" t="n">
        <v>1.5</v>
      </c>
      <c r="I18" t="n">
        <v>22</v>
      </c>
      <c r="J18" t="n">
        <v>201.11</v>
      </c>
      <c r="K18" t="n">
        <v>52.44</v>
      </c>
      <c r="L18" t="n">
        <v>17</v>
      </c>
      <c r="M18" t="n">
        <v>20</v>
      </c>
      <c r="N18" t="n">
        <v>41.67</v>
      </c>
      <c r="O18" t="n">
        <v>25037.53</v>
      </c>
      <c r="P18" t="n">
        <v>496.58</v>
      </c>
      <c r="Q18" t="n">
        <v>1275.53</v>
      </c>
      <c r="R18" t="n">
        <v>171.16</v>
      </c>
      <c r="S18" t="n">
        <v>109.66</v>
      </c>
      <c r="T18" t="n">
        <v>16630.46</v>
      </c>
      <c r="U18" t="n">
        <v>0.64</v>
      </c>
      <c r="V18" t="n">
        <v>0.74</v>
      </c>
      <c r="W18" t="n">
        <v>7.29</v>
      </c>
      <c r="X18" t="n">
        <v>0.96</v>
      </c>
      <c r="Y18" t="n">
        <v>1</v>
      </c>
      <c r="Z18" t="n">
        <v>10</v>
      </c>
      <c r="AA18" t="n">
        <v>373.6501931068507</v>
      </c>
      <c r="AB18" t="n">
        <v>531.6774800042472</v>
      </c>
      <c r="AC18" t="n">
        <v>481.8729677455563</v>
      </c>
      <c r="AD18" t="n">
        <v>373650.1931068507</v>
      </c>
      <c r="AE18" t="n">
        <v>531677.4800042472</v>
      </c>
      <c r="AF18" t="n">
        <v>8.435781819843396e-06</v>
      </c>
      <c r="AG18" t="n">
        <v>1.94125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2.1495</v>
      </c>
      <c r="E19" t="n">
        <v>46.52</v>
      </c>
      <c r="F19" t="n">
        <v>43.35</v>
      </c>
      <c r="G19" t="n">
        <v>123.87</v>
      </c>
      <c r="H19" t="n">
        <v>1.58</v>
      </c>
      <c r="I19" t="n">
        <v>21</v>
      </c>
      <c r="J19" t="n">
        <v>202.68</v>
      </c>
      <c r="K19" t="n">
        <v>52.44</v>
      </c>
      <c r="L19" t="n">
        <v>18</v>
      </c>
      <c r="M19" t="n">
        <v>19</v>
      </c>
      <c r="N19" t="n">
        <v>42.24</v>
      </c>
      <c r="O19" t="n">
        <v>25231.66</v>
      </c>
      <c r="P19" t="n">
        <v>490.75</v>
      </c>
      <c r="Q19" t="n">
        <v>1275.53</v>
      </c>
      <c r="R19" t="n">
        <v>169.67</v>
      </c>
      <c r="S19" t="n">
        <v>109.66</v>
      </c>
      <c r="T19" t="n">
        <v>15889.22</v>
      </c>
      <c r="U19" t="n">
        <v>0.65</v>
      </c>
      <c r="V19" t="n">
        <v>0.74</v>
      </c>
      <c r="W19" t="n">
        <v>7.29</v>
      </c>
      <c r="X19" t="n">
        <v>0.92</v>
      </c>
      <c r="Y19" t="n">
        <v>1</v>
      </c>
      <c r="Z19" t="n">
        <v>10</v>
      </c>
      <c r="AA19" t="n">
        <v>370.3679807281355</v>
      </c>
      <c r="AB19" t="n">
        <v>527.0071267204875</v>
      </c>
      <c r="AC19" t="n">
        <v>477.6401065056042</v>
      </c>
      <c r="AD19" t="n">
        <v>370367.9807281356</v>
      </c>
      <c r="AE19" t="n">
        <v>527007.1267204875</v>
      </c>
      <c r="AF19" t="n">
        <v>8.448359046616678e-06</v>
      </c>
      <c r="AG19" t="n">
        <v>1.938333333333333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2.1534</v>
      </c>
      <c r="E20" t="n">
        <v>46.44</v>
      </c>
      <c r="F20" t="n">
        <v>43.31</v>
      </c>
      <c r="G20" t="n">
        <v>129.92</v>
      </c>
      <c r="H20" t="n">
        <v>1.65</v>
      </c>
      <c r="I20" t="n">
        <v>20</v>
      </c>
      <c r="J20" t="n">
        <v>204.26</v>
      </c>
      <c r="K20" t="n">
        <v>52.44</v>
      </c>
      <c r="L20" t="n">
        <v>19</v>
      </c>
      <c r="M20" t="n">
        <v>18</v>
      </c>
      <c r="N20" t="n">
        <v>42.82</v>
      </c>
      <c r="O20" t="n">
        <v>25426.72</v>
      </c>
      <c r="P20" t="n">
        <v>484.91</v>
      </c>
      <c r="Q20" t="n">
        <v>1275.53</v>
      </c>
      <c r="R20" t="n">
        <v>168.24</v>
      </c>
      <c r="S20" t="n">
        <v>109.66</v>
      </c>
      <c r="T20" t="n">
        <v>15181.33</v>
      </c>
      <c r="U20" t="n">
        <v>0.65</v>
      </c>
      <c r="V20" t="n">
        <v>0.74</v>
      </c>
      <c r="W20" t="n">
        <v>7.28</v>
      </c>
      <c r="X20" t="n">
        <v>0.87</v>
      </c>
      <c r="Y20" t="n">
        <v>1</v>
      </c>
      <c r="Z20" t="n">
        <v>10</v>
      </c>
      <c r="AA20" t="n">
        <v>366.9742572292953</v>
      </c>
      <c r="AB20" t="n">
        <v>522.1781010944294</v>
      </c>
      <c r="AC20" t="n">
        <v>473.263436442901</v>
      </c>
      <c r="AD20" t="n">
        <v>366974.2572292953</v>
      </c>
      <c r="AE20" t="n">
        <v>522178.1010944294</v>
      </c>
      <c r="AF20" t="n">
        <v>8.463687541746618e-06</v>
      </c>
      <c r="AG20" t="n">
        <v>1.935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2.1563</v>
      </c>
      <c r="E21" t="n">
        <v>46.37</v>
      </c>
      <c r="F21" t="n">
        <v>43.28</v>
      </c>
      <c r="G21" t="n">
        <v>136.67</v>
      </c>
      <c r="H21" t="n">
        <v>1.73</v>
      </c>
      <c r="I21" t="n">
        <v>19</v>
      </c>
      <c r="J21" t="n">
        <v>205.85</v>
      </c>
      <c r="K21" t="n">
        <v>52.44</v>
      </c>
      <c r="L21" t="n">
        <v>20</v>
      </c>
      <c r="M21" t="n">
        <v>17</v>
      </c>
      <c r="N21" t="n">
        <v>43.41</v>
      </c>
      <c r="O21" t="n">
        <v>25622.45</v>
      </c>
      <c r="P21" t="n">
        <v>477.28</v>
      </c>
      <c r="Q21" t="n">
        <v>1275.54</v>
      </c>
      <c r="R21" t="n">
        <v>167.35</v>
      </c>
      <c r="S21" t="n">
        <v>109.66</v>
      </c>
      <c r="T21" t="n">
        <v>14736.79</v>
      </c>
      <c r="U21" t="n">
        <v>0.66</v>
      </c>
      <c r="V21" t="n">
        <v>0.74</v>
      </c>
      <c r="W21" t="n">
        <v>7.28</v>
      </c>
      <c r="X21" t="n">
        <v>0.85</v>
      </c>
      <c r="Y21" t="n">
        <v>1</v>
      </c>
      <c r="Z21" t="n">
        <v>10</v>
      </c>
      <c r="AA21" t="n">
        <v>362.9873829557951</v>
      </c>
      <c r="AB21" t="n">
        <v>516.5050643720258</v>
      </c>
      <c r="AC21" t="n">
        <v>468.1218174269285</v>
      </c>
      <c r="AD21" t="n">
        <v>362987.382955795</v>
      </c>
      <c r="AE21" t="n">
        <v>516505.0643720258</v>
      </c>
      <c r="AF21" t="n">
        <v>8.475085653509905e-06</v>
      </c>
      <c r="AG21" t="n">
        <v>1.932083333333333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2.1616</v>
      </c>
      <c r="E22" t="n">
        <v>46.26</v>
      </c>
      <c r="F22" t="n">
        <v>43.2</v>
      </c>
      <c r="G22" t="n">
        <v>144.01</v>
      </c>
      <c r="H22" t="n">
        <v>1.8</v>
      </c>
      <c r="I22" t="n">
        <v>18</v>
      </c>
      <c r="J22" t="n">
        <v>207.45</v>
      </c>
      <c r="K22" t="n">
        <v>52.44</v>
      </c>
      <c r="L22" t="n">
        <v>21</v>
      </c>
      <c r="M22" t="n">
        <v>16</v>
      </c>
      <c r="N22" t="n">
        <v>44</v>
      </c>
      <c r="O22" t="n">
        <v>25818.99</v>
      </c>
      <c r="P22" t="n">
        <v>471.47</v>
      </c>
      <c r="Q22" t="n">
        <v>1275.52</v>
      </c>
      <c r="R22" t="n">
        <v>164.7</v>
      </c>
      <c r="S22" t="n">
        <v>109.66</v>
      </c>
      <c r="T22" t="n">
        <v>13419.8</v>
      </c>
      <c r="U22" t="n">
        <v>0.67</v>
      </c>
      <c r="V22" t="n">
        <v>0.75</v>
      </c>
      <c r="W22" t="n">
        <v>7.28</v>
      </c>
      <c r="X22" t="n">
        <v>0.77</v>
      </c>
      <c r="Y22" t="n">
        <v>1</v>
      </c>
      <c r="Z22" t="n">
        <v>10</v>
      </c>
      <c r="AA22" t="n">
        <v>359.2797361504426</v>
      </c>
      <c r="AB22" t="n">
        <v>511.2293483505121</v>
      </c>
      <c r="AC22" t="n">
        <v>463.3403003759349</v>
      </c>
      <c r="AD22" t="n">
        <v>359279.7361504426</v>
      </c>
      <c r="AE22" t="n">
        <v>511229.348350512</v>
      </c>
      <c r="AF22" t="n">
        <v>8.495916685353157e-06</v>
      </c>
      <c r="AG22" t="n">
        <v>1.9275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2.1654</v>
      </c>
      <c r="E23" t="n">
        <v>46.18</v>
      </c>
      <c r="F23" t="n">
        <v>43.16</v>
      </c>
      <c r="G23" t="n">
        <v>152.31</v>
      </c>
      <c r="H23" t="n">
        <v>1.87</v>
      </c>
      <c r="I23" t="n">
        <v>17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465.2</v>
      </c>
      <c r="Q23" t="n">
        <v>1275.56</v>
      </c>
      <c r="R23" t="n">
        <v>162.96</v>
      </c>
      <c r="S23" t="n">
        <v>109.66</v>
      </c>
      <c r="T23" t="n">
        <v>12553</v>
      </c>
      <c r="U23" t="n">
        <v>0.67</v>
      </c>
      <c r="V23" t="n">
        <v>0.75</v>
      </c>
      <c r="W23" t="n">
        <v>7.28</v>
      </c>
      <c r="X23" t="n">
        <v>0.72</v>
      </c>
      <c r="Y23" t="n">
        <v>1</v>
      </c>
      <c r="Z23" t="n">
        <v>10</v>
      </c>
      <c r="AA23" t="n">
        <v>355.7490788011512</v>
      </c>
      <c r="AB23" t="n">
        <v>506.2054756565859</v>
      </c>
      <c r="AC23" t="n">
        <v>458.7870354067684</v>
      </c>
      <c r="AD23" t="n">
        <v>355749.0788011512</v>
      </c>
      <c r="AE23" t="n">
        <v>506205.4756565859</v>
      </c>
      <c r="AF23" t="n">
        <v>8.510852142146432e-06</v>
      </c>
      <c r="AG23" t="n">
        <v>1.924166666666667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2.1692</v>
      </c>
      <c r="E24" t="n">
        <v>46.1</v>
      </c>
      <c r="F24" t="n">
        <v>43.11</v>
      </c>
      <c r="G24" t="n">
        <v>161.66</v>
      </c>
      <c r="H24" t="n">
        <v>1.94</v>
      </c>
      <c r="I24" t="n">
        <v>16</v>
      </c>
      <c r="J24" t="n">
        <v>210.65</v>
      </c>
      <c r="K24" t="n">
        <v>52.44</v>
      </c>
      <c r="L24" t="n">
        <v>23</v>
      </c>
      <c r="M24" t="n">
        <v>9</v>
      </c>
      <c r="N24" t="n">
        <v>45.21</v>
      </c>
      <c r="O24" t="n">
        <v>26214.54</v>
      </c>
      <c r="P24" t="n">
        <v>464.66</v>
      </c>
      <c r="Q24" t="n">
        <v>1275.59</v>
      </c>
      <c r="R24" t="n">
        <v>161.51</v>
      </c>
      <c r="S24" t="n">
        <v>109.66</v>
      </c>
      <c r="T24" t="n">
        <v>11833.01</v>
      </c>
      <c r="U24" t="n">
        <v>0.68</v>
      </c>
      <c r="V24" t="n">
        <v>0.75</v>
      </c>
      <c r="W24" t="n">
        <v>7.28</v>
      </c>
      <c r="X24" t="n">
        <v>0.68</v>
      </c>
      <c r="Y24" t="n">
        <v>1</v>
      </c>
      <c r="Z24" t="n">
        <v>10</v>
      </c>
      <c r="AA24" t="n">
        <v>354.7410628816627</v>
      </c>
      <c r="AB24" t="n">
        <v>504.771141153982</v>
      </c>
      <c r="AC24" t="n">
        <v>457.4870611752021</v>
      </c>
      <c r="AD24" t="n">
        <v>354741.0628816627</v>
      </c>
      <c r="AE24" t="n">
        <v>504771.141153982</v>
      </c>
      <c r="AF24" t="n">
        <v>8.525787598939706e-06</v>
      </c>
      <c r="AG24" t="n">
        <v>1.920833333333333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2.1686</v>
      </c>
      <c r="E25" t="n">
        <v>46.11</v>
      </c>
      <c r="F25" t="n">
        <v>43.12</v>
      </c>
      <c r="G25" t="n">
        <v>161.71</v>
      </c>
      <c r="H25" t="n">
        <v>2.01</v>
      </c>
      <c r="I25" t="n">
        <v>16</v>
      </c>
      <c r="J25" t="n">
        <v>212.27</v>
      </c>
      <c r="K25" t="n">
        <v>52.44</v>
      </c>
      <c r="L25" t="n">
        <v>24</v>
      </c>
      <c r="M25" t="n">
        <v>4</v>
      </c>
      <c r="N25" t="n">
        <v>45.82</v>
      </c>
      <c r="O25" t="n">
        <v>26413.56</v>
      </c>
      <c r="P25" t="n">
        <v>464</v>
      </c>
      <c r="Q25" t="n">
        <v>1275.56</v>
      </c>
      <c r="R25" t="n">
        <v>161.85</v>
      </c>
      <c r="S25" t="n">
        <v>109.66</v>
      </c>
      <c r="T25" t="n">
        <v>12006.4</v>
      </c>
      <c r="U25" t="n">
        <v>0.68</v>
      </c>
      <c r="V25" t="n">
        <v>0.75</v>
      </c>
      <c r="W25" t="n">
        <v>7.28</v>
      </c>
      <c r="X25" t="n">
        <v>0.6899999999999999</v>
      </c>
      <c r="Y25" t="n">
        <v>1</v>
      </c>
      <c r="Z25" t="n">
        <v>10</v>
      </c>
      <c r="AA25" t="n">
        <v>354.5746700211382</v>
      </c>
      <c r="AB25" t="n">
        <v>504.5343760233694</v>
      </c>
      <c r="AC25" t="n">
        <v>457.2724748509025</v>
      </c>
      <c r="AD25" t="n">
        <v>354574.6700211382</v>
      </c>
      <c r="AE25" t="n">
        <v>504534.3760233694</v>
      </c>
      <c r="AF25" t="n">
        <v>8.523429368919716e-06</v>
      </c>
      <c r="AG25" t="n">
        <v>1.92125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2.168</v>
      </c>
      <c r="E26" t="n">
        <v>46.13</v>
      </c>
      <c r="F26" t="n">
        <v>43.14</v>
      </c>
      <c r="G26" t="n">
        <v>161.76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465.41</v>
      </c>
      <c r="Q26" t="n">
        <v>1275.63</v>
      </c>
      <c r="R26" t="n">
        <v>162.09</v>
      </c>
      <c r="S26" t="n">
        <v>109.66</v>
      </c>
      <c r="T26" t="n">
        <v>12126.47</v>
      </c>
      <c r="U26" t="n">
        <v>0.68</v>
      </c>
      <c r="V26" t="n">
        <v>0.75</v>
      </c>
      <c r="W26" t="n">
        <v>7.29</v>
      </c>
      <c r="X26" t="n">
        <v>0.7</v>
      </c>
      <c r="Y26" t="n">
        <v>1</v>
      </c>
      <c r="Z26" t="n">
        <v>10</v>
      </c>
      <c r="AA26" t="n">
        <v>355.360203199348</v>
      </c>
      <c r="AB26" t="n">
        <v>505.6521335097971</v>
      </c>
      <c r="AC26" t="n">
        <v>458.2855271945911</v>
      </c>
      <c r="AD26" t="n">
        <v>355360.203199348</v>
      </c>
      <c r="AE26" t="n">
        <v>505652.1335097971</v>
      </c>
      <c r="AF26" t="n">
        <v>8.521071138899725e-06</v>
      </c>
      <c r="AG26" t="n">
        <v>1.922083333333333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1.9407</v>
      </c>
      <c r="E2" t="n">
        <v>51.53</v>
      </c>
      <c r="F2" t="n">
        <v>48.45</v>
      </c>
      <c r="G2" t="n">
        <v>22.53</v>
      </c>
      <c r="H2" t="n">
        <v>0.64</v>
      </c>
      <c r="I2" t="n">
        <v>129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139.45</v>
      </c>
      <c r="Q2" t="n">
        <v>1276.05</v>
      </c>
      <c r="R2" t="n">
        <v>335.98</v>
      </c>
      <c r="S2" t="n">
        <v>109.66</v>
      </c>
      <c r="T2" t="n">
        <v>98506.31</v>
      </c>
      <c r="U2" t="n">
        <v>0.33</v>
      </c>
      <c r="V2" t="n">
        <v>0.67</v>
      </c>
      <c r="W2" t="n">
        <v>7.64</v>
      </c>
      <c r="X2" t="n">
        <v>6.01</v>
      </c>
      <c r="Y2" t="n">
        <v>1</v>
      </c>
      <c r="Z2" t="n">
        <v>10</v>
      </c>
      <c r="AA2" t="n">
        <v>156.9373450774446</v>
      </c>
      <c r="AB2" t="n">
        <v>223.3106089295486</v>
      </c>
      <c r="AC2" t="n">
        <v>202.3921454282547</v>
      </c>
      <c r="AD2" t="n">
        <v>156937.3450774446</v>
      </c>
      <c r="AE2" t="n">
        <v>223310.6089295486</v>
      </c>
      <c r="AF2" t="n">
        <v>1.850564478408294e-05</v>
      </c>
      <c r="AG2" t="n">
        <v>2.147083333333333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1.9406</v>
      </c>
      <c r="E3" t="n">
        <v>51.53</v>
      </c>
      <c r="F3" t="n">
        <v>48.45</v>
      </c>
      <c r="G3" t="n">
        <v>22.53</v>
      </c>
      <c r="H3" t="n">
        <v>1.23</v>
      </c>
      <c r="I3" t="n">
        <v>129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144.82</v>
      </c>
      <c r="Q3" t="n">
        <v>1275.99</v>
      </c>
      <c r="R3" t="n">
        <v>336.11</v>
      </c>
      <c r="S3" t="n">
        <v>109.66</v>
      </c>
      <c r="T3" t="n">
        <v>98570.67</v>
      </c>
      <c r="U3" t="n">
        <v>0.33</v>
      </c>
      <c r="V3" t="n">
        <v>0.67</v>
      </c>
      <c r="W3" t="n">
        <v>7.64</v>
      </c>
      <c r="X3" t="n">
        <v>6.01</v>
      </c>
      <c r="Y3" t="n">
        <v>1</v>
      </c>
      <c r="Z3" t="n">
        <v>10</v>
      </c>
      <c r="AA3" t="n">
        <v>159.6051955062498</v>
      </c>
      <c r="AB3" t="n">
        <v>227.106769132816</v>
      </c>
      <c r="AC3" t="n">
        <v>205.8327030068292</v>
      </c>
      <c r="AD3" t="n">
        <v>159605.1955062498</v>
      </c>
      <c r="AE3" t="n">
        <v>227106.769132816</v>
      </c>
      <c r="AF3" t="n">
        <v>1.850469122893356e-05</v>
      </c>
      <c r="AG3" t="n">
        <v>2.147083333333333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1.391</v>
      </c>
      <c r="E2" t="n">
        <v>71.89</v>
      </c>
      <c r="F2" t="n">
        <v>61.66</v>
      </c>
      <c r="G2" t="n">
        <v>9.23</v>
      </c>
      <c r="H2" t="n">
        <v>0.18</v>
      </c>
      <c r="I2" t="n">
        <v>401</v>
      </c>
      <c r="J2" t="n">
        <v>98.70999999999999</v>
      </c>
      <c r="K2" t="n">
        <v>39.72</v>
      </c>
      <c r="L2" t="n">
        <v>1</v>
      </c>
      <c r="M2" t="n">
        <v>399</v>
      </c>
      <c r="N2" t="n">
        <v>12.99</v>
      </c>
      <c r="O2" t="n">
        <v>12407.75</v>
      </c>
      <c r="P2" t="n">
        <v>548.96</v>
      </c>
      <c r="Q2" t="n">
        <v>1275.92</v>
      </c>
      <c r="R2" t="n">
        <v>790.41</v>
      </c>
      <c r="S2" t="n">
        <v>109.66</v>
      </c>
      <c r="T2" t="n">
        <v>324361.53</v>
      </c>
      <c r="U2" t="n">
        <v>0.14</v>
      </c>
      <c r="V2" t="n">
        <v>0.52</v>
      </c>
      <c r="W2" t="n">
        <v>7.91</v>
      </c>
      <c r="X2" t="n">
        <v>19.21</v>
      </c>
      <c r="Y2" t="n">
        <v>1</v>
      </c>
      <c r="Z2" t="n">
        <v>10</v>
      </c>
      <c r="AA2" t="n">
        <v>626.1797066570415</v>
      </c>
      <c r="AB2" t="n">
        <v>891.0089024632457</v>
      </c>
      <c r="AC2" t="n">
        <v>807.5442731073617</v>
      </c>
      <c r="AD2" t="n">
        <v>626179.7066570414</v>
      </c>
      <c r="AE2" t="n">
        <v>891008.9024632457</v>
      </c>
      <c r="AF2" t="n">
        <v>7.230826044800576e-06</v>
      </c>
      <c r="AG2" t="n">
        <v>2.995416666666667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1.8223</v>
      </c>
      <c r="E3" t="n">
        <v>54.88</v>
      </c>
      <c r="F3" t="n">
        <v>49.66</v>
      </c>
      <c r="G3" t="n">
        <v>18.98</v>
      </c>
      <c r="H3" t="n">
        <v>0.35</v>
      </c>
      <c r="I3" t="n">
        <v>157</v>
      </c>
      <c r="J3" t="n">
        <v>99.95</v>
      </c>
      <c r="K3" t="n">
        <v>39.72</v>
      </c>
      <c r="L3" t="n">
        <v>2</v>
      </c>
      <c r="M3" t="n">
        <v>155</v>
      </c>
      <c r="N3" t="n">
        <v>13.24</v>
      </c>
      <c r="O3" t="n">
        <v>12561.45</v>
      </c>
      <c r="P3" t="n">
        <v>432</v>
      </c>
      <c r="Q3" t="n">
        <v>1275.7</v>
      </c>
      <c r="R3" t="n">
        <v>383.31</v>
      </c>
      <c r="S3" t="n">
        <v>109.66</v>
      </c>
      <c r="T3" t="n">
        <v>122030.8</v>
      </c>
      <c r="U3" t="n">
        <v>0.29</v>
      </c>
      <c r="V3" t="n">
        <v>0.65</v>
      </c>
      <c r="W3" t="n">
        <v>7.51</v>
      </c>
      <c r="X3" t="n">
        <v>7.22</v>
      </c>
      <c r="Y3" t="n">
        <v>1</v>
      </c>
      <c r="Z3" t="n">
        <v>10</v>
      </c>
      <c r="AA3" t="n">
        <v>384.5047801252753</v>
      </c>
      <c r="AB3" t="n">
        <v>547.122780391908</v>
      </c>
      <c r="AC3" t="n">
        <v>495.8714405329769</v>
      </c>
      <c r="AD3" t="n">
        <v>384504.7801252753</v>
      </c>
      <c r="AE3" t="n">
        <v>547122.780391908</v>
      </c>
      <c r="AF3" t="n">
        <v>9.472849965089927e-06</v>
      </c>
      <c r="AG3" t="n">
        <v>2.286666666666667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1.9666</v>
      </c>
      <c r="E4" t="n">
        <v>50.85</v>
      </c>
      <c r="F4" t="n">
        <v>46.87</v>
      </c>
      <c r="G4" t="n">
        <v>28.99</v>
      </c>
      <c r="H4" t="n">
        <v>0.52</v>
      </c>
      <c r="I4" t="n">
        <v>97</v>
      </c>
      <c r="J4" t="n">
        <v>101.2</v>
      </c>
      <c r="K4" t="n">
        <v>39.72</v>
      </c>
      <c r="L4" t="n">
        <v>3</v>
      </c>
      <c r="M4" t="n">
        <v>95</v>
      </c>
      <c r="N4" t="n">
        <v>13.49</v>
      </c>
      <c r="O4" t="n">
        <v>12715.54</v>
      </c>
      <c r="P4" t="n">
        <v>398.03</v>
      </c>
      <c r="Q4" t="n">
        <v>1275.62</v>
      </c>
      <c r="R4" t="n">
        <v>288.75</v>
      </c>
      <c r="S4" t="n">
        <v>109.66</v>
      </c>
      <c r="T4" t="n">
        <v>75050.88</v>
      </c>
      <c r="U4" t="n">
        <v>0.38</v>
      </c>
      <c r="V4" t="n">
        <v>0.6899999999999999</v>
      </c>
      <c r="W4" t="n">
        <v>7.41</v>
      </c>
      <c r="X4" t="n">
        <v>4.43</v>
      </c>
      <c r="Y4" t="n">
        <v>1</v>
      </c>
      <c r="Z4" t="n">
        <v>10</v>
      </c>
      <c r="AA4" t="n">
        <v>332.8912965591364</v>
      </c>
      <c r="AB4" t="n">
        <v>473.6804876193263</v>
      </c>
      <c r="AC4" t="n">
        <v>429.3088026419014</v>
      </c>
      <c r="AD4" t="n">
        <v>332891.2965591364</v>
      </c>
      <c r="AE4" t="n">
        <v>473680.4876193263</v>
      </c>
      <c r="AF4" t="n">
        <v>1.022296369497111e-05</v>
      </c>
      <c r="AG4" t="n">
        <v>2.11875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2.0424</v>
      </c>
      <c r="E5" t="n">
        <v>48.96</v>
      </c>
      <c r="F5" t="n">
        <v>45.55</v>
      </c>
      <c r="G5" t="n">
        <v>39.61</v>
      </c>
      <c r="H5" t="n">
        <v>0.6899999999999999</v>
      </c>
      <c r="I5" t="n">
        <v>69</v>
      </c>
      <c r="J5" t="n">
        <v>102.45</v>
      </c>
      <c r="K5" t="n">
        <v>39.72</v>
      </c>
      <c r="L5" t="n">
        <v>4</v>
      </c>
      <c r="M5" t="n">
        <v>67</v>
      </c>
      <c r="N5" t="n">
        <v>13.74</v>
      </c>
      <c r="O5" t="n">
        <v>12870.03</v>
      </c>
      <c r="P5" t="n">
        <v>376.01</v>
      </c>
      <c r="Q5" t="n">
        <v>1275.62</v>
      </c>
      <c r="R5" t="n">
        <v>244.55</v>
      </c>
      <c r="S5" t="n">
        <v>109.66</v>
      </c>
      <c r="T5" t="n">
        <v>53090.37</v>
      </c>
      <c r="U5" t="n">
        <v>0.45</v>
      </c>
      <c r="V5" t="n">
        <v>0.71</v>
      </c>
      <c r="W5" t="n">
        <v>7.36</v>
      </c>
      <c r="X5" t="n">
        <v>3.12</v>
      </c>
      <c r="Y5" t="n">
        <v>1</v>
      </c>
      <c r="Z5" t="n">
        <v>10</v>
      </c>
      <c r="AA5" t="n">
        <v>307.0809997852722</v>
      </c>
      <c r="AB5" t="n">
        <v>436.9542827355904</v>
      </c>
      <c r="AC5" t="n">
        <v>396.0228990500923</v>
      </c>
      <c r="AD5" t="n">
        <v>307080.9997852722</v>
      </c>
      <c r="AE5" t="n">
        <v>436954.2827355904</v>
      </c>
      <c r="AF5" t="n">
        <v>1.061699433062595e-05</v>
      </c>
      <c r="AG5" t="n">
        <v>2.04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2.0865</v>
      </c>
      <c r="E6" t="n">
        <v>47.93</v>
      </c>
      <c r="F6" t="n">
        <v>44.85</v>
      </c>
      <c r="G6" t="n">
        <v>50.77</v>
      </c>
      <c r="H6" t="n">
        <v>0.85</v>
      </c>
      <c r="I6" t="n">
        <v>53</v>
      </c>
      <c r="J6" t="n">
        <v>103.71</v>
      </c>
      <c r="K6" t="n">
        <v>39.72</v>
      </c>
      <c r="L6" t="n">
        <v>5</v>
      </c>
      <c r="M6" t="n">
        <v>51</v>
      </c>
      <c r="N6" t="n">
        <v>14</v>
      </c>
      <c r="O6" t="n">
        <v>13024.91</v>
      </c>
      <c r="P6" t="n">
        <v>359.05</v>
      </c>
      <c r="Q6" t="n">
        <v>1275.58</v>
      </c>
      <c r="R6" t="n">
        <v>220.39</v>
      </c>
      <c r="S6" t="n">
        <v>109.66</v>
      </c>
      <c r="T6" t="n">
        <v>41090.49</v>
      </c>
      <c r="U6" t="n">
        <v>0.5</v>
      </c>
      <c r="V6" t="n">
        <v>0.72</v>
      </c>
      <c r="W6" t="n">
        <v>7.34</v>
      </c>
      <c r="X6" t="n">
        <v>2.42</v>
      </c>
      <c r="Y6" t="n">
        <v>1</v>
      </c>
      <c r="Z6" t="n">
        <v>10</v>
      </c>
      <c r="AA6" t="n">
        <v>291.0645657761396</v>
      </c>
      <c r="AB6" t="n">
        <v>414.1640435500464</v>
      </c>
      <c r="AC6" t="n">
        <v>375.3675194167825</v>
      </c>
      <c r="AD6" t="n">
        <v>291064.5657761396</v>
      </c>
      <c r="AE6" t="n">
        <v>414164.0435500463</v>
      </c>
      <c r="AF6" t="n">
        <v>1.084623906720086e-05</v>
      </c>
      <c r="AG6" t="n">
        <v>1.997083333333333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2.1205</v>
      </c>
      <c r="E7" t="n">
        <v>47.16</v>
      </c>
      <c r="F7" t="n">
        <v>44.31</v>
      </c>
      <c r="G7" t="n">
        <v>63.3</v>
      </c>
      <c r="H7" t="n">
        <v>1.01</v>
      </c>
      <c r="I7" t="n">
        <v>42</v>
      </c>
      <c r="J7" t="n">
        <v>104.97</v>
      </c>
      <c r="K7" t="n">
        <v>39.72</v>
      </c>
      <c r="L7" t="n">
        <v>6</v>
      </c>
      <c r="M7" t="n">
        <v>40</v>
      </c>
      <c r="N7" t="n">
        <v>14.25</v>
      </c>
      <c r="O7" t="n">
        <v>13180.19</v>
      </c>
      <c r="P7" t="n">
        <v>342.81</v>
      </c>
      <c r="Q7" t="n">
        <v>1275.58</v>
      </c>
      <c r="R7" t="n">
        <v>202.09</v>
      </c>
      <c r="S7" t="n">
        <v>109.66</v>
      </c>
      <c r="T7" t="n">
        <v>31993.62</v>
      </c>
      <c r="U7" t="n">
        <v>0.54</v>
      </c>
      <c r="V7" t="n">
        <v>0.73</v>
      </c>
      <c r="W7" t="n">
        <v>7.32</v>
      </c>
      <c r="X7" t="n">
        <v>1.87</v>
      </c>
      <c r="Y7" t="n">
        <v>1</v>
      </c>
      <c r="Z7" t="n">
        <v>10</v>
      </c>
      <c r="AA7" t="n">
        <v>277.8165860587538</v>
      </c>
      <c r="AB7" t="n">
        <v>395.3131166638056</v>
      </c>
      <c r="AC7" t="n">
        <v>358.2824397866374</v>
      </c>
      <c r="AD7" t="n">
        <v>277816.5860587538</v>
      </c>
      <c r="AE7" t="n">
        <v>395313.1166638056</v>
      </c>
      <c r="AF7" t="n">
        <v>1.102298104097744e-05</v>
      </c>
      <c r="AG7" t="n">
        <v>1.965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2.1413</v>
      </c>
      <c r="E8" t="n">
        <v>46.7</v>
      </c>
      <c r="F8" t="n">
        <v>43.99</v>
      </c>
      <c r="G8" t="n">
        <v>75.42</v>
      </c>
      <c r="H8" t="n">
        <v>1.16</v>
      </c>
      <c r="I8" t="n">
        <v>35</v>
      </c>
      <c r="J8" t="n">
        <v>106.23</v>
      </c>
      <c r="K8" t="n">
        <v>39.72</v>
      </c>
      <c r="L8" t="n">
        <v>7</v>
      </c>
      <c r="M8" t="n">
        <v>31</v>
      </c>
      <c r="N8" t="n">
        <v>14.52</v>
      </c>
      <c r="O8" t="n">
        <v>13335.87</v>
      </c>
      <c r="P8" t="n">
        <v>329.02</v>
      </c>
      <c r="Q8" t="n">
        <v>1275.53</v>
      </c>
      <c r="R8" t="n">
        <v>191.52</v>
      </c>
      <c r="S8" t="n">
        <v>109.66</v>
      </c>
      <c r="T8" t="n">
        <v>26744.14</v>
      </c>
      <c r="U8" t="n">
        <v>0.57</v>
      </c>
      <c r="V8" t="n">
        <v>0.73</v>
      </c>
      <c r="W8" t="n">
        <v>7.3</v>
      </c>
      <c r="X8" t="n">
        <v>1.56</v>
      </c>
      <c r="Y8" t="n">
        <v>1</v>
      </c>
      <c r="Z8" t="n">
        <v>10</v>
      </c>
      <c r="AA8" t="n">
        <v>268.2113433017174</v>
      </c>
      <c r="AB8" t="n">
        <v>381.6455437356962</v>
      </c>
      <c r="AC8" t="n">
        <v>345.8951670951282</v>
      </c>
      <c r="AD8" t="n">
        <v>268211.3433017174</v>
      </c>
      <c r="AE8" t="n">
        <v>381645.5437356962</v>
      </c>
      <c r="AF8" t="n">
        <v>1.113110554258194e-05</v>
      </c>
      <c r="AG8" t="n">
        <v>1.945833333333334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2.1531</v>
      </c>
      <c r="E9" t="n">
        <v>46.45</v>
      </c>
      <c r="F9" t="n">
        <v>43.82</v>
      </c>
      <c r="G9" t="n">
        <v>84.81</v>
      </c>
      <c r="H9" t="n">
        <v>1.31</v>
      </c>
      <c r="I9" t="n">
        <v>31</v>
      </c>
      <c r="J9" t="n">
        <v>107.5</v>
      </c>
      <c r="K9" t="n">
        <v>39.72</v>
      </c>
      <c r="L9" t="n">
        <v>8</v>
      </c>
      <c r="M9" t="n">
        <v>15</v>
      </c>
      <c r="N9" t="n">
        <v>14.78</v>
      </c>
      <c r="O9" t="n">
        <v>13491.96</v>
      </c>
      <c r="P9" t="n">
        <v>319.55</v>
      </c>
      <c r="Q9" t="n">
        <v>1275.61</v>
      </c>
      <c r="R9" t="n">
        <v>185.05</v>
      </c>
      <c r="S9" t="n">
        <v>109.66</v>
      </c>
      <c r="T9" t="n">
        <v>23529.78</v>
      </c>
      <c r="U9" t="n">
        <v>0.59</v>
      </c>
      <c r="V9" t="n">
        <v>0.74</v>
      </c>
      <c r="W9" t="n">
        <v>7.32</v>
      </c>
      <c r="X9" t="n">
        <v>1.39</v>
      </c>
      <c r="Y9" t="n">
        <v>1</v>
      </c>
      <c r="Z9" t="n">
        <v>10</v>
      </c>
      <c r="AA9" t="n">
        <v>262.138178502542</v>
      </c>
      <c r="AB9" t="n">
        <v>373.0038649258242</v>
      </c>
      <c r="AC9" t="n">
        <v>338.0629914416029</v>
      </c>
      <c r="AD9" t="n">
        <v>262138.178502542</v>
      </c>
      <c r="AE9" t="n">
        <v>373003.8649258242</v>
      </c>
      <c r="AF9" t="n">
        <v>1.11924454040691e-05</v>
      </c>
      <c r="AG9" t="n">
        <v>1.935416666666667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2.1552</v>
      </c>
      <c r="E10" t="n">
        <v>46.4</v>
      </c>
      <c r="F10" t="n">
        <v>43.79</v>
      </c>
      <c r="G10" t="n">
        <v>87.59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1</v>
      </c>
      <c r="N10" t="n">
        <v>15.05</v>
      </c>
      <c r="O10" t="n">
        <v>13648.58</v>
      </c>
      <c r="P10" t="n">
        <v>318.46</v>
      </c>
      <c r="Q10" t="n">
        <v>1275.74</v>
      </c>
      <c r="R10" t="n">
        <v>183.57</v>
      </c>
      <c r="S10" t="n">
        <v>109.66</v>
      </c>
      <c r="T10" t="n">
        <v>22795.08</v>
      </c>
      <c r="U10" t="n">
        <v>0.6</v>
      </c>
      <c r="V10" t="n">
        <v>0.74</v>
      </c>
      <c r="W10" t="n">
        <v>7.33</v>
      </c>
      <c r="X10" t="n">
        <v>1.36</v>
      </c>
      <c r="Y10" t="n">
        <v>1</v>
      </c>
      <c r="Z10" t="n">
        <v>10</v>
      </c>
      <c r="AA10" t="n">
        <v>261.3281540538661</v>
      </c>
      <c r="AB10" t="n">
        <v>371.8512581145367</v>
      </c>
      <c r="AC10" t="n">
        <v>337.0183542589365</v>
      </c>
      <c r="AD10" t="n">
        <v>261328.1540538661</v>
      </c>
      <c r="AE10" t="n">
        <v>371851.2581145368</v>
      </c>
      <c r="AF10" t="n">
        <v>1.120336182009648e-05</v>
      </c>
      <c r="AG10" t="n">
        <v>1.933333333333333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2.1551</v>
      </c>
      <c r="E11" t="n">
        <v>46.4</v>
      </c>
      <c r="F11" t="n">
        <v>43.8</v>
      </c>
      <c r="G11" t="n">
        <v>87.59</v>
      </c>
      <c r="H11" t="n">
        <v>1.6</v>
      </c>
      <c r="I11" t="n">
        <v>30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321.88</v>
      </c>
      <c r="Q11" t="n">
        <v>1275.79</v>
      </c>
      <c r="R11" t="n">
        <v>183.63</v>
      </c>
      <c r="S11" t="n">
        <v>109.66</v>
      </c>
      <c r="T11" t="n">
        <v>22823.01</v>
      </c>
      <c r="U11" t="n">
        <v>0.6</v>
      </c>
      <c r="V11" t="n">
        <v>0.74</v>
      </c>
      <c r="W11" t="n">
        <v>7.33</v>
      </c>
      <c r="X11" t="n">
        <v>1.36</v>
      </c>
      <c r="Y11" t="n">
        <v>1</v>
      </c>
      <c r="Z11" t="n">
        <v>10</v>
      </c>
      <c r="AA11" t="n">
        <v>262.8878716937808</v>
      </c>
      <c r="AB11" t="n">
        <v>374.0706246761134</v>
      </c>
      <c r="AC11" t="n">
        <v>339.029823226051</v>
      </c>
      <c r="AD11" t="n">
        <v>262887.8716937808</v>
      </c>
      <c r="AE11" t="n">
        <v>374070.6246761134</v>
      </c>
      <c r="AF11" t="n">
        <v>1.120284199076184e-05</v>
      </c>
      <c r="AG11" t="n">
        <v>1.933333333333333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1.2059</v>
      </c>
      <c r="E2" t="n">
        <v>82.92</v>
      </c>
      <c r="F2" t="n">
        <v>67.58</v>
      </c>
      <c r="G2" t="n">
        <v>7.84</v>
      </c>
      <c r="H2" t="n">
        <v>0.14</v>
      </c>
      <c r="I2" t="n">
        <v>517</v>
      </c>
      <c r="J2" t="n">
        <v>124.63</v>
      </c>
      <c r="K2" t="n">
        <v>45</v>
      </c>
      <c r="L2" t="n">
        <v>1</v>
      </c>
      <c r="M2" t="n">
        <v>515</v>
      </c>
      <c r="N2" t="n">
        <v>18.64</v>
      </c>
      <c r="O2" t="n">
        <v>15605.44</v>
      </c>
      <c r="P2" t="n">
        <v>705.9</v>
      </c>
      <c r="Q2" t="n">
        <v>1275.96</v>
      </c>
      <c r="R2" t="n">
        <v>991.89</v>
      </c>
      <c r="S2" t="n">
        <v>109.66</v>
      </c>
      <c r="T2" t="n">
        <v>424520.85</v>
      </c>
      <c r="U2" t="n">
        <v>0.11</v>
      </c>
      <c r="V2" t="n">
        <v>0.48</v>
      </c>
      <c r="W2" t="n">
        <v>8.109999999999999</v>
      </c>
      <c r="X2" t="n">
        <v>25.13</v>
      </c>
      <c r="Y2" t="n">
        <v>1</v>
      </c>
      <c r="Z2" t="n">
        <v>10</v>
      </c>
      <c r="AA2" t="n">
        <v>905.1449770183016</v>
      </c>
      <c r="AB2" t="n">
        <v>1287.956514670176</v>
      </c>
      <c r="AC2" t="n">
        <v>1167.308098221973</v>
      </c>
      <c r="AD2" t="n">
        <v>905144.9770183016</v>
      </c>
      <c r="AE2" t="n">
        <v>1287956.514670176</v>
      </c>
      <c r="AF2" t="n">
        <v>5.58181950832202e-06</v>
      </c>
      <c r="AG2" t="n">
        <v>3.455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1.7119</v>
      </c>
      <c r="E3" t="n">
        <v>58.41</v>
      </c>
      <c r="F3" t="n">
        <v>51.37</v>
      </c>
      <c r="G3" t="n">
        <v>16.05</v>
      </c>
      <c r="H3" t="n">
        <v>0.28</v>
      </c>
      <c r="I3" t="n">
        <v>192</v>
      </c>
      <c r="J3" t="n">
        <v>125.95</v>
      </c>
      <c r="K3" t="n">
        <v>45</v>
      </c>
      <c r="L3" t="n">
        <v>2</v>
      </c>
      <c r="M3" t="n">
        <v>190</v>
      </c>
      <c r="N3" t="n">
        <v>18.95</v>
      </c>
      <c r="O3" t="n">
        <v>15767.7</v>
      </c>
      <c r="P3" t="n">
        <v>528.9299999999999</v>
      </c>
      <c r="Q3" t="n">
        <v>1275.71</v>
      </c>
      <c r="R3" t="n">
        <v>441.77</v>
      </c>
      <c r="S3" t="n">
        <v>109.66</v>
      </c>
      <c r="T3" t="n">
        <v>151083.54</v>
      </c>
      <c r="U3" t="n">
        <v>0.25</v>
      </c>
      <c r="V3" t="n">
        <v>0.63</v>
      </c>
      <c r="W3" t="n">
        <v>7.56</v>
      </c>
      <c r="X3" t="n">
        <v>8.94</v>
      </c>
      <c r="Y3" t="n">
        <v>1</v>
      </c>
      <c r="Z3" t="n">
        <v>10</v>
      </c>
      <c r="AA3" t="n">
        <v>486.764504457132</v>
      </c>
      <c r="AB3" t="n">
        <v>692.6310486646906</v>
      </c>
      <c r="AC3" t="n">
        <v>627.7493245906034</v>
      </c>
      <c r="AD3" t="n">
        <v>486764.504457132</v>
      </c>
      <c r="AE3" t="n">
        <v>692631.0486646907</v>
      </c>
      <c r="AF3" t="n">
        <v>7.923971155399673e-06</v>
      </c>
      <c r="AG3" t="n">
        <v>2.43375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1.887</v>
      </c>
      <c r="E4" t="n">
        <v>53</v>
      </c>
      <c r="F4" t="n">
        <v>47.85</v>
      </c>
      <c r="G4" t="n">
        <v>24.33</v>
      </c>
      <c r="H4" t="n">
        <v>0.42</v>
      </c>
      <c r="I4" t="n">
        <v>118</v>
      </c>
      <c r="J4" t="n">
        <v>127.27</v>
      </c>
      <c r="K4" t="n">
        <v>45</v>
      </c>
      <c r="L4" t="n">
        <v>3</v>
      </c>
      <c r="M4" t="n">
        <v>116</v>
      </c>
      <c r="N4" t="n">
        <v>19.27</v>
      </c>
      <c r="O4" t="n">
        <v>15930.42</v>
      </c>
      <c r="P4" t="n">
        <v>485</v>
      </c>
      <c r="Q4" t="n">
        <v>1275.61</v>
      </c>
      <c r="R4" t="n">
        <v>321.69</v>
      </c>
      <c r="S4" t="n">
        <v>109.66</v>
      </c>
      <c r="T4" t="n">
        <v>91413.02</v>
      </c>
      <c r="U4" t="n">
        <v>0.34</v>
      </c>
      <c r="V4" t="n">
        <v>0.67</v>
      </c>
      <c r="W4" t="n">
        <v>7.45</v>
      </c>
      <c r="X4" t="n">
        <v>5.41</v>
      </c>
      <c r="Y4" t="n">
        <v>1</v>
      </c>
      <c r="Z4" t="n">
        <v>10</v>
      </c>
      <c r="AA4" t="n">
        <v>409.1655726191392</v>
      </c>
      <c r="AB4" t="n">
        <v>582.2133229633539</v>
      </c>
      <c r="AC4" t="n">
        <v>527.6749013238488</v>
      </c>
      <c r="AD4" t="n">
        <v>409165.5726191392</v>
      </c>
      <c r="AE4" t="n">
        <v>582213.3229633539</v>
      </c>
      <c r="AF4" t="n">
        <v>8.73446671548524e-06</v>
      </c>
      <c r="AG4" t="n">
        <v>2.208333333333333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1.98</v>
      </c>
      <c r="E5" t="n">
        <v>50.5</v>
      </c>
      <c r="F5" t="n">
        <v>46.23</v>
      </c>
      <c r="G5" t="n">
        <v>33.02</v>
      </c>
      <c r="H5" t="n">
        <v>0.55</v>
      </c>
      <c r="I5" t="n">
        <v>84</v>
      </c>
      <c r="J5" t="n">
        <v>128.59</v>
      </c>
      <c r="K5" t="n">
        <v>45</v>
      </c>
      <c r="L5" t="n">
        <v>4</v>
      </c>
      <c r="M5" t="n">
        <v>82</v>
      </c>
      <c r="N5" t="n">
        <v>19.59</v>
      </c>
      <c r="O5" t="n">
        <v>16093.6</v>
      </c>
      <c r="P5" t="n">
        <v>460.99</v>
      </c>
      <c r="Q5" t="n">
        <v>1275.62</v>
      </c>
      <c r="R5" t="n">
        <v>267.31</v>
      </c>
      <c r="S5" t="n">
        <v>109.66</v>
      </c>
      <c r="T5" t="n">
        <v>64396.06</v>
      </c>
      <c r="U5" t="n">
        <v>0.41</v>
      </c>
      <c r="V5" t="n">
        <v>0.7</v>
      </c>
      <c r="W5" t="n">
        <v>7.38</v>
      </c>
      <c r="X5" t="n">
        <v>3.79</v>
      </c>
      <c r="Y5" t="n">
        <v>1</v>
      </c>
      <c r="Z5" t="n">
        <v>10</v>
      </c>
      <c r="AA5" t="n">
        <v>373.8843786454099</v>
      </c>
      <c r="AB5" t="n">
        <v>532.0107092633017</v>
      </c>
      <c r="AC5" t="n">
        <v>482.1749819892271</v>
      </c>
      <c r="AD5" t="n">
        <v>373884.3786454099</v>
      </c>
      <c r="AE5" t="n">
        <v>532010.7092633017</v>
      </c>
      <c r="AF5" t="n">
        <v>9.164941227695165e-06</v>
      </c>
      <c r="AG5" t="n">
        <v>2.104166666666667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2.0348</v>
      </c>
      <c r="E6" t="n">
        <v>49.15</v>
      </c>
      <c r="F6" t="n">
        <v>45.35</v>
      </c>
      <c r="G6" t="n">
        <v>41.86</v>
      </c>
      <c r="H6" t="n">
        <v>0.68</v>
      </c>
      <c r="I6" t="n">
        <v>65</v>
      </c>
      <c r="J6" t="n">
        <v>129.92</v>
      </c>
      <c r="K6" t="n">
        <v>45</v>
      </c>
      <c r="L6" t="n">
        <v>5</v>
      </c>
      <c r="M6" t="n">
        <v>63</v>
      </c>
      <c r="N6" t="n">
        <v>19.92</v>
      </c>
      <c r="O6" t="n">
        <v>16257.24</v>
      </c>
      <c r="P6" t="n">
        <v>444.07</v>
      </c>
      <c r="Q6" t="n">
        <v>1275.57</v>
      </c>
      <c r="R6" t="n">
        <v>237.6</v>
      </c>
      <c r="S6" t="n">
        <v>109.66</v>
      </c>
      <c r="T6" t="n">
        <v>49636.51</v>
      </c>
      <c r="U6" t="n">
        <v>0.46</v>
      </c>
      <c r="V6" t="n">
        <v>0.71</v>
      </c>
      <c r="W6" t="n">
        <v>7.35</v>
      </c>
      <c r="X6" t="n">
        <v>2.92</v>
      </c>
      <c r="Y6" t="n">
        <v>1</v>
      </c>
      <c r="Z6" t="n">
        <v>10</v>
      </c>
      <c r="AA6" t="n">
        <v>353.5019488569907</v>
      </c>
      <c r="AB6" t="n">
        <v>503.0079705890274</v>
      </c>
      <c r="AC6" t="n">
        <v>455.8890543670719</v>
      </c>
      <c r="AD6" t="n">
        <v>353501.9488569907</v>
      </c>
      <c r="AE6" t="n">
        <v>503007.9705890274</v>
      </c>
      <c r="AF6" t="n">
        <v>9.418597176825314e-06</v>
      </c>
      <c r="AG6" t="n">
        <v>2.047916666666667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2.0696</v>
      </c>
      <c r="E7" t="n">
        <v>48.32</v>
      </c>
      <c r="F7" t="n">
        <v>44.83</v>
      </c>
      <c r="G7" t="n">
        <v>50.75</v>
      </c>
      <c r="H7" t="n">
        <v>0.8100000000000001</v>
      </c>
      <c r="I7" t="n">
        <v>53</v>
      </c>
      <c r="J7" t="n">
        <v>131.25</v>
      </c>
      <c r="K7" t="n">
        <v>45</v>
      </c>
      <c r="L7" t="n">
        <v>6</v>
      </c>
      <c r="M7" t="n">
        <v>51</v>
      </c>
      <c r="N7" t="n">
        <v>20.25</v>
      </c>
      <c r="O7" t="n">
        <v>16421.36</v>
      </c>
      <c r="P7" t="n">
        <v>431.29</v>
      </c>
      <c r="Q7" t="n">
        <v>1275.6</v>
      </c>
      <c r="R7" t="n">
        <v>220.26</v>
      </c>
      <c r="S7" t="n">
        <v>109.66</v>
      </c>
      <c r="T7" t="n">
        <v>41022.93</v>
      </c>
      <c r="U7" t="n">
        <v>0.5</v>
      </c>
      <c r="V7" t="n">
        <v>0.72</v>
      </c>
      <c r="W7" t="n">
        <v>7.33</v>
      </c>
      <c r="X7" t="n">
        <v>2.4</v>
      </c>
      <c r="Y7" t="n">
        <v>1</v>
      </c>
      <c r="Z7" t="n">
        <v>10</v>
      </c>
      <c r="AA7" t="n">
        <v>340.2715680848792</v>
      </c>
      <c r="AB7" t="n">
        <v>484.1820857422313</v>
      </c>
      <c r="AC7" t="n">
        <v>438.8266709810211</v>
      </c>
      <c r="AD7" t="n">
        <v>340271.5680848792</v>
      </c>
      <c r="AE7" t="n">
        <v>484182.0857422313</v>
      </c>
      <c r="AF7" t="n">
        <v>9.57967796203935e-06</v>
      </c>
      <c r="AG7" t="n">
        <v>2.013333333333333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2.0987</v>
      </c>
      <c r="E8" t="n">
        <v>47.65</v>
      </c>
      <c r="F8" t="n">
        <v>44.39</v>
      </c>
      <c r="G8" t="n">
        <v>60.54</v>
      </c>
      <c r="H8" t="n">
        <v>0.93</v>
      </c>
      <c r="I8" t="n">
        <v>44</v>
      </c>
      <c r="J8" t="n">
        <v>132.58</v>
      </c>
      <c r="K8" t="n">
        <v>45</v>
      </c>
      <c r="L8" t="n">
        <v>7</v>
      </c>
      <c r="M8" t="n">
        <v>42</v>
      </c>
      <c r="N8" t="n">
        <v>20.59</v>
      </c>
      <c r="O8" t="n">
        <v>16585.95</v>
      </c>
      <c r="P8" t="n">
        <v>418.93</v>
      </c>
      <c r="Q8" t="n">
        <v>1275.56</v>
      </c>
      <c r="R8" t="n">
        <v>204.89</v>
      </c>
      <c r="S8" t="n">
        <v>109.66</v>
      </c>
      <c r="T8" t="n">
        <v>33381.75</v>
      </c>
      <c r="U8" t="n">
        <v>0.54</v>
      </c>
      <c r="V8" t="n">
        <v>0.73</v>
      </c>
      <c r="W8" t="n">
        <v>7.32</v>
      </c>
      <c r="X8" t="n">
        <v>1.96</v>
      </c>
      <c r="Y8" t="n">
        <v>1</v>
      </c>
      <c r="Z8" t="n">
        <v>10</v>
      </c>
      <c r="AA8" t="n">
        <v>328.6540913774572</v>
      </c>
      <c r="AB8" t="n">
        <v>467.6512479325376</v>
      </c>
      <c r="AC8" t="n">
        <v>423.8443477225412</v>
      </c>
      <c r="AD8" t="n">
        <v>328654.0913774572</v>
      </c>
      <c r="AE8" t="n">
        <v>467651.2479325376</v>
      </c>
      <c r="AF8" t="n">
        <v>9.714374825537294e-06</v>
      </c>
      <c r="AG8" t="n">
        <v>1.985416666666667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2.1171</v>
      </c>
      <c r="E9" t="n">
        <v>47.23</v>
      </c>
      <c r="F9" t="n">
        <v>44.13</v>
      </c>
      <c r="G9" t="n">
        <v>69.68000000000001</v>
      </c>
      <c r="H9" t="n">
        <v>1.06</v>
      </c>
      <c r="I9" t="n">
        <v>38</v>
      </c>
      <c r="J9" t="n">
        <v>133.92</v>
      </c>
      <c r="K9" t="n">
        <v>45</v>
      </c>
      <c r="L9" t="n">
        <v>8</v>
      </c>
      <c r="M9" t="n">
        <v>36</v>
      </c>
      <c r="N9" t="n">
        <v>20.93</v>
      </c>
      <c r="O9" t="n">
        <v>16751.02</v>
      </c>
      <c r="P9" t="n">
        <v>408.92</v>
      </c>
      <c r="Q9" t="n">
        <v>1275.6</v>
      </c>
      <c r="R9" t="n">
        <v>196.42</v>
      </c>
      <c r="S9" t="n">
        <v>109.66</v>
      </c>
      <c r="T9" t="n">
        <v>29180.82</v>
      </c>
      <c r="U9" t="n">
        <v>0.5600000000000001</v>
      </c>
      <c r="V9" t="n">
        <v>0.73</v>
      </c>
      <c r="W9" t="n">
        <v>7.3</v>
      </c>
      <c r="X9" t="n">
        <v>1.7</v>
      </c>
      <c r="Y9" t="n">
        <v>1</v>
      </c>
      <c r="Z9" t="n">
        <v>10</v>
      </c>
      <c r="AA9" t="n">
        <v>320.5901366386649</v>
      </c>
      <c r="AB9" t="n">
        <v>456.1768175335058</v>
      </c>
      <c r="AC9" t="n">
        <v>413.4447764833622</v>
      </c>
      <c r="AD9" t="n">
        <v>320590.1366386649</v>
      </c>
      <c r="AE9" t="n">
        <v>456176.8175335057</v>
      </c>
      <c r="AF9" t="n">
        <v>9.799543976340119e-06</v>
      </c>
      <c r="AG9" t="n">
        <v>1.967916666666667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2.1341</v>
      </c>
      <c r="E10" t="n">
        <v>46.86</v>
      </c>
      <c r="F10" t="n">
        <v>43.88</v>
      </c>
      <c r="G10" t="n">
        <v>79.79000000000001</v>
      </c>
      <c r="H10" t="n">
        <v>1.18</v>
      </c>
      <c r="I10" t="n">
        <v>33</v>
      </c>
      <c r="J10" t="n">
        <v>135.27</v>
      </c>
      <c r="K10" t="n">
        <v>45</v>
      </c>
      <c r="L10" t="n">
        <v>9</v>
      </c>
      <c r="M10" t="n">
        <v>31</v>
      </c>
      <c r="N10" t="n">
        <v>21.27</v>
      </c>
      <c r="O10" t="n">
        <v>16916.71</v>
      </c>
      <c r="P10" t="n">
        <v>397.16</v>
      </c>
      <c r="Q10" t="n">
        <v>1275.56</v>
      </c>
      <c r="R10" t="n">
        <v>188.01</v>
      </c>
      <c r="S10" t="n">
        <v>109.66</v>
      </c>
      <c r="T10" t="n">
        <v>25000.99</v>
      </c>
      <c r="U10" t="n">
        <v>0.58</v>
      </c>
      <c r="V10" t="n">
        <v>0.73</v>
      </c>
      <c r="W10" t="n">
        <v>7.3</v>
      </c>
      <c r="X10" t="n">
        <v>1.45</v>
      </c>
      <c r="Y10" t="n">
        <v>1</v>
      </c>
      <c r="Z10" t="n">
        <v>10</v>
      </c>
      <c r="AA10" t="n">
        <v>312.1114105755914</v>
      </c>
      <c r="AB10" t="n">
        <v>444.1121972281388</v>
      </c>
      <c r="AC10" t="n">
        <v>402.5103009602987</v>
      </c>
      <c r="AD10" t="n">
        <v>312111.4105755914</v>
      </c>
      <c r="AE10" t="n">
        <v>444112.1972281388</v>
      </c>
      <c r="AF10" t="n">
        <v>9.878232865668814e-06</v>
      </c>
      <c r="AG10" t="n">
        <v>1.9525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2.1466</v>
      </c>
      <c r="E11" t="n">
        <v>46.58</v>
      </c>
      <c r="F11" t="n">
        <v>43.71</v>
      </c>
      <c r="G11" t="n">
        <v>90.44</v>
      </c>
      <c r="H11" t="n">
        <v>1.29</v>
      </c>
      <c r="I11" t="n">
        <v>29</v>
      </c>
      <c r="J11" t="n">
        <v>136.61</v>
      </c>
      <c r="K11" t="n">
        <v>45</v>
      </c>
      <c r="L11" t="n">
        <v>10</v>
      </c>
      <c r="M11" t="n">
        <v>27</v>
      </c>
      <c r="N11" t="n">
        <v>21.61</v>
      </c>
      <c r="O11" t="n">
        <v>17082.76</v>
      </c>
      <c r="P11" t="n">
        <v>386.21</v>
      </c>
      <c r="Q11" t="n">
        <v>1275.57</v>
      </c>
      <c r="R11" t="n">
        <v>181.92</v>
      </c>
      <c r="S11" t="n">
        <v>109.66</v>
      </c>
      <c r="T11" t="n">
        <v>21972.2</v>
      </c>
      <c r="U11" t="n">
        <v>0.6</v>
      </c>
      <c r="V11" t="n">
        <v>0.74</v>
      </c>
      <c r="W11" t="n">
        <v>7.3</v>
      </c>
      <c r="X11" t="n">
        <v>1.28</v>
      </c>
      <c r="Y11" t="n">
        <v>1</v>
      </c>
      <c r="Z11" t="n">
        <v>10</v>
      </c>
      <c r="AA11" t="n">
        <v>304.9614477454343</v>
      </c>
      <c r="AB11" t="n">
        <v>433.9383118942301</v>
      </c>
      <c r="AC11" t="n">
        <v>393.2894471462262</v>
      </c>
      <c r="AD11" t="n">
        <v>304961.4477454343</v>
      </c>
      <c r="AE11" t="n">
        <v>433938.3118942301</v>
      </c>
      <c r="AF11" t="n">
        <v>9.936092343116383e-06</v>
      </c>
      <c r="AG11" t="n">
        <v>1.940833333333333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2.1561</v>
      </c>
      <c r="E12" t="n">
        <v>46.38</v>
      </c>
      <c r="F12" t="n">
        <v>43.58</v>
      </c>
      <c r="G12" t="n">
        <v>100.58</v>
      </c>
      <c r="H12" t="n">
        <v>1.41</v>
      </c>
      <c r="I12" t="n">
        <v>26</v>
      </c>
      <c r="J12" t="n">
        <v>137.96</v>
      </c>
      <c r="K12" t="n">
        <v>45</v>
      </c>
      <c r="L12" t="n">
        <v>11</v>
      </c>
      <c r="M12" t="n">
        <v>23</v>
      </c>
      <c r="N12" t="n">
        <v>21.96</v>
      </c>
      <c r="O12" t="n">
        <v>17249.3</v>
      </c>
      <c r="P12" t="n">
        <v>375.76</v>
      </c>
      <c r="Q12" t="n">
        <v>1275.53</v>
      </c>
      <c r="R12" t="n">
        <v>177.72</v>
      </c>
      <c r="S12" t="n">
        <v>109.66</v>
      </c>
      <c r="T12" t="n">
        <v>19888.69</v>
      </c>
      <c r="U12" t="n">
        <v>0.62</v>
      </c>
      <c r="V12" t="n">
        <v>0.74</v>
      </c>
      <c r="W12" t="n">
        <v>7.29</v>
      </c>
      <c r="X12" t="n">
        <v>1.15</v>
      </c>
      <c r="Y12" t="n">
        <v>1</v>
      </c>
      <c r="Z12" t="n">
        <v>10</v>
      </c>
      <c r="AA12" t="n">
        <v>298.6362514472367</v>
      </c>
      <c r="AB12" t="n">
        <v>424.9380103009265</v>
      </c>
      <c r="AC12" t="n">
        <v>385.132242445106</v>
      </c>
      <c r="AD12" t="n">
        <v>298636.2514472367</v>
      </c>
      <c r="AE12" t="n">
        <v>424938.0103009265</v>
      </c>
      <c r="AF12" t="n">
        <v>9.980065545976537e-06</v>
      </c>
      <c r="AG12" t="n">
        <v>1.9325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2.1621</v>
      </c>
      <c r="E13" t="n">
        <v>46.25</v>
      </c>
      <c r="F13" t="n">
        <v>43.51</v>
      </c>
      <c r="G13" t="n">
        <v>108.77</v>
      </c>
      <c r="H13" t="n">
        <v>1.52</v>
      </c>
      <c r="I13" t="n">
        <v>24</v>
      </c>
      <c r="J13" t="n">
        <v>139.32</v>
      </c>
      <c r="K13" t="n">
        <v>45</v>
      </c>
      <c r="L13" t="n">
        <v>12</v>
      </c>
      <c r="M13" t="n">
        <v>13</v>
      </c>
      <c r="N13" t="n">
        <v>22.32</v>
      </c>
      <c r="O13" t="n">
        <v>17416.34</v>
      </c>
      <c r="P13" t="n">
        <v>367.53</v>
      </c>
      <c r="Q13" t="n">
        <v>1275.58</v>
      </c>
      <c r="R13" t="n">
        <v>174.67</v>
      </c>
      <c r="S13" t="n">
        <v>109.66</v>
      </c>
      <c r="T13" t="n">
        <v>18375.78</v>
      </c>
      <c r="U13" t="n">
        <v>0.63</v>
      </c>
      <c r="V13" t="n">
        <v>0.74</v>
      </c>
      <c r="W13" t="n">
        <v>7.3</v>
      </c>
      <c r="X13" t="n">
        <v>1.07</v>
      </c>
      <c r="Y13" t="n">
        <v>1</v>
      </c>
      <c r="Z13" t="n">
        <v>10</v>
      </c>
      <c r="AA13" t="n">
        <v>293.9737767795403</v>
      </c>
      <c r="AB13" t="n">
        <v>418.3036425750799</v>
      </c>
      <c r="AC13" t="n">
        <v>379.1193444281664</v>
      </c>
      <c r="AD13" t="n">
        <v>293973.7767795403</v>
      </c>
      <c r="AE13" t="n">
        <v>418303.6425750799</v>
      </c>
      <c r="AF13" t="n">
        <v>1.000783809515137e-05</v>
      </c>
      <c r="AG13" t="n">
        <v>1.927083333333333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2.1656</v>
      </c>
      <c r="E14" t="n">
        <v>46.18</v>
      </c>
      <c r="F14" t="n">
        <v>43.46</v>
      </c>
      <c r="G14" t="n">
        <v>113.36</v>
      </c>
      <c r="H14" t="n">
        <v>1.63</v>
      </c>
      <c r="I14" t="n">
        <v>23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366.1</v>
      </c>
      <c r="Q14" t="n">
        <v>1275.59</v>
      </c>
      <c r="R14" t="n">
        <v>172.68</v>
      </c>
      <c r="S14" t="n">
        <v>109.66</v>
      </c>
      <c r="T14" t="n">
        <v>17383.15</v>
      </c>
      <c r="U14" t="n">
        <v>0.64</v>
      </c>
      <c r="V14" t="n">
        <v>0.74</v>
      </c>
      <c r="W14" t="n">
        <v>7.31</v>
      </c>
      <c r="X14" t="n">
        <v>1.02</v>
      </c>
      <c r="Y14" t="n">
        <v>1</v>
      </c>
      <c r="Z14" t="n">
        <v>10</v>
      </c>
      <c r="AA14" t="n">
        <v>292.7418273438482</v>
      </c>
      <c r="AB14" t="n">
        <v>416.5506667074234</v>
      </c>
      <c r="AC14" t="n">
        <v>377.5305773362684</v>
      </c>
      <c r="AD14" t="n">
        <v>292741.8273438482</v>
      </c>
      <c r="AE14" t="n">
        <v>416550.6667074234</v>
      </c>
      <c r="AF14" t="n">
        <v>1.002403874883669e-05</v>
      </c>
      <c r="AG14" t="n">
        <v>1.924166666666667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2.1648</v>
      </c>
      <c r="E15" t="n">
        <v>46.19</v>
      </c>
      <c r="F15" t="n">
        <v>43.47</v>
      </c>
      <c r="G15" t="n">
        <v>113.41</v>
      </c>
      <c r="H15" t="n">
        <v>1.74</v>
      </c>
      <c r="I15" t="n">
        <v>23</v>
      </c>
      <c r="J15" t="n">
        <v>142.04</v>
      </c>
      <c r="K15" t="n">
        <v>45</v>
      </c>
      <c r="L15" t="n">
        <v>14</v>
      </c>
      <c r="M15" t="n">
        <v>0</v>
      </c>
      <c r="N15" t="n">
        <v>23.04</v>
      </c>
      <c r="O15" t="n">
        <v>17751.93</v>
      </c>
      <c r="P15" t="n">
        <v>368.54</v>
      </c>
      <c r="Q15" t="n">
        <v>1275.59</v>
      </c>
      <c r="R15" t="n">
        <v>172.91</v>
      </c>
      <c r="S15" t="n">
        <v>109.66</v>
      </c>
      <c r="T15" t="n">
        <v>17497.49</v>
      </c>
      <c r="U15" t="n">
        <v>0.63</v>
      </c>
      <c r="V15" t="n">
        <v>0.74</v>
      </c>
      <c r="W15" t="n">
        <v>7.32</v>
      </c>
      <c r="X15" t="n">
        <v>1.04</v>
      </c>
      <c r="Y15" t="n">
        <v>1</v>
      </c>
      <c r="Z15" t="n">
        <v>10</v>
      </c>
      <c r="AA15" t="n">
        <v>293.9556175758514</v>
      </c>
      <c r="AB15" t="n">
        <v>418.2778033280132</v>
      </c>
      <c r="AC15" t="n">
        <v>379.0959256543107</v>
      </c>
      <c r="AD15" t="n">
        <v>293955.6175758514</v>
      </c>
      <c r="AE15" t="n">
        <v>418277.8033280132</v>
      </c>
      <c r="AF15" t="n">
        <v>1.002033574228005e-05</v>
      </c>
      <c r="AG15" t="n">
        <v>1.924583333333333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2024-09-25T12:28:44Z</dcterms:created>
  <dcterms:modified xmlns:dcterms="http://purl.org/dc/terms/" xmlns:xsi="http://www.w3.org/2001/XMLSchema-instance" xsi:type="dcterms:W3CDTF">2024-09-25T12:28:44Z</dcterms:modified>
</cp:coreProperties>
</file>