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xVal>
          <yVal>
            <numRef>
              <f>gráficos!$B$7:$B$275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  <c r="AA2" t="n">
        <v>136.8382084024448</v>
      </c>
      <c r="AB2" t="n">
        <v>194.7109760783786</v>
      </c>
      <c r="AC2" t="n">
        <v>176.471562976057</v>
      </c>
      <c r="AD2" t="n">
        <v>136838.2084024448</v>
      </c>
      <c r="AE2" t="n">
        <v>194710.9760783786</v>
      </c>
      <c r="AF2" t="n">
        <v>7.022786172549531e-06</v>
      </c>
      <c r="AG2" t="n">
        <v>0.8045833333333333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  <c r="AA3" t="n">
        <v>109.6875641046194</v>
      </c>
      <c r="AB3" t="n">
        <v>156.0775526061973</v>
      </c>
      <c r="AC3" t="n">
        <v>141.4570981494439</v>
      </c>
      <c r="AD3" t="n">
        <v>109687.5641046194</v>
      </c>
      <c r="AE3" t="n">
        <v>156077.5526061972</v>
      </c>
      <c r="AF3" t="n">
        <v>7.978675948758338e-06</v>
      </c>
      <c r="AG3" t="n">
        <v>0.7083333333333334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95.48171665870599</v>
      </c>
      <c r="AB4" t="n">
        <v>135.8636485036292</v>
      </c>
      <c r="AC4" t="n">
        <v>123.136717230638</v>
      </c>
      <c r="AD4" t="n">
        <v>95481.71665870599</v>
      </c>
      <c r="AE4" t="n">
        <v>135863.6485036292</v>
      </c>
      <c r="AF4" t="n">
        <v>8.639892936812549e-06</v>
      </c>
      <c r="AG4" t="n">
        <v>0.6541666666666667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  <c r="AA5" t="n">
        <v>86.61280391111042</v>
      </c>
      <c r="AB5" t="n">
        <v>123.2438204746078</v>
      </c>
      <c r="AC5" t="n">
        <v>111.6990426751263</v>
      </c>
      <c r="AD5" t="n">
        <v>86612.80391111042</v>
      </c>
      <c r="AE5" t="n">
        <v>123243.8204746078</v>
      </c>
      <c r="AF5" t="n">
        <v>9.113837435017936e-06</v>
      </c>
      <c r="AG5" t="n">
        <v>0.62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79.82536607952233</v>
      </c>
      <c r="AB6" t="n">
        <v>113.5857822651849</v>
      </c>
      <c r="AC6" t="n">
        <v>102.9457143706484</v>
      </c>
      <c r="AD6" t="n">
        <v>79825.36607952233</v>
      </c>
      <c r="AE6" t="n">
        <v>113585.7822651849</v>
      </c>
      <c r="AF6" t="n">
        <v>9.516046127915556e-06</v>
      </c>
      <c r="AG6" t="n">
        <v>0.59375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  <c r="AA7" t="n">
        <v>74.4258930728511</v>
      </c>
      <c r="AB7" t="n">
        <v>105.9027186551604</v>
      </c>
      <c r="AC7" t="n">
        <v>95.98235631547779</v>
      </c>
      <c r="AD7" t="n">
        <v>74425.89307285109</v>
      </c>
      <c r="AE7" t="n">
        <v>105902.7186551604</v>
      </c>
      <c r="AF7" t="n">
        <v>9.85316373093089e-06</v>
      </c>
      <c r="AG7" t="n">
        <v>0.5733333333333334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  <c r="AA8" t="n">
        <v>70.35430653163959</v>
      </c>
      <c r="AB8" t="n">
        <v>100.1091424392598</v>
      </c>
      <c r="AC8" t="n">
        <v>90.73148925788901</v>
      </c>
      <c r="AD8" t="n">
        <v>70354.3065316396</v>
      </c>
      <c r="AE8" t="n">
        <v>100109.1424392598</v>
      </c>
      <c r="AF8" t="n">
        <v>1.010688337503455e-05</v>
      </c>
      <c r="AG8" t="n">
        <v>0.5591666666666667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  <c r="AA9" t="n">
        <v>65.3007978487208</v>
      </c>
      <c r="AB9" t="n">
        <v>92.91836129864527</v>
      </c>
      <c r="AC9" t="n">
        <v>84.21429945976099</v>
      </c>
      <c r="AD9" t="n">
        <v>65300.7978487208</v>
      </c>
      <c r="AE9" t="n">
        <v>92918.36129864526</v>
      </c>
      <c r="AF9" t="n">
        <v>1.043979717849498e-05</v>
      </c>
      <c r="AG9" t="n">
        <v>0.54125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  <c r="AA10" t="n">
        <v>66.57418772607558</v>
      </c>
      <c r="AB10" t="n">
        <v>94.73030394859768</v>
      </c>
      <c r="AC10" t="n">
        <v>85.85650966229164</v>
      </c>
      <c r="AD10" t="n">
        <v>66574.18772607557</v>
      </c>
      <c r="AE10" t="n">
        <v>94730.30394859768</v>
      </c>
      <c r="AF10" t="n">
        <v>1.032575216476373e-05</v>
      </c>
      <c r="AG10" t="n">
        <v>0.5470833333333334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  <c r="AA11" t="n">
        <v>62.0181094726802</v>
      </c>
      <c r="AB11" t="n">
        <v>88.2473307047733</v>
      </c>
      <c r="AC11" t="n">
        <v>79.98082435623562</v>
      </c>
      <c r="AD11" t="n">
        <v>62018.1094726802</v>
      </c>
      <c r="AE11" t="n">
        <v>88247.33070477331</v>
      </c>
      <c r="AF11" t="n">
        <v>1.060876279931441e-05</v>
      </c>
      <c r="AG11" t="n">
        <v>0.5325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  <c r="AA12" t="n">
        <v>62.04952626267356</v>
      </c>
      <c r="AB12" t="n">
        <v>88.29203454821192</v>
      </c>
      <c r="AC12" t="n">
        <v>80.02134059872766</v>
      </c>
      <c r="AD12" t="n">
        <v>62049.52626267356</v>
      </c>
      <c r="AE12" t="n">
        <v>88292.03454821192</v>
      </c>
      <c r="AF12" t="n">
        <v>1.059520215558894e-05</v>
      </c>
      <c r="AG12" t="n">
        <v>0.5333333333333333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3.5731</v>
      </c>
      <c r="E2" t="n">
        <v>27.99</v>
      </c>
      <c r="F2" t="n">
        <v>14.49</v>
      </c>
      <c r="G2" t="n">
        <v>4.6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258.26</v>
      </c>
      <c r="Q2" t="n">
        <v>2117.38</v>
      </c>
      <c r="R2" t="n">
        <v>219.67</v>
      </c>
      <c r="S2" t="n">
        <v>30.45</v>
      </c>
      <c r="T2" t="n">
        <v>93892.98</v>
      </c>
      <c r="U2" t="n">
        <v>0.14</v>
      </c>
      <c r="V2" t="n">
        <v>0.6</v>
      </c>
      <c r="W2" t="n">
        <v>0.38</v>
      </c>
      <c r="X2" t="n">
        <v>5.76</v>
      </c>
      <c r="Y2" t="n">
        <v>1</v>
      </c>
      <c r="Z2" t="n">
        <v>10</v>
      </c>
      <c r="AA2" t="n">
        <v>295.6039726224665</v>
      </c>
      <c r="AB2" t="n">
        <v>420.6232945749185</v>
      </c>
      <c r="AC2" t="n">
        <v>381.2217046659748</v>
      </c>
      <c r="AD2" t="n">
        <v>295603.9726224664</v>
      </c>
      <c r="AE2" t="n">
        <v>420623.2945749185</v>
      </c>
      <c r="AF2" t="n">
        <v>4.114299435596948e-06</v>
      </c>
      <c r="AG2" t="n">
        <v>1.16625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4.386</v>
      </c>
      <c r="E3" t="n">
        <v>22.8</v>
      </c>
      <c r="F3" t="n">
        <v>12.58</v>
      </c>
      <c r="G3" t="n">
        <v>5.81</v>
      </c>
      <c r="H3" t="n">
        <v>0.07000000000000001</v>
      </c>
      <c r="I3" t="n">
        <v>130</v>
      </c>
      <c r="J3" t="n">
        <v>297.17</v>
      </c>
      <c r="K3" t="n">
        <v>61.82</v>
      </c>
      <c r="L3" t="n">
        <v>1.25</v>
      </c>
      <c r="M3" t="n">
        <v>128</v>
      </c>
      <c r="N3" t="n">
        <v>84.09999999999999</v>
      </c>
      <c r="O3" t="n">
        <v>36885.7</v>
      </c>
      <c r="P3" t="n">
        <v>222.06</v>
      </c>
      <c r="Q3" t="n">
        <v>2116.46</v>
      </c>
      <c r="R3" t="n">
        <v>157.23</v>
      </c>
      <c r="S3" t="n">
        <v>30.45</v>
      </c>
      <c r="T3" t="n">
        <v>62968.42</v>
      </c>
      <c r="U3" t="n">
        <v>0.19</v>
      </c>
      <c r="V3" t="n">
        <v>0.6899999999999999</v>
      </c>
      <c r="W3" t="n">
        <v>0.28</v>
      </c>
      <c r="X3" t="n">
        <v>3.86</v>
      </c>
      <c r="Y3" t="n">
        <v>1</v>
      </c>
      <c r="Z3" t="n">
        <v>10</v>
      </c>
      <c r="AA3" t="n">
        <v>209.3356225360722</v>
      </c>
      <c r="AB3" t="n">
        <v>297.8696072378926</v>
      </c>
      <c r="AC3" t="n">
        <v>269.9668822530888</v>
      </c>
      <c r="AD3" t="n">
        <v>209335.6225360722</v>
      </c>
      <c r="AE3" t="n">
        <v>297869.6072378926</v>
      </c>
      <c r="AF3" t="n">
        <v>5.050325298628142e-06</v>
      </c>
      <c r="AG3" t="n">
        <v>0.9500000000000001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4.9701</v>
      </c>
      <c r="E4" t="n">
        <v>20.12</v>
      </c>
      <c r="F4" t="n">
        <v>11.62</v>
      </c>
      <c r="G4" t="n">
        <v>7.04</v>
      </c>
      <c r="H4" t="n">
        <v>0.09</v>
      </c>
      <c r="I4" t="n">
        <v>99</v>
      </c>
      <c r="J4" t="n">
        <v>297.7</v>
      </c>
      <c r="K4" t="n">
        <v>61.82</v>
      </c>
      <c r="L4" t="n">
        <v>1.5</v>
      </c>
      <c r="M4" t="n">
        <v>97</v>
      </c>
      <c r="N4" t="n">
        <v>84.37</v>
      </c>
      <c r="O4" t="n">
        <v>36949.99</v>
      </c>
      <c r="P4" t="n">
        <v>203.26</v>
      </c>
      <c r="Q4" t="n">
        <v>2116.33</v>
      </c>
      <c r="R4" t="n">
        <v>125.43</v>
      </c>
      <c r="S4" t="n">
        <v>30.45</v>
      </c>
      <c r="T4" t="n">
        <v>47224.49</v>
      </c>
      <c r="U4" t="n">
        <v>0.24</v>
      </c>
      <c r="V4" t="n">
        <v>0.74</v>
      </c>
      <c r="W4" t="n">
        <v>0.24</v>
      </c>
      <c r="X4" t="n">
        <v>2.9</v>
      </c>
      <c r="Y4" t="n">
        <v>1</v>
      </c>
      <c r="Z4" t="n">
        <v>10</v>
      </c>
      <c r="AA4" t="n">
        <v>170.5277861895561</v>
      </c>
      <c r="AB4" t="n">
        <v>242.6488338681001</v>
      </c>
      <c r="AC4" t="n">
        <v>219.9188758099827</v>
      </c>
      <c r="AD4" t="n">
        <v>170527.7861895561</v>
      </c>
      <c r="AE4" t="n">
        <v>242648.8338681001</v>
      </c>
      <c r="AF4" t="n">
        <v>5.722895979642437e-06</v>
      </c>
      <c r="AG4" t="n">
        <v>0.8383333333333334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5.4061</v>
      </c>
      <c r="E5" t="n">
        <v>18.5</v>
      </c>
      <c r="F5" t="n">
        <v>11.06</v>
      </c>
      <c r="G5" t="n">
        <v>8.289999999999999</v>
      </c>
      <c r="H5" t="n">
        <v>0.1</v>
      </c>
      <c r="I5" t="n">
        <v>80</v>
      </c>
      <c r="J5" t="n">
        <v>298.22</v>
      </c>
      <c r="K5" t="n">
        <v>61.82</v>
      </c>
      <c r="L5" t="n">
        <v>1.75</v>
      </c>
      <c r="M5" t="n">
        <v>78</v>
      </c>
      <c r="N5" t="n">
        <v>84.65000000000001</v>
      </c>
      <c r="O5" t="n">
        <v>37014.39</v>
      </c>
      <c r="P5" t="n">
        <v>191.49</v>
      </c>
      <c r="Q5" t="n">
        <v>2116.26</v>
      </c>
      <c r="R5" t="n">
        <v>107.01</v>
      </c>
      <c r="S5" t="n">
        <v>30.45</v>
      </c>
      <c r="T5" t="n">
        <v>38110.52</v>
      </c>
      <c r="U5" t="n">
        <v>0.28</v>
      </c>
      <c r="V5" t="n">
        <v>0.78</v>
      </c>
      <c r="W5" t="n">
        <v>0.21</v>
      </c>
      <c r="X5" t="n">
        <v>2.33</v>
      </c>
      <c r="Y5" t="n">
        <v>1</v>
      </c>
      <c r="Z5" t="n">
        <v>10</v>
      </c>
      <c r="AA5" t="n">
        <v>148.7814515843662</v>
      </c>
      <c r="AB5" t="n">
        <v>211.7053562638745</v>
      </c>
      <c r="AC5" t="n">
        <v>191.8740066058227</v>
      </c>
      <c r="AD5" t="n">
        <v>148781.4515843662</v>
      </c>
      <c r="AE5" t="n">
        <v>211705.3562638745</v>
      </c>
      <c r="AF5" t="n">
        <v>6.224934700618695e-06</v>
      </c>
      <c r="AG5" t="n">
        <v>0.7708333333333334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5.7591</v>
      </c>
      <c r="E6" t="n">
        <v>17.36</v>
      </c>
      <c r="F6" t="n">
        <v>10.64</v>
      </c>
      <c r="G6" t="n">
        <v>9.529999999999999</v>
      </c>
      <c r="H6" t="n">
        <v>0.12</v>
      </c>
      <c r="I6" t="n">
        <v>67</v>
      </c>
      <c r="J6" t="n">
        <v>298.74</v>
      </c>
      <c r="K6" t="n">
        <v>61.82</v>
      </c>
      <c r="L6" t="n">
        <v>2</v>
      </c>
      <c r="M6" t="n">
        <v>65</v>
      </c>
      <c r="N6" t="n">
        <v>84.92</v>
      </c>
      <c r="O6" t="n">
        <v>37078.91</v>
      </c>
      <c r="P6" t="n">
        <v>182.62</v>
      </c>
      <c r="Q6" t="n">
        <v>2116.54</v>
      </c>
      <c r="R6" t="n">
        <v>93.39</v>
      </c>
      <c r="S6" t="n">
        <v>30.45</v>
      </c>
      <c r="T6" t="n">
        <v>31362.56</v>
      </c>
      <c r="U6" t="n">
        <v>0.33</v>
      </c>
      <c r="V6" t="n">
        <v>0.8100000000000001</v>
      </c>
      <c r="W6" t="n">
        <v>0.19</v>
      </c>
      <c r="X6" t="n">
        <v>1.92</v>
      </c>
      <c r="Y6" t="n">
        <v>1</v>
      </c>
      <c r="Z6" t="n">
        <v>10</v>
      </c>
      <c r="AA6" t="n">
        <v>134.0166382439272</v>
      </c>
      <c r="AB6" t="n">
        <v>190.6960837025387</v>
      </c>
      <c r="AC6" t="n">
        <v>172.8327628066207</v>
      </c>
      <c r="AD6" t="n">
        <v>134016.6382439272</v>
      </c>
      <c r="AE6" t="n">
        <v>190696.0837025387</v>
      </c>
      <c r="AF6" t="n">
        <v>6.631401830216446e-06</v>
      </c>
      <c r="AG6" t="n">
        <v>0.7233333333333333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6.0283</v>
      </c>
      <c r="E7" t="n">
        <v>16.59</v>
      </c>
      <c r="F7" t="n">
        <v>10.37</v>
      </c>
      <c r="G7" t="n">
        <v>10.73</v>
      </c>
      <c r="H7" t="n">
        <v>0.13</v>
      </c>
      <c r="I7" t="n">
        <v>58</v>
      </c>
      <c r="J7" t="n">
        <v>299.26</v>
      </c>
      <c r="K7" t="n">
        <v>61.82</v>
      </c>
      <c r="L7" t="n">
        <v>2.25</v>
      </c>
      <c r="M7" t="n">
        <v>56</v>
      </c>
      <c r="N7" t="n">
        <v>85.19</v>
      </c>
      <c r="O7" t="n">
        <v>37143.54</v>
      </c>
      <c r="P7" t="n">
        <v>176.18</v>
      </c>
      <c r="Q7" t="n">
        <v>2116.2</v>
      </c>
      <c r="R7" t="n">
        <v>84.51000000000001</v>
      </c>
      <c r="S7" t="n">
        <v>30.45</v>
      </c>
      <c r="T7" t="n">
        <v>26969.05</v>
      </c>
      <c r="U7" t="n">
        <v>0.36</v>
      </c>
      <c r="V7" t="n">
        <v>0.84</v>
      </c>
      <c r="W7" t="n">
        <v>0.17</v>
      </c>
      <c r="X7" t="n">
        <v>1.65</v>
      </c>
      <c r="Y7" t="n">
        <v>1</v>
      </c>
      <c r="Z7" t="n">
        <v>10</v>
      </c>
      <c r="AA7" t="n">
        <v>124.2501618035432</v>
      </c>
      <c r="AB7" t="n">
        <v>176.7990867836606</v>
      </c>
      <c r="AC7" t="n">
        <v>160.2375572545682</v>
      </c>
      <c r="AD7" t="n">
        <v>124250.1618035432</v>
      </c>
      <c r="AE7" t="n">
        <v>176799.0867836605</v>
      </c>
      <c r="AF7" t="n">
        <v>6.941376196470594e-06</v>
      </c>
      <c r="AG7" t="n">
        <v>0.69125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6.2978</v>
      </c>
      <c r="E8" t="n">
        <v>15.88</v>
      </c>
      <c r="F8" t="n">
        <v>10.1</v>
      </c>
      <c r="G8" t="n">
        <v>12.12</v>
      </c>
      <c r="H8" t="n">
        <v>0.15</v>
      </c>
      <c r="I8" t="n">
        <v>50</v>
      </c>
      <c r="J8" t="n">
        <v>299.79</v>
      </c>
      <c r="K8" t="n">
        <v>61.82</v>
      </c>
      <c r="L8" t="n">
        <v>2.5</v>
      </c>
      <c r="M8" t="n">
        <v>48</v>
      </c>
      <c r="N8" t="n">
        <v>85.47</v>
      </c>
      <c r="O8" t="n">
        <v>37208.42</v>
      </c>
      <c r="P8" t="n">
        <v>169.88</v>
      </c>
      <c r="Q8" t="n">
        <v>2116.29</v>
      </c>
      <c r="R8" t="n">
        <v>75.73</v>
      </c>
      <c r="S8" t="n">
        <v>30.45</v>
      </c>
      <c r="T8" t="n">
        <v>22620.3</v>
      </c>
      <c r="U8" t="n">
        <v>0.4</v>
      </c>
      <c r="V8" t="n">
        <v>0.86</v>
      </c>
      <c r="W8" t="n">
        <v>0.16</v>
      </c>
      <c r="X8" t="n">
        <v>1.38</v>
      </c>
      <c r="Y8" t="n">
        <v>1</v>
      </c>
      <c r="Z8" t="n">
        <v>10</v>
      </c>
      <c r="AA8" t="n">
        <v>115.3703933285355</v>
      </c>
      <c r="AB8" t="n">
        <v>164.1638118315529</v>
      </c>
      <c r="AC8" t="n">
        <v>148.7858827555756</v>
      </c>
      <c r="AD8" t="n">
        <v>115370.3933285355</v>
      </c>
      <c r="AE8" t="n">
        <v>164163.8118315529</v>
      </c>
      <c r="AF8" t="n">
        <v>7.251696002211652e-06</v>
      </c>
      <c r="AG8" t="n">
        <v>0.6616666666666667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6.4601</v>
      </c>
      <c r="E9" t="n">
        <v>15.48</v>
      </c>
      <c r="F9" t="n">
        <v>9.98</v>
      </c>
      <c r="G9" t="n">
        <v>13.31</v>
      </c>
      <c r="H9" t="n">
        <v>0.16</v>
      </c>
      <c r="I9" t="n">
        <v>45</v>
      </c>
      <c r="J9" t="n">
        <v>300.32</v>
      </c>
      <c r="K9" t="n">
        <v>61.82</v>
      </c>
      <c r="L9" t="n">
        <v>2.75</v>
      </c>
      <c r="M9" t="n">
        <v>43</v>
      </c>
      <c r="N9" t="n">
        <v>85.73999999999999</v>
      </c>
      <c r="O9" t="n">
        <v>37273.29</v>
      </c>
      <c r="P9" t="n">
        <v>166.19</v>
      </c>
      <c r="Q9" t="n">
        <v>2116.33</v>
      </c>
      <c r="R9" t="n">
        <v>71.72</v>
      </c>
      <c r="S9" t="n">
        <v>30.45</v>
      </c>
      <c r="T9" t="n">
        <v>20640.23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110.567590867163</v>
      </c>
      <c r="AB9" t="n">
        <v>157.3297676995578</v>
      </c>
      <c r="AC9" t="n">
        <v>142.592012878743</v>
      </c>
      <c r="AD9" t="n">
        <v>110567.590867163</v>
      </c>
      <c r="AE9" t="n">
        <v>157329.7676995578</v>
      </c>
      <c r="AF9" t="n">
        <v>7.438578764630109e-06</v>
      </c>
      <c r="AG9" t="n">
        <v>0.645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6.6451</v>
      </c>
      <c r="E10" t="n">
        <v>15.05</v>
      </c>
      <c r="F10" t="n">
        <v>9.83</v>
      </c>
      <c r="G10" t="n">
        <v>14.74</v>
      </c>
      <c r="H10" t="n">
        <v>0.18</v>
      </c>
      <c r="I10" t="n">
        <v>40</v>
      </c>
      <c r="J10" t="n">
        <v>300.84</v>
      </c>
      <c r="K10" t="n">
        <v>61.82</v>
      </c>
      <c r="L10" t="n">
        <v>3</v>
      </c>
      <c r="M10" t="n">
        <v>38</v>
      </c>
      <c r="N10" t="n">
        <v>86.02</v>
      </c>
      <c r="O10" t="n">
        <v>37338.27</v>
      </c>
      <c r="P10" t="n">
        <v>161.62</v>
      </c>
      <c r="Q10" t="n">
        <v>2116.56</v>
      </c>
      <c r="R10" t="n">
        <v>66.73</v>
      </c>
      <c r="S10" t="n">
        <v>30.45</v>
      </c>
      <c r="T10" t="n">
        <v>18170.71</v>
      </c>
      <c r="U10" t="n">
        <v>0.46</v>
      </c>
      <c r="V10" t="n">
        <v>0.88</v>
      </c>
      <c r="W10" t="n">
        <v>0.14</v>
      </c>
      <c r="X10" t="n">
        <v>1.11</v>
      </c>
      <c r="Y10" t="n">
        <v>1</v>
      </c>
      <c r="Z10" t="n">
        <v>10</v>
      </c>
      <c r="AA10" t="n">
        <v>105.1901434686176</v>
      </c>
      <c r="AB10" t="n">
        <v>149.6780449533678</v>
      </c>
      <c r="AC10" t="n">
        <v>135.6570598541325</v>
      </c>
      <c r="AD10" t="n">
        <v>105190.1434686177</v>
      </c>
      <c r="AE10" t="n">
        <v>149678.0449533678</v>
      </c>
      <c r="AF10" t="n">
        <v>7.651599781558109e-06</v>
      </c>
      <c r="AG10" t="n">
        <v>0.6270833333333333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6.7987</v>
      </c>
      <c r="E11" t="n">
        <v>14.71</v>
      </c>
      <c r="F11" t="n">
        <v>9.710000000000001</v>
      </c>
      <c r="G11" t="n">
        <v>16.19</v>
      </c>
      <c r="H11" t="n">
        <v>0.19</v>
      </c>
      <c r="I11" t="n">
        <v>36</v>
      </c>
      <c r="J11" t="n">
        <v>301.37</v>
      </c>
      <c r="K11" t="n">
        <v>61.82</v>
      </c>
      <c r="L11" t="n">
        <v>3.25</v>
      </c>
      <c r="M11" t="n">
        <v>34</v>
      </c>
      <c r="N11" t="n">
        <v>86.3</v>
      </c>
      <c r="O11" t="n">
        <v>37403.38</v>
      </c>
      <c r="P11" t="n">
        <v>157.96</v>
      </c>
      <c r="Q11" t="n">
        <v>2116.29</v>
      </c>
      <c r="R11" t="n">
        <v>62.88</v>
      </c>
      <c r="S11" t="n">
        <v>30.45</v>
      </c>
      <c r="T11" t="n">
        <v>16266.19</v>
      </c>
      <c r="U11" t="n">
        <v>0.48</v>
      </c>
      <c r="V11" t="n">
        <v>0.89</v>
      </c>
      <c r="W11" t="n">
        <v>0.14</v>
      </c>
      <c r="X11" t="n">
        <v>0.99</v>
      </c>
      <c r="Y11" t="n">
        <v>1</v>
      </c>
      <c r="Z11" t="n">
        <v>10</v>
      </c>
      <c r="AA11" t="n">
        <v>101.0148787402849</v>
      </c>
      <c r="AB11" t="n">
        <v>143.7369420981749</v>
      </c>
      <c r="AC11" t="n">
        <v>130.2724856109454</v>
      </c>
      <c r="AD11" t="n">
        <v>101014.8787402849</v>
      </c>
      <c r="AE11" t="n">
        <v>143736.9420981749</v>
      </c>
      <c r="AF11" t="n">
        <v>7.828464798856166e-06</v>
      </c>
      <c r="AG11" t="n">
        <v>0.6129166666666667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6.9196</v>
      </c>
      <c r="E12" t="n">
        <v>14.45</v>
      </c>
      <c r="F12" t="n">
        <v>9.619999999999999</v>
      </c>
      <c r="G12" t="n">
        <v>17.49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154.71</v>
      </c>
      <c r="Q12" t="n">
        <v>2116.2</v>
      </c>
      <c r="R12" t="n">
        <v>59.91</v>
      </c>
      <c r="S12" t="n">
        <v>30.45</v>
      </c>
      <c r="T12" t="n">
        <v>14792.65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97.72917630188915</v>
      </c>
      <c r="AB12" t="n">
        <v>139.061622709298</v>
      </c>
      <c r="AC12" t="n">
        <v>126.0351234622637</v>
      </c>
      <c r="AD12" t="n">
        <v>97729.17630188915</v>
      </c>
      <c r="AE12" t="n">
        <v>139061.622709298</v>
      </c>
      <c r="AF12" t="n">
        <v>7.967676912081004e-06</v>
      </c>
      <c r="AG12" t="n">
        <v>0.6020833333333333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7.0543</v>
      </c>
      <c r="E13" t="n">
        <v>14.18</v>
      </c>
      <c r="F13" t="n">
        <v>9.51</v>
      </c>
      <c r="G13" t="n">
        <v>19.02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151.18</v>
      </c>
      <c r="Q13" t="n">
        <v>2116.27</v>
      </c>
      <c r="R13" t="n">
        <v>56.28</v>
      </c>
      <c r="S13" t="n">
        <v>30.45</v>
      </c>
      <c r="T13" t="n">
        <v>12993.69</v>
      </c>
      <c r="U13" t="n">
        <v>0.54</v>
      </c>
      <c r="V13" t="n">
        <v>0.91</v>
      </c>
      <c r="W13" t="n">
        <v>0.13</v>
      </c>
      <c r="X13" t="n">
        <v>0.79</v>
      </c>
      <c r="Y13" t="n">
        <v>1</v>
      </c>
      <c r="Z13" t="n">
        <v>10</v>
      </c>
      <c r="AA13" t="n">
        <v>94.20923651845308</v>
      </c>
      <c r="AB13" t="n">
        <v>134.053000344452</v>
      </c>
      <c r="AC13" t="n">
        <v>121.4956802583766</v>
      </c>
      <c r="AD13" t="n">
        <v>94209.23651845308</v>
      </c>
      <c r="AE13" t="n">
        <v>134053.000344452</v>
      </c>
      <c r="AF13" t="n">
        <v>8.122779241703717e-06</v>
      </c>
      <c r="AG13" t="n">
        <v>0.5908333333333333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7.1935</v>
      </c>
      <c r="E14" t="n">
        <v>13.9</v>
      </c>
      <c r="F14" t="n">
        <v>9.35</v>
      </c>
      <c r="G14" t="n">
        <v>20.03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146.22</v>
      </c>
      <c r="Q14" t="n">
        <v>2116.31</v>
      </c>
      <c r="R14" t="n">
        <v>50.7</v>
      </c>
      <c r="S14" t="n">
        <v>30.45</v>
      </c>
      <c r="T14" t="n">
        <v>10215.33</v>
      </c>
      <c r="U14" t="n">
        <v>0.6</v>
      </c>
      <c r="V14" t="n">
        <v>0.93</v>
      </c>
      <c r="W14" t="n">
        <v>0.12</v>
      </c>
      <c r="X14" t="n">
        <v>0.63</v>
      </c>
      <c r="Y14" t="n">
        <v>1</v>
      </c>
      <c r="Z14" t="n">
        <v>10</v>
      </c>
      <c r="AA14" t="n">
        <v>90.07654348100957</v>
      </c>
      <c r="AB14" t="n">
        <v>128.1724739582374</v>
      </c>
      <c r="AC14" t="n">
        <v>116.1660080262394</v>
      </c>
      <c r="AD14" t="n">
        <v>90076.54348100956</v>
      </c>
      <c r="AE14" t="n">
        <v>128172.4739582374</v>
      </c>
      <c r="AF14" t="n">
        <v>8.283063163630081e-06</v>
      </c>
      <c r="AG14" t="n">
        <v>0.5791666666666667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7.1832</v>
      </c>
      <c r="E15" t="n">
        <v>13.92</v>
      </c>
      <c r="F15" t="n">
        <v>9.48</v>
      </c>
      <c r="G15" t="n">
        <v>21.88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146.97</v>
      </c>
      <c r="Q15" t="n">
        <v>2116.17</v>
      </c>
      <c r="R15" t="n">
        <v>56.06</v>
      </c>
      <c r="S15" t="n">
        <v>30.45</v>
      </c>
      <c r="T15" t="n">
        <v>12905.88</v>
      </c>
      <c r="U15" t="n">
        <v>0.54</v>
      </c>
      <c r="V15" t="n">
        <v>0.91</v>
      </c>
      <c r="W15" t="n">
        <v>0.11</v>
      </c>
      <c r="X15" t="n">
        <v>0.76</v>
      </c>
      <c r="Y15" t="n">
        <v>1</v>
      </c>
      <c r="Z15" t="n">
        <v>10</v>
      </c>
      <c r="AA15" t="n">
        <v>90.88033598045419</v>
      </c>
      <c r="AB15" t="n">
        <v>129.3162131518334</v>
      </c>
      <c r="AC15" t="n">
        <v>117.2026082590359</v>
      </c>
      <c r="AD15" t="n">
        <v>90880.3359804542</v>
      </c>
      <c r="AE15" t="n">
        <v>129316.2131518334</v>
      </c>
      <c r="AF15" t="n">
        <v>8.271203074579496e-06</v>
      </c>
      <c r="AG15" t="n">
        <v>0.58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7.2175</v>
      </c>
      <c r="E16" t="n">
        <v>13.86</v>
      </c>
      <c r="F16" t="n">
        <v>9.470000000000001</v>
      </c>
      <c r="G16" t="n">
        <v>22.73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145.21</v>
      </c>
      <c r="Q16" t="n">
        <v>2116.05</v>
      </c>
      <c r="R16" t="n">
        <v>55.16</v>
      </c>
      <c r="S16" t="n">
        <v>30.45</v>
      </c>
      <c r="T16" t="n">
        <v>12459.7</v>
      </c>
      <c r="U16" t="n">
        <v>0.55</v>
      </c>
      <c r="V16" t="n">
        <v>0.91</v>
      </c>
      <c r="W16" t="n">
        <v>0.12</v>
      </c>
      <c r="X16" t="n">
        <v>0.75</v>
      </c>
      <c r="Y16" t="n">
        <v>1</v>
      </c>
      <c r="Z16" t="n">
        <v>10</v>
      </c>
      <c r="AA16" t="n">
        <v>89.77498420437387</v>
      </c>
      <c r="AB16" t="n">
        <v>127.7433766923149</v>
      </c>
      <c r="AC16" t="n">
        <v>115.7771061435041</v>
      </c>
      <c r="AD16" t="n">
        <v>89774.98420437386</v>
      </c>
      <c r="AE16" t="n">
        <v>127743.3766923149</v>
      </c>
      <c r="AF16" t="n">
        <v>8.310698322582904e-06</v>
      </c>
      <c r="AG16" t="n">
        <v>0.5775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7.3209</v>
      </c>
      <c r="E17" t="n">
        <v>13.66</v>
      </c>
      <c r="F17" t="n">
        <v>9.380000000000001</v>
      </c>
      <c r="G17" t="n">
        <v>24.48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141.76</v>
      </c>
      <c r="Q17" t="n">
        <v>2116.31</v>
      </c>
      <c r="R17" t="n">
        <v>52.33</v>
      </c>
      <c r="S17" t="n">
        <v>30.45</v>
      </c>
      <c r="T17" t="n">
        <v>11054.13</v>
      </c>
      <c r="U17" t="n">
        <v>0.58</v>
      </c>
      <c r="V17" t="n">
        <v>0.92</v>
      </c>
      <c r="W17" t="n">
        <v>0.12</v>
      </c>
      <c r="X17" t="n">
        <v>0.66</v>
      </c>
      <c r="Y17" t="n">
        <v>1</v>
      </c>
      <c r="Z17" t="n">
        <v>10</v>
      </c>
      <c r="AA17" t="n">
        <v>86.99318710114491</v>
      </c>
      <c r="AB17" t="n">
        <v>123.7850785273119</v>
      </c>
      <c r="AC17" t="n">
        <v>112.1895987621936</v>
      </c>
      <c r="AD17" t="n">
        <v>86993.18710114491</v>
      </c>
      <c r="AE17" t="n">
        <v>123785.0785273119</v>
      </c>
      <c r="AF17" t="n">
        <v>8.429759799071309e-06</v>
      </c>
      <c r="AG17" t="n">
        <v>0.5691666666666667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7.4296</v>
      </c>
      <c r="E18" t="n">
        <v>13.46</v>
      </c>
      <c r="F18" t="n">
        <v>9.300000000000001</v>
      </c>
      <c r="G18" t="n">
        <v>26.56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138.25</v>
      </c>
      <c r="Q18" t="n">
        <v>2116.18</v>
      </c>
      <c r="R18" t="n">
        <v>49.36</v>
      </c>
      <c r="S18" t="n">
        <v>30.45</v>
      </c>
      <c r="T18" t="n">
        <v>9582.450000000001</v>
      </c>
      <c r="U18" t="n">
        <v>0.62</v>
      </c>
      <c r="V18" t="n">
        <v>0.93</v>
      </c>
      <c r="W18" t="n">
        <v>0.11</v>
      </c>
      <c r="X18" t="n">
        <v>0.57</v>
      </c>
      <c r="Y18" t="n">
        <v>1</v>
      </c>
      <c r="Z18" t="n">
        <v>10</v>
      </c>
      <c r="AA18" t="n">
        <v>84.23933544469601</v>
      </c>
      <c r="AB18" t="n">
        <v>119.8665447328236</v>
      </c>
      <c r="AC18" t="n">
        <v>108.6381308520872</v>
      </c>
      <c r="AD18" t="n">
        <v>84239.33544469601</v>
      </c>
      <c r="AE18" t="n">
        <v>119866.5447328236</v>
      </c>
      <c r="AF18" t="n">
        <v>8.554924039828462e-06</v>
      </c>
      <c r="AG18" t="n">
        <v>0.5608333333333334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7.4701</v>
      </c>
      <c r="E19" t="n">
        <v>13.39</v>
      </c>
      <c r="F19" t="n">
        <v>9.279999999999999</v>
      </c>
      <c r="G19" t="n">
        <v>27.83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135.94</v>
      </c>
      <c r="Q19" t="n">
        <v>2116.1</v>
      </c>
      <c r="R19" t="n">
        <v>48.96</v>
      </c>
      <c r="S19" t="n">
        <v>30.45</v>
      </c>
      <c r="T19" t="n">
        <v>9384.459999999999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82.90556881483285</v>
      </c>
      <c r="AB19" t="n">
        <v>117.9686902856386</v>
      </c>
      <c r="AC19" t="n">
        <v>106.9180565792275</v>
      </c>
      <c r="AD19" t="n">
        <v>82905.56881483285</v>
      </c>
      <c r="AE19" t="n">
        <v>117968.6902856386</v>
      </c>
      <c r="AF19" t="n">
        <v>8.60155837056135e-06</v>
      </c>
      <c r="AG19" t="n">
        <v>0.5579166666666667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7.5232</v>
      </c>
      <c r="E20" t="n">
        <v>13.29</v>
      </c>
      <c r="F20" t="n">
        <v>9.24</v>
      </c>
      <c r="G20" t="n">
        <v>29.18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133.22</v>
      </c>
      <c r="Q20" t="n">
        <v>2116.05</v>
      </c>
      <c r="R20" t="n">
        <v>47.54</v>
      </c>
      <c r="S20" t="n">
        <v>30.45</v>
      </c>
      <c r="T20" t="n">
        <v>8678.799999999999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81.24390432199338</v>
      </c>
      <c r="AB20" t="n">
        <v>115.6042606494072</v>
      </c>
      <c r="AC20" t="n">
        <v>104.7751132184757</v>
      </c>
      <c r="AD20" t="n">
        <v>81243.90432199338</v>
      </c>
      <c r="AE20" t="n">
        <v>115604.2606494072</v>
      </c>
      <c r="AF20" t="n">
        <v>8.662701159744468e-06</v>
      </c>
      <c r="AG20" t="n">
        <v>0.55375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7.5767</v>
      </c>
      <c r="E21" t="n">
        <v>13.2</v>
      </c>
      <c r="F21" t="n">
        <v>9.199999999999999</v>
      </c>
      <c r="G21" t="n">
        <v>30.67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130.14</v>
      </c>
      <c r="Q21" t="n">
        <v>2116.1</v>
      </c>
      <c r="R21" t="n">
        <v>46.3</v>
      </c>
      <c r="S21" t="n">
        <v>30.45</v>
      </c>
      <c r="T21" t="n">
        <v>8064.59</v>
      </c>
      <c r="U21" t="n">
        <v>0.66</v>
      </c>
      <c r="V21" t="n">
        <v>0.9399999999999999</v>
      </c>
      <c r="W21" t="n">
        <v>0.11</v>
      </c>
      <c r="X21" t="n">
        <v>0.48</v>
      </c>
      <c r="Y21" t="n">
        <v>1</v>
      </c>
      <c r="Z21" t="n">
        <v>10</v>
      </c>
      <c r="AA21" t="n">
        <v>79.47852800145758</v>
      </c>
      <c r="AB21" t="n">
        <v>113.0922565057529</v>
      </c>
      <c r="AC21" t="n">
        <v>102.4984192880083</v>
      </c>
      <c r="AD21" t="n">
        <v>79478.52800145757</v>
      </c>
      <c r="AE21" t="n">
        <v>113092.2565057529</v>
      </c>
      <c r="AF21" t="n">
        <v>8.724304534910132e-06</v>
      </c>
      <c r="AG21" t="n">
        <v>0.5499999999999999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7.6224</v>
      </c>
      <c r="E22" t="n">
        <v>13.12</v>
      </c>
      <c r="F22" t="n">
        <v>9.18</v>
      </c>
      <c r="G22" t="n">
        <v>32.39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127.45</v>
      </c>
      <c r="Q22" t="n">
        <v>2116.05</v>
      </c>
      <c r="R22" t="n">
        <v>45.51</v>
      </c>
      <c r="S22" t="n">
        <v>30.45</v>
      </c>
      <c r="T22" t="n">
        <v>7673.4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78.0084890444591</v>
      </c>
      <c r="AB22" t="n">
        <v>111.0004962910285</v>
      </c>
      <c r="AC22" t="n">
        <v>100.6026032333707</v>
      </c>
      <c r="AD22" t="n">
        <v>78008.4890444591</v>
      </c>
      <c r="AE22" t="n">
        <v>111000.4962910285</v>
      </c>
      <c r="AF22" t="n">
        <v>8.77692648341613e-06</v>
      </c>
      <c r="AG22" t="n">
        <v>0.5466666666666666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7.662</v>
      </c>
      <c r="E23" t="n">
        <v>13.05</v>
      </c>
      <c r="F23" t="n">
        <v>9.17</v>
      </c>
      <c r="G23" t="n">
        <v>34.37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5</v>
      </c>
      <c r="N23" t="n">
        <v>89.70999999999999</v>
      </c>
      <c r="O23" t="n">
        <v>38194.05</v>
      </c>
      <c r="P23" t="n">
        <v>125.69</v>
      </c>
      <c r="Q23" t="n">
        <v>2116.05</v>
      </c>
      <c r="R23" t="n">
        <v>44.75</v>
      </c>
      <c r="S23" t="n">
        <v>30.45</v>
      </c>
      <c r="T23" t="n">
        <v>7297.7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76.96826497281769</v>
      </c>
      <c r="AB23" t="n">
        <v>109.5203318932761</v>
      </c>
      <c r="AC23" t="n">
        <v>99.26109218970086</v>
      </c>
      <c r="AD23" t="n">
        <v>76968.26497281769</v>
      </c>
      <c r="AE23" t="n">
        <v>109520.3318932761</v>
      </c>
      <c r="AF23" t="n">
        <v>8.822524495688285e-06</v>
      </c>
      <c r="AG23" t="n">
        <v>0.5437500000000001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7.6602</v>
      </c>
      <c r="E24" t="n">
        <v>13.05</v>
      </c>
      <c r="F24" t="n">
        <v>9.17</v>
      </c>
      <c r="G24" t="n">
        <v>34.38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2</v>
      </c>
      <c r="N24" t="n">
        <v>90</v>
      </c>
      <c r="O24" t="n">
        <v>38260.74</v>
      </c>
      <c r="P24" t="n">
        <v>124.88</v>
      </c>
      <c r="Q24" t="n">
        <v>2116.15</v>
      </c>
      <c r="R24" t="n">
        <v>44.69</v>
      </c>
      <c r="S24" t="n">
        <v>30.45</v>
      </c>
      <c r="T24" t="n">
        <v>7272.15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76.70229474881631</v>
      </c>
      <c r="AB24" t="n">
        <v>109.1418753018921</v>
      </c>
      <c r="AC24" t="n">
        <v>98.91808725209913</v>
      </c>
      <c r="AD24" t="n">
        <v>76702.29474881632</v>
      </c>
      <c r="AE24" t="n">
        <v>109141.8753018921</v>
      </c>
      <c r="AF24" t="n">
        <v>8.820451858766824e-06</v>
      </c>
      <c r="AG24" t="n">
        <v>0.5437500000000001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7.6573</v>
      </c>
      <c r="E25" t="n">
        <v>13.06</v>
      </c>
      <c r="F25" t="n">
        <v>9.17</v>
      </c>
      <c r="G25" t="n">
        <v>34.4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</v>
      </c>
      <c r="N25" t="n">
        <v>90.29000000000001</v>
      </c>
      <c r="O25" t="n">
        <v>38327.57</v>
      </c>
      <c r="P25" t="n">
        <v>124.88</v>
      </c>
      <c r="Q25" t="n">
        <v>2116.05</v>
      </c>
      <c r="R25" t="n">
        <v>44.9</v>
      </c>
      <c r="S25" t="n">
        <v>30.45</v>
      </c>
      <c r="T25" t="n">
        <v>7376.17</v>
      </c>
      <c r="U25" t="n">
        <v>0.68</v>
      </c>
      <c r="V25" t="n">
        <v>0.9399999999999999</v>
      </c>
      <c r="W25" t="n">
        <v>0.12</v>
      </c>
      <c r="X25" t="n">
        <v>0.45</v>
      </c>
      <c r="Y25" t="n">
        <v>1</v>
      </c>
      <c r="Z25" t="n">
        <v>10</v>
      </c>
      <c r="AA25" t="n">
        <v>76.73309837509791</v>
      </c>
      <c r="AB25" t="n">
        <v>109.1857066572574</v>
      </c>
      <c r="AC25" t="n">
        <v>98.95781273622161</v>
      </c>
      <c r="AD25" t="n">
        <v>76733.09837509791</v>
      </c>
      <c r="AE25" t="n">
        <v>109185.7066572574</v>
      </c>
      <c r="AF25" t="n">
        <v>8.817112610393358e-06</v>
      </c>
      <c r="AG25" t="n">
        <v>0.5441666666666667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7.6566</v>
      </c>
      <c r="E26" t="n">
        <v>13.06</v>
      </c>
      <c r="F26" t="n">
        <v>9.17</v>
      </c>
      <c r="G26" t="n">
        <v>34.4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0</v>
      </c>
      <c r="N26" t="n">
        <v>90.59</v>
      </c>
      <c r="O26" t="n">
        <v>38394.52</v>
      </c>
      <c r="P26" t="n">
        <v>125.09</v>
      </c>
      <c r="Q26" t="n">
        <v>2116.05</v>
      </c>
      <c r="R26" t="n">
        <v>44.91</v>
      </c>
      <c r="S26" t="n">
        <v>30.45</v>
      </c>
      <c r="T26" t="n">
        <v>7377.95</v>
      </c>
      <c r="U26" t="n">
        <v>0.68</v>
      </c>
      <c r="V26" t="n">
        <v>0.9399999999999999</v>
      </c>
      <c r="W26" t="n">
        <v>0.12</v>
      </c>
      <c r="X26" t="n">
        <v>0.45</v>
      </c>
      <c r="Y26" t="n">
        <v>1</v>
      </c>
      <c r="Z26" t="n">
        <v>10</v>
      </c>
      <c r="AA26" t="n">
        <v>76.81274528529006</v>
      </c>
      <c r="AB26" t="n">
        <v>109.2990385095682</v>
      </c>
      <c r="AC26" t="n">
        <v>99.06052830734693</v>
      </c>
      <c r="AD26" t="n">
        <v>76812.74528529006</v>
      </c>
      <c r="AE26" t="n">
        <v>109299.0385095682</v>
      </c>
      <c r="AF26" t="n">
        <v>8.816306584923901e-06</v>
      </c>
      <c r="AG26" t="n">
        <v>0.5441666666666667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15.07</v>
      </c>
      <c r="G2" t="n">
        <v>4.27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43.76</v>
      </c>
      <c r="Q2" t="n">
        <v>2117.72</v>
      </c>
      <c r="R2" t="n">
        <v>228.29</v>
      </c>
      <c r="S2" t="n">
        <v>30.45</v>
      </c>
      <c r="T2" t="n">
        <v>98088.83</v>
      </c>
      <c r="U2" t="n">
        <v>0.13</v>
      </c>
      <c r="V2" t="n">
        <v>0.57</v>
      </c>
      <c r="W2" t="n">
        <v>0.7</v>
      </c>
      <c r="X2" t="n">
        <v>6.34</v>
      </c>
      <c r="Y2" t="n">
        <v>1</v>
      </c>
      <c r="Z2" t="n">
        <v>10</v>
      </c>
      <c r="AA2" t="n">
        <v>52.09812659228451</v>
      </c>
      <c r="AB2" t="n">
        <v>74.13190510933407</v>
      </c>
      <c r="AC2" t="n">
        <v>67.18765127953728</v>
      </c>
      <c r="AD2" t="n">
        <v>52098.12659228451</v>
      </c>
      <c r="AE2" t="n">
        <v>74131.90510933407</v>
      </c>
      <c r="AF2" t="n">
        <v>1.799747617387356e-05</v>
      </c>
      <c r="AG2" t="n">
        <v>0.7945833333333333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7.4723</v>
      </c>
      <c r="E2" t="n">
        <v>13.38</v>
      </c>
      <c r="F2" t="n">
        <v>10.28</v>
      </c>
      <c r="G2" t="n">
        <v>11.43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72.39</v>
      </c>
      <c r="Q2" t="n">
        <v>2116.44</v>
      </c>
      <c r="R2" t="n">
        <v>81.12</v>
      </c>
      <c r="S2" t="n">
        <v>30.45</v>
      </c>
      <c r="T2" t="n">
        <v>25294.45</v>
      </c>
      <c r="U2" t="n">
        <v>0.38</v>
      </c>
      <c r="V2" t="n">
        <v>0.84</v>
      </c>
      <c r="W2" t="n">
        <v>0.18</v>
      </c>
      <c r="X2" t="n">
        <v>1.56</v>
      </c>
      <c r="Y2" t="n">
        <v>1</v>
      </c>
      <c r="Z2" t="n">
        <v>10</v>
      </c>
      <c r="AA2" t="n">
        <v>51.12909731922421</v>
      </c>
      <c r="AB2" t="n">
        <v>72.75304581405075</v>
      </c>
      <c r="AC2" t="n">
        <v>65.93795565444232</v>
      </c>
      <c r="AD2" t="n">
        <v>51129.09731922422</v>
      </c>
      <c r="AE2" t="n">
        <v>72753.04581405075</v>
      </c>
      <c r="AF2" t="n">
        <v>1.398355465394882e-05</v>
      </c>
      <c r="AG2" t="n">
        <v>0.5575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7.6305</v>
      </c>
      <c r="E3" t="n">
        <v>13.11</v>
      </c>
      <c r="F3" t="n">
        <v>10.13</v>
      </c>
      <c r="G3" t="n">
        <v>12.66</v>
      </c>
      <c r="H3" t="n">
        <v>0.22</v>
      </c>
      <c r="I3" t="n">
        <v>48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69.34999999999999</v>
      </c>
      <c r="Q3" t="n">
        <v>2116.38</v>
      </c>
      <c r="R3" t="n">
        <v>74.63</v>
      </c>
      <c r="S3" t="n">
        <v>30.45</v>
      </c>
      <c r="T3" t="n">
        <v>22077.83</v>
      </c>
      <c r="U3" t="n">
        <v>0.41</v>
      </c>
      <c r="V3" t="n">
        <v>0.85</v>
      </c>
      <c r="W3" t="n">
        <v>0.22</v>
      </c>
      <c r="X3" t="n">
        <v>1.41</v>
      </c>
      <c r="Y3" t="n">
        <v>1</v>
      </c>
      <c r="Z3" t="n">
        <v>10</v>
      </c>
      <c r="AA3" t="n">
        <v>48.76688975186255</v>
      </c>
      <c r="AB3" t="n">
        <v>69.39179352560457</v>
      </c>
      <c r="AC3" t="n">
        <v>62.89156629906687</v>
      </c>
      <c r="AD3" t="n">
        <v>48766.88975186255</v>
      </c>
      <c r="AE3" t="n">
        <v>69391.79352560457</v>
      </c>
      <c r="AF3" t="n">
        <v>1.427960785661128e-05</v>
      </c>
      <c r="AG3" t="n">
        <v>0.54625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5.0019</v>
      </c>
      <c r="E2" t="n">
        <v>19.99</v>
      </c>
      <c r="F2" t="n">
        <v>12.4</v>
      </c>
      <c r="G2" t="n">
        <v>6</v>
      </c>
      <c r="H2" t="n">
        <v>0.09</v>
      </c>
      <c r="I2" t="n">
        <v>124</v>
      </c>
      <c r="J2" t="n">
        <v>204</v>
      </c>
      <c r="K2" t="n">
        <v>55.27</v>
      </c>
      <c r="L2" t="n">
        <v>1</v>
      </c>
      <c r="M2" t="n">
        <v>122</v>
      </c>
      <c r="N2" t="n">
        <v>42.72</v>
      </c>
      <c r="O2" t="n">
        <v>25393.6</v>
      </c>
      <c r="P2" t="n">
        <v>170.15</v>
      </c>
      <c r="Q2" t="n">
        <v>2117.33</v>
      </c>
      <c r="R2" t="n">
        <v>150.84</v>
      </c>
      <c r="S2" t="n">
        <v>30.45</v>
      </c>
      <c r="T2" t="n">
        <v>59806.62</v>
      </c>
      <c r="U2" t="n">
        <v>0.2</v>
      </c>
      <c r="V2" t="n">
        <v>0.7</v>
      </c>
      <c r="W2" t="n">
        <v>0.28</v>
      </c>
      <c r="X2" t="n">
        <v>3.67</v>
      </c>
      <c r="Y2" t="n">
        <v>1</v>
      </c>
      <c r="Z2" t="n">
        <v>10</v>
      </c>
      <c r="AA2" t="n">
        <v>147.7166844275811</v>
      </c>
      <c r="AB2" t="n">
        <v>210.1902688126849</v>
      </c>
      <c r="AC2" t="n">
        <v>190.50084390107</v>
      </c>
      <c r="AD2" t="n">
        <v>147716.6844275811</v>
      </c>
      <c r="AE2" t="n">
        <v>210190.2688126849</v>
      </c>
      <c r="AF2" t="n">
        <v>6.650713283357802e-06</v>
      </c>
      <c r="AG2" t="n">
        <v>0.8329166666666666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5.7209</v>
      </c>
      <c r="E3" t="n">
        <v>17.48</v>
      </c>
      <c r="F3" t="n">
        <v>11.31</v>
      </c>
      <c r="G3" t="n">
        <v>7.62</v>
      </c>
      <c r="H3" t="n">
        <v>0.11</v>
      </c>
      <c r="I3" t="n">
        <v>89</v>
      </c>
      <c r="J3" t="n">
        <v>204.39</v>
      </c>
      <c r="K3" t="n">
        <v>55.27</v>
      </c>
      <c r="L3" t="n">
        <v>1.25</v>
      </c>
      <c r="M3" t="n">
        <v>87</v>
      </c>
      <c r="N3" t="n">
        <v>42.87</v>
      </c>
      <c r="O3" t="n">
        <v>25442.42</v>
      </c>
      <c r="P3" t="n">
        <v>152.29</v>
      </c>
      <c r="Q3" t="n">
        <v>2116.28</v>
      </c>
      <c r="R3" t="n">
        <v>115.2</v>
      </c>
      <c r="S3" t="n">
        <v>30.45</v>
      </c>
      <c r="T3" t="n">
        <v>42159.08</v>
      </c>
      <c r="U3" t="n">
        <v>0.26</v>
      </c>
      <c r="V3" t="n">
        <v>0.77</v>
      </c>
      <c r="W3" t="n">
        <v>0.22</v>
      </c>
      <c r="X3" t="n">
        <v>2.58</v>
      </c>
      <c r="Y3" t="n">
        <v>1</v>
      </c>
      <c r="Z3" t="n">
        <v>10</v>
      </c>
      <c r="AA3" t="n">
        <v>117.3396220429363</v>
      </c>
      <c r="AB3" t="n">
        <v>166.9658833405194</v>
      </c>
      <c r="AC3" t="n">
        <v>151.3254721958699</v>
      </c>
      <c r="AD3" t="n">
        <v>117339.6220429363</v>
      </c>
      <c r="AE3" t="n">
        <v>166965.8833405194</v>
      </c>
      <c r="AF3" t="n">
        <v>7.60672256997574e-06</v>
      </c>
      <c r="AG3" t="n">
        <v>0.7283333333333334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6.2268</v>
      </c>
      <c r="E4" t="n">
        <v>16.06</v>
      </c>
      <c r="F4" t="n">
        <v>10.7</v>
      </c>
      <c r="G4" t="n">
        <v>9.300000000000001</v>
      </c>
      <c r="H4" t="n">
        <v>0.13</v>
      </c>
      <c r="I4" t="n">
        <v>69</v>
      </c>
      <c r="J4" t="n">
        <v>204.79</v>
      </c>
      <c r="K4" t="n">
        <v>55.27</v>
      </c>
      <c r="L4" t="n">
        <v>1.5</v>
      </c>
      <c r="M4" t="n">
        <v>67</v>
      </c>
      <c r="N4" t="n">
        <v>43.02</v>
      </c>
      <c r="O4" t="n">
        <v>25491.3</v>
      </c>
      <c r="P4" t="n">
        <v>141.26</v>
      </c>
      <c r="Q4" t="n">
        <v>2116.45</v>
      </c>
      <c r="R4" t="n">
        <v>95.18000000000001</v>
      </c>
      <c r="S4" t="n">
        <v>30.45</v>
      </c>
      <c r="T4" t="n">
        <v>32248.98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101.3082274837286</v>
      </c>
      <c r="AB4" t="n">
        <v>144.1543563630511</v>
      </c>
      <c r="AC4" t="n">
        <v>130.6507988895022</v>
      </c>
      <c r="AD4" t="n">
        <v>101308.2274837286</v>
      </c>
      <c r="AE4" t="n">
        <v>144154.3563630511</v>
      </c>
      <c r="AF4" t="n">
        <v>8.279386127833896e-06</v>
      </c>
      <c r="AG4" t="n">
        <v>0.6691666666666666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6.6042</v>
      </c>
      <c r="E5" t="n">
        <v>15.14</v>
      </c>
      <c r="F5" t="n">
        <v>10.31</v>
      </c>
      <c r="G5" t="n">
        <v>11.04</v>
      </c>
      <c r="H5" t="n">
        <v>0.15</v>
      </c>
      <c r="I5" t="n">
        <v>56</v>
      </c>
      <c r="J5" t="n">
        <v>205.18</v>
      </c>
      <c r="K5" t="n">
        <v>55.27</v>
      </c>
      <c r="L5" t="n">
        <v>1.75</v>
      </c>
      <c r="M5" t="n">
        <v>54</v>
      </c>
      <c r="N5" t="n">
        <v>43.16</v>
      </c>
      <c r="O5" t="n">
        <v>25540.22</v>
      </c>
      <c r="P5" t="n">
        <v>133.27</v>
      </c>
      <c r="Q5" t="n">
        <v>2116.37</v>
      </c>
      <c r="R5" t="n">
        <v>82.3</v>
      </c>
      <c r="S5" t="n">
        <v>30.45</v>
      </c>
      <c r="T5" t="n">
        <v>25877.01</v>
      </c>
      <c r="U5" t="n">
        <v>0.37</v>
      </c>
      <c r="V5" t="n">
        <v>0.84</v>
      </c>
      <c r="W5" t="n">
        <v>0.17</v>
      </c>
      <c r="X5" t="n">
        <v>1.58</v>
      </c>
      <c r="Y5" t="n">
        <v>1</v>
      </c>
      <c r="Z5" t="n">
        <v>10</v>
      </c>
      <c r="AA5" t="n">
        <v>91.2311225581858</v>
      </c>
      <c r="AB5" t="n">
        <v>129.8153573436693</v>
      </c>
      <c r="AC5" t="n">
        <v>117.6549954713944</v>
      </c>
      <c r="AD5" t="n">
        <v>91231.1225581858</v>
      </c>
      <c r="AE5" t="n">
        <v>129815.3573436693</v>
      </c>
      <c r="AF5" t="n">
        <v>8.781191280503728e-06</v>
      </c>
      <c r="AG5" t="n">
        <v>0.6308333333333334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6.8897</v>
      </c>
      <c r="E6" t="n">
        <v>14.51</v>
      </c>
      <c r="F6" t="n">
        <v>10.04</v>
      </c>
      <c r="G6" t="n">
        <v>12.82</v>
      </c>
      <c r="H6" t="n">
        <v>0.17</v>
      </c>
      <c r="I6" t="n">
        <v>47</v>
      </c>
      <c r="J6" t="n">
        <v>205.58</v>
      </c>
      <c r="K6" t="n">
        <v>55.27</v>
      </c>
      <c r="L6" t="n">
        <v>2</v>
      </c>
      <c r="M6" t="n">
        <v>45</v>
      </c>
      <c r="N6" t="n">
        <v>43.31</v>
      </c>
      <c r="O6" t="n">
        <v>25589.2</v>
      </c>
      <c r="P6" t="n">
        <v>127.04</v>
      </c>
      <c r="Q6" t="n">
        <v>2116.57</v>
      </c>
      <c r="R6" t="n">
        <v>73.64</v>
      </c>
      <c r="S6" t="n">
        <v>30.45</v>
      </c>
      <c r="T6" t="n">
        <v>21588.69</v>
      </c>
      <c r="U6" t="n">
        <v>0.41</v>
      </c>
      <c r="V6" t="n">
        <v>0.86</v>
      </c>
      <c r="W6" t="n">
        <v>0.16</v>
      </c>
      <c r="X6" t="n">
        <v>1.32</v>
      </c>
      <c r="Y6" t="n">
        <v>1</v>
      </c>
      <c r="Z6" t="n">
        <v>10</v>
      </c>
      <c r="AA6" t="n">
        <v>84.33805649204001</v>
      </c>
      <c r="AB6" t="n">
        <v>120.0070177170306</v>
      </c>
      <c r="AC6" t="n">
        <v>108.7654451287561</v>
      </c>
      <c r="AD6" t="n">
        <v>84338.05649204001</v>
      </c>
      <c r="AE6" t="n">
        <v>120007.0177170306</v>
      </c>
      <c r="AF6" t="n">
        <v>9.160802756622534e-06</v>
      </c>
      <c r="AG6" t="n">
        <v>0.6045833333333334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7.1332</v>
      </c>
      <c r="E7" t="n">
        <v>14.02</v>
      </c>
      <c r="F7" t="n">
        <v>9.83</v>
      </c>
      <c r="G7" t="n">
        <v>14.75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121.22</v>
      </c>
      <c r="Q7" t="n">
        <v>2116.16</v>
      </c>
      <c r="R7" t="n">
        <v>66.95</v>
      </c>
      <c r="S7" t="n">
        <v>30.45</v>
      </c>
      <c r="T7" t="n">
        <v>18277.68</v>
      </c>
      <c r="U7" t="n">
        <v>0.45</v>
      </c>
      <c r="V7" t="n">
        <v>0.88</v>
      </c>
      <c r="W7" t="n">
        <v>0.14</v>
      </c>
      <c r="X7" t="n">
        <v>1.11</v>
      </c>
      <c r="Y7" t="n">
        <v>1</v>
      </c>
      <c r="Z7" t="n">
        <v>10</v>
      </c>
      <c r="AA7" t="n">
        <v>78.76261440452934</v>
      </c>
      <c r="AB7" t="n">
        <v>112.0735627003232</v>
      </c>
      <c r="AC7" t="n">
        <v>101.5751509049982</v>
      </c>
      <c r="AD7" t="n">
        <v>78762.61440452935</v>
      </c>
      <c r="AE7" t="n">
        <v>112073.5627003232</v>
      </c>
      <c r="AF7" t="n">
        <v>9.484569462173949e-06</v>
      </c>
      <c r="AG7" t="n">
        <v>0.5841666666666666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7.3209</v>
      </c>
      <c r="E8" t="n">
        <v>13.66</v>
      </c>
      <c r="F8" t="n">
        <v>9.68</v>
      </c>
      <c r="G8" t="n">
        <v>16.59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116.35</v>
      </c>
      <c r="Q8" t="n">
        <v>2116.29</v>
      </c>
      <c r="R8" t="n">
        <v>61.56</v>
      </c>
      <c r="S8" t="n">
        <v>30.45</v>
      </c>
      <c r="T8" t="n">
        <v>15611.67</v>
      </c>
      <c r="U8" t="n">
        <v>0.49</v>
      </c>
      <c r="V8" t="n">
        <v>0.89</v>
      </c>
      <c r="W8" t="n">
        <v>0.14</v>
      </c>
      <c r="X8" t="n">
        <v>0.95</v>
      </c>
      <c r="Y8" t="n">
        <v>1</v>
      </c>
      <c r="Z8" t="n">
        <v>10</v>
      </c>
      <c r="AA8" t="n">
        <v>74.60689103439266</v>
      </c>
      <c r="AB8" t="n">
        <v>106.1602657991299</v>
      </c>
      <c r="AC8" t="n">
        <v>96.21577791271748</v>
      </c>
      <c r="AD8" t="n">
        <v>74606.89103439265</v>
      </c>
      <c r="AE8" t="n">
        <v>106160.2657991299</v>
      </c>
      <c r="AF8" t="n">
        <v>9.734142401114402e-06</v>
      </c>
      <c r="AG8" t="n">
        <v>0.5691666666666667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7.5273</v>
      </c>
      <c r="E9" t="n">
        <v>13.28</v>
      </c>
      <c r="F9" t="n">
        <v>9.5</v>
      </c>
      <c r="G9" t="n">
        <v>19.01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111.04</v>
      </c>
      <c r="Q9" t="n">
        <v>2116.15</v>
      </c>
      <c r="R9" t="n">
        <v>56.03</v>
      </c>
      <c r="S9" t="n">
        <v>30.45</v>
      </c>
      <c r="T9" t="n">
        <v>12867.87</v>
      </c>
      <c r="U9" t="n">
        <v>0.54</v>
      </c>
      <c r="V9" t="n">
        <v>0.91</v>
      </c>
      <c r="W9" t="n">
        <v>0.13</v>
      </c>
      <c r="X9" t="n">
        <v>0.78</v>
      </c>
      <c r="Y9" t="n">
        <v>1</v>
      </c>
      <c r="Z9" t="n">
        <v>10</v>
      </c>
      <c r="AA9" t="n">
        <v>70.25232276320514</v>
      </c>
      <c r="AB9" t="n">
        <v>99.96402683647717</v>
      </c>
      <c r="AC9" t="n">
        <v>90.59996725665903</v>
      </c>
      <c r="AD9" t="n">
        <v>70252.32276320514</v>
      </c>
      <c r="AE9" t="n">
        <v>99964.02683647718</v>
      </c>
      <c r="AF9" t="n">
        <v>1.000857955933129e-05</v>
      </c>
      <c r="AG9" t="n">
        <v>0.5533333333333333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7.718</v>
      </c>
      <c r="E10" t="n">
        <v>12.96</v>
      </c>
      <c r="F10" t="n">
        <v>9.34</v>
      </c>
      <c r="G10" t="n">
        <v>21.55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104.63</v>
      </c>
      <c r="Q10" t="n">
        <v>2116.35</v>
      </c>
      <c r="R10" t="n">
        <v>50.95</v>
      </c>
      <c r="S10" t="n">
        <v>30.45</v>
      </c>
      <c r="T10" t="n">
        <v>10349.83</v>
      </c>
      <c r="U10" t="n">
        <v>0.6</v>
      </c>
      <c r="V10" t="n">
        <v>0.93</v>
      </c>
      <c r="W10" t="n">
        <v>0.11</v>
      </c>
      <c r="X10" t="n">
        <v>0.62</v>
      </c>
      <c r="Y10" t="n">
        <v>1</v>
      </c>
      <c r="Z10" t="n">
        <v>10</v>
      </c>
      <c r="AA10" t="n">
        <v>65.93661807473994</v>
      </c>
      <c r="AB10" t="n">
        <v>93.82308797011814</v>
      </c>
      <c r="AC10" t="n">
        <v>85.03427649956045</v>
      </c>
      <c r="AD10" t="n">
        <v>65936.61807473993</v>
      </c>
      <c r="AE10" t="n">
        <v>93823.08797011814</v>
      </c>
      <c r="AF10" t="n">
        <v>1.026214141045513e-05</v>
      </c>
      <c r="AG10" t="n">
        <v>0.54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7.7202</v>
      </c>
      <c r="E11" t="n">
        <v>12.95</v>
      </c>
      <c r="F11" t="n">
        <v>9.41</v>
      </c>
      <c r="G11" t="n">
        <v>23.54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19</v>
      </c>
      <c r="N11" t="n">
        <v>44.05</v>
      </c>
      <c r="O11" t="n">
        <v>25834.83</v>
      </c>
      <c r="P11" t="n">
        <v>103.44</v>
      </c>
      <c r="Q11" t="n">
        <v>2116.15</v>
      </c>
      <c r="R11" t="n">
        <v>53.22</v>
      </c>
      <c r="S11" t="n">
        <v>30.45</v>
      </c>
      <c r="T11" t="n">
        <v>11494.52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65.67618191548837</v>
      </c>
      <c r="AB11" t="n">
        <v>93.4525059567618</v>
      </c>
      <c r="AC11" t="n">
        <v>84.69840849445326</v>
      </c>
      <c r="AD11" t="n">
        <v>65676.18191548837</v>
      </c>
      <c r="AE11" t="n">
        <v>93452.5059567618</v>
      </c>
      <c r="AF11" t="n">
        <v>1.026506661272295e-05</v>
      </c>
      <c r="AG11" t="n">
        <v>0.5395833333333333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7.8142</v>
      </c>
      <c r="E12" t="n">
        <v>12.8</v>
      </c>
      <c r="F12" t="n">
        <v>9.34</v>
      </c>
      <c r="G12" t="n">
        <v>25.47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9</v>
      </c>
      <c r="N12" t="n">
        <v>44.2</v>
      </c>
      <c r="O12" t="n">
        <v>25884.1</v>
      </c>
      <c r="P12" t="n">
        <v>99.66</v>
      </c>
      <c r="Q12" t="n">
        <v>2116.2</v>
      </c>
      <c r="R12" t="n">
        <v>50.41</v>
      </c>
      <c r="S12" t="n">
        <v>30.45</v>
      </c>
      <c r="T12" t="n">
        <v>10097.86</v>
      </c>
      <c r="U12" t="n">
        <v>0.6</v>
      </c>
      <c r="V12" t="n">
        <v>0.93</v>
      </c>
      <c r="W12" t="n">
        <v>0.13</v>
      </c>
      <c r="X12" t="n">
        <v>0.62</v>
      </c>
      <c r="Y12" t="n">
        <v>1</v>
      </c>
      <c r="Z12" t="n">
        <v>10</v>
      </c>
      <c r="AA12" t="n">
        <v>63.4404170695387</v>
      </c>
      <c r="AB12" t="n">
        <v>90.27117261048467</v>
      </c>
      <c r="AC12" t="n">
        <v>81.8150843014693</v>
      </c>
      <c r="AD12" t="n">
        <v>63440.4170695387</v>
      </c>
      <c r="AE12" t="n">
        <v>90271.17261048467</v>
      </c>
      <c r="AF12" t="n">
        <v>1.039005252780234e-05</v>
      </c>
      <c r="AG12" t="n">
        <v>0.5333333333333333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7.7973</v>
      </c>
      <c r="E13" t="n">
        <v>12.82</v>
      </c>
      <c r="F13" t="n">
        <v>9.369999999999999</v>
      </c>
      <c r="G13" t="n">
        <v>25.55</v>
      </c>
      <c r="H13" t="n">
        <v>0.32</v>
      </c>
      <c r="I13" t="n">
        <v>22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99.40000000000001</v>
      </c>
      <c r="Q13" t="n">
        <v>2116.45</v>
      </c>
      <c r="R13" t="n">
        <v>50.84</v>
      </c>
      <c r="S13" t="n">
        <v>30.45</v>
      </c>
      <c r="T13" t="n">
        <v>10317.4</v>
      </c>
      <c r="U13" t="n">
        <v>0.6</v>
      </c>
      <c r="V13" t="n">
        <v>0.92</v>
      </c>
      <c r="W13" t="n">
        <v>0.14</v>
      </c>
      <c r="X13" t="n">
        <v>0.65</v>
      </c>
      <c r="Y13" t="n">
        <v>1</v>
      </c>
      <c r="Z13" t="n">
        <v>10</v>
      </c>
      <c r="AA13" t="n">
        <v>63.55614843856249</v>
      </c>
      <c r="AB13" t="n">
        <v>90.43585006489256</v>
      </c>
      <c r="AC13" t="n">
        <v>81.96433571169608</v>
      </c>
      <c r="AD13" t="n">
        <v>63556.14843856249</v>
      </c>
      <c r="AE13" t="n">
        <v>90435.85006489257</v>
      </c>
      <c r="AF13" t="n">
        <v>1.036758165583594e-05</v>
      </c>
      <c r="AG13" t="n">
        <v>0.5341666666666667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6.7706</v>
      </c>
      <c r="E2" t="n">
        <v>14.77</v>
      </c>
      <c r="F2" t="n">
        <v>10.8</v>
      </c>
      <c r="G2" t="n">
        <v>9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98.68000000000001</v>
      </c>
      <c r="Q2" t="n">
        <v>2116.58</v>
      </c>
      <c r="R2" t="n">
        <v>98.43000000000001</v>
      </c>
      <c r="S2" t="n">
        <v>30.45</v>
      </c>
      <c r="T2" t="n">
        <v>33857.92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70.44392627645158</v>
      </c>
      <c r="AB2" t="n">
        <v>100.2366649214083</v>
      </c>
      <c r="AC2" t="n">
        <v>90.84706616162903</v>
      </c>
      <c r="AD2" t="n">
        <v>70443.92627645157</v>
      </c>
      <c r="AE2" t="n">
        <v>100236.6649214083</v>
      </c>
      <c r="AF2" t="n">
        <v>1.12822092865878e-05</v>
      </c>
      <c r="AG2" t="n">
        <v>0.6154166666666666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7.3108</v>
      </c>
      <c r="E3" t="n">
        <v>13.68</v>
      </c>
      <c r="F3" t="n">
        <v>10.22</v>
      </c>
      <c r="G3" t="n">
        <v>11.79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87.87</v>
      </c>
      <c r="Q3" t="n">
        <v>2116.76</v>
      </c>
      <c r="R3" t="n">
        <v>79.37</v>
      </c>
      <c r="S3" t="n">
        <v>30.45</v>
      </c>
      <c r="T3" t="n">
        <v>24432.42</v>
      </c>
      <c r="U3" t="n">
        <v>0.38</v>
      </c>
      <c r="V3" t="n">
        <v>0.85</v>
      </c>
      <c r="W3" t="n">
        <v>0.16</v>
      </c>
      <c r="X3" t="n">
        <v>1.49</v>
      </c>
      <c r="Y3" t="n">
        <v>1</v>
      </c>
      <c r="Z3" t="n">
        <v>10</v>
      </c>
      <c r="AA3" t="n">
        <v>60.1735335070477</v>
      </c>
      <c r="AB3" t="n">
        <v>85.62263113503147</v>
      </c>
      <c r="AC3" t="n">
        <v>77.60199166408552</v>
      </c>
      <c r="AD3" t="n">
        <v>60173.5335070477</v>
      </c>
      <c r="AE3" t="n">
        <v>85622.63113503146</v>
      </c>
      <c r="AF3" t="n">
        <v>1.218237315044251e-05</v>
      </c>
      <c r="AG3" t="n">
        <v>0.57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7.683</v>
      </c>
      <c r="E4" t="n">
        <v>13.02</v>
      </c>
      <c r="F4" t="n">
        <v>9.859999999999999</v>
      </c>
      <c r="G4" t="n">
        <v>14.79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79.2</v>
      </c>
      <c r="Q4" t="n">
        <v>2116.33</v>
      </c>
      <c r="R4" t="n">
        <v>67.34999999999999</v>
      </c>
      <c r="S4" t="n">
        <v>30.45</v>
      </c>
      <c r="T4" t="n">
        <v>18479.9</v>
      </c>
      <c r="U4" t="n">
        <v>0.45</v>
      </c>
      <c r="V4" t="n">
        <v>0.88</v>
      </c>
      <c r="W4" t="n">
        <v>0.16</v>
      </c>
      <c r="X4" t="n">
        <v>1.14</v>
      </c>
      <c r="Y4" t="n">
        <v>1</v>
      </c>
      <c r="Z4" t="n">
        <v>10</v>
      </c>
      <c r="AA4" t="n">
        <v>53.59176677358306</v>
      </c>
      <c r="AB4" t="n">
        <v>76.25724817692587</v>
      </c>
      <c r="AC4" t="n">
        <v>69.11390433703261</v>
      </c>
      <c r="AD4" t="n">
        <v>53591.76677358306</v>
      </c>
      <c r="AE4" t="n">
        <v>76257.24817692587</v>
      </c>
      <c r="AF4" t="n">
        <v>1.28025897186149e-05</v>
      </c>
      <c r="AG4" t="n">
        <v>0.5425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7.764</v>
      </c>
      <c r="E5" t="n">
        <v>12.88</v>
      </c>
      <c r="F5" t="n">
        <v>9.800000000000001</v>
      </c>
      <c r="G5" t="n">
        <v>15.9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1</v>
      </c>
      <c r="N5" t="n">
        <v>18.87</v>
      </c>
      <c r="O5" t="n">
        <v>15727.09</v>
      </c>
      <c r="P5" t="n">
        <v>77.17</v>
      </c>
      <c r="Q5" t="n">
        <v>2116.14</v>
      </c>
      <c r="R5" t="n">
        <v>64.48999999999999</v>
      </c>
      <c r="S5" t="n">
        <v>30.45</v>
      </c>
      <c r="T5" t="n">
        <v>17064.69</v>
      </c>
      <c r="U5" t="n">
        <v>0.47</v>
      </c>
      <c r="V5" t="n">
        <v>0.88</v>
      </c>
      <c r="W5" t="n">
        <v>0.18</v>
      </c>
      <c r="X5" t="n">
        <v>1.08</v>
      </c>
      <c r="Y5" t="n">
        <v>1</v>
      </c>
      <c r="Z5" t="n">
        <v>10</v>
      </c>
      <c r="AA5" t="n">
        <v>52.22764051011339</v>
      </c>
      <c r="AB5" t="n">
        <v>74.3161941441771</v>
      </c>
      <c r="AC5" t="n">
        <v>67.35467716925939</v>
      </c>
      <c r="AD5" t="n">
        <v>52227.64051011339</v>
      </c>
      <c r="AE5" t="n">
        <v>74316.19414417711</v>
      </c>
      <c r="AF5" t="n">
        <v>1.293756430760459e-05</v>
      </c>
      <c r="AG5" t="n">
        <v>0.5366666666666667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7.7623</v>
      </c>
      <c r="E6" t="n">
        <v>12.88</v>
      </c>
      <c r="F6" t="n">
        <v>9.800000000000001</v>
      </c>
      <c r="G6" t="n">
        <v>15.9</v>
      </c>
      <c r="H6" t="n">
        <v>0.28</v>
      </c>
      <c r="I6" t="n">
        <v>37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77.33</v>
      </c>
      <c r="Q6" t="n">
        <v>2116.14</v>
      </c>
      <c r="R6" t="n">
        <v>64.52</v>
      </c>
      <c r="S6" t="n">
        <v>30.45</v>
      </c>
      <c r="T6" t="n">
        <v>17078.06</v>
      </c>
      <c r="U6" t="n">
        <v>0.47</v>
      </c>
      <c r="V6" t="n">
        <v>0.88</v>
      </c>
      <c r="W6" t="n">
        <v>0.18</v>
      </c>
      <c r="X6" t="n">
        <v>1.08</v>
      </c>
      <c r="Y6" t="n">
        <v>1</v>
      </c>
      <c r="Z6" t="n">
        <v>10</v>
      </c>
      <c r="AA6" t="n">
        <v>52.29270678537809</v>
      </c>
      <c r="AB6" t="n">
        <v>74.40877879662506</v>
      </c>
      <c r="AC6" t="n">
        <v>67.4385890198093</v>
      </c>
      <c r="AD6" t="n">
        <v>52292.7067853781</v>
      </c>
      <c r="AE6" t="n">
        <v>74408.77879662506</v>
      </c>
      <c r="AF6" t="n">
        <v>1.293473150758876e-05</v>
      </c>
      <c r="AG6" t="n">
        <v>0.5366666666666667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4.0307</v>
      </c>
      <c r="E2" t="n">
        <v>24.81</v>
      </c>
      <c r="F2" t="n">
        <v>13.67</v>
      </c>
      <c r="G2" t="n">
        <v>5</v>
      </c>
      <c r="H2" t="n">
        <v>0.07000000000000001</v>
      </c>
      <c r="I2" t="n">
        <v>164</v>
      </c>
      <c r="J2" t="n">
        <v>263.32</v>
      </c>
      <c r="K2" t="n">
        <v>59.89</v>
      </c>
      <c r="L2" t="n">
        <v>1</v>
      </c>
      <c r="M2" t="n">
        <v>162</v>
      </c>
      <c r="N2" t="n">
        <v>67.43000000000001</v>
      </c>
      <c r="O2" t="n">
        <v>32710.1</v>
      </c>
      <c r="P2" t="n">
        <v>224.66</v>
      </c>
      <c r="Q2" t="n">
        <v>2117.31</v>
      </c>
      <c r="R2" t="n">
        <v>192.57</v>
      </c>
      <c r="S2" t="n">
        <v>30.45</v>
      </c>
      <c r="T2" t="n">
        <v>80470.28999999999</v>
      </c>
      <c r="U2" t="n">
        <v>0.16</v>
      </c>
      <c r="V2" t="n">
        <v>0.63</v>
      </c>
      <c r="W2" t="n">
        <v>0.34</v>
      </c>
      <c r="X2" t="n">
        <v>4.94</v>
      </c>
      <c r="Y2" t="n">
        <v>1</v>
      </c>
      <c r="Z2" t="n">
        <v>10</v>
      </c>
      <c r="AA2" t="n">
        <v>232.2883153152336</v>
      </c>
      <c r="AB2" t="n">
        <v>330.5296461760936</v>
      </c>
      <c r="AC2" t="n">
        <v>299.5675151211778</v>
      </c>
      <c r="AD2" t="n">
        <v>232288.3153152336</v>
      </c>
      <c r="AE2" t="n">
        <v>330529.6461760937</v>
      </c>
      <c r="AF2" t="n">
        <v>4.842708281466934e-06</v>
      </c>
      <c r="AG2" t="n">
        <v>1.03375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4.8103</v>
      </c>
      <c r="E3" t="n">
        <v>20.79</v>
      </c>
      <c r="F3" t="n">
        <v>12.12</v>
      </c>
      <c r="G3" t="n">
        <v>6.32</v>
      </c>
      <c r="H3" t="n">
        <v>0.08</v>
      </c>
      <c r="I3" t="n">
        <v>115</v>
      </c>
      <c r="J3" t="n">
        <v>263.79</v>
      </c>
      <c r="K3" t="n">
        <v>59.89</v>
      </c>
      <c r="L3" t="n">
        <v>1.25</v>
      </c>
      <c r="M3" t="n">
        <v>113</v>
      </c>
      <c r="N3" t="n">
        <v>67.65000000000001</v>
      </c>
      <c r="O3" t="n">
        <v>32767.75</v>
      </c>
      <c r="P3" t="n">
        <v>196.93</v>
      </c>
      <c r="Q3" t="n">
        <v>2116.98</v>
      </c>
      <c r="R3" t="n">
        <v>141.82</v>
      </c>
      <c r="S3" t="n">
        <v>30.45</v>
      </c>
      <c r="T3" t="n">
        <v>55339.98</v>
      </c>
      <c r="U3" t="n">
        <v>0.21</v>
      </c>
      <c r="V3" t="n">
        <v>0.71</v>
      </c>
      <c r="W3" t="n">
        <v>0.26</v>
      </c>
      <c r="X3" t="n">
        <v>3.4</v>
      </c>
      <c r="Y3" t="n">
        <v>1</v>
      </c>
      <c r="Z3" t="n">
        <v>10</v>
      </c>
      <c r="AA3" t="n">
        <v>172.5607843263714</v>
      </c>
      <c r="AB3" t="n">
        <v>245.5416447007341</v>
      </c>
      <c r="AC3" t="n">
        <v>222.5407046319157</v>
      </c>
      <c r="AD3" t="n">
        <v>172560.7843263714</v>
      </c>
      <c r="AE3" t="n">
        <v>245541.6447007341</v>
      </c>
      <c r="AF3" t="n">
        <v>5.779363298270868e-06</v>
      </c>
      <c r="AG3" t="n">
        <v>0.86625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5.3829</v>
      </c>
      <c r="E4" t="n">
        <v>18.58</v>
      </c>
      <c r="F4" t="n">
        <v>11.28</v>
      </c>
      <c r="G4" t="n">
        <v>7.69</v>
      </c>
      <c r="H4" t="n">
        <v>0.1</v>
      </c>
      <c r="I4" t="n">
        <v>88</v>
      </c>
      <c r="J4" t="n">
        <v>264.25</v>
      </c>
      <c r="K4" t="n">
        <v>59.89</v>
      </c>
      <c r="L4" t="n">
        <v>1.5</v>
      </c>
      <c r="M4" t="n">
        <v>86</v>
      </c>
      <c r="N4" t="n">
        <v>67.87</v>
      </c>
      <c r="O4" t="n">
        <v>32825.49</v>
      </c>
      <c r="P4" t="n">
        <v>181.01</v>
      </c>
      <c r="Q4" t="n">
        <v>2116.42</v>
      </c>
      <c r="R4" t="n">
        <v>114.14</v>
      </c>
      <c r="S4" t="n">
        <v>30.45</v>
      </c>
      <c r="T4" t="n">
        <v>41636.69</v>
      </c>
      <c r="U4" t="n">
        <v>0.27</v>
      </c>
      <c r="V4" t="n">
        <v>0.77</v>
      </c>
      <c r="W4" t="n">
        <v>0.22</v>
      </c>
      <c r="X4" t="n">
        <v>2.55</v>
      </c>
      <c r="Y4" t="n">
        <v>1</v>
      </c>
      <c r="Z4" t="n">
        <v>10</v>
      </c>
      <c r="AA4" t="n">
        <v>143.1476473082319</v>
      </c>
      <c r="AB4" t="n">
        <v>203.6888560301502</v>
      </c>
      <c r="AC4" t="n">
        <v>184.6084463670726</v>
      </c>
      <c r="AD4" t="n">
        <v>143147.6473082319</v>
      </c>
      <c r="AE4" t="n">
        <v>203688.8560301502</v>
      </c>
      <c r="AF4" t="n">
        <v>6.467316944527838e-06</v>
      </c>
      <c r="AG4" t="n">
        <v>0.7741666666666666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5.7854</v>
      </c>
      <c r="E5" t="n">
        <v>17.28</v>
      </c>
      <c r="F5" t="n">
        <v>10.79</v>
      </c>
      <c r="G5" t="n">
        <v>8.99</v>
      </c>
      <c r="H5" t="n">
        <v>0.12</v>
      </c>
      <c r="I5" t="n">
        <v>72</v>
      </c>
      <c r="J5" t="n">
        <v>264.72</v>
      </c>
      <c r="K5" t="n">
        <v>59.89</v>
      </c>
      <c r="L5" t="n">
        <v>1.75</v>
      </c>
      <c r="M5" t="n">
        <v>70</v>
      </c>
      <c r="N5" t="n">
        <v>68.09</v>
      </c>
      <c r="O5" t="n">
        <v>32883.31</v>
      </c>
      <c r="P5" t="n">
        <v>171.18</v>
      </c>
      <c r="Q5" t="n">
        <v>2116.57</v>
      </c>
      <c r="R5" t="n">
        <v>98.09</v>
      </c>
      <c r="S5" t="n">
        <v>30.45</v>
      </c>
      <c r="T5" t="n">
        <v>33689.99</v>
      </c>
      <c r="U5" t="n">
        <v>0.31</v>
      </c>
      <c r="V5" t="n">
        <v>0.8</v>
      </c>
      <c r="W5" t="n">
        <v>0.2</v>
      </c>
      <c r="X5" t="n">
        <v>2.07</v>
      </c>
      <c r="Y5" t="n">
        <v>1</v>
      </c>
      <c r="Z5" t="n">
        <v>10</v>
      </c>
      <c r="AA5" t="n">
        <v>126.9469773705926</v>
      </c>
      <c r="AB5" t="n">
        <v>180.6364623054095</v>
      </c>
      <c r="AC5" t="n">
        <v>163.7154693357881</v>
      </c>
      <c r="AD5" t="n">
        <v>126946.9773705926</v>
      </c>
      <c r="AE5" t="n">
        <v>180636.4623054095</v>
      </c>
      <c r="AF5" t="n">
        <v>6.950902942813604e-06</v>
      </c>
      <c r="AG5" t="n">
        <v>0.7200000000000001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6.1303</v>
      </c>
      <c r="E6" t="n">
        <v>16.31</v>
      </c>
      <c r="F6" t="n">
        <v>10.43</v>
      </c>
      <c r="G6" t="n">
        <v>10.43</v>
      </c>
      <c r="H6" t="n">
        <v>0.13</v>
      </c>
      <c r="I6" t="n">
        <v>60</v>
      </c>
      <c r="J6" t="n">
        <v>265.19</v>
      </c>
      <c r="K6" t="n">
        <v>59.89</v>
      </c>
      <c r="L6" t="n">
        <v>2</v>
      </c>
      <c r="M6" t="n">
        <v>58</v>
      </c>
      <c r="N6" t="n">
        <v>68.31</v>
      </c>
      <c r="O6" t="n">
        <v>32941.21</v>
      </c>
      <c r="P6" t="n">
        <v>163.3</v>
      </c>
      <c r="Q6" t="n">
        <v>2116.42</v>
      </c>
      <c r="R6" t="n">
        <v>86.27</v>
      </c>
      <c r="S6" t="n">
        <v>30.45</v>
      </c>
      <c r="T6" t="n">
        <v>27838.55</v>
      </c>
      <c r="U6" t="n">
        <v>0.35</v>
      </c>
      <c r="V6" t="n">
        <v>0.83</v>
      </c>
      <c r="W6" t="n">
        <v>0.18</v>
      </c>
      <c r="X6" t="n">
        <v>1.7</v>
      </c>
      <c r="Y6" t="n">
        <v>1</v>
      </c>
      <c r="Z6" t="n">
        <v>10</v>
      </c>
      <c r="AA6" t="n">
        <v>115.2030290486285</v>
      </c>
      <c r="AB6" t="n">
        <v>163.9256644406903</v>
      </c>
      <c r="AC6" t="n">
        <v>148.5700436532783</v>
      </c>
      <c r="AD6" t="n">
        <v>115203.0290486285</v>
      </c>
      <c r="AE6" t="n">
        <v>163925.6644406903</v>
      </c>
      <c r="AF6" t="n">
        <v>7.365285081468912e-06</v>
      </c>
      <c r="AG6" t="n">
        <v>0.6795833333333333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6.3781</v>
      </c>
      <c r="E7" t="n">
        <v>15.68</v>
      </c>
      <c r="F7" t="n">
        <v>10.2</v>
      </c>
      <c r="G7" t="n">
        <v>11.77</v>
      </c>
      <c r="H7" t="n">
        <v>0.15</v>
      </c>
      <c r="I7" t="n">
        <v>52</v>
      </c>
      <c r="J7" t="n">
        <v>265.66</v>
      </c>
      <c r="K7" t="n">
        <v>59.89</v>
      </c>
      <c r="L7" t="n">
        <v>2.25</v>
      </c>
      <c r="M7" t="n">
        <v>50</v>
      </c>
      <c r="N7" t="n">
        <v>68.53</v>
      </c>
      <c r="O7" t="n">
        <v>32999.19</v>
      </c>
      <c r="P7" t="n">
        <v>157.63</v>
      </c>
      <c r="Q7" t="n">
        <v>2116.53</v>
      </c>
      <c r="R7" t="n">
        <v>78.78</v>
      </c>
      <c r="S7" t="n">
        <v>30.45</v>
      </c>
      <c r="T7" t="n">
        <v>24132.85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107.6413736420154</v>
      </c>
      <c r="AB7" t="n">
        <v>153.1659700382341</v>
      </c>
      <c r="AC7" t="n">
        <v>138.8182560212247</v>
      </c>
      <c r="AD7" t="n">
        <v>107641.3736420154</v>
      </c>
      <c r="AE7" t="n">
        <v>153165.9700382341</v>
      </c>
      <c r="AF7" t="n">
        <v>7.663005852587454e-06</v>
      </c>
      <c r="AG7" t="n">
        <v>0.6533333333333333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6.6162</v>
      </c>
      <c r="E8" t="n">
        <v>15.11</v>
      </c>
      <c r="F8" t="n">
        <v>9.99</v>
      </c>
      <c r="G8" t="n">
        <v>13.32</v>
      </c>
      <c r="H8" t="n">
        <v>0.17</v>
      </c>
      <c r="I8" t="n">
        <v>45</v>
      </c>
      <c r="J8" t="n">
        <v>266.13</v>
      </c>
      <c r="K8" t="n">
        <v>59.89</v>
      </c>
      <c r="L8" t="n">
        <v>2.5</v>
      </c>
      <c r="M8" t="n">
        <v>43</v>
      </c>
      <c r="N8" t="n">
        <v>68.75</v>
      </c>
      <c r="O8" t="n">
        <v>33057.26</v>
      </c>
      <c r="P8" t="n">
        <v>152.39</v>
      </c>
      <c r="Q8" t="n">
        <v>2116.3</v>
      </c>
      <c r="R8" t="n">
        <v>71.86</v>
      </c>
      <c r="S8" t="n">
        <v>30.45</v>
      </c>
      <c r="T8" t="n">
        <v>20708.46</v>
      </c>
      <c r="U8" t="n">
        <v>0.42</v>
      </c>
      <c r="V8" t="n">
        <v>0.87</v>
      </c>
      <c r="W8" t="n">
        <v>0.15</v>
      </c>
      <c r="X8" t="n">
        <v>1.26</v>
      </c>
      <c r="Y8" t="n">
        <v>1</v>
      </c>
      <c r="Z8" t="n">
        <v>10</v>
      </c>
      <c r="AA8" t="n">
        <v>101.0243389313111</v>
      </c>
      <c r="AB8" t="n">
        <v>143.7504032728723</v>
      </c>
      <c r="AC8" t="n">
        <v>130.2846858196147</v>
      </c>
      <c r="AD8" t="n">
        <v>101024.3389313111</v>
      </c>
      <c r="AE8" t="n">
        <v>143750.4032728723</v>
      </c>
      <c r="AF8" t="n">
        <v>7.949072501511281e-06</v>
      </c>
      <c r="AG8" t="n">
        <v>0.6295833333333333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6.7986</v>
      </c>
      <c r="E9" t="n">
        <v>14.71</v>
      </c>
      <c r="F9" t="n">
        <v>9.83</v>
      </c>
      <c r="G9" t="n">
        <v>14.75</v>
      </c>
      <c r="H9" t="n">
        <v>0.18</v>
      </c>
      <c r="I9" t="n">
        <v>40</v>
      </c>
      <c r="J9" t="n">
        <v>266.6</v>
      </c>
      <c r="K9" t="n">
        <v>59.89</v>
      </c>
      <c r="L9" t="n">
        <v>2.75</v>
      </c>
      <c r="M9" t="n">
        <v>38</v>
      </c>
      <c r="N9" t="n">
        <v>68.97</v>
      </c>
      <c r="O9" t="n">
        <v>33115.41</v>
      </c>
      <c r="P9" t="n">
        <v>147.94</v>
      </c>
      <c r="Q9" t="n">
        <v>2116.26</v>
      </c>
      <c r="R9" t="n">
        <v>66.94</v>
      </c>
      <c r="S9" t="n">
        <v>30.45</v>
      </c>
      <c r="T9" t="n">
        <v>18273.77</v>
      </c>
      <c r="U9" t="n">
        <v>0.45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96.10444298433066</v>
      </c>
      <c r="AB9" t="n">
        <v>136.749743492066</v>
      </c>
      <c r="AC9" t="n">
        <v>123.9398078971434</v>
      </c>
      <c r="AD9" t="n">
        <v>96104.44298433066</v>
      </c>
      <c r="AE9" t="n">
        <v>136749.743492066</v>
      </c>
      <c r="AF9" t="n">
        <v>8.16821805700774e-06</v>
      </c>
      <c r="AG9" t="n">
        <v>0.6129166666666667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6.9505</v>
      </c>
      <c r="E10" t="n">
        <v>14.39</v>
      </c>
      <c r="F10" t="n">
        <v>9.710000000000001</v>
      </c>
      <c r="G10" t="n">
        <v>16.19</v>
      </c>
      <c r="H10" t="n">
        <v>0.2</v>
      </c>
      <c r="I10" t="n">
        <v>36</v>
      </c>
      <c r="J10" t="n">
        <v>267.08</v>
      </c>
      <c r="K10" t="n">
        <v>59.89</v>
      </c>
      <c r="L10" t="n">
        <v>3</v>
      </c>
      <c r="M10" t="n">
        <v>34</v>
      </c>
      <c r="N10" t="n">
        <v>69.19</v>
      </c>
      <c r="O10" t="n">
        <v>33173.65</v>
      </c>
      <c r="P10" t="n">
        <v>144.18</v>
      </c>
      <c r="Q10" t="n">
        <v>2116.56</v>
      </c>
      <c r="R10" t="n">
        <v>62.94</v>
      </c>
      <c r="S10" t="n">
        <v>30.45</v>
      </c>
      <c r="T10" t="n">
        <v>16292.86</v>
      </c>
      <c r="U10" t="n">
        <v>0.48</v>
      </c>
      <c r="V10" t="n">
        <v>0.89</v>
      </c>
      <c r="W10" t="n">
        <v>0.14</v>
      </c>
      <c r="X10" t="n">
        <v>0.99</v>
      </c>
      <c r="Y10" t="n">
        <v>1</v>
      </c>
      <c r="Z10" t="n">
        <v>10</v>
      </c>
      <c r="AA10" t="n">
        <v>92.22234699366093</v>
      </c>
      <c r="AB10" t="n">
        <v>131.2257987664076</v>
      </c>
      <c r="AC10" t="n">
        <v>118.9333147904686</v>
      </c>
      <c r="AD10" t="n">
        <v>92222.34699366093</v>
      </c>
      <c r="AE10" t="n">
        <v>131225.7987664076</v>
      </c>
      <c r="AF10" t="n">
        <v>8.350719207665152e-06</v>
      </c>
      <c r="AG10" t="n">
        <v>0.5995833333333334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7.1134</v>
      </c>
      <c r="E11" t="n">
        <v>14.06</v>
      </c>
      <c r="F11" t="n">
        <v>9.59</v>
      </c>
      <c r="G11" t="n">
        <v>17.98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140.02</v>
      </c>
      <c r="Q11" t="n">
        <v>2116.66</v>
      </c>
      <c r="R11" t="n">
        <v>58.72</v>
      </c>
      <c r="S11" t="n">
        <v>30.45</v>
      </c>
      <c r="T11" t="n">
        <v>14204.57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88.22024756390556</v>
      </c>
      <c r="AB11" t="n">
        <v>125.5310977364251</v>
      </c>
      <c r="AC11" t="n">
        <v>113.7720608556218</v>
      </c>
      <c r="AD11" t="n">
        <v>88220.24756390556</v>
      </c>
      <c r="AE11" t="n">
        <v>125531.0977364251</v>
      </c>
      <c r="AF11" t="n">
        <v>8.546436373182545e-06</v>
      </c>
      <c r="AG11" t="n">
        <v>0.5858333333333333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7.2588</v>
      </c>
      <c r="E12" t="n">
        <v>13.78</v>
      </c>
      <c r="F12" t="n">
        <v>9.460000000000001</v>
      </c>
      <c r="G12" t="n">
        <v>19.57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135.59</v>
      </c>
      <c r="Q12" t="n">
        <v>2116.28</v>
      </c>
      <c r="R12" t="n">
        <v>54.31</v>
      </c>
      <c r="S12" t="n">
        <v>30.45</v>
      </c>
      <c r="T12" t="n">
        <v>12015.48</v>
      </c>
      <c r="U12" t="n">
        <v>0.5600000000000001</v>
      </c>
      <c r="V12" t="n">
        <v>0.92</v>
      </c>
      <c r="W12" t="n">
        <v>0.13</v>
      </c>
      <c r="X12" t="n">
        <v>0.74</v>
      </c>
      <c r="Y12" t="n">
        <v>1</v>
      </c>
      <c r="Z12" t="n">
        <v>10</v>
      </c>
      <c r="AA12" t="n">
        <v>84.47051521479361</v>
      </c>
      <c r="AB12" t="n">
        <v>120.1954969985014</v>
      </c>
      <c r="AC12" t="n">
        <v>108.9362687467137</v>
      </c>
      <c r="AD12" t="n">
        <v>84470.5152147936</v>
      </c>
      <c r="AE12" t="n">
        <v>120195.4969985014</v>
      </c>
      <c r="AF12" t="n">
        <v>8.721128060513603e-06</v>
      </c>
      <c r="AG12" t="n">
        <v>0.5741666666666666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7.3621</v>
      </c>
      <c r="E13" t="n">
        <v>13.58</v>
      </c>
      <c r="F13" t="n">
        <v>9.369999999999999</v>
      </c>
      <c r="G13" t="n">
        <v>20.81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131.5</v>
      </c>
      <c r="Q13" t="n">
        <v>2116.2</v>
      </c>
      <c r="R13" t="n">
        <v>51.77</v>
      </c>
      <c r="S13" t="n">
        <v>30.45</v>
      </c>
      <c r="T13" t="n">
        <v>10752.53</v>
      </c>
      <c r="U13" t="n">
        <v>0.59</v>
      </c>
      <c r="V13" t="n">
        <v>0.92</v>
      </c>
      <c r="W13" t="n">
        <v>0.11</v>
      </c>
      <c r="X13" t="n">
        <v>0.64</v>
      </c>
      <c r="Y13" t="n">
        <v>1</v>
      </c>
      <c r="Z13" t="n">
        <v>10</v>
      </c>
      <c r="AA13" t="n">
        <v>81.55784742148781</v>
      </c>
      <c r="AB13" t="n">
        <v>116.0509792088599</v>
      </c>
      <c r="AC13" t="n">
        <v>105.1799857325208</v>
      </c>
      <c r="AD13" t="n">
        <v>81557.84742148781</v>
      </c>
      <c r="AE13" t="n">
        <v>116050.9792088599</v>
      </c>
      <c r="AF13" t="n">
        <v>8.845238454607813e-06</v>
      </c>
      <c r="AG13" t="n">
        <v>0.5658333333333333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7.3585</v>
      </c>
      <c r="E14" t="n">
        <v>13.59</v>
      </c>
      <c r="F14" t="n">
        <v>9.470000000000001</v>
      </c>
      <c r="G14" t="n">
        <v>22.73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131.95</v>
      </c>
      <c r="Q14" t="n">
        <v>2116.08</v>
      </c>
      <c r="R14" t="n">
        <v>55.54</v>
      </c>
      <c r="S14" t="n">
        <v>30.45</v>
      </c>
      <c r="T14" t="n">
        <v>12648.71</v>
      </c>
      <c r="U14" t="n">
        <v>0.55</v>
      </c>
      <c r="V14" t="n">
        <v>0.91</v>
      </c>
      <c r="W14" t="n">
        <v>0.12</v>
      </c>
      <c r="X14" t="n">
        <v>0.75</v>
      </c>
      <c r="Y14" t="n">
        <v>1</v>
      </c>
      <c r="Z14" t="n">
        <v>10</v>
      </c>
      <c r="AA14" t="n">
        <v>82.04797013238016</v>
      </c>
      <c r="AB14" t="n">
        <v>116.7483887449111</v>
      </c>
      <c r="AC14" t="n">
        <v>105.8120659230686</v>
      </c>
      <c r="AD14" t="n">
        <v>82047.97013238016</v>
      </c>
      <c r="AE14" t="n">
        <v>116748.3887449111</v>
      </c>
      <c r="AF14" t="n">
        <v>8.840913213380909e-06</v>
      </c>
      <c r="AG14" t="n">
        <v>0.56625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</v>
      </c>
      <c r="E15" t="n">
        <v>13.39</v>
      </c>
      <c r="F15" t="n">
        <v>9.369999999999999</v>
      </c>
      <c r="G15" t="n">
        <v>24.45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128.14</v>
      </c>
      <c r="Q15" t="n">
        <v>2116.14</v>
      </c>
      <c r="R15" t="n">
        <v>51.96</v>
      </c>
      <c r="S15" t="n">
        <v>30.45</v>
      </c>
      <c r="T15" t="n">
        <v>10869.24</v>
      </c>
      <c r="U15" t="n">
        <v>0.59</v>
      </c>
      <c r="V15" t="n">
        <v>0.92</v>
      </c>
      <c r="W15" t="n">
        <v>0.12</v>
      </c>
      <c r="X15" t="n">
        <v>0.65</v>
      </c>
      <c r="Y15" t="n">
        <v>1</v>
      </c>
      <c r="Z15" t="n">
        <v>10</v>
      </c>
      <c r="AA15" t="n">
        <v>79.19812532004467</v>
      </c>
      <c r="AB15" t="n">
        <v>112.6932635605053</v>
      </c>
      <c r="AC15" t="n">
        <v>102.1368017249803</v>
      </c>
      <c r="AD15" t="n">
        <v>79198.12532004467</v>
      </c>
      <c r="AE15" t="n">
        <v>112693.2635605053</v>
      </c>
      <c r="AF15" t="n">
        <v>8.974875545825288e-06</v>
      </c>
      <c r="AG15" t="n">
        <v>0.5579166666666667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7.5694</v>
      </c>
      <c r="E16" t="n">
        <v>13.21</v>
      </c>
      <c r="F16" t="n">
        <v>9.300000000000001</v>
      </c>
      <c r="G16" t="n">
        <v>26.56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124.22</v>
      </c>
      <c r="Q16" t="n">
        <v>2116.05</v>
      </c>
      <c r="R16" t="n">
        <v>49.49</v>
      </c>
      <c r="S16" t="n">
        <v>30.45</v>
      </c>
      <c r="T16" t="n">
        <v>9646.950000000001</v>
      </c>
      <c r="U16" t="n">
        <v>0.62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76.59396518436755</v>
      </c>
      <c r="AB16" t="n">
        <v>108.9877300855945</v>
      </c>
      <c r="AC16" t="n">
        <v>98.77838148001997</v>
      </c>
      <c r="AD16" t="n">
        <v>76593.96518436755</v>
      </c>
      <c r="AE16" t="n">
        <v>108987.7300855945</v>
      </c>
      <c r="AF16" t="n">
        <v>9.094300261923687e-06</v>
      </c>
      <c r="AG16" t="n">
        <v>0.5504166666666667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7.6128</v>
      </c>
      <c r="E17" t="n">
        <v>13.14</v>
      </c>
      <c r="F17" t="n">
        <v>9.27</v>
      </c>
      <c r="G17" t="n">
        <v>27.82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121.42</v>
      </c>
      <c r="Q17" t="n">
        <v>2116.21</v>
      </c>
      <c r="R17" t="n">
        <v>48.58</v>
      </c>
      <c r="S17" t="n">
        <v>30.45</v>
      </c>
      <c r="T17" t="n">
        <v>9193.559999999999</v>
      </c>
      <c r="U17" t="n">
        <v>0.63</v>
      </c>
      <c r="V17" t="n">
        <v>0.93</v>
      </c>
      <c r="W17" t="n">
        <v>0.11</v>
      </c>
      <c r="X17" t="n">
        <v>0.55</v>
      </c>
      <c r="Y17" t="n">
        <v>1</v>
      </c>
      <c r="Z17" t="n">
        <v>10</v>
      </c>
      <c r="AA17" t="n">
        <v>75.10100464771193</v>
      </c>
      <c r="AB17" t="n">
        <v>106.8633541036775</v>
      </c>
      <c r="AC17" t="n">
        <v>96.85300491713539</v>
      </c>
      <c r="AD17" t="n">
        <v>75101.00464771193</v>
      </c>
      <c r="AE17" t="n">
        <v>106863.3541036775</v>
      </c>
      <c r="AF17" t="n">
        <v>9.146443447825805e-06</v>
      </c>
      <c r="AG17" t="n">
        <v>0.5475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7.7056</v>
      </c>
      <c r="E18" t="n">
        <v>12.98</v>
      </c>
      <c r="F18" t="n">
        <v>9.210000000000001</v>
      </c>
      <c r="G18" t="n">
        <v>30.71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14</v>
      </c>
      <c r="N18" t="n">
        <v>70.98999999999999</v>
      </c>
      <c r="O18" t="n">
        <v>33642.62</v>
      </c>
      <c r="P18" t="n">
        <v>118</v>
      </c>
      <c r="Q18" t="n">
        <v>2116.2</v>
      </c>
      <c r="R18" t="n">
        <v>46.63</v>
      </c>
      <c r="S18" t="n">
        <v>30.45</v>
      </c>
      <c r="T18" t="n">
        <v>8228.01</v>
      </c>
      <c r="U18" t="n">
        <v>0.65</v>
      </c>
      <c r="V18" t="n">
        <v>0.9399999999999999</v>
      </c>
      <c r="W18" t="n">
        <v>0.11</v>
      </c>
      <c r="X18" t="n">
        <v>0.49</v>
      </c>
      <c r="Y18" t="n">
        <v>1</v>
      </c>
      <c r="Z18" t="n">
        <v>10</v>
      </c>
      <c r="AA18" t="n">
        <v>72.86068059739394</v>
      </c>
      <c r="AB18" t="n">
        <v>103.6755333359111</v>
      </c>
      <c r="AC18" t="n">
        <v>93.96380100729084</v>
      </c>
      <c r="AD18" t="n">
        <v>72860.68059739393</v>
      </c>
      <c r="AE18" t="n">
        <v>103675.5333359111</v>
      </c>
      <c r="AF18" t="n">
        <v>9.257938555008212e-06</v>
      </c>
      <c r="AG18" t="n">
        <v>0.5408333333333334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7.7478</v>
      </c>
      <c r="E19" t="n">
        <v>12.91</v>
      </c>
      <c r="F19" t="n">
        <v>9.19</v>
      </c>
      <c r="G19" t="n">
        <v>32.45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6</v>
      </c>
      <c r="N19" t="n">
        <v>71.22</v>
      </c>
      <c r="O19" t="n">
        <v>33701.64</v>
      </c>
      <c r="P19" t="n">
        <v>115.57</v>
      </c>
      <c r="Q19" t="n">
        <v>2116.2</v>
      </c>
      <c r="R19" t="n">
        <v>45.6</v>
      </c>
      <c r="S19" t="n">
        <v>30.45</v>
      </c>
      <c r="T19" t="n">
        <v>7721.31</v>
      </c>
      <c r="U19" t="n">
        <v>0.67</v>
      </c>
      <c r="V19" t="n">
        <v>0.9399999999999999</v>
      </c>
      <c r="W19" t="n">
        <v>0.12</v>
      </c>
      <c r="X19" t="n">
        <v>0.47</v>
      </c>
      <c r="Y19" t="n">
        <v>1</v>
      </c>
      <c r="Z19" t="n">
        <v>10</v>
      </c>
      <c r="AA19" t="n">
        <v>71.5785131104701</v>
      </c>
      <c r="AB19" t="n">
        <v>101.8511007758131</v>
      </c>
      <c r="AC19" t="n">
        <v>92.31027087812492</v>
      </c>
      <c r="AD19" t="n">
        <v>71578.5131104701</v>
      </c>
      <c r="AE19" t="n">
        <v>101851.1007758131</v>
      </c>
      <c r="AF19" t="n">
        <v>9.308639993834695e-06</v>
      </c>
      <c r="AG19" t="n">
        <v>0.5379166666666667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7.7516</v>
      </c>
      <c r="E20" t="n">
        <v>12.9</v>
      </c>
      <c r="F20" t="n">
        <v>9.19</v>
      </c>
      <c r="G20" t="n">
        <v>32.43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</v>
      </c>
      <c r="N20" t="n">
        <v>71.45</v>
      </c>
      <c r="O20" t="n">
        <v>33760.74</v>
      </c>
      <c r="P20" t="n">
        <v>115.22</v>
      </c>
      <c r="Q20" t="n">
        <v>2116.26</v>
      </c>
      <c r="R20" t="n">
        <v>45.19</v>
      </c>
      <c r="S20" t="n">
        <v>30.45</v>
      </c>
      <c r="T20" t="n">
        <v>7516.49</v>
      </c>
      <c r="U20" t="n">
        <v>0.67</v>
      </c>
      <c r="V20" t="n">
        <v>0.9399999999999999</v>
      </c>
      <c r="W20" t="n">
        <v>0.13</v>
      </c>
      <c r="X20" t="n">
        <v>0.47</v>
      </c>
      <c r="Y20" t="n">
        <v>1</v>
      </c>
      <c r="Z20" t="n">
        <v>10</v>
      </c>
      <c r="AA20" t="n">
        <v>71.42181181419579</v>
      </c>
      <c r="AB20" t="n">
        <v>101.6281260474348</v>
      </c>
      <c r="AC20" t="n">
        <v>92.10818314987456</v>
      </c>
      <c r="AD20" t="n">
        <v>71421.8118141958</v>
      </c>
      <c r="AE20" t="n">
        <v>101628.1260474348</v>
      </c>
      <c r="AF20" t="n">
        <v>9.313205526240872e-06</v>
      </c>
      <c r="AG20" t="n">
        <v>0.5375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7.7493</v>
      </c>
      <c r="E21" t="n">
        <v>12.9</v>
      </c>
      <c r="F21" t="n">
        <v>9.19</v>
      </c>
      <c r="G21" t="n">
        <v>32.44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0</v>
      </c>
      <c r="N21" t="n">
        <v>71.68000000000001</v>
      </c>
      <c r="O21" t="n">
        <v>33820.05</v>
      </c>
      <c r="P21" t="n">
        <v>115.35</v>
      </c>
      <c r="Q21" t="n">
        <v>2116.16</v>
      </c>
      <c r="R21" t="n">
        <v>45.26</v>
      </c>
      <c r="S21" t="n">
        <v>30.45</v>
      </c>
      <c r="T21" t="n">
        <v>7549.96</v>
      </c>
      <c r="U21" t="n">
        <v>0.67</v>
      </c>
      <c r="V21" t="n">
        <v>0.9399999999999999</v>
      </c>
      <c r="W21" t="n">
        <v>0.13</v>
      </c>
      <c r="X21" t="n">
        <v>0.47</v>
      </c>
      <c r="Y21" t="n">
        <v>1</v>
      </c>
      <c r="Z21" t="n">
        <v>10</v>
      </c>
      <c r="AA21" t="n">
        <v>71.48581005721634</v>
      </c>
      <c r="AB21" t="n">
        <v>101.7191909664461</v>
      </c>
      <c r="AC21" t="n">
        <v>92.19071762694355</v>
      </c>
      <c r="AD21" t="n">
        <v>71485.81005721634</v>
      </c>
      <c r="AE21" t="n">
        <v>101719.1909664461</v>
      </c>
      <c r="AF21" t="n">
        <v>9.310442177679238e-06</v>
      </c>
      <c r="AG21" t="n">
        <v>0.5375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5.9242</v>
      </c>
      <c r="E2" t="n">
        <v>16.88</v>
      </c>
      <c r="F2" t="n">
        <v>11.49</v>
      </c>
      <c r="G2" t="n">
        <v>7.26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130.35</v>
      </c>
      <c r="Q2" t="n">
        <v>2116.8</v>
      </c>
      <c r="R2" t="n">
        <v>121.14</v>
      </c>
      <c r="S2" t="n">
        <v>30.45</v>
      </c>
      <c r="T2" t="n">
        <v>45099.98</v>
      </c>
      <c r="U2" t="n">
        <v>0.25</v>
      </c>
      <c r="V2" t="n">
        <v>0.75</v>
      </c>
      <c r="W2" t="n">
        <v>0.23</v>
      </c>
      <c r="X2" t="n">
        <v>2.77</v>
      </c>
      <c r="Y2" t="n">
        <v>1</v>
      </c>
      <c r="Z2" t="n">
        <v>10</v>
      </c>
      <c r="AA2" t="n">
        <v>100.104222255653</v>
      </c>
      <c r="AB2" t="n">
        <v>142.4411431026685</v>
      </c>
      <c r="AC2" t="n">
        <v>129.0980696707378</v>
      </c>
      <c r="AD2" t="n">
        <v>100104.222255653</v>
      </c>
      <c r="AE2" t="n">
        <v>142441.1431026685</v>
      </c>
      <c r="AF2" t="n">
        <v>8.790233608184148e-06</v>
      </c>
      <c r="AG2" t="n">
        <v>0.7033333333333333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6.5551</v>
      </c>
      <c r="E3" t="n">
        <v>15.26</v>
      </c>
      <c r="F3" t="n">
        <v>10.71</v>
      </c>
      <c r="G3" t="n">
        <v>9.31</v>
      </c>
      <c r="H3" t="n">
        <v>0.14</v>
      </c>
      <c r="I3" t="n">
        <v>69</v>
      </c>
      <c r="J3" t="n">
        <v>159.48</v>
      </c>
      <c r="K3" t="n">
        <v>50.28</v>
      </c>
      <c r="L3" t="n">
        <v>1.25</v>
      </c>
      <c r="M3" t="n">
        <v>67</v>
      </c>
      <c r="N3" t="n">
        <v>27.95</v>
      </c>
      <c r="O3" t="n">
        <v>19902.91</v>
      </c>
      <c r="P3" t="n">
        <v>117.62</v>
      </c>
      <c r="Q3" t="n">
        <v>2116.68</v>
      </c>
      <c r="R3" t="n">
        <v>95.62</v>
      </c>
      <c r="S3" t="n">
        <v>30.45</v>
      </c>
      <c r="T3" t="n">
        <v>32469.13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83.37065377448556</v>
      </c>
      <c r="AB3" t="n">
        <v>118.6304728938047</v>
      </c>
      <c r="AC3" t="n">
        <v>107.517847169186</v>
      </c>
      <c r="AD3" t="n">
        <v>83370.65377448556</v>
      </c>
      <c r="AE3" t="n">
        <v>118630.4728938047</v>
      </c>
      <c r="AF3" t="n">
        <v>9.726352980150556e-06</v>
      </c>
      <c r="AG3" t="n">
        <v>0.6358333333333334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7.0215</v>
      </c>
      <c r="E4" t="n">
        <v>14.24</v>
      </c>
      <c r="F4" t="n">
        <v>10.21</v>
      </c>
      <c r="G4" t="n">
        <v>11.56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108.09</v>
      </c>
      <c r="Q4" t="n">
        <v>2116.33</v>
      </c>
      <c r="R4" t="n">
        <v>79.02</v>
      </c>
      <c r="S4" t="n">
        <v>30.45</v>
      </c>
      <c r="T4" t="n">
        <v>24250.54</v>
      </c>
      <c r="U4" t="n">
        <v>0.39</v>
      </c>
      <c r="V4" t="n">
        <v>0.85</v>
      </c>
      <c r="W4" t="n">
        <v>0.17</v>
      </c>
      <c r="X4" t="n">
        <v>1.49</v>
      </c>
      <c r="Y4" t="n">
        <v>1</v>
      </c>
      <c r="Z4" t="n">
        <v>10</v>
      </c>
      <c r="AA4" t="n">
        <v>73.06999857070669</v>
      </c>
      <c r="AB4" t="n">
        <v>103.9733778295675</v>
      </c>
      <c r="AC4" t="n">
        <v>94.23374512845943</v>
      </c>
      <c r="AD4" t="n">
        <v>73069.99857070668</v>
      </c>
      <c r="AE4" t="n">
        <v>103973.3778295675</v>
      </c>
      <c r="AF4" t="n">
        <v>1.041838987202745e-05</v>
      </c>
      <c r="AG4" t="n">
        <v>0.5933333333333334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7.3338</v>
      </c>
      <c r="E5" t="n">
        <v>13.64</v>
      </c>
      <c r="F5" t="n">
        <v>9.93</v>
      </c>
      <c r="G5" t="n">
        <v>13.85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101.29</v>
      </c>
      <c r="Q5" t="n">
        <v>2116.6</v>
      </c>
      <c r="R5" t="n">
        <v>69.72</v>
      </c>
      <c r="S5" t="n">
        <v>30.45</v>
      </c>
      <c r="T5" t="n">
        <v>19651.92</v>
      </c>
      <c r="U5" t="n">
        <v>0.44</v>
      </c>
      <c r="V5" t="n">
        <v>0.87</v>
      </c>
      <c r="W5" t="n">
        <v>0.15</v>
      </c>
      <c r="X5" t="n">
        <v>1.2</v>
      </c>
      <c r="Y5" t="n">
        <v>1</v>
      </c>
      <c r="Z5" t="n">
        <v>10</v>
      </c>
      <c r="AA5" t="n">
        <v>66.88428530998677</v>
      </c>
      <c r="AB5" t="n">
        <v>95.17155061462513</v>
      </c>
      <c r="AC5" t="n">
        <v>86.25642285866236</v>
      </c>
      <c r="AD5" t="n">
        <v>66884.28530998676</v>
      </c>
      <c r="AE5" t="n">
        <v>95171.55061462513</v>
      </c>
      <c r="AF5" t="n">
        <v>1.088177563817915e-05</v>
      </c>
      <c r="AG5" t="n">
        <v>0.5683333333333334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7.6152</v>
      </c>
      <c r="E6" t="n">
        <v>13.13</v>
      </c>
      <c r="F6" t="n">
        <v>9.68</v>
      </c>
      <c r="G6" t="n">
        <v>16.59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93.75</v>
      </c>
      <c r="Q6" t="n">
        <v>2116.19</v>
      </c>
      <c r="R6" t="n">
        <v>61.72</v>
      </c>
      <c r="S6" t="n">
        <v>30.45</v>
      </c>
      <c r="T6" t="n">
        <v>15688.14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61.24989051925468</v>
      </c>
      <c r="AB6" t="n">
        <v>87.15421012091483</v>
      </c>
      <c r="AC6" t="n">
        <v>78.9901010706748</v>
      </c>
      <c r="AD6" t="n">
        <v>61249.89051925468</v>
      </c>
      <c r="AE6" t="n">
        <v>87154.21012091482</v>
      </c>
      <c r="AF6" t="n">
        <v>1.129931247645993e-05</v>
      </c>
      <c r="AG6" t="n">
        <v>0.5470833333333334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7.8062</v>
      </c>
      <c r="E7" t="n">
        <v>12.81</v>
      </c>
      <c r="F7" t="n">
        <v>9.52</v>
      </c>
      <c r="G7" t="n">
        <v>19.04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21</v>
      </c>
      <c r="N7" t="n">
        <v>28.37</v>
      </c>
      <c r="O7" t="n">
        <v>20078.3</v>
      </c>
      <c r="P7" t="n">
        <v>88.11</v>
      </c>
      <c r="Q7" t="n">
        <v>2116.23</v>
      </c>
      <c r="R7" t="n">
        <v>56.21</v>
      </c>
      <c r="S7" t="n">
        <v>30.45</v>
      </c>
      <c r="T7" t="n">
        <v>12959.43</v>
      </c>
      <c r="U7" t="n">
        <v>0.54</v>
      </c>
      <c r="V7" t="n">
        <v>0.91</v>
      </c>
      <c r="W7" t="n">
        <v>0.14</v>
      </c>
      <c r="X7" t="n">
        <v>0.8</v>
      </c>
      <c r="Y7" t="n">
        <v>1</v>
      </c>
      <c r="Z7" t="n">
        <v>10</v>
      </c>
      <c r="AA7" t="n">
        <v>57.50163023830746</v>
      </c>
      <c r="AB7" t="n">
        <v>81.82070403063616</v>
      </c>
      <c r="AC7" t="n">
        <v>74.15620739476566</v>
      </c>
      <c r="AD7" t="n">
        <v>57501.63023830746</v>
      </c>
      <c r="AE7" t="n">
        <v>81820.70403063616</v>
      </c>
      <c r="AF7" t="n">
        <v>1.1582715234497e-05</v>
      </c>
      <c r="AG7" t="n">
        <v>0.5337500000000001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9.52</v>
      </c>
      <c r="G8" t="n">
        <v>20.4</v>
      </c>
      <c r="H8" t="n">
        <v>0.27</v>
      </c>
      <c r="I8" t="n">
        <v>28</v>
      </c>
      <c r="J8" t="n">
        <v>161.26</v>
      </c>
      <c r="K8" t="n">
        <v>50.28</v>
      </c>
      <c r="L8" t="n">
        <v>2.5</v>
      </c>
      <c r="M8" t="n">
        <v>2</v>
      </c>
      <c r="N8" t="n">
        <v>28.48</v>
      </c>
      <c r="O8" t="n">
        <v>20122.23</v>
      </c>
      <c r="P8" t="n">
        <v>86.67</v>
      </c>
      <c r="Q8" t="n">
        <v>2116.3</v>
      </c>
      <c r="R8" t="n">
        <v>55.41</v>
      </c>
      <c r="S8" t="n">
        <v>30.45</v>
      </c>
      <c r="T8" t="n">
        <v>12571.01</v>
      </c>
      <c r="U8" t="n">
        <v>0.55</v>
      </c>
      <c r="V8" t="n">
        <v>0.91</v>
      </c>
      <c r="W8" t="n">
        <v>0.16</v>
      </c>
      <c r="X8" t="n">
        <v>0.8</v>
      </c>
      <c r="Y8" t="n">
        <v>1</v>
      </c>
      <c r="Z8" t="n">
        <v>10</v>
      </c>
      <c r="AA8" t="n">
        <v>56.72845996080512</v>
      </c>
      <c r="AB8" t="n">
        <v>80.7205380670177</v>
      </c>
      <c r="AC8" t="n">
        <v>73.15909870041558</v>
      </c>
      <c r="AD8" t="n">
        <v>56728.45996080512</v>
      </c>
      <c r="AE8" t="n">
        <v>80720.5380670177</v>
      </c>
      <c r="AF8" t="n">
        <v>1.164162146221465e-05</v>
      </c>
      <c r="AG8" t="n">
        <v>0.53125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7.8515</v>
      </c>
      <c r="E9" t="n">
        <v>12.74</v>
      </c>
      <c r="F9" t="n">
        <v>9.51</v>
      </c>
      <c r="G9" t="n">
        <v>20.38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0</v>
      </c>
      <c r="N9" t="n">
        <v>28.58</v>
      </c>
      <c r="O9" t="n">
        <v>20166.2</v>
      </c>
      <c r="P9" t="n">
        <v>86.73</v>
      </c>
      <c r="Q9" t="n">
        <v>2116.33</v>
      </c>
      <c r="R9" t="n">
        <v>54.95</v>
      </c>
      <c r="S9" t="n">
        <v>30.45</v>
      </c>
      <c r="T9" t="n">
        <v>12342.14</v>
      </c>
      <c r="U9" t="n">
        <v>0.55</v>
      </c>
      <c r="V9" t="n">
        <v>0.91</v>
      </c>
      <c r="W9" t="n">
        <v>0.17</v>
      </c>
      <c r="X9" t="n">
        <v>0.79</v>
      </c>
      <c r="Y9" t="n">
        <v>1</v>
      </c>
      <c r="Z9" t="n">
        <v>10</v>
      </c>
      <c r="AA9" t="n">
        <v>56.68717065290415</v>
      </c>
      <c r="AB9" t="n">
        <v>80.66178633724249</v>
      </c>
      <c r="AC9" t="n">
        <v>73.10585049741331</v>
      </c>
      <c r="AD9" t="n">
        <v>56687.17065290415</v>
      </c>
      <c r="AE9" t="n">
        <v>80661.78633724249</v>
      </c>
      <c r="AF9" t="n">
        <v>1.164993065302621e-05</v>
      </c>
      <c r="AG9" t="n">
        <v>0.5308333333333334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4.6554</v>
      </c>
      <c r="E2" t="n">
        <v>21.48</v>
      </c>
      <c r="F2" t="n">
        <v>12.81</v>
      </c>
      <c r="G2" t="n">
        <v>5.61</v>
      </c>
      <c r="H2" t="n">
        <v>0.08</v>
      </c>
      <c r="I2" t="n">
        <v>137</v>
      </c>
      <c r="J2" t="n">
        <v>222.93</v>
      </c>
      <c r="K2" t="n">
        <v>56.94</v>
      </c>
      <c r="L2" t="n">
        <v>1</v>
      </c>
      <c r="M2" t="n">
        <v>135</v>
      </c>
      <c r="N2" t="n">
        <v>49.99</v>
      </c>
      <c r="O2" t="n">
        <v>27728.69</v>
      </c>
      <c r="P2" t="n">
        <v>187.47</v>
      </c>
      <c r="Q2" t="n">
        <v>2117</v>
      </c>
      <c r="R2" t="n">
        <v>164.28</v>
      </c>
      <c r="S2" t="n">
        <v>30.45</v>
      </c>
      <c r="T2" t="n">
        <v>66460.2</v>
      </c>
      <c r="U2" t="n">
        <v>0.19</v>
      </c>
      <c r="V2" t="n">
        <v>0.68</v>
      </c>
      <c r="W2" t="n">
        <v>0.3</v>
      </c>
      <c r="X2" t="n">
        <v>4.08</v>
      </c>
      <c r="Y2" t="n">
        <v>1</v>
      </c>
      <c r="Z2" t="n">
        <v>10</v>
      </c>
      <c r="AA2" t="n">
        <v>172.2392545776562</v>
      </c>
      <c r="AB2" t="n">
        <v>245.0841308824702</v>
      </c>
      <c r="AC2" t="n">
        <v>222.1260480973007</v>
      </c>
      <c r="AD2" t="n">
        <v>172239.2545776562</v>
      </c>
      <c r="AE2" t="n">
        <v>245084.1308824702</v>
      </c>
      <c r="AF2" t="n">
        <v>5.966968445024431e-06</v>
      </c>
      <c r="AG2" t="n">
        <v>0.895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5.3884</v>
      </c>
      <c r="E3" t="n">
        <v>18.56</v>
      </c>
      <c r="F3" t="n">
        <v>11.6</v>
      </c>
      <c r="G3" t="n">
        <v>7.1</v>
      </c>
      <c r="H3" t="n">
        <v>0.1</v>
      </c>
      <c r="I3" t="n">
        <v>98</v>
      </c>
      <c r="J3" t="n">
        <v>223.35</v>
      </c>
      <c r="K3" t="n">
        <v>56.94</v>
      </c>
      <c r="L3" t="n">
        <v>1.25</v>
      </c>
      <c r="M3" t="n">
        <v>96</v>
      </c>
      <c r="N3" t="n">
        <v>50.15</v>
      </c>
      <c r="O3" t="n">
        <v>27780.03</v>
      </c>
      <c r="P3" t="n">
        <v>167</v>
      </c>
      <c r="Q3" t="n">
        <v>2116.58</v>
      </c>
      <c r="R3" t="n">
        <v>124.65</v>
      </c>
      <c r="S3" t="n">
        <v>30.45</v>
      </c>
      <c r="T3" t="n">
        <v>46841.95</v>
      </c>
      <c r="U3" t="n">
        <v>0.24</v>
      </c>
      <c r="V3" t="n">
        <v>0.75</v>
      </c>
      <c r="W3" t="n">
        <v>0.23</v>
      </c>
      <c r="X3" t="n">
        <v>2.87</v>
      </c>
      <c r="Y3" t="n">
        <v>1</v>
      </c>
      <c r="Z3" t="n">
        <v>10</v>
      </c>
      <c r="AA3" t="n">
        <v>134.394021189576</v>
      </c>
      <c r="AB3" t="n">
        <v>191.2330726222307</v>
      </c>
      <c r="AC3" t="n">
        <v>173.3194496686942</v>
      </c>
      <c r="AD3" t="n">
        <v>134394.021189576</v>
      </c>
      <c r="AE3" t="n">
        <v>191233.0726222307</v>
      </c>
      <c r="AF3" t="n">
        <v>6.906476944874691e-06</v>
      </c>
      <c r="AG3" t="n">
        <v>0.7733333333333333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5.9087</v>
      </c>
      <c r="E4" t="n">
        <v>16.92</v>
      </c>
      <c r="F4" t="n">
        <v>10.93</v>
      </c>
      <c r="G4" t="n">
        <v>8.630000000000001</v>
      </c>
      <c r="H4" t="n">
        <v>0.12</v>
      </c>
      <c r="I4" t="n">
        <v>76</v>
      </c>
      <c r="J4" t="n">
        <v>223.76</v>
      </c>
      <c r="K4" t="n">
        <v>56.94</v>
      </c>
      <c r="L4" t="n">
        <v>1.5</v>
      </c>
      <c r="M4" t="n">
        <v>74</v>
      </c>
      <c r="N4" t="n">
        <v>50.32</v>
      </c>
      <c r="O4" t="n">
        <v>27831.42</v>
      </c>
      <c r="P4" t="n">
        <v>154.83</v>
      </c>
      <c r="Q4" t="n">
        <v>2116.68</v>
      </c>
      <c r="R4" t="n">
        <v>102.73</v>
      </c>
      <c r="S4" t="n">
        <v>30.45</v>
      </c>
      <c r="T4" t="n">
        <v>35989.38</v>
      </c>
      <c r="U4" t="n">
        <v>0.3</v>
      </c>
      <c r="V4" t="n">
        <v>0.79</v>
      </c>
      <c r="W4" t="n">
        <v>0.2</v>
      </c>
      <c r="X4" t="n">
        <v>2.2</v>
      </c>
      <c r="Y4" t="n">
        <v>1</v>
      </c>
      <c r="Z4" t="n">
        <v>10</v>
      </c>
      <c r="AA4" t="n">
        <v>114.9231762572343</v>
      </c>
      <c r="AB4" t="n">
        <v>163.5274539495798</v>
      </c>
      <c r="AC4" t="n">
        <v>148.209135248549</v>
      </c>
      <c r="AD4" t="n">
        <v>114923.1762572343</v>
      </c>
      <c r="AE4" t="n">
        <v>163527.4539495798</v>
      </c>
      <c r="AF4" t="n">
        <v>7.573361354795688e-06</v>
      </c>
      <c r="AG4" t="n">
        <v>0.7050000000000001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6.3317</v>
      </c>
      <c r="E5" t="n">
        <v>15.79</v>
      </c>
      <c r="F5" t="n">
        <v>10.46</v>
      </c>
      <c r="G5" t="n">
        <v>10.28</v>
      </c>
      <c r="H5" t="n">
        <v>0.14</v>
      </c>
      <c r="I5" t="n">
        <v>61</v>
      </c>
      <c r="J5" t="n">
        <v>224.18</v>
      </c>
      <c r="K5" t="n">
        <v>56.94</v>
      </c>
      <c r="L5" t="n">
        <v>1.75</v>
      </c>
      <c r="M5" t="n">
        <v>59</v>
      </c>
      <c r="N5" t="n">
        <v>50.49</v>
      </c>
      <c r="O5" t="n">
        <v>27882.87</v>
      </c>
      <c r="P5" t="n">
        <v>145.55</v>
      </c>
      <c r="Q5" t="n">
        <v>2116.2</v>
      </c>
      <c r="R5" t="n">
        <v>87.38</v>
      </c>
      <c r="S5" t="n">
        <v>30.45</v>
      </c>
      <c r="T5" t="n">
        <v>28390.18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101.9456631681545</v>
      </c>
      <c r="AB5" t="n">
        <v>145.0613817162092</v>
      </c>
      <c r="AC5" t="n">
        <v>131.4728592836029</v>
      </c>
      <c r="AD5" t="n">
        <v>101945.6631681545</v>
      </c>
      <c r="AE5" t="n">
        <v>145061.3817162092</v>
      </c>
      <c r="AF5" t="n">
        <v>8.115533381312279e-06</v>
      </c>
      <c r="AG5" t="n">
        <v>0.6579166666666666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6.6313</v>
      </c>
      <c r="E6" t="n">
        <v>15.08</v>
      </c>
      <c r="F6" t="n">
        <v>10.18</v>
      </c>
      <c r="G6" t="n">
        <v>11.98</v>
      </c>
      <c r="H6" t="n">
        <v>0.16</v>
      </c>
      <c r="I6" t="n">
        <v>51</v>
      </c>
      <c r="J6" t="n">
        <v>224.6</v>
      </c>
      <c r="K6" t="n">
        <v>56.94</v>
      </c>
      <c r="L6" t="n">
        <v>2</v>
      </c>
      <c r="M6" t="n">
        <v>49</v>
      </c>
      <c r="N6" t="n">
        <v>50.65</v>
      </c>
      <c r="O6" t="n">
        <v>27934.37</v>
      </c>
      <c r="P6" t="n">
        <v>139.16</v>
      </c>
      <c r="Q6" t="n">
        <v>2116.42</v>
      </c>
      <c r="R6" t="n">
        <v>78.3</v>
      </c>
      <c r="S6" t="n">
        <v>30.45</v>
      </c>
      <c r="T6" t="n">
        <v>23902.31</v>
      </c>
      <c r="U6" t="n">
        <v>0.39</v>
      </c>
      <c r="V6" t="n">
        <v>0.85</v>
      </c>
      <c r="W6" t="n">
        <v>0.16</v>
      </c>
      <c r="X6" t="n">
        <v>1.46</v>
      </c>
      <c r="Y6" t="n">
        <v>1</v>
      </c>
      <c r="Z6" t="n">
        <v>10</v>
      </c>
      <c r="AA6" t="n">
        <v>93.9879297674749</v>
      </c>
      <c r="AB6" t="n">
        <v>133.7380966782994</v>
      </c>
      <c r="AC6" t="n">
        <v>121.2102749706414</v>
      </c>
      <c r="AD6" t="n">
        <v>93987.9297674749</v>
      </c>
      <c r="AE6" t="n">
        <v>133738.0966782994</v>
      </c>
      <c r="AF6" t="n">
        <v>8.499539856830886e-06</v>
      </c>
      <c r="AG6" t="n">
        <v>0.6283333333333333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6.8746</v>
      </c>
      <c r="E7" t="n">
        <v>14.55</v>
      </c>
      <c r="F7" t="n">
        <v>9.949999999999999</v>
      </c>
      <c r="G7" t="n">
        <v>13.57</v>
      </c>
      <c r="H7" t="n">
        <v>0.18</v>
      </c>
      <c r="I7" t="n">
        <v>44</v>
      </c>
      <c r="J7" t="n">
        <v>225.01</v>
      </c>
      <c r="K7" t="n">
        <v>56.94</v>
      </c>
      <c r="L7" t="n">
        <v>2.25</v>
      </c>
      <c r="M7" t="n">
        <v>42</v>
      </c>
      <c r="N7" t="n">
        <v>50.82</v>
      </c>
      <c r="O7" t="n">
        <v>27985.94</v>
      </c>
      <c r="P7" t="n">
        <v>133.64</v>
      </c>
      <c r="Q7" t="n">
        <v>2116.23</v>
      </c>
      <c r="R7" t="n">
        <v>70.75</v>
      </c>
      <c r="S7" t="n">
        <v>30.45</v>
      </c>
      <c r="T7" t="n">
        <v>20158.01</v>
      </c>
      <c r="U7" t="n">
        <v>0.43</v>
      </c>
      <c r="V7" t="n">
        <v>0.87</v>
      </c>
      <c r="W7" t="n">
        <v>0.15</v>
      </c>
      <c r="X7" t="n">
        <v>1.23</v>
      </c>
      <c r="Y7" t="n">
        <v>1</v>
      </c>
      <c r="Z7" t="n">
        <v>10</v>
      </c>
      <c r="AA7" t="n">
        <v>87.90034742234023</v>
      </c>
      <c r="AB7" t="n">
        <v>125.0759027324931</v>
      </c>
      <c r="AC7" t="n">
        <v>113.3595059220446</v>
      </c>
      <c r="AD7" t="n">
        <v>87900.34742234023</v>
      </c>
      <c r="AE7" t="n">
        <v>125075.9027324931</v>
      </c>
      <c r="AF7" t="n">
        <v>8.81138490186986e-06</v>
      </c>
      <c r="AG7" t="n">
        <v>0.6062500000000001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7.0942</v>
      </c>
      <c r="E8" t="n">
        <v>14.1</v>
      </c>
      <c r="F8" t="n">
        <v>9.77</v>
      </c>
      <c r="G8" t="n">
        <v>15.42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128.4</v>
      </c>
      <c r="Q8" t="n">
        <v>2116.22</v>
      </c>
      <c r="R8" t="n">
        <v>64.73999999999999</v>
      </c>
      <c r="S8" t="n">
        <v>30.45</v>
      </c>
      <c r="T8" t="n">
        <v>17184.48</v>
      </c>
      <c r="U8" t="n">
        <v>0.47</v>
      </c>
      <c r="V8" t="n">
        <v>0.89</v>
      </c>
      <c r="W8" t="n">
        <v>0.14</v>
      </c>
      <c r="X8" t="n">
        <v>1.05</v>
      </c>
      <c r="Y8" t="n">
        <v>1</v>
      </c>
      <c r="Z8" t="n">
        <v>10</v>
      </c>
      <c r="AA8" t="n">
        <v>82.74277372615381</v>
      </c>
      <c r="AB8" t="n">
        <v>117.7370445268441</v>
      </c>
      <c r="AC8" t="n">
        <v>106.7081100732084</v>
      </c>
      <c r="AD8" t="n">
        <v>82742.77372615381</v>
      </c>
      <c r="AE8" t="n">
        <v>117737.0445268441</v>
      </c>
      <c r="AF8" t="n">
        <v>9.092852932657197e-06</v>
      </c>
      <c r="AG8" t="n">
        <v>0.5875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7.248</v>
      </c>
      <c r="E9" t="n">
        <v>13.8</v>
      </c>
      <c r="F9" t="n">
        <v>9.640000000000001</v>
      </c>
      <c r="G9" t="n">
        <v>17.02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32</v>
      </c>
      <c r="N9" t="n">
        <v>51.16</v>
      </c>
      <c r="O9" t="n">
        <v>28089.25</v>
      </c>
      <c r="P9" t="n">
        <v>123.86</v>
      </c>
      <c r="Q9" t="n">
        <v>2116.23</v>
      </c>
      <c r="R9" t="n">
        <v>60.66</v>
      </c>
      <c r="S9" t="n">
        <v>30.45</v>
      </c>
      <c r="T9" t="n">
        <v>15163.83</v>
      </c>
      <c r="U9" t="n">
        <v>0.5</v>
      </c>
      <c r="V9" t="n">
        <v>0.9</v>
      </c>
      <c r="W9" t="n">
        <v>0.13</v>
      </c>
      <c r="X9" t="n">
        <v>0.92</v>
      </c>
      <c r="Y9" t="n">
        <v>1</v>
      </c>
      <c r="Z9" t="n">
        <v>10</v>
      </c>
      <c r="AA9" t="n">
        <v>78.98486611750985</v>
      </c>
      <c r="AB9" t="n">
        <v>112.3898109797676</v>
      </c>
      <c r="AC9" t="n">
        <v>101.8617748503251</v>
      </c>
      <c r="AD9" t="n">
        <v>78984.86611750985</v>
      </c>
      <c r="AE9" t="n">
        <v>112389.8109797676</v>
      </c>
      <c r="AF9" t="n">
        <v>9.289983092653062e-06</v>
      </c>
      <c r="AG9" t="n">
        <v>0.5750000000000001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7.4257</v>
      </c>
      <c r="E10" t="n">
        <v>13.47</v>
      </c>
      <c r="F10" t="n">
        <v>9.49</v>
      </c>
      <c r="G10" t="n">
        <v>18.98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119.13</v>
      </c>
      <c r="Q10" t="n">
        <v>2116.05</v>
      </c>
      <c r="R10" t="n">
        <v>55.4</v>
      </c>
      <c r="S10" t="n">
        <v>30.45</v>
      </c>
      <c r="T10" t="n">
        <v>12552.5</v>
      </c>
      <c r="U10" t="n">
        <v>0.55</v>
      </c>
      <c r="V10" t="n">
        <v>0.91</v>
      </c>
      <c r="W10" t="n">
        <v>0.13</v>
      </c>
      <c r="X10" t="n">
        <v>0.77</v>
      </c>
      <c r="Y10" t="n">
        <v>1</v>
      </c>
      <c r="Z10" t="n">
        <v>10</v>
      </c>
      <c r="AA10" t="n">
        <v>75.02327819822035</v>
      </c>
      <c r="AB10" t="n">
        <v>106.7527549294827</v>
      </c>
      <c r="AC10" t="n">
        <v>96.7527660424344</v>
      </c>
      <c r="AD10" t="n">
        <v>75023.27819822036</v>
      </c>
      <c r="AE10" t="n">
        <v>106752.7549294827</v>
      </c>
      <c r="AF10" t="n">
        <v>9.517746613012395e-06</v>
      </c>
      <c r="AG10" t="n">
        <v>0.56125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7.6115</v>
      </c>
      <c r="E11" t="n">
        <v>13.14</v>
      </c>
      <c r="F11" t="n">
        <v>9.34</v>
      </c>
      <c r="G11" t="n">
        <v>21.54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113.36</v>
      </c>
      <c r="Q11" t="n">
        <v>2116.11</v>
      </c>
      <c r="R11" t="n">
        <v>50.91</v>
      </c>
      <c r="S11" t="n">
        <v>30.45</v>
      </c>
      <c r="T11" t="n">
        <v>10330.57</v>
      </c>
      <c r="U11" t="n">
        <v>0.6</v>
      </c>
      <c r="V11" t="n">
        <v>0.93</v>
      </c>
      <c r="W11" t="n">
        <v>0.11</v>
      </c>
      <c r="X11" t="n">
        <v>0.62</v>
      </c>
      <c r="Y11" t="n">
        <v>1</v>
      </c>
      <c r="Z11" t="n">
        <v>10</v>
      </c>
      <c r="AA11" t="n">
        <v>70.80673238404465</v>
      </c>
      <c r="AB11" t="n">
        <v>100.7529120439144</v>
      </c>
      <c r="AC11" t="n">
        <v>91.31495419971201</v>
      </c>
      <c r="AD11" t="n">
        <v>70806.73238404465</v>
      </c>
      <c r="AE11" t="n">
        <v>100752.9120439144</v>
      </c>
      <c r="AF11" t="n">
        <v>9.755892150900772e-06</v>
      </c>
      <c r="AG11" t="n">
        <v>0.5475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7.5364</v>
      </c>
      <c r="E12" t="n">
        <v>13.27</v>
      </c>
      <c r="F12" t="n">
        <v>9.51</v>
      </c>
      <c r="G12" t="n">
        <v>22.83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114.33</v>
      </c>
      <c r="Q12" t="n">
        <v>2116.26</v>
      </c>
      <c r="R12" t="n">
        <v>56.6</v>
      </c>
      <c r="S12" t="n">
        <v>30.45</v>
      </c>
      <c r="T12" t="n">
        <v>13179.2</v>
      </c>
      <c r="U12" t="n">
        <v>0.54</v>
      </c>
      <c r="V12" t="n">
        <v>0.91</v>
      </c>
      <c r="W12" t="n">
        <v>0.12</v>
      </c>
      <c r="X12" t="n">
        <v>0.79</v>
      </c>
      <c r="Y12" t="n">
        <v>1</v>
      </c>
      <c r="Z12" t="n">
        <v>10</v>
      </c>
      <c r="AA12" t="n">
        <v>72.28889560216534</v>
      </c>
      <c r="AB12" t="n">
        <v>102.8619242143966</v>
      </c>
      <c r="AC12" t="n">
        <v>93.22640614534201</v>
      </c>
      <c r="AD12" t="n">
        <v>72288.89560216534</v>
      </c>
      <c r="AE12" t="n">
        <v>102861.9242143966</v>
      </c>
      <c r="AF12" t="n">
        <v>9.659634185909291e-06</v>
      </c>
      <c r="AG12" t="n">
        <v>0.5529166666666666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7.716</v>
      </c>
      <c r="E13" t="n">
        <v>12.96</v>
      </c>
      <c r="F13" t="n">
        <v>9.33</v>
      </c>
      <c r="G13" t="n">
        <v>25.46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108.54</v>
      </c>
      <c r="Q13" t="n">
        <v>2116.47</v>
      </c>
      <c r="R13" t="n">
        <v>50.6</v>
      </c>
      <c r="S13" t="n">
        <v>30.45</v>
      </c>
      <c r="T13" t="n">
        <v>10194.82</v>
      </c>
      <c r="U13" t="n">
        <v>0.6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68.16883096132185</v>
      </c>
      <c r="AB13" t="n">
        <v>96.99936713245383</v>
      </c>
      <c r="AC13" t="n">
        <v>87.91301995571243</v>
      </c>
      <c r="AD13" t="n">
        <v>68168.83096132184</v>
      </c>
      <c r="AE13" t="n">
        <v>96999.36713245383</v>
      </c>
      <c r="AF13" t="n">
        <v>9.889832994330991e-06</v>
      </c>
      <c r="AG13" t="n">
        <v>0.54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7.7576</v>
      </c>
      <c r="E14" t="n">
        <v>12.89</v>
      </c>
      <c r="F14" t="n">
        <v>9.31</v>
      </c>
      <c r="G14" t="n">
        <v>26.59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105.49</v>
      </c>
      <c r="Q14" t="n">
        <v>2116.05</v>
      </c>
      <c r="R14" t="n">
        <v>49.32</v>
      </c>
      <c r="S14" t="n">
        <v>30.45</v>
      </c>
      <c r="T14" t="n">
        <v>9562.15</v>
      </c>
      <c r="U14" t="n">
        <v>0.62</v>
      </c>
      <c r="V14" t="n">
        <v>0.93</v>
      </c>
      <c r="W14" t="n">
        <v>0.13</v>
      </c>
      <c r="X14" t="n">
        <v>0.59</v>
      </c>
      <c r="Y14" t="n">
        <v>1</v>
      </c>
      <c r="Z14" t="n">
        <v>10</v>
      </c>
      <c r="AA14" t="n">
        <v>66.70839206051924</v>
      </c>
      <c r="AB14" t="n">
        <v>94.92126711055722</v>
      </c>
      <c r="AC14" t="n">
        <v>86.02958448498858</v>
      </c>
      <c r="AD14" t="n">
        <v>66708.39206051924</v>
      </c>
      <c r="AE14" t="n">
        <v>94921.26711055722</v>
      </c>
      <c r="AF14" t="n">
        <v>9.943152985591253e-06</v>
      </c>
      <c r="AG14" t="n">
        <v>0.5370833333333334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7.7988</v>
      </c>
      <c r="E15" t="n">
        <v>12.82</v>
      </c>
      <c r="F15" t="n">
        <v>9.279999999999999</v>
      </c>
      <c r="G15" t="n">
        <v>27.85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</v>
      </c>
      <c r="N15" t="n">
        <v>52.18</v>
      </c>
      <c r="O15" t="n">
        <v>28400.61</v>
      </c>
      <c r="P15" t="n">
        <v>104.18</v>
      </c>
      <c r="Q15" t="n">
        <v>2116.05</v>
      </c>
      <c r="R15" t="n">
        <v>48.26</v>
      </c>
      <c r="S15" t="n">
        <v>30.45</v>
      </c>
      <c r="T15" t="n">
        <v>9037.27</v>
      </c>
      <c r="U15" t="n">
        <v>0.63</v>
      </c>
      <c r="V15" t="n">
        <v>0.93</v>
      </c>
      <c r="W15" t="n">
        <v>0.14</v>
      </c>
      <c r="X15" t="n">
        <v>0.5600000000000001</v>
      </c>
      <c r="Y15" t="n">
        <v>1</v>
      </c>
      <c r="Z15" t="n">
        <v>10</v>
      </c>
      <c r="AA15" t="n">
        <v>65.83686617040961</v>
      </c>
      <c r="AB15" t="n">
        <v>93.68114815020567</v>
      </c>
      <c r="AC15" t="n">
        <v>84.90563279198408</v>
      </c>
      <c r="AD15" t="n">
        <v>65836.8661704096</v>
      </c>
      <c r="AE15" t="n">
        <v>93681.14815020567</v>
      </c>
      <c r="AF15" t="n">
        <v>9.995960284627857e-06</v>
      </c>
      <c r="AG15" t="n">
        <v>0.5341666666666667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7.7961</v>
      </c>
      <c r="E16" t="n">
        <v>12.83</v>
      </c>
      <c r="F16" t="n">
        <v>9.289999999999999</v>
      </c>
      <c r="G16" t="n">
        <v>27.87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0</v>
      </c>
      <c r="N16" t="n">
        <v>52.36</v>
      </c>
      <c r="O16" t="n">
        <v>28452.71</v>
      </c>
      <c r="P16" t="n">
        <v>104.24</v>
      </c>
      <c r="Q16" t="n">
        <v>2116.19</v>
      </c>
      <c r="R16" t="n">
        <v>48.38</v>
      </c>
      <c r="S16" t="n">
        <v>30.45</v>
      </c>
      <c r="T16" t="n">
        <v>9096.75</v>
      </c>
      <c r="U16" t="n">
        <v>0.63</v>
      </c>
      <c r="V16" t="n">
        <v>0.93</v>
      </c>
      <c r="W16" t="n">
        <v>0.14</v>
      </c>
      <c r="X16" t="n">
        <v>0.57</v>
      </c>
      <c r="Y16" t="n">
        <v>1</v>
      </c>
      <c r="Z16" t="n">
        <v>10</v>
      </c>
      <c r="AA16" t="n">
        <v>65.90750199634923</v>
      </c>
      <c r="AB16" t="n">
        <v>93.78165787461191</v>
      </c>
      <c r="AC16" t="n">
        <v>84.9967273389764</v>
      </c>
      <c r="AD16" t="n">
        <v>65907.50199634922</v>
      </c>
      <c r="AE16" t="n">
        <v>93781.6578746119</v>
      </c>
      <c r="AF16" t="n">
        <v>9.992499612118177e-06</v>
      </c>
      <c r="AG16" t="n">
        <v>0.5345833333333333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7.3958</v>
      </c>
      <c r="E2" t="n">
        <v>13.52</v>
      </c>
      <c r="F2" t="n">
        <v>10.56</v>
      </c>
      <c r="G2" t="n">
        <v>10.22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64.51000000000001</v>
      </c>
      <c r="Q2" t="n">
        <v>2116.48</v>
      </c>
      <c r="R2" t="n">
        <v>87.97</v>
      </c>
      <c r="S2" t="n">
        <v>30.45</v>
      </c>
      <c r="T2" t="n">
        <v>28679.79</v>
      </c>
      <c r="U2" t="n">
        <v>0.35</v>
      </c>
      <c r="V2" t="n">
        <v>0.82</v>
      </c>
      <c r="W2" t="n">
        <v>0.26</v>
      </c>
      <c r="X2" t="n">
        <v>1.84</v>
      </c>
      <c r="Y2" t="n">
        <v>1</v>
      </c>
      <c r="Z2" t="n">
        <v>10</v>
      </c>
      <c r="AA2" t="n">
        <v>47.39760640432933</v>
      </c>
      <c r="AB2" t="n">
        <v>67.44340133136237</v>
      </c>
      <c r="AC2" t="n">
        <v>61.12568836689297</v>
      </c>
      <c r="AD2" t="n">
        <v>47397.60640432933</v>
      </c>
      <c r="AE2" t="n">
        <v>67443.40133136237</v>
      </c>
      <c r="AF2" t="n">
        <v>1.531700415615023e-05</v>
      </c>
      <c r="AG2" t="n">
        <v>0.5633333333333334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7.2439</v>
      </c>
      <c r="E2" t="n">
        <v>13.8</v>
      </c>
      <c r="F2" t="n">
        <v>10.44</v>
      </c>
      <c r="G2" t="n">
        <v>10.44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2116.5</v>
      </c>
      <c r="R2" t="n">
        <v>86.48</v>
      </c>
      <c r="S2" t="n">
        <v>30.45</v>
      </c>
      <c r="T2" t="n">
        <v>27942.62</v>
      </c>
      <c r="U2" t="n">
        <v>0.35</v>
      </c>
      <c r="V2" t="n">
        <v>0.83</v>
      </c>
      <c r="W2" t="n">
        <v>0.18</v>
      </c>
      <c r="X2" t="n">
        <v>1.71</v>
      </c>
      <c r="Y2" t="n">
        <v>1</v>
      </c>
      <c r="Z2" t="n">
        <v>10</v>
      </c>
      <c r="AA2" t="n">
        <v>57.26064694946846</v>
      </c>
      <c r="AB2" t="n">
        <v>81.47780205949734</v>
      </c>
      <c r="AC2" t="n">
        <v>73.84542652347987</v>
      </c>
      <c r="AD2" t="n">
        <v>57260.64694946846</v>
      </c>
      <c r="AE2" t="n">
        <v>81477.80205949733</v>
      </c>
      <c r="AF2" t="n">
        <v>1.299207810757352e-05</v>
      </c>
      <c r="AG2" t="n">
        <v>0.5750000000000001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7.6527</v>
      </c>
      <c r="E3" t="n">
        <v>13.07</v>
      </c>
      <c r="F3" t="n">
        <v>10.03</v>
      </c>
      <c r="G3" t="n">
        <v>13.37</v>
      </c>
      <c r="H3" t="n">
        <v>0.2</v>
      </c>
      <c r="I3" t="n">
        <v>45</v>
      </c>
      <c r="J3" t="n">
        <v>107.73</v>
      </c>
      <c r="K3" t="n">
        <v>41.65</v>
      </c>
      <c r="L3" t="n">
        <v>1.25</v>
      </c>
      <c r="M3" t="n">
        <v>14</v>
      </c>
      <c r="N3" t="n">
        <v>14.83</v>
      </c>
      <c r="O3" t="n">
        <v>13520.81</v>
      </c>
      <c r="P3" t="n">
        <v>72.83</v>
      </c>
      <c r="Q3" t="n">
        <v>2116.26</v>
      </c>
      <c r="R3" t="n">
        <v>71.93000000000001</v>
      </c>
      <c r="S3" t="n">
        <v>30.45</v>
      </c>
      <c r="T3" t="n">
        <v>20744.59</v>
      </c>
      <c r="U3" t="n">
        <v>0.42</v>
      </c>
      <c r="V3" t="n">
        <v>0.86</v>
      </c>
      <c r="W3" t="n">
        <v>0.19</v>
      </c>
      <c r="X3" t="n">
        <v>1.31</v>
      </c>
      <c r="Y3" t="n">
        <v>1</v>
      </c>
      <c r="Z3" t="n">
        <v>10</v>
      </c>
      <c r="AA3" t="n">
        <v>50.45870155546626</v>
      </c>
      <c r="AB3" t="n">
        <v>71.79912062719139</v>
      </c>
      <c r="AC3" t="n">
        <v>65.0733887354217</v>
      </c>
      <c r="AD3" t="n">
        <v>50458.70155546626</v>
      </c>
      <c r="AE3" t="n">
        <v>71799.12062719138</v>
      </c>
      <c r="AF3" t="n">
        <v>1.372526900341361e-05</v>
      </c>
      <c r="AG3" t="n">
        <v>0.5445833333333333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7.6764</v>
      </c>
      <c r="E4" t="n">
        <v>13.03</v>
      </c>
      <c r="F4" t="n">
        <v>10.01</v>
      </c>
      <c r="G4" t="n">
        <v>13.65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72.41</v>
      </c>
      <c r="Q4" t="n">
        <v>2116.27</v>
      </c>
      <c r="R4" t="n">
        <v>70.87</v>
      </c>
      <c r="S4" t="n">
        <v>30.45</v>
      </c>
      <c r="T4" t="n">
        <v>20217.59</v>
      </c>
      <c r="U4" t="n">
        <v>0.43</v>
      </c>
      <c r="V4" t="n">
        <v>0.86</v>
      </c>
      <c r="W4" t="n">
        <v>0.21</v>
      </c>
      <c r="X4" t="n">
        <v>1.29</v>
      </c>
      <c r="Y4" t="n">
        <v>1</v>
      </c>
      <c r="Z4" t="n">
        <v>10</v>
      </c>
      <c r="AA4" t="n">
        <v>50.12384543809445</v>
      </c>
      <c r="AB4" t="n">
        <v>71.32264434019291</v>
      </c>
      <c r="AC4" t="n">
        <v>64.64154602793128</v>
      </c>
      <c r="AD4" t="n">
        <v>50123.84543809445</v>
      </c>
      <c r="AE4" t="n">
        <v>71322.64434019291</v>
      </c>
      <c r="AF4" t="n">
        <v>1.376777542276638e-05</v>
      </c>
      <c r="AG4" t="n">
        <v>0.5429166666666666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13.92</v>
      </c>
      <c r="G2" t="n">
        <v>4.86</v>
      </c>
      <c r="H2" t="n">
        <v>0.06</v>
      </c>
      <c r="I2" t="n">
        <v>172</v>
      </c>
      <c r="J2" t="n">
        <v>274.09</v>
      </c>
      <c r="K2" t="n">
        <v>60.56</v>
      </c>
      <c r="L2" t="n">
        <v>1</v>
      </c>
      <c r="M2" t="n">
        <v>170</v>
      </c>
      <c r="N2" t="n">
        <v>72.53</v>
      </c>
      <c r="O2" t="n">
        <v>34038.11</v>
      </c>
      <c r="P2" t="n">
        <v>235.26</v>
      </c>
      <c r="Q2" t="n">
        <v>2117.15</v>
      </c>
      <c r="R2" t="n">
        <v>201.21</v>
      </c>
      <c r="S2" t="n">
        <v>30.45</v>
      </c>
      <c r="T2" t="n">
        <v>84748.53</v>
      </c>
      <c r="U2" t="n">
        <v>0.15</v>
      </c>
      <c r="V2" t="n">
        <v>0.62</v>
      </c>
      <c r="W2" t="n">
        <v>0.36</v>
      </c>
      <c r="X2" t="n">
        <v>5.2</v>
      </c>
      <c r="Y2" t="n">
        <v>1</v>
      </c>
      <c r="Z2" t="n">
        <v>10</v>
      </c>
      <c r="AA2" t="n">
        <v>251.383702045681</v>
      </c>
      <c r="AB2" t="n">
        <v>357.7010147016476</v>
      </c>
      <c r="AC2" t="n">
        <v>324.1936248992569</v>
      </c>
      <c r="AD2" t="n">
        <v>251383.702045681</v>
      </c>
      <c r="AE2" t="n">
        <v>357701.0147016476</v>
      </c>
      <c r="AF2" t="n">
        <v>4.587725557952281e-06</v>
      </c>
      <c r="AG2" t="n">
        <v>1.075416666666667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4.6642</v>
      </c>
      <c r="E3" t="n">
        <v>21.44</v>
      </c>
      <c r="F3" t="n">
        <v>12.27</v>
      </c>
      <c r="G3" t="n">
        <v>6.14</v>
      </c>
      <c r="H3" t="n">
        <v>0.08</v>
      </c>
      <c r="I3" t="n">
        <v>120</v>
      </c>
      <c r="J3" t="n">
        <v>274.57</v>
      </c>
      <c r="K3" t="n">
        <v>60.56</v>
      </c>
      <c r="L3" t="n">
        <v>1.25</v>
      </c>
      <c r="M3" t="n">
        <v>118</v>
      </c>
      <c r="N3" t="n">
        <v>72.76000000000001</v>
      </c>
      <c r="O3" t="n">
        <v>34097.72</v>
      </c>
      <c r="P3" t="n">
        <v>205.08</v>
      </c>
      <c r="Q3" t="n">
        <v>2116.95</v>
      </c>
      <c r="R3" t="n">
        <v>146.84</v>
      </c>
      <c r="S3" t="n">
        <v>30.45</v>
      </c>
      <c r="T3" t="n">
        <v>57827.47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184.1112909196404</v>
      </c>
      <c r="AB3" t="n">
        <v>261.9771888315126</v>
      </c>
      <c r="AC3" t="n">
        <v>237.4366607795188</v>
      </c>
      <c r="AD3" t="n">
        <v>184111.2909196404</v>
      </c>
      <c r="AE3" t="n">
        <v>261977.1888315127</v>
      </c>
      <c r="AF3" t="n">
        <v>5.522224972876986e-06</v>
      </c>
      <c r="AG3" t="n">
        <v>0.8933333333333334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5.2339</v>
      </c>
      <c r="E4" t="n">
        <v>19.11</v>
      </c>
      <c r="F4" t="n">
        <v>11.4</v>
      </c>
      <c r="G4" t="n">
        <v>7.44</v>
      </c>
      <c r="H4" t="n">
        <v>0.1</v>
      </c>
      <c r="I4" t="n">
        <v>92</v>
      </c>
      <c r="J4" t="n">
        <v>275.05</v>
      </c>
      <c r="K4" t="n">
        <v>60.56</v>
      </c>
      <c r="L4" t="n">
        <v>1.5</v>
      </c>
      <c r="M4" t="n">
        <v>90</v>
      </c>
      <c r="N4" t="n">
        <v>73</v>
      </c>
      <c r="O4" t="n">
        <v>34157.42</v>
      </c>
      <c r="P4" t="n">
        <v>188.46</v>
      </c>
      <c r="Q4" t="n">
        <v>2116.42</v>
      </c>
      <c r="R4" t="n">
        <v>118.25</v>
      </c>
      <c r="S4" t="n">
        <v>30.45</v>
      </c>
      <c r="T4" t="n">
        <v>43670.05</v>
      </c>
      <c r="U4" t="n">
        <v>0.26</v>
      </c>
      <c r="V4" t="n">
        <v>0.76</v>
      </c>
      <c r="W4" t="n">
        <v>0.23</v>
      </c>
      <c r="X4" t="n">
        <v>2.68</v>
      </c>
      <c r="Y4" t="n">
        <v>1</v>
      </c>
      <c r="Z4" t="n">
        <v>10</v>
      </c>
      <c r="AA4" t="n">
        <v>152.1698872955711</v>
      </c>
      <c r="AB4" t="n">
        <v>216.5268577466119</v>
      </c>
      <c r="AC4" t="n">
        <v>196.2438573440142</v>
      </c>
      <c r="AD4" t="n">
        <v>152169.8872955711</v>
      </c>
      <c r="AE4" t="n">
        <v>216526.8577466119</v>
      </c>
      <c r="AF4" t="n">
        <v>6.196726831083756e-06</v>
      </c>
      <c r="AG4" t="n">
        <v>0.79625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5.6777</v>
      </c>
      <c r="E5" t="n">
        <v>17.61</v>
      </c>
      <c r="F5" t="n">
        <v>10.85</v>
      </c>
      <c r="G5" t="n">
        <v>8.800000000000001</v>
      </c>
      <c r="H5" t="n">
        <v>0.11</v>
      </c>
      <c r="I5" t="n">
        <v>74</v>
      </c>
      <c r="J5" t="n">
        <v>275.54</v>
      </c>
      <c r="K5" t="n">
        <v>60.56</v>
      </c>
      <c r="L5" t="n">
        <v>1.75</v>
      </c>
      <c r="M5" t="n">
        <v>72</v>
      </c>
      <c r="N5" t="n">
        <v>73.23</v>
      </c>
      <c r="O5" t="n">
        <v>34217.22</v>
      </c>
      <c r="P5" t="n">
        <v>177.19</v>
      </c>
      <c r="Q5" t="n">
        <v>2116.22</v>
      </c>
      <c r="R5" t="n">
        <v>100.15</v>
      </c>
      <c r="S5" t="n">
        <v>30.45</v>
      </c>
      <c r="T5" t="n">
        <v>34712.2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132.9945877945684</v>
      </c>
      <c r="AB5" t="n">
        <v>189.2417790684798</v>
      </c>
      <c r="AC5" t="n">
        <v>171.5146891315526</v>
      </c>
      <c r="AD5" t="n">
        <v>132994.5877945684</v>
      </c>
      <c r="AE5" t="n">
        <v>189241.7790684798</v>
      </c>
      <c r="AF5" t="n">
        <v>6.722168159277831e-06</v>
      </c>
      <c r="AG5" t="n">
        <v>0.73375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6.0139</v>
      </c>
      <c r="E6" t="n">
        <v>16.63</v>
      </c>
      <c r="F6" t="n">
        <v>10.49</v>
      </c>
      <c r="G6" t="n">
        <v>10.15</v>
      </c>
      <c r="H6" t="n">
        <v>0.13</v>
      </c>
      <c r="I6" t="n">
        <v>62</v>
      </c>
      <c r="J6" t="n">
        <v>276.02</v>
      </c>
      <c r="K6" t="n">
        <v>60.56</v>
      </c>
      <c r="L6" t="n">
        <v>2</v>
      </c>
      <c r="M6" t="n">
        <v>60</v>
      </c>
      <c r="N6" t="n">
        <v>73.47</v>
      </c>
      <c r="O6" t="n">
        <v>34277.1</v>
      </c>
      <c r="P6" t="n">
        <v>169.55</v>
      </c>
      <c r="Q6" t="n">
        <v>2116.33</v>
      </c>
      <c r="R6" t="n">
        <v>88.3</v>
      </c>
      <c r="S6" t="n">
        <v>30.45</v>
      </c>
      <c r="T6" t="n">
        <v>28847.25</v>
      </c>
      <c r="U6" t="n">
        <v>0.34</v>
      </c>
      <c r="V6" t="n">
        <v>0.83</v>
      </c>
      <c r="W6" t="n">
        <v>0.18</v>
      </c>
      <c r="X6" t="n">
        <v>1.77</v>
      </c>
      <c r="Y6" t="n">
        <v>1</v>
      </c>
      <c r="Z6" t="n">
        <v>10</v>
      </c>
      <c r="AA6" t="n">
        <v>120.9561282610649</v>
      </c>
      <c r="AB6" t="n">
        <v>172.1119128299902</v>
      </c>
      <c r="AC6" t="n">
        <v>155.9894510090737</v>
      </c>
      <c r="AD6" t="n">
        <v>120956.1282610649</v>
      </c>
      <c r="AE6" t="n">
        <v>172111.9128299902</v>
      </c>
      <c r="AF6" t="n">
        <v>7.120215420519039e-06</v>
      </c>
      <c r="AG6" t="n">
        <v>0.6929166666666666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6.2547</v>
      </c>
      <c r="E7" t="n">
        <v>15.99</v>
      </c>
      <c r="F7" t="n">
        <v>10.27</v>
      </c>
      <c r="G7" t="n">
        <v>11.41</v>
      </c>
      <c r="H7" t="n">
        <v>0.14</v>
      </c>
      <c r="I7" t="n">
        <v>54</v>
      </c>
      <c r="J7" t="n">
        <v>276.51</v>
      </c>
      <c r="K7" t="n">
        <v>60.56</v>
      </c>
      <c r="L7" t="n">
        <v>2.25</v>
      </c>
      <c r="M7" t="n">
        <v>52</v>
      </c>
      <c r="N7" t="n">
        <v>73.70999999999999</v>
      </c>
      <c r="O7" t="n">
        <v>34337.08</v>
      </c>
      <c r="P7" t="n">
        <v>163.93</v>
      </c>
      <c r="Q7" t="n">
        <v>2116.61</v>
      </c>
      <c r="R7" t="n">
        <v>81.12</v>
      </c>
      <c r="S7" t="n">
        <v>30.45</v>
      </c>
      <c r="T7" t="n">
        <v>25295.11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113.1939476935218</v>
      </c>
      <c r="AB7" t="n">
        <v>161.0668854765345</v>
      </c>
      <c r="AC7" t="n">
        <v>145.9790587885906</v>
      </c>
      <c r="AD7" t="n">
        <v>113193.9476935218</v>
      </c>
      <c r="AE7" t="n">
        <v>161066.8854765345</v>
      </c>
      <c r="AF7" t="n">
        <v>7.405312923513932e-06</v>
      </c>
      <c r="AG7" t="n">
        <v>0.66625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6.4953</v>
      </c>
      <c r="E8" t="n">
        <v>15.4</v>
      </c>
      <c r="F8" t="n">
        <v>10.04</v>
      </c>
      <c r="G8" t="n">
        <v>12.82</v>
      </c>
      <c r="H8" t="n">
        <v>0.16</v>
      </c>
      <c r="I8" t="n">
        <v>47</v>
      </c>
      <c r="J8" t="n">
        <v>277</v>
      </c>
      <c r="K8" t="n">
        <v>60.56</v>
      </c>
      <c r="L8" t="n">
        <v>2.5</v>
      </c>
      <c r="M8" t="n">
        <v>45</v>
      </c>
      <c r="N8" t="n">
        <v>73.94</v>
      </c>
      <c r="O8" t="n">
        <v>34397.15</v>
      </c>
      <c r="P8" t="n">
        <v>158.47</v>
      </c>
      <c r="Q8" t="n">
        <v>2116.36</v>
      </c>
      <c r="R8" t="n">
        <v>73.63</v>
      </c>
      <c r="S8" t="n">
        <v>30.45</v>
      </c>
      <c r="T8" t="n">
        <v>21585.01</v>
      </c>
      <c r="U8" t="n">
        <v>0.41</v>
      </c>
      <c r="V8" t="n">
        <v>0.86</v>
      </c>
      <c r="W8" t="n">
        <v>0.16</v>
      </c>
      <c r="X8" t="n">
        <v>1.32</v>
      </c>
      <c r="Y8" t="n">
        <v>1</v>
      </c>
      <c r="Z8" t="n">
        <v>10</v>
      </c>
      <c r="AA8" t="n">
        <v>106.0443275318271</v>
      </c>
      <c r="AB8" t="n">
        <v>150.8934877353206</v>
      </c>
      <c r="AC8" t="n">
        <v>136.7586468923118</v>
      </c>
      <c r="AD8" t="n">
        <v>106044.3275318271</v>
      </c>
      <c r="AE8" t="n">
        <v>150893.4877353206</v>
      </c>
      <c r="AF8" t="n">
        <v>7.690173634562816e-06</v>
      </c>
      <c r="AG8" t="n">
        <v>0.6416666666666667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6.7124</v>
      </c>
      <c r="E9" t="n">
        <v>14.9</v>
      </c>
      <c r="F9" t="n">
        <v>9.859999999999999</v>
      </c>
      <c r="G9" t="n">
        <v>14.42</v>
      </c>
      <c r="H9" t="n">
        <v>0.18</v>
      </c>
      <c r="I9" t="n">
        <v>41</v>
      </c>
      <c r="J9" t="n">
        <v>277.48</v>
      </c>
      <c r="K9" t="n">
        <v>60.56</v>
      </c>
      <c r="L9" t="n">
        <v>2.75</v>
      </c>
      <c r="M9" t="n">
        <v>39</v>
      </c>
      <c r="N9" t="n">
        <v>74.18000000000001</v>
      </c>
      <c r="O9" t="n">
        <v>34457.31</v>
      </c>
      <c r="P9" t="n">
        <v>153.28</v>
      </c>
      <c r="Q9" t="n">
        <v>2116.32</v>
      </c>
      <c r="R9" t="n">
        <v>67.45</v>
      </c>
      <c r="S9" t="n">
        <v>30.45</v>
      </c>
      <c r="T9" t="n">
        <v>18527.08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100.0140573505464</v>
      </c>
      <c r="AB9" t="n">
        <v>142.3128448964416</v>
      </c>
      <c r="AC9" t="n">
        <v>128.9817897083244</v>
      </c>
      <c r="AD9" t="n">
        <v>100014.0573505464</v>
      </c>
      <c r="AE9" t="n">
        <v>142312.8448964416</v>
      </c>
      <c r="AF9" t="n">
        <v>7.947211291955637e-06</v>
      </c>
      <c r="AG9" t="n">
        <v>0.6208333333333333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6.8594</v>
      </c>
      <c r="E10" t="n">
        <v>14.58</v>
      </c>
      <c r="F10" t="n">
        <v>9.75</v>
      </c>
      <c r="G10" t="n">
        <v>15.8</v>
      </c>
      <c r="H10" t="n">
        <v>0.19</v>
      </c>
      <c r="I10" t="n">
        <v>37</v>
      </c>
      <c r="J10" t="n">
        <v>277.97</v>
      </c>
      <c r="K10" t="n">
        <v>60.56</v>
      </c>
      <c r="L10" t="n">
        <v>3</v>
      </c>
      <c r="M10" t="n">
        <v>35</v>
      </c>
      <c r="N10" t="n">
        <v>74.42</v>
      </c>
      <c r="O10" t="n">
        <v>34517.57</v>
      </c>
      <c r="P10" t="n">
        <v>150.01</v>
      </c>
      <c r="Q10" t="n">
        <v>2116.4</v>
      </c>
      <c r="R10" t="n">
        <v>64.03</v>
      </c>
      <c r="S10" t="n">
        <v>30.45</v>
      </c>
      <c r="T10" t="n">
        <v>16834.82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96.27997794350946</v>
      </c>
      <c r="AB10" t="n">
        <v>136.999517174699</v>
      </c>
      <c r="AC10" t="n">
        <v>124.1661842065446</v>
      </c>
      <c r="AD10" t="n">
        <v>96279.97794350947</v>
      </c>
      <c r="AE10" t="n">
        <v>136999.517174699</v>
      </c>
      <c r="AF10" t="n">
        <v>8.121253372272286e-06</v>
      </c>
      <c r="AG10" t="n">
        <v>0.6075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6.9818</v>
      </c>
      <c r="E11" t="n">
        <v>14.32</v>
      </c>
      <c r="F11" t="n">
        <v>9.65</v>
      </c>
      <c r="G11" t="n">
        <v>17.02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146.16</v>
      </c>
      <c r="Q11" t="n">
        <v>2116.45</v>
      </c>
      <c r="R11" t="n">
        <v>60.78</v>
      </c>
      <c r="S11" t="n">
        <v>30.45</v>
      </c>
      <c r="T11" t="n">
        <v>15225.65</v>
      </c>
      <c r="U11" t="n">
        <v>0.5</v>
      </c>
      <c r="V11" t="n">
        <v>0.9</v>
      </c>
      <c r="W11" t="n">
        <v>0.13</v>
      </c>
      <c r="X11" t="n">
        <v>0.93</v>
      </c>
      <c r="Y11" t="n">
        <v>1</v>
      </c>
      <c r="Z11" t="n">
        <v>10</v>
      </c>
      <c r="AA11" t="n">
        <v>92.83212647089753</v>
      </c>
      <c r="AB11" t="n">
        <v>132.0934713162857</v>
      </c>
      <c r="AC11" t="n">
        <v>119.7197087273301</v>
      </c>
      <c r="AD11" t="n">
        <v>92832.12647089754</v>
      </c>
      <c r="AE11" t="n">
        <v>132093.4713162857</v>
      </c>
      <c r="AF11" t="n">
        <v>8.266170043229822e-06</v>
      </c>
      <c r="AG11" t="n">
        <v>0.5966666666666667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7.1091</v>
      </c>
      <c r="E12" t="n">
        <v>14.07</v>
      </c>
      <c r="F12" t="n">
        <v>9.550000000000001</v>
      </c>
      <c r="G12" t="n">
        <v>18.48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142.69</v>
      </c>
      <c r="Q12" t="n">
        <v>2116.13</v>
      </c>
      <c r="R12" t="n">
        <v>57.43</v>
      </c>
      <c r="S12" t="n">
        <v>30.45</v>
      </c>
      <c r="T12" t="n">
        <v>13562.69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89.58964204580839</v>
      </c>
      <c r="AB12" t="n">
        <v>127.4796480669252</v>
      </c>
      <c r="AC12" t="n">
        <v>115.5380821107485</v>
      </c>
      <c r="AD12" t="n">
        <v>89589.64204580839</v>
      </c>
      <c r="AE12" t="n">
        <v>127479.6480669252</v>
      </c>
      <c r="AF12" t="n">
        <v>8.41688811686458e-06</v>
      </c>
      <c r="AG12" t="n">
        <v>0.58625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7.2929</v>
      </c>
      <c r="E13" t="n">
        <v>13.71</v>
      </c>
      <c r="F13" t="n">
        <v>9.35</v>
      </c>
      <c r="G13" t="n">
        <v>20.03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137.02</v>
      </c>
      <c r="Q13" t="n">
        <v>2116.17</v>
      </c>
      <c r="R13" t="n">
        <v>50.7</v>
      </c>
      <c r="S13" t="n">
        <v>30.45</v>
      </c>
      <c r="T13" t="n">
        <v>10214.55</v>
      </c>
      <c r="U13" t="n">
        <v>0.6</v>
      </c>
      <c r="V13" t="n">
        <v>0.93</v>
      </c>
      <c r="W13" t="n">
        <v>0.12</v>
      </c>
      <c r="X13" t="n">
        <v>0.63</v>
      </c>
      <c r="Y13" t="n">
        <v>1</v>
      </c>
      <c r="Z13" t="n">
        <v>10</v>
      </c>
      <c r="AA13" t="n">
        <v>84.69691930197313</v>
      </c>
      <c r="AB13" t="n">
        <v>120.5176538092162</v>
      </c>
      <c r="AC13" t="n">
        <v>109.2282477458192</v>
      </c>
      <c r="AD13" t="n">
        <v>84696.91930197313</v>
      </c>
      <c r="AE13" t="n">
        <v>120517.6538092162</v>
      </c>
      <c r="AF13" t="n">
        <v>8.634499915246895e-06</v>
      </c>
      <c r="AG13" t="n">
        <v>0.57125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7.2579</v>
      </c>
      <c r="E14" t="n">
        <v>13.78</v>
      </c>
      <c r="F14" t="n">
        <v>9.52</v>
      </c>
      <c r="G14" t="n">
        <v>21.97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138.1</v>
      </c>
      <c r="Q14" t="n">
        <v>2116.17</v>
      </c>
      <c r="R14" t="n">
        <v>57.48</v>
      </c>
      <c r="S14" t="n">
        <v>30.45</v>
      </c>
      <c r="T14" t="n">
        <v>13616.19</v>
      </c>
      <c r="U14" t="n">
        <v>0.53</v>
      </c>
      <c r="V14" t="n">
        <v>0.91</v>
      </c>
      <c r="W14" t="n">
        <v>0.11</v>
      </c>
      <c r="X14" t="n">
        <v>0.8</v>
      </c>
      <c r="Y14" t="n">
        <v>1</v>
      </c>
      <c r="Z14" t="n">
        <v>10</v>
      </c>
      <c r="AA14" t="n">
        <v>85.99902106678945</v>
      </c>
      <c r="AB14" t="n">
        <v>122.370451419918</v>
      </c>
      <c r="AC14" t="n">
        <v>110.9074858495162</v>
      </c>
      <c r="AD14" t="n">
        <v>85999.02106678946</v>
      </c>
      <c r="AE14" t="n">
        <v>122370.451419918</v>
      </c>
      <c r="AF14" t="n">
        <v>8.593061324695312e-06</v>
      </c>
      <c r="AG14" t="n">
        <v>0.5741666666666666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7.3722</v>
      </c>
      <c r="E15" t="n">
        <v>13.56</v>
      </c>
      <c r="F15" t="n">
        <v>9.41</v>
      </c>
      <c r="G15" t="n">
        <v>23.52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134.44</v>
      </c>
      <c r="Q15" t="n">
        <v>2116.2</v>
      </c>
      <c r="R15" t="n">
        <v>53.24</v>
      </c>
      <c r="S15" t="n">
        <v>30.45</v>
      </c>
      <c r="T15" t="n">
        <v>11506.05</v>
      </c>
      <c r="U15" t="n">
        <v>0.57</v>
      </c>
      <c r="V15" t="n">
        <v>0.92</v>
      </c>
      <c r="W15" t="n">
        <v>0.12</v>
      </c>
      <c r="X15" t="n">
        <v>0.6899999999999999</v>
      </c>
      <c r="Y15" t="n">
        <v>1</v>
      </c>
      <c r="Z15" t="n">
        <v>10</v>
      </c>
      <c r="AA15" t="n">
        <v>83.03655449121293</v>
      </c>
      <c r="AB15" t="n">
        <v>118.1550735275562</v>
      </c>
      <c r="AC15" t="n">
        <v>107.086980502656</v>
      </c>
      <c r="AD15" t="n">
        <v>83036.55449121293</v>
      </c>
      <c r="AE15" t="n">
        <v>118155.0735275562</v>
      </c>
      <c r="AF15" t="n">
        <v>8.728387921839484e-06</v>
      </c>
      <c r="AG15" t="n">
        <v>0.5650000000000001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7.4715</v>
      </c>
      <c r="E16" t="n">
        <v>13.38</v>
      </c>
      <c r="F16" t="n">
        <v>9.33</v>
      </c>
      <c r="G16" t="n">
        <v>25.46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131.06</v>
      </c>
      <c r="Q16" t="n">
        <v>2116.15</v>
      </c>
      <c r="R16" t="n">
        <v>50.67</v>
      </c>
      <c r="S16" t="n">
        <v>30.45</v>
      </c>
      <c r="T16" t="n">
        <v>10228.06</v>
      </c>
      <c r="U16" t="n">
        <v>0.6</v>
      </c>
      <c r="V16" t="n">
        <v>0.93</v>
      </c>
      <c r="W16" t="n">
        <v>0.12</v>
      </c>
      <c r="X16" t="n">
        <v>0.61</v>
      </c>
      <c r="Y16" t="n">
        <v>1</v>
      </c>
      <c r="Z16" t="n">
        <v>10</v>
      </c>
      <c r="AA16" t="n">
        <v>80.51177497590443</v>
      </c>
      <c r="AB16" t="n">
        <v>114.5624929935976</v>
      </c>
      <c r="AC16" t="n">
        <v>103.8309324117161</v>
      </c>
      <c r="AD16" t="n">
        <v>80511.77497590442</v>
      </c>
      <c r="AE16" t="n">
        <v>114562.4929935976</v>
      </c>
      <c r="AF16" t="n">
        <v>8.845955123032975e-06</v>
      </c>
      <c r="AG16" t="n">
        <v>0.5575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7.5177</v>
      </c>
      <c r="E17" t="n">
        <v>13.3</v>
      </c>
      <c r="F17" t="n">
        <v>9.300000000000001</v>
      </c>
      <c r="G17" t="n">
        <v>26.58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128.19</v>
      </c>
      <c r="Q17" t="n">
        <v>2116.22</v>
      </c>
      <c r="R17" t="n">
        <v>49.65</v>
      </c>
      <c r="S17" t="n">
        <v>30.45</v>
      </c>
      <c r="T17" t="n">
        <v>9723.58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78.92029150306179</v>
      </c>
      <c r="AB17" t="n">
        <v>112.2979259254698</v>
      </c>
      <c r="AC17" t="n">
        <v>101.7784970635631</v>
      </c>
      <c r="AD17" t="n">
        <v>78920.29150306179</v>
      </c>
      <c r="AE17" t="n">
        <v>112297.9259254698</v>
      </c>
      <c r="AF17" t="n">
        <v>8.900654062561063e-06</v>
      </c>
      <c r="AG17" t="n">
        <v>0.5541666666666667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7.6168</v>
      </c>
      <c r="E18" t="n">
        <v>13.13</v>
      </c>
      <c r="F18" t="n">
        <v>9.24</v>
      </c>
      <c r="G18" t="n">
        <v>29.16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125.01</v>
      </c>
      <c r="Q18" t="n">
        <v>2116.12</v>
      </c>
      <c r="R18" t="n">
        <v>47.43</v>
      </c>
      <c r="S18" t="n">
        <v>30.45</v>
      </c>
      <c r="T18" t="n">
        <v>8624.23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76.62682024518814</v>
      </c>
      <c r="AB18" t="n">
        <v>109.0344804854732</v>
      </c>
      <c r="AC18" t="n">
        <v>98.82075256922357</v>
      </c>
      <c r="AD18" t="n">
        <v>76626.82024518814</v>
      </c>
      <c r="AE18" t="n">
        <v>109034.4804854731</v>
      </c>
      <c r="AF18" t="n">
        <v>9.017984471808546e-06</v>
      </c>
      <c r="AG18" t="n">
        <v>0.5470833333333334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7.6721</v>
      </c>
      <c r="E19" t="n">
        <v>13.03</v>
      </c>
      <c r="F19" t="n">
        <v>9.19</v>
      </c>
      <c r="G19" t="n">
        <v>30.64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121.92</v>
      </c>
      <c r="Q19" t="n">
        <v>2116.14</v>
      </c>
      <c r="R19" t="n">
        <v>46.03</v>
      </c>
      <c r="S19" t="n">
        <v>30.45</v>
      </c>
      <c r="T19" t="n">
        <v>7931.17</v>
      </c>
      <c r="U19" t="n">
        <v>0.66</v>
      </c>
      <c r="V19" t="n">
        <v>0.9399999999999999</v>
      </c>
      <c r="W19" t="n">
        <v>0.11</v>
      </c>
      <c r="X19" t="n">
        <v>0.47</v>
      </c>
      <c r="Y19" t="n">
        <v>1</v>
      </c>
      <c r="Z19" t="n">
        <v>10</v>
      </c>
      <c r="AA19" t="n">
        <v>74.86573820734208</v>
      </c>
      <c r="AB19" t="n">
        <v>106.5285867987142</v>
      </c>
      <c r="AC19" t="n">
        <v>96.54959670291956</v>
      </c>
      <c r="AD19" t="n">
        <v>74865.73820734207</v>
      </c>
      <c r="AE19" t="n">
        <v>106528.5867987142</v>
      </c>
      <c r="AF19" t="n">
        <v>9.083457444880048e-06</v>
      </c>
      <c r="AG19" t="n">
        <v>0.5429166666666666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7.7106</v>
      </c>
      <c r="E20" t="n">
        <v>12.97</v>
      </c>
      <c r="F20" t="n">
        <v>9.18</v>
      </c>
      <c r="G20" t="n">
        <v>32.4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119.19</v>
      </c>
      <c r="Q20" t="n">
        <v>2116.14</v>
      </c>
      <c r="R20" t="n">
        <v>45.33</v>
      </c>
      <c r="S20" t="n">
        <v>30.45</v>
      </c>
      <c r="T20" t="n">
        <v>7586.09</v>
      </c>
      <c r="U20" t="n">
        <v>0.67</v>
      </c>
      <c r="V20" t="n">
        <v>0.9399999999999999</v>
      </c>
      <c r="W20" t="n">
        <v>0.12</v>
      </c>
      <c r="X20" t="n">
        <v>0.46</v>
      </c>
      <c r="Y20" t="n">
        <v>1</v>
      </c>
      <c r="Z20" t="n">
        <v>10</v>
      </c>
      <c r="AA20" t="n">
        <v>73.52662574845091</v>
      </c>
      <c r="AB20" t="n">
        <v>104.6231256194611</v>
      </c>
      <c r="AC20" t="n">
        <v>94.82262825324337</v>
      </c>
      <c r="AD20" t="n">
        <v>73526.62574845091</v>
      </c>
      <c r="AE20" t="n">
        <v>104623.1256194611</v>
      </c>
      <c r="AF20" t="n">
        <v>9.129039894486789e-06</v>
      </c>
      <c r="AG20" t="n">
        <v>0.5404166666666667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7.7023</v>
      </c>
      <c r="E21" t="n">
        <v>12.98</v>
      </c>
      <c r="F21" t="n">
        <v>9.19</v>
      </c>
      <c r="G21" t="n">
        <v>32.45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4</v>
      </c>
      <c r="N21" t="n">
        <v>77.09</v>
      </c>
      <c r="O21" t="n">
        <v>35186.68</v>
      </c>
      <c r="P21" t="n">
        <v>118.33</v>
      </c>
      <c r="Q21" t="n">
        <v>2116.18</v>
      </c>
      <c r="R21" t="n">
        <v>45.58</v>
      </c>
      <c r="S21" t="n">
        <v>30.45</v>
      </c>
      <c r="T21" t="n">
        <v>7708.23</v>
      </c>
      <c r="U21" t="n">
        <v>0.67</v>
      </c>
      <c r="V21" t="n">
        <v>0.9399999999999999</v>
      </c>
      <c r="W21" t="n">
        <v>0.12</v>
      </c>
      <c r="X21" t="n">
        <v>0.47</v>
      </c>
      <c r="Y21" t="n">
        <v>1</v>
      </c>
      <c r="Z21" t="n">
        <v>10</v>
      </c>
      <c r="AA21" t="n">
        <v>73.33234634304407</v>
      </c>
      <c r="AB21" t="n">
        <v>104.3466799315181</v>
      </c>
      <c r="AC21" t="n">
        <v>94.57207841978332</v>
      </c>
      <c r="AD21" t="n">
        <v>73332.34634304406</v>
      </c>
      <c r="AE21" t="n">
        <v>104346.6799315181</v>
      </c>
      <c r="AF21" t="n">
        <v>9.119213028727415e-06</v>
      </c>
      <c r="AG21" t="n">
        <v>0.5408333333333334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7.7017</v>
      </c>
      <c r="E22" t="n">
        <v>12.98</v>
      </c>
      <c r="F22" t="n">
        <v>9.199999999999999</v>
      </c>
      <c r="G22" t="n">
        <v>32.45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0</v>
      </c>
      <c r="N22" t="n">
        <v>77.34</v>
      </c>
      <c r="O22" t="n">
        <v>35248.1</v>
      </c>
      <c r="P22" t="n">
        <v>118.39</v>
      </c>
      <c r="Q22" t="n">
        <v>2116.16</v>
      </c>
      <c r="R22" t="n">
        <v>45.36</v>
      </c>
      <c r="S22" t="n">
        <v>30.45</v>
      </c>
      <c r="T22" t="n">
        <v>7598.24</v>
      </c>
      <c r="U22" t="n">
        <v>0.67</v>
      </c>
      <c r="V22" t="n">
        <v>0.9399999999999999</v>
      </c>
      <c r="W22" t="n">
        <v>0.13</v>
      </c>
      <c r="X22" t="n">
        <v>0.47</v>
      </c>
      <c r="Y22" t="n">
        <v>1</v>
      </c>
      <c r="Z22" t="n">
        <v>10</v>
      </c>
      <c r="AA22" t="n">
        <v>73.38606691997887</v>
      </c>
      <c r="AB22" t="n">
        <v>104.4231204673348</v>
      </c>
      <c r="AC22" t="n">
        <v>94.64135844241984</v>
      </c>
      <c r="AD22" t="n">
        <v>73386.06691997887</v>
      </c>
      <c r="AE22" t="n">
        <v>104423.1204673348</v>
      </c>
      <c r="AF22" t="n">
        <v>9.118502652889387e-06</v>
      </c>
      <c r="AG22" t="n">
        <v>0.5408333333333334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7.0092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58.79</v>
      </c>
      <c r="Q2" t="n">
        <v>2116.67</v>
      </c>
      <c r="R2" t="n">
        <v>110.26</v>
      </c>
      <c r="S2" t="n">
        <v>30.45</v>
      </c>
      <c r="T2" t="n">
        <v>39705.07</v>
      </c>
      <c r="U2" t="n">
        <v>0.28</v>
      </c>
      <c r="V2" t="n">
        <v>0.77</v>
      </c>
      <c r="W2" t="n">
        <v>0.33</v>
      </c>
      <c r="X2" t="n">
        <v>2.55</v>
      </c>
      <c r="Y2" t="n">
        <v>1</v>
      </c>
      <c r="Z2" t="n">
        <v>10</v>
      </c>
      <c r="AA2" t="n">
        <v>46.46053940467917</v>
      </c>
      <c r="AB2" t="n">
        <v>66.11002206337561</v>
      </c>
      <c r="AC2" t="n">
        <v>59.91721245967361</v>
      </c>
      <c r="AD2" t="n">
        <v>46460.53940467918</v>
      </c>
      <c r="AE2" t="n">
        <v>66110.02206337561</v>
      </c>
      <c r="AF2" t="n">
        <v>1.662648708122025e-05</v>
      </c>
      <c r="AG2" t="n">
        <v>0.5945833333333334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5.7207</v>
      </c>
      <c r="E2" t="n">
        <v>17.48</v>
      </c>
      <c r="F2" t="n">
        <v>11.69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138.37</v>
      </c>
      <c r="Q2" t="n">
        <v>2116.5</v>
      </c>
      <c r="R2" t="n">
        <v>127.56</v>
      </c>
      <c r="S2" t="n">
        <v>30.45</v>
      </c>
      <c r="T2" t="n">
        <v>48279.38</v>
      </c>
      <c r="U2" t="n">
        <v>0.24</v>
      </c>
      <c r="V2" t="n">
        <v>0.74</v>
      </c>
      <c r="W2" t="n">
        <v>0.24</v>
      </c>
      <c r="X2" t="n">
        <v>2.96</v>
      </c>
      <c r="Y2" t="n">
        <v>1</v>
      </c>
      <c r="Z2" t="n">
        <v>10</v>
      </c>
      <c r="AA2" t="n">
        <v>108.8481306118046</v>
      </c>
      <c r="AB2" t="n">
        <v>154.8830988301135</v>
      </c>
      <c r="AC2" t="n">
        <v>140.3745339868396</v>
      </c>
      <c r="AD2" t="n">
        <v>108848.1306118046</v>
      </c>
      <c r="AE2" t="n">
        <v>154883.0988301134</v>
      </c>
      <c r="AF2" t="n">
        <v>8.283228215881114e-06</v>
      </c>
      <c r="AG2" t="n">
        <v>0.7283333333333334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6.383</v>
      </c>
      <c r="E3" t="n">
        <v>15.67</v>
      </c>
      <c r="F3" t="n">
        <v>10.82</v>
      </c>
      <c r="G3" t="n">
        <v>8.890000000000001</v>
      </c>
      <c r="H3" t="n">
        <v>0.13</v>
      </c>
      <c r="I3" t="n">
        <v>73</v>
      </c>
      <c r="J3" t="n">
        <v>168.25</v>
      </c>
      <c r="K3" t="n">
        <v>51.39</v>
      </c>
      <c r="L3" t="n">
        <v>1.25</v>
      </c>
      <c r="M3" t="n">
        <v>71</v>
      </c>
      <c r="N3" t="n">
        <v>30.6</v>
      </c>
      <c r="O3" t="n">
        <v>20984.25</v>
      </c>
      <c r="P3" t="n">
        <v>124.52</v>
      </c>
      <c r="Q3" t="n">
        <v>2116.35</v>
      </c>
      <c r="R3" t="n">
        <v>99.11</v>
      </c>
      <c r="S3" t="n">
        <v>30.45</v>
      </c>
      <c r="T3" t="n">
        <v>34196.04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89.50261747802995</v>
      </c>
      <c r="AB3" t="n">
        <v>127.3558183359403</v>
      </c>
      <c r="AC3" t="n">
        <v>115.4258520423161</v>
      </c>
      <c r="AD3" t="n">
        <v>89502.61747802995</v>
      </c>
      <c r="AE3" t="n">
        <v>127355.8183359403</v>
      </c>
      <c r="AF3" t="n">
        <v>9.242198629882559e-06</v>
      </c>
      <c r="AG3" t="n">
        <v>0.6529166666666667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6.8256</v>
      </c>
      <c r="E4" t="n">
        <v>14.65</v>
      </c>
      <c r="F4" t="n">
        <v>10.35</v>
      </c>
      <c r="G4" t="n">
        <v>10.89</v>
      </c>
      <c r="H4" t="n">
        <v>0.16</v>
      </c>
      <c r="I4" t="n">
        <v>57</v>
      </c>
      <c r="J4" t="n">
        <v>168.61</v>
      </c>
      <c r="K4" t="n">
        <v>51.39</v>
      </c>
      <c r="L4" t="n">
        <v>1.5</v>
      </c>
      <c r="M4" t="n">
        <v>55</v>
      </c>
      <c r="N4" t="n">
        <v>30.71</v>
      </c>
      <c r="O4" t="n">
        <v>21028.94</v>
      </c>
      <c r="P4" t="n">
        <v>115.57</v>
      </c>
      <c r="Q4" t="n">
        <v>2116.54</v>
      </c>
      <c r="R4" t="n">
        <v>83.59</v>
      </c>
      <c r="S4" t="n">
        <v>30.45</v>
      </c>
      <c r="T4" t="n">
        <v>26513</v>
      </c>
      <c r="U4" t="n">
        <v>0.36</v>
      </c>
      <c r="V4" t="n">
        <v>0.84</v>
      </c>
      <c r="W4" t="n">
        <v>0.17</v>
      </c>
      <c r="X4" t="n">
        <v>1.62</v>
      </c>
      <c r="Y4" t="n">
        <v>1</v>
      </c>
      <c r="Z4" t="n">
        <v>10</v>
      </c>
      <c r="AA4" t="n">
        <v>79.06920716273409</v>
      </c>
      <c r="AB4" t="n">
        <v>112.5098222502366</v>
      </c>
      <c r="AC4" t="n">
        <v>101.9705441498323</v>
      </c>
      <c r="AD4" t="n">
        <v>79069.20716273409</v>
      </c>
      <c r="AE4" t="n">
        <v>112509.8222502366</v>
      </c>
      <c r="AF4" t="n">
        <v>9.883056708150776e-06</v>
      </c>
      <c r="AG4" t="n">
        <v>0.6104166666666667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7.1716</v>
      </c>
      <c r="E5" t="n">
        <v>13.94</v>
      </c>
      <c r="F5" t="n">
        <v>10.01</v>
      </c>
      <c r="G5" t="n">
        <v>13.06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107.85</v>
      </c>
      <c r="Q5" t="n">
        <v>2116.49</v>
      </c>
      <c r="R5" t="n">
        <v>72.63</v>
      </c>
      <c r="S5" t="n">
        <v>30.45</v>
      </c>
      <c r="T5" t="n">
        <v>21087.85</v>
      </c>
      <c r="U5" t="n">
        <v>0.42</v>
      </c>
      <c r="V5" t="n">
        <v>0.86</v>
      </c>
      <c r="W5" t="n">
        <v>0.16</v>
      </c>
      <c r="X5" t="n">
        <v>1.29</v>
      </c>
      <c r="Y5" t="n">
        <v>1</v>
      </c>
      <c r="Z5" t="n">
        <v>10</v>
      </c>
      <c r="AA5" t="n">
        <v>71.60703720448706</v>
      </c>
      <c r="AB5" t="n">
        <v>101.8916885199281</v>
      </c>
      <c r="AC5" t="n">
        <v>92.34705659398904</v>
      </c>
      <c r="AD5" t="n">
        <v>71607.03720448706</v>
      </c>
      <c r="AE5" t="n">
        <v>101891.6885199281</v>
      </c>
      <c r="AF5" t="n">
        <v>1.038404381859091e-05</v>
      </c>
      <c r="AG5" t="n">
        <v>0.5808333333333333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7.4437</v>
      </c>
      <c r="E6" t="n">
        <v>13.43</v>
      </c>
      <c r="F6" t="n">
        <v>9.77</v>
      </c>
      <c r="G6" t="n">
        <v>15.43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101.57</v>
      </c>
      <c r="Q6" t="n">
        <v>2116.39</v>
      </c>
      <c r="R6" t="n">
        <v>64.8</v>
      </c>
      <c r="S6" t="n">
        <v>30.45</v>
      </c>
      <c r="T6" t="n">
        <v>17215.22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66.21608407586298</v>
      </c>
      <c r="AB6" t="n">
        <v>94.22074808635718</v>
      </c>
      <c r="AC6" t="n">
        <v>85.39468608539607</v>
      </c>
      <c r="AD6" t="n">
        <v>66216.08407586298</v>
      </c>
      <c r="AE6" t="n">
        <v>94220.74808635717</v>
      </c>
      <c r="AF6" t="n">
        <v>1.077802819070293e-05</v>
      </c>
      <c r="AG6" t="n">
        <v>0.5595833333333333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7.6726</v>
      </c>
      <c r="E7" t="n">
        <v>13.03</v>
      </c>
      <c r="F7" t="n">
        <v>9.58</v>
      </c>
      <c r="G7" t="n">
        <v>17.96</v>
      </c>
      <c r="H7" t="n">
        <v>0.24</v>
      </c>
      <c r="I7" t="n">
        <v>32</v>
      </c>
      <c r="J7" t="n">
        <v>169.7</v>
      </c>
      <c r="K7" t="n">
        <v>51.39</v>
      </c>
      <c r="L7" t="n">
        <v>2.25</v>
      </c>
      <c r="M7" t="n">
        <v>30</v>
      </c>
      <c r="N7" t="n">
        <v>31.05</v>
      </c>
      <c r="O7" t="n">
        <v>21163.27</v>
      </c>
      <c r="P7" t="n">
        <v>94.93000000000001</v>
      </c>
      <c r="Q7" t="n">
        <v>2116.18</v>
      </c>
      <c r="R7" t="n">
        <v>58.42</v>
      </c>
      <c r="S7" t="n">
        <v>30.45</v>
      </c>
      <c r="T7" t="n">
        <v>14056.71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61.53222949095615</v>
      </c>
      <c r="AB7" t="n">
        <v>87.55595826864814</v>
      </c>
      <c r="AC7" t="n">
        <v>79.35421574454307</v>
      </c>
      <c r="AD7" t="n">
        <v>61532.22949095615</v>
      </c>
      <c r="AE7" t="n">
        <v>87555.95826864814</v>
      </c>
      <c r="AF7" t="n">
        <v>1.110946157099121e-05</v>
      </c>
      <c r="AG7" t="n">
        <v>0.5429166666666666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7.9414</v>
      </c>
      <c r="E8" t="n">
        <v>12.59</v>
      </c>
      <c r="F8" t="n">
        <v>9.300000000000001</v>
      </c>
      <c r="G8" t="n">
        <v>20.68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88.05</v>
      </c>
      <c r="Q8" t="n">
        <v>2116.32</v>
      </c>
      <c r="R8" t="n">
        <v>48.71</v>
      </c>
      <c r="S8" t="n">
        <v>30.45</v>
      </c>
      <c r="T8" t="n">
        <v>9223.799999999999</v>
      </c>
      <c r="U8" t="n">
        <v>0.63</v>
      </c>
      <c r="V8" t="n">
        <v>0.93</v>
      </c>
      <c r="W8" t="n">
        <v>0.14</v>
      </c>
      <c r="X8" t="n">
        <v>0.58</v>
      </c>
      <c r="Y8" t="n">
        <v>1</v>
      </c>
      <c r="Z8" t="n">
        <v>10</v>
      </c>
      <c r="AA8" t="n">
        <v>56.56025228787706</v>
      </c>
      <c r="AB8" t="n">
        <v>80.48119058825435</v>
      </c>
      <c r="AC8" t="n">
        <v>72.94217192760331</v>
      </c>
      <c r="AD8" t="n">
        <v>56560.25228787705</v>
      </c>
      <c r="AE8" t="n">
        <v>80481.19058825435</v>
      </c>
      <c r="AF8" t="n">
        <v>1.149866774233892e-05</v>
      </c>
      <c r="AG8" t="n">
        <v>0.5245833333333333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7.9715</v>
      </c>
      <c r="E9" t="n">
        <v>12.54</v>
      </c>
      <c r="F9" t="n">
        <v>9.289999999999999</v>
      </c>
      <c r="G9" t="n">
        <v>21.44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86.70999999999999</v>
      </c>
      <c r="Q9" t="n">
        <v>2116.05</v>
      </c>
      <c r="R9" t="n">
        <v>48.1</v>
      </c>
      <c r="S9" t="n">
        <v>30.45</v>
      </c>
      <c r="T9" t="n">
        <v>8926.4</v>
      </c>
      <c r="U9" t="n">
        <v>0.63</v>
      </c>
      <c r="V9" t="n">
        <v>0.93</v>
      </c>
      <c r="W9" t="n">
        <v>0.14</v>
      </c>
      <c r="X9" t="n">
        <v>0.57</v>
      </c>
      <c r="Y9" t="n">
        <v>1</v>
      </c>
      <c r="Z9" t="n">
        <v>10</v>
      </c>
      <c r="AA9" t="n">
        <v>55.87920994001318</v>
      </c>
      <c r="AB9" t="n">
        <v>79.51211607426363</v>
      </c>
      <c r="AC9" t="n">
        <v>72.06387478396589</v>
      </c>
      <c r="AD9" t="n">
        <v>55879.20994001318</v>
      </c>
      <c r="AE9" t="n">
        <v>79512.11607426363</v>
      </c>
      <c r="AF9" t="n">
        <v>1.154225072506796e-05</v>
      </c>
      <c r="AG9" t="n">
        <v>0.5225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6.6824</v>
      </c>
      <c r="E2" t="n">
        <v>14.96</v>
      </c>
      <c r="F2" t="n">
        <v>11.91</v>
      </c>
      <c r="G2" t="n">
        <v>6.68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55.33</v>
      </c>
      <c r="Q2" t="n">
        <v>2117.56</v>
      </c>
      <c r="R2" t="n">
        <v>129.91</v>
      </c>
      <c r="S2" t="n">
        <v>30.45</v>
      </c>
      <c r="T2" t="n">
        <v>49427.22</v>
      </c>
      <c r="U2" t="n">
        <v>0.23</v>
      </c>
      <c r="V2" t="n">
        <v>0.73</v>
      </c>
      <c r="W2" t="n">
        <v>0.39</v>
      </c>
      <c r="X2" t="n">
        <v>3.18</v>
      </c>
      <c r="Y2" t="n">
        <v>1</v>
      </c>
      <c r="Z2" t="n">
        <v>10</v>
      </c>
      <c r="AA2" t="n">
        <v>46.6156982825708</v>
      </c>
      <c r="AB2" t="n">
        <v>66.33080204079666</v>
      </c>
      <c r="AC2" t="n">
        <v>60.11731102871212</v>
      </c>
      <c r="AD2" t="n">
        <v>46615.6982825708</v>
      </c>
      <c r="AE2" t="n">
        <v>66330.80204079665</v>
      </c>
      <c r="AF2" t="n">
        <v>1.734422562498135e-05</v>
      </c>
      <c r="AG2" t="n">
        <v>0.6233333333333334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4.5006</v>
      </c>
      <c r="E2" t="n">
        <v>22.22</v>
      </c>
      <c r="F2" t="n">
        <v>13</v>
      </c>
      <c r="G2" t="n">
        <v>5.45</v>
      </c>
      <c r="H2" t="n">
        <v>0.08</v>
      </c>
      <c r="I2" t="n">
        <v>143</v>
      </c>
      <c r="J2" t="n">
        <v>232.68</v>
      </c>
      <c r="K2" t="n">
        <v>57.72</v>
      </c>
      <c r="L2" t="n">
        <v>1</v>
      </c>
      <c r="M2" t="n">
        <v>141</v>
      </c>
      <c r="N2" t="n">
        <v>53.95</v>
      </c>
      <c r="O2" t="n">
        <v>28931.02</v>
      </c>
      <c r="P2" t="n">
        <v>196.04</v>
      </c>
      <c r="Q2" t="n">
        <v>2116.95</v>
      </c>
      <c r="R2" t="n">
        <v>170.63</v>
      </c>
      <c r="S2" t="n">
        <v>30.45</v>
      </c>
      <c r="T2" t="n">
        <v>69603.88</v>
      </c>
      <c r="U2" t="n">
        <v>0.18</v>
      </c>
      <c r="V2" t="n">
        <v>0.67</v>
      </c>
      <c r="W2" t="n">
        <v>0.31</v>
      </c>
      <c r="X2" t="n">
        <v>4.27</v>
      </c>
      <c r="Y2" t="n">
        <v>1</v>
      </c>
      <c r="Z2" t="n">
        <v>10</v>
      </c>
      <c r="AA2" t="n">
        <v>185.0524708953396</v>
      </c>
      <c r="AB2" t="n">
        <v>263.3164205700257</v>
      </c>
      <c r="AC2" t="n">
        <v>238.6504409312213</v>
      </c>
      <c r="AD2" t="n">
        <v>185052.4708953396</v>
      </c>
      <c r="AE2" t="n">
        <v>263316.4205700257</v>
      </c>
      <c r="AF2" t="n">
        <v>5.670371854298691e-06</v>
      </c>
      <c r="AG2" t="n">
        <v>0.9258333333333333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5.245</v>
      </c>
      <c r="E3" t="n">
        <v>19.07</v>
      </c>
      <c r="F3" t="n">
        <v>11.71</v>
      </c>
      <c r="G3" t="n">
        <v>6.89</v>
      </c>
      <c r="H3" t="n">
        <v>0.1</v>
      </c>
      <c r="I3" t="n">
        <v>102</v>
      </c>
      <c r="J3" t="n">
        <v>233.1</v>
      </c>
      <c r="K3" t="n">
        <v>57.72</v>
      </c>
      <c r="L3" t="n">
        <v>1.25</v>
      </c>
      <c r="M3" t="n">
        <v>100</v>
      </c>
      <c r="N3" t="n">
        <v>54.13</v>
      </c>
      <c r="O3" t="n">
        <v>28983.75</v>
      </c>
      <c r="P3" t="n">
        <v>174.07</v>
      </c>
      <c r="Q3" t="n">
        <v>2116.44</v>
      </c>
      <c r="R3" t="n">
        <v>128.25</v>
      </c>
      <c r="S3" t="n">
        <v>30.45</v>
      </c>
      <c r="T3" t="n">
        <v>48621.4</v>
      </c>
      <c r="U3" t="n">
        <v>0.24</v>
      </c>
      <c r="V3" t="n">
        <v>0.74</v>
      </c>
      <c r="W3" t="n">
        <v>0.24</v>
      </c>
      <c r="X3" t="n">
        <v>2.99</v>
      </c>
      <c r="Y3" t="n">
        <v>1</v>
      </c>
      <c r="Z3" t="n">
        <v>10</v>
      </c>
      <c r="AA3" t="n">
        <v>142.8340945124735</v>
      </c>
      <c r="AB3" t="n">
        <v>203.2426928449771</v>
      </c>
      <c r="AC3" t="n">
        <v>184.2040772030139</v>
      </c>
      <c r="AD3" t="n">
        <v>142834.0945124735</v>
      </c>
      <c r="AE3" t="n">
        <v>203242.6928449771</v>
      </c>
      <c r="AF3" t="n">
        <v>6.608252316534824e-06</v>
      </c>
      <c r="AG3" t="n">
        <v>0.7945833333333333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5.778</v>
      </c>
      <c r="E4" t="n">
        <v>17.31</v>
      </c>
      <c r="F4" t="n">
        <v>11</v>
      </c>
      <c r="G4" t="n">
        <v>8.35</v>
      </c>
      <c r="H4" t="n">
        <v>0.11</v>
      </c>
      <c r="I4" t="n">
        <v>79</v>
      </c>
      <c r="J4" t="n">
        <v>233.53</v>
      </c>
      <c r="K4" t="n">
        <v>57.72</v>
      </c>
      <c r="L4" t="n">
        <v>1.5</v>
      </c>
      <c r="M4" t="n">
        <v>77</v>
      </c>
      <c r="N4" t="n">
        <v>54.31</v>
      </c>
      <c r="O4" t="n">
        <v>29036.54</v>
      </c>
      <c r="P4" t="n">
        <v>160.99</v>
      </c>
      <c r="Q4" t="n">
        <v>2116.39</v>
      </c>
      <c r="R4" t="n">
        <v>105.18</v>
      </c>
      <c r="S4" t="n">
        <v>30.45</v>
      </c>
      <c r="T4" t="n">
        <v>37198.64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121.2543494859774</v>
      </c>
      <c r="AB4" t="n">
        <v>172.5362602872385</v>
      </c>
      <c r="AC4" t="n">
        <v>156.3740480181062</v>
      </c>
      <c r="AD4" t="n">
        <v>121254.3494859774</v>
      </c>
      <c r="AE4" t="n">
        <v>172536.2602872385</v>
      </c>
      <c r="AF4" t="n">
        <v>7.279786822676493e-06</v>
      </c>
      <c r="AG4" t="n">
        <v>0.7212499999999999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6.1826</v>
      </c>
      <c r="E5" t="n">
        <v>16.17</v>
      </c>
      <c r="F5" t="n">
        <v>10.55</v>
      </c>
      <c r="G5" t="n">
        <v>9.890000000000001</v>
      </c>
      <c r="H5" t="n">
        <v>0.13</v>
      </c>
      <c r="I5" t="n">
        <v>64</v>
      </c>
      <c r="J5" t="n">
        <v>233.96</v>
      </c>
      <c r="K5" t="n">
        <v>57.72</v>
      </c>
      <c r="L5" t="n">
        <v>1.75</v>
      </c>
      <c r="M5" t="n">
        <v>62</v>
      </c>
      <c r="N5" t="n">
        <v>54.49</v>
      </c>
      <c r="O5" t="n">
        <v>29089.39</v>
      </c>
      <c r="P5" t="n">
        <v>152.16</v>
      </c>
      <c r="Q5" t="n">
        <v>2116.28</v>
      </c>
      <c r="R5" t="n">
        <v>90.39</v>
      </c>
      <c r="S5" t="n">
        <v>30.45</v>
      </c>
      <c r="T5" t="n">
        <v>29878.03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108.1181514202183</v>
      </c>
      <c r="AB5" t="n">
        <v>153.8443906902594</v>
      </c>
      <c r="AC5" t="n">
        <v>139.4331260980403</v>
      </c>
      <c r="AD5" t="n">
        <v>108118.1514202183</v>
      </c>
      <c r="AE5" t="n">
        <v>153844.3906902594</v>
      </c>
      <c r="AF5" t="n">
        <v>7.789548288314242e-06</v>
      </c>
      <c r="AG5" t="n">
        <v>0.6737500000000001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6.4789</v>
      </c>
      <c r="E6" t="n">
        <v>15.43</v>
      </c>
      <c r="F6" t="n">
        <v>10.27</v>
      </c>
      <c r="G6" t="n">
        <v>11.41</v>
      </c>
      <c r="H6" t="n">
        <v>0.15</v>
      </c>
      <c r="I6" t="n">
        <v>54</v>
      </c>
      <c r="J6" t="n">
        <v>234.39</v>
      </c>
      <c r="K6" t="n">
        <v>57.72</v>
      </c>
      <c r="L6" t="n">
        <v>2</v>
      </c>
      <c r="M6" t="n">
        <v>52</v>
      </c>
      <c r="N6" t="n">
        <v>54.67</v>
      </c>
      <c r="O6" t="n">
        <v>29142.31</v>
      </c>
      <c r="P6" t="n">
        <v>145.56</v>
      </c>
      <c r="Q6" t="n">
        <v>2116.21</v>
      </c>
      <c r="R6" t="n">
        <v>81.09</v>
      </c>
      <c r="S6" t="n">
        <v>30.45</v>
      </c>
      <c r="T6" t="n">
        <v>25278.06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99.63922827812895</v>
      </c>
      <c r="AB6" t="n">
        <v>141.7794899555592</v>
      </c>
      <c r="AC6" t="n">
        <v>128.4983964146631</v>
      </c>
      <c r="AD6" t="n">
        <v>99639.22827812895</v>
      </c>
      <c r="AE6" t="n">
        <v>141779.4899555592</v>
      </c>
      <c r="AF6" t="n">
        <v>8.162860997826018e-06</v>
      </c>
      <c r="AG6" t="n">
        <v>0.6429166666666667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6.7508</v>
      </c>
      <c r="E7" t="n">
        <v>14.81</v>
      </c>
      <c r="F7" t="n">
        <v>10.01</v>
      </c>
      <c r="G7" t="n">
        <v>13.05</v>
      </c>
      <c r="H7" t="n">
        <v>0.17</v>
      </c>
      <c r="I7" t="n">
        <v>46</v>
      </c>
      <c r="J7" t="n">
        <v>234.82</v>
      </c>
      <c r="K7" t="n">
        <v>57.72</v>
      </c>
      <c r="L7" t="n">
        <v>2.25</v>
      </c>
      <c r="M7" t="n">
        <v>44</v>
      </c>
      <c r="N7" t="n">
        <v>54.85</v>
      </c>
      <c r="O7" t="n">
        <v>29195.29</v>
      </c>
      <c r="P7" t="n">
        <v>139.45</v>
      </c>
      <c r="Q7" t="n">
        <v>2116.2</v>
      </c>
      <c r="R7" t="n">
        <v>72.61</v>
      </c>
      <c r="S7" t="n">
        <v>30.45</v>
      </c>
      <c r="T7" t="n">
        <v>21081.21</v>
      </c>
      <c r="U7" t="n">
        <v>0.42</v>
      </c>
      <c r="V7" t="n">
        <v>0.87</v>
      </c>
      <c r="W7" t="n">
        <v>0.15</v>
      </c>
      <c r="X7" t="n">
        <v>1.29</v>
      </c>
      <c r="Y7" t="n">
        <v>1</v>
      </c>
      <c r="Z7" t="n">
        <v>10</v>
      </c>
      <c r="AA7" t="n">
        <v>92.48397947342494</v>
      </c>
      <c r="AB7" t="n">
        <v>131.5980830582249</v>
      </c>
      <c r="AC7" t="n">
        <v>119.2707256143042</v>
      </c>
      <c r="AD7" t="n">
        <v>92483.97947342494</v>
      </c>
      <c r="AE7" t="n">
        <v>131598.0830582249</v>
      </c>
      <c r="AF7" t="n">
        <v>8.505431789983469e-06</v>
      </c>
      <c r="AG7" t="n">
        <v>0.6170833333333333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6.9619</v>
      </c>
      <c r="E8" t="n">
        <v>14.36</v>
      </c>
      <c r="F8" t="n">
        <v>9.83</v>
      </c>
      <c r="G8" t="n">
        <v>14.75</v>
      </c>
      <c r="H8" t="n">
        <v>0.19</v>
      </c>
      <c r="I8" t="n">
        <v>40</v>
      </c>
      <c r="J8" t="n">
        <v>235.25</v>
      </c>
      <c r="K8" t="n">
        <v>57.72</v>
      </c>
      <c r="L8" t="n">
        <v>2.5</v>
      </c>
      <c r="M8" t="n">
        <v>38</v>
      </c>
      <c r="N8" t="n">
        <v>55.03</v>
      </c>
      <c r="O8" t="n">
        <v>29248.33</v>
      </c>
      <c r="P8" t="n">
        <v>134.53</v>
      </c>
      <c r="Q8" t="n">
        <v>2116.5</v>
      </c>
      <c r="R8" t="n">
        <v>66.95</v>
      </c>
      <c r="S8" t="n">
        <v>30.45</v>
      </c>
      <c r="T8" t="n">
        <v>18280.35</v>
      </c>
      <c r="U8" t="n">
        <v>0.45</v>
      </c>
      <c r="V8" t="n">
        <v>0.88</v>
      </c>
      <c r="W8" t="n">
        <v>0.14</v>
      </c>
      <c r="X8" t="n">
        <v>1.11</v>
      </c>
      <c r="Y8" t="n">
        <v>1</v>
      </c>
      <c r="Z8" t="n">
        <v>10</v>
      </c>
      <c r="AA8" t="n">
        <v>87.30865349638833</v>
      </c>
      <c r="AB8" t="n">
        <v>124.2339646275824</v>
      </c>
      <c r="AC8" t="n">
        <v>112.596435774202</v>
      </c>
      <c r="AD8" t="n">
        <v>87308.65349638833</v>
      </c>
      <c r="AE8" t="n">
        <v>124233.9646275824</v>
      </c>
      <c r="AF8" t="n">
        <v>8.771399771684231e-06</v>
      </c>
      <c r="AG8" t="n">
        <v>0.5983333333333333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7.1528</v>
      </c>
      <c r="E9" t="n">
        <v>13.98</v>
      </c>
      <c r="F9" t="n">
        <v>9.68</v>
      </c>
      <c r="G9" t="n">
        <v>16.59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129.97</v>
      </c>
      <c r="Q9" t="n">
        <v>2116.38</v>
      </c>
      <c r="R9" t="n">
        <v>61.75</v>
      </c>
      <c r="S9" t="n">
        <v>30.45</v>
      </c>
      <c r="T9" t="n">
        <v>15706.26</v>
      </c>
      <c r="U9" t="n">
        <v>0.49</v>
      </c>
      <c r="V9" t="n">
        <v>0.89</v>
      </c>
      <c r="W9" t="n">
        <v>0.14</v>
      </c>
      <c r="X9" t="n">
        <v>0.96</v>
      </c>
      <c r="Y9" t="n">
        <v>1</v>
      </c>
      <c r="Z9" t="n">
        <v>10</v>
      </c>
      <c r="AA9" t="n">
        <v>82.88780316527343</v>
      </c>
      <c r="AB9" t="n">
        <v>117.9434110379287</v>
      </c>
      <c r="AC9" t="n">
        <v>106.8951453471847</v>
      </c>
      <c r="AD9" t="n">
        <v>82887.80316527342</v>
      </c>
      <c r="AE9" t="n">
        <v>117943.4110379287</v>
      </c>
      <c r="AF9" t="n">
        <v>9.011917477542477e-06</v>
      </c>
      <c r="AG9" t="n">
        <v>0.5825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7.3142</v>
      </c>
      <c r="E10" t="n">
        <v>13.67</v>
      </c>
      <c r="F10" t="n">
        <v>9.550000000000001</v>
      </c>
      <c r="G10" t="n">
        <v>18.49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125.43</v>
      </c>
      <c r="Q10" t="n">
        <v>2116.25</v>
      </c>
      <c r="R10" t="n">
        <v>57.59</v>
      </c>
      <c r="S10" t="n">
        <v>30.45</v>
      </c>
      <c r="T10" t="n">
        <v>13642.68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79.06958454498736</v>
      </c>
      <c r="AB10" t="n">
        <v>112.5103592381711</v>
      </c>
      <c r="AC10" t="n">
        <v>101.9710308358015</v>
      </c>
      <c r="AD10" t="n">
        <v>79069.58454498736</v>
      </c>
      <c r="AE10" t="n">
        <v>112510.3592381711</v>
      </c>
      <c r="AF10" t="n">
        <v>9.21526770135348e-06</v>
      </c>
      <c r="AG10" t="n">
        <v>0.5695833333333333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7.4975</v>
      </c>
      <c r="E11" t="n">
        <v>13.34</v>
      </c>
      <c r="F11" t="n">
        <v>9.35</v>
      </c>
      <c r="G11" t="n">
        <v>20.04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119.94</v>
      </c>
      <c r="Q11" t="n">
        <v>2116.05</v>
      </c>
      <c r="R11" t="n">
        <v>50.82</v>
      </c>
      <c r="S11" t="n">
        <v>30.45</v>
      </c>
      <c r="T11" t="n">
        <v>10273.85</v>
      </c>
      <c r="U11" t="n">
        <v>0.6</v>
      </c>
      <c r="V11" t="n">
        <v>0.93</v>
      </c>
      <c r="W11" t="n">
        <v>0.12</v>
      </c>
      <c r="X11" t="n">
        <v>0.63</v>
      </c>
      <c r="Y11" t="n">
        <v>1</v>
      </c>
      <c r="Z11" t="n">
        <v>10</v>
      </c>
      <c r="AA11" t="n">
        <v>74.67602909519333</v>
      </c>
      <c r="AB11" t="n">
        <v>106.2586443109493</v>
      </c>
      <c r="AC11" t="n">
        <v>96.30494088695596</v>
      </c>
      <c r="AD11" t="n">
        <v>74676.02909519333</v>
      </c>
      <c r="AE11" t="n">
        <v>106258.6443109493</v>
      </c>
      <c r="AF11" t="n">
        <v>9.446210055904641e-06</v>
      </c>
      <c r="AG11" t="n">
        <v>0.5558333333333333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7.4303</v>
      </c>
      <c r="E12" t="n">
        <v>13.46</v>
      </c>
      <c r="F12" t="n">
        <v>9.56</v>
      </c>
      <c r="G12" t="n">
        <v>22.07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120.71</v>
      </c>
      <c r="Q12" t="n">
        <v>2116.23</v>
      </c>
      <c r="R12" t="n">
        <v>59.15</v>
      </c>
      <c r="S12" t="n">
        <v>30.45</v>
      </c>
      <c r="T12" t="n">
        <v>14449.88</v>
      </c>
      <c r="U12" t="n">
        <v>0.51</v>
      </c>
      <c r="V12" t="n">
        <v>0.91</v>
      </c>
      <c r="W12" t="n">
        <v>0.11</v>
      </c>
      <c r="X12" t="n">
        <v>0.84</v>
      </c>
      <c r="Y12" t="n">
        <v>1</v>
      </c>
      <c r="Z12" t="n">
        <v>10</v>
      </c>
      <c r="AA12" t="n">
        <v>76.18441595847621</v>
      </c>
      <c r="AB12" t="n">
        <v>108.4049708514856</v>
      </c>
      <c r="AC12" t="n">
        <v>98.25021180539139</v>
      </c>
      <c r="AD12" t="n">
        <v>76184.41595847621</v>
      </c>
      <c r="AE12" t="n">
        <v>108404.9708514856</v>
      </c>
      <c r="AF12" t="n">
        <v>9.361543791715673e-06</v>
      </c>
      <c r="AG12" t="n">
        <v>0.5608333333333334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7.617</v>
      </c>
      <c r="E13" t="n">
        <v>13.13</v>
      </c>
      <c r="F13" t="n">
        <v>9.369999999999999</v>
      </c>
      <c r="G13" t="n">
        <v>24.45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115.04</v>
      </c>
      <c r="Q13" t="n">
        <v>2116.27</v>
      </c>
      <c r="R13" t="n">
        <v>51.81</v>
      </c>
      <c r="S13" t="n">
        <v>30.45</v>
      </c>
      <c r="T13" t="n">
        <v>10793.07</v>
      </c>
      <c r="U13" t="n">
        <v>0.59</v>
      </c>
      <c r="V13" t="n">
        <v>0.92</v>
      </c>
      <c r="W13" t="n">
        <v>0.12</v>
      </c>
      <c r="X13" t="n">
        <v>0.65</v>
      </c>
      <c r="Y13" t="n">
        <v>1</v>
      </c>
      <c r="Z13" t="n">
        <v>10</v>
      </c>
      <c r="AA13" t="n">
        <v>71.85715402913492</v>
      </c>
      <c r="AB13" t="n">
        <v>102.247586858772</v>
      </c>
      <c r="AC13" t="n">
        <v>92.66961640741779</v>
      </c>
      <c r="AD13" t="n">
        <v>71857.15402913492</v>
      </c>
      <c r="AE13" t="n">
        <v>102247.586858772</v>
      </c>
      <c r="AF13" t="n">
        <v>9.596769856062108e-06</v>
      </c>
      <c r="AG13" t="n">
        <v>0.5470833333333334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7.7114</v>
      </c>
      <c r="E14" t="n">
        <v>12.97</v>
      </c>
      <c r="F14" t="n">
        <v>9.300000000000001</v>
      </c>
      <c r="G14" t="n">
        <v>26.58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110.8</v>
      </c>
      <c r="Q14" t="n">
        <v>2116.25</v>
      </c>
      <c r="R14" t="n">
        <v>49.51</v>
      </c>
      <c r="S14" t="n">
        <v>30.45</v>
      </c>
      <c r="T14" t="n">
        <v>9656.65</v>
      </c>
      <c r="U14" t="n">
        <v>0.61</v>
      </c>
      <c r="V14" t="n">
        <v>0.93</v>
      </c>
      <c r="W14" t="n">
        <v>0.12</v>
      </c>
      <c r="X14" t="n">
        <v>0.58</v>
      </c>
      <c r="Y14" t="n">
        <v>1</v>
      </c>
      <c r="Z14" t="n">
        <v>10</v>
      </c>
      <c r="AA14" t="n">
        <v>69.341503332893</v>
      </c>
      <c r="AB14" t="n">
        <v>98.66799598074067</v>
      </c>
      <c r="AC14" t="n">
        <v>89.4253411756835</v>
      </c>
      <c r="AD14" t="n">
        <v>69341.503332893</v>
      </c>
      <c r="AE14" t="n">
        <v>98667.99598074067</v>
      </c>
      <c r="AF14" t="n">
        <v>9.715705798613277e-06</v>
      </c>
      <c r="AG14" t="n">
        <v>0.5404166666666667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7.7548</v>
      </c>
      <c r="E15" t="n">
        <v>12.9</v>
      </c>
      <c r="F15" t="n">
        <v>9.279999999999999</v>
      </c>
      <c r="G15" t="n">
        <v>27.83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12</v>
      </c>
      <c r="N15" t="n">
        <v>56.3</v>
      </c>
      <c r="O15" t="n">
        <v>29621.44</v>
      </c>
      <c r="P15" t="n">
        <v>108.02</v>
      </c>
      <c r="Q15" t="n">
        <v>2116.44</v>
      </c>
      <c r="R15" t="n">
        <v>48.38</v>
      </c>
      <c r="S15" t="n">
        <v>30.45</v>
      </c>
      <c r="T15" t="n">
        <v>9095.940000000001</v>
      </c>
      <c r="U15" t="n">
        <v>0.63</v>
      </c>
      <c r="V15" t="n">
        <v>0.93</v>
      </c>
      <c r="W15" t="n">
        <v>0.12</v>
      </c>
      <c r="X15" t="n">
        <v>0.55</v>
      </c>
      <c r="Y15" t="n">
        <v>1</v>
      </c>
      <c r="Z15" t="n">
        <v>10</v>
      </c>
      <c r="AA15" t="n">
        <v>67.95187142787493</v>
      </c>
      <c r="AB15" t="n">
        <v>96.69064924568781</v>
      </c>
      <c r="AC15" t="n">
        <v>87.63322099885022</v>
      </c>
      <c r="AD15" t="n">
        <v>67951.87142787494</v>
      </c>
      <c r="AE15" t="n">
        <v>96690.6492456878</v>
      </c>
      <c r="AF15" t="n">
        <v>9.77038609423532e-06</v>
      </c>
      <c r="AG15" t="n">
        <v>0.5375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7.802</v>
      </c>
      <c r="E16" t="n">
        <v>12.82</v>
      </c>
      <c r="F16" t="n">
        <v>9.24</v>
      </c>
      <c r="G16" t="n">
        <v>29.19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2</v>
      </c>
      <c r="N16" t="n">
        <v>56.49</v>
      </c>
      <c r="O16" t="n">
        <v>29675.01</v>
      </c>
      <c r="P16" t="n">
        <v>106.96</v>
      </c>
      <c r="Q16" t="n">
        <v>2116.05</v>
      </c>
      <c r="R16" t="n">
        <v>47.1</v>
      </c>
      <c r="S16" t="n">
        <v>30.45</v>
      </c>
      <c r="T16" t="n">
        <v>8462.030000000001</v>
      </c>
      <c r="U16" t="n">
        <v>0.65</v>
      </c>
      <c r="V16" t="n">
        <v>0.9399999999999999</v>
      </c>
      <c r="W16" t="n">
        <v>0.13</v>
      </c>
      <c r="X16" t="n">
        <v>0.52</v>
      </c>
      <c r="Y16" t="n">
        <v>1</v>
      </c>
      <c r="Z16" t="n">
        <v>10</v>
      </c>
      <c r="AA16" t="n">
        <v>67.08131725932478</v>
      </c>
      <c r="AB16" t="n">
        <v>95.45191297556238</v>
      </c>
      <c r="AC16" t="n">
        <v>86.51052247354193</v>
      </c>
      <c r="AD16" t="n">
        <v>67081.31725932477</v>
      </c>
      <c r="AE16" t="n">
        <v>95451.91297556237</v>
      </c>
      <c r="AF16" t="n">
        <v>9.829854065510903e-06</v>
      </c>
      <c r="AG16" t="n">
        <v>0.5341666666666667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7.7968</v>
      </c>
      <c r="E17" t="n">
        <v>12.83</v>
      </c>
      <c r="F17" t="n">
        <v>9.25</v>
      </c>
      <c r="G17" t="n">
        <v>29.21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0</v>
      </c>
      <c r="N17" t="n">
        <v>56.67</v>
      </c>
      <c r="O17" t="n">
        <v>29728.63</v>
      </c>
      <c r="P17" t="n">
        <v>107.16</v>
      </c>
      <c r="Q17" t="n">
        <v>2116.16</v>
      </c>
      <c r="R17" t="n">
        <v>47.24</v>
      </c>
      <c r="S17" t="n">
        <v>30.45</v>
      </c>
      <c r="T17" t="n">
        <v>8527.57</v>
      </c>
      <c r="U17" t="n">
        <v>0.64</v>
      </c>
      <c r="V17" t="n">
        <v>0.9399999999999999</v>
      </c>
      <c r="W17" t="n">
        <v>0.13</v>
      </c>
      <c r="X17" t="n">
        <v>0.53</v>
      </c>
      <c r="Y17" t="n">
        <v>1</v>
      </c>
      <c r="Z17" t="n">
        <v>10</v>
      </c>
      <c r="AA17" t="n">
        <v>67.22014650553059</v>
      </c>
      <c r="AB17" t="n">
        <v>95.64945705592181</v>
      </c>
      <c r="AC17" t="n">
        <v>86.68956175175767</v>
      </c>
      <c r="AD17" t="n">
        <v>67220.14650553059</v>
      </c>
      <c r="AE17" t="n">
        <v>95649.45705592181</v>
      </c>
      <c r="AF17" t="n">
        <v>9.823302509353425e-06</v>
      </c>
      <c r="AG17" t="n">
        <v>0.5345833333333333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3.7251</v>
      </c>
      <c r="E2" t="n">
        <v>26.84</v>
      </c>
      <c r="F2" t="n">
        <v>14.2</v>
      </c>
      <c r="G2" t="n">
        <v>4.73</v>
      </c>
      <c r="H2" t="n">
        <v>0.06</v>
      </c>
      <c r="I2" t="n">
        <v>180</v>
      </c>
      <c r="J2" t="n">
        <v>285.18</v>
      </c>
      <c r="K2" t="n">
        <v>61.2</v>
      </c>
      <c r="L2" t="n">
        <v>1</v>
      </c>
      <c r="M2" t="n">
        <v>178</v>
      </c>
      <c r="N2" t="n">
        <v>77.98</v>
      </c>
      <c r="O2" t="n">
        <v>35406.83</v>
      </c>
      <c r="P2" t="n">
        <v>246.42</v>
      </c>
      <c r="Q2" t="n">
        <v>2117.83</v>
      </c>
      <c r="R2" t="n">
        <v>209.84</v>
      </c>
      <c r="S2" t="n">
        <v>30.45</v>
      </c>
      <c r="T2" t="n">
        <v>89024.74000000001</v>
      </c>
      <c r="U2" t="n">
        <v>0.15</v>
      </c>
      <c r="V2" t="n">
        <v>0.61</v>
      </c>
      <c r="W2" t="n">
        <v>0.37</v>
      </c>
      <c r="X2" t="n">
        <v>5.47</v>
      </c>
      <c r="Y2" t="n">
        <v>1</v>
      </c>
      <c r="Z2" t="n">
        <v>10</v>
      </c>
      <c r="AA2" t="n">
        <v>272.2305211208674</v>
      </c>
      <c r="AB2" t="n">
        <v>387.3645460913661</v>
      </c>
      <c r="AC2" t="n">
        <v>351.0784459461499</v>
      </c>
      <c r="AD2" t="n">
        <v>272230.5211208674</v>
      </c>
      <c r="AE2" t="n">
        <v>387364.5460913661</v>
      </c>
      <c r="AF2" t="n">
        <v>4.348380623573861e-06</v>
      </c>
      <c r="AG2" t="n">
        <v>1.118333333333333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4.522</v>
      </c>
      <c r="E3" t="n">
        <v>22.11</v>
      </c>
      <c r="F3" t="n">
        <v>12.43</v>
      </c>
      <c r="G3" t="n">
        <v>5.97</v>
      </c>
      <c r="H3" t="n">
        <v>0.08</v>
      </c>
      <c r="I3" t="n">
        <v>125</v>
      </c>
      <c r="J3" t="n">
        <v>285.68</v>
      </c>
      <c r="K3" t="n">
        <v>61.2</v>
      </c>
      <c r="L3" t="n">
        <v>1.25</v>
      </c>
      <c r="M3" t="n">
        <v>123</v>
      </c>
      <c r="N3" t="n">
        <v>78.23999999999999</v>
      </c>
      <c r="O3" t="n">
        <v>35468.6</v>
      </c>
      <c r="P3" t="n">
        <v>213.52</v>
      </c>
      <c r="Q3" t="n">
        <v>2116.49</v>
      </c>
      <c r="R3" t="n">
        <v>151.86</v>
      </c>
      <c r="S3" t="n">
        <v>30.45</v>
      </c>
      <c r="T3" t="n">
        <v>60307.59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196.4605191836494</v>
      </c>
      <c r="AB3" t="n">
        <v>279.5492567295958</v>
      </c>
      <c r="AC3" t="n">
        <v>253.3626776335865</v>
      </c>
      <c r="AD3" t="n">
        <v>196460.5191836494</v>
      </c>
      <c r="AE3" t="n">
        <v>279549.2567295958</v>
      </c>
      <c r="AF3" t="n">
        <v>5.278617266597138e-06</v>
      </c>
      <c r="AG3" t="n">
        <v>0.92125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5.0867</v>
      </c>
      <c r="E4" t="n">
        <v>19.66</v>
      </c>
      <c r="F4" t="n">
        <v>11.54</v>
      </c>
      <c r="G4" t="n">
        <v>7.21</v>
      </c>
      <c r="H4" t="n">
        <v>0.09</v>
      </c>
      <c r="I4" t="n">
        <v>96</v>
      </c>
      <c r="J4" t="n">
        <v>286.19</v>
      </c>
      <c r="K4" t="n">
        <v>61.2</v>
      </c>
      <c r="L4" t="n">
        <v>1.5</v>
      </c>
      <c r="M4" t="n">
        <v>94</v>
      </c>
      <c r="N4" t="n">
        <v>78.48999999999999</v>
      </c>
      <c r="O4" t="n">
        <v>35530.47</v>
      </c>
      <c r="P4" t="n">
        <v>196.23</v>
      </c>
      <c r="Q4" t="n">
        <v>2116.43</v>
      </c>
      <c r="R4" t="n">
        <v>122.38</v>
      </c>
      <c r="S4" t="n">
        <v>30.45</v>
      </c>
      <c r="T4" t="n">
        <v>45714.07</v>
      </c>
      <c r="U4" t="n">
        <v>0.25</v>
      </c>
      <c r="V4" t="n">
        <v>0.75</v>
      </c>
      <c r="W4" t="n">
        <v>0.24</v>
      </c>
      <c r="X4" t="n">
        <v>2.81</v>
      </c>
      <c r="Y4" t="n">
        <v>1</v>
      </c>
      <c r="Z4" t="n">
        <v>10</v>
      </c>
      <c r="AA4" t="n">
        <v>161.9149091704724</v>
      </c>
      <c r="AB4" t="n">
        <v>230.3933263544632</v>
      </c>
      <c r="AC4" t="n">
        <v>208.8113943030039</v>
      </c>
      <c r="AD4" t="n">
        <v>161914.9091704724</v>
      </c>
      <c r="AE4" t="n">
        <v>230393.3263544632</v>
      </c>
      <c r="AF4" t="n">
        <v>5.93780239938073e-06</v>
      </c>
      <c r="AG4" t="n">
        <v>0.8191666666666667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5.539</v>
      </c>
      <c r="E5" t="n">
        <v>18.05</v>
      </c>
      <c r="F5" t="n">
        <v>10.96</v>
      </c>
      <c r="G5" t="n">
        <v>8.539999999999999</v>
      </c>
      <c r="H5" t="n">
        <v>0.11</v>
      </c>
      <c r="I5" t="n">
        <v>77</v>
      </c>
      <c r="J5" t="n">
        <v>286.69</v>
      </c>
      <c r="K5" t="n">
        <v>61.2</v>
      </c>
      <c r="L5" t="n">
        <v>1.75</v>
      </c>
      <c r="M5" t="n">
        <v>75</v>
      </c>
      <c r="N5" t="n">
        <v>78.73999999999999</v>
      </c>
      <c r="O5" t="n">
        <v>35592.57</v>
      </c>
      <c r="P5" t="n">
        <v>184.4</v>
      </c>
      <c r="Q5" t="n">
        <v>2116.56</v>
      </c>
      <c r="R5" t="n">
        <v>103.53</v>
      </c>
      <c r="S5" t="n">
        <v>30.45</v>
      </c>
      <c r="T5" t="n">
        <v>36382.99</v>
      </c>
      <c r="U5" t="n">
        <v>0.29</v>
      </c>
      <c r="V5" t="n">
        <v>0.79</v>
      </c>
      <c r="W5" t="n">
        <v>0.21</v>
      </c>
      <c r="X5" t="n">
        <v>2.23</v>
      </c>
      <c r="Y5" t="n">
        <v>1</v>
      </c>
      <c r="Z5" t="n">
        <v>10</v>
      </c>
      <c r="AA5" t="n">
        <v>140.8151764132406</v>
      </c>
      <c r="AB5" t="n">
        <v>200.369916898015</v>
      </c>
      <c r="AC5" t="n">
        <v>181.600406512994</v>
      </c>
      <c r="AD5" t="n">
        <v>140815.1764132406</v>
      </c>
      <c r="AE5" t="n">
        <v>200369.916898015</v>
      </c>
      <c r="AF5" t="n">
        <v>6.465780857956998e-06</v>
      </c>
      <c r="AG5" t="n">
        <v>0.7520833333333333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5.8704</v>
      </c>
      <c r="E6" t="n">
        <v>17.03</v>
      </c>
      <c r="F6" t="n">
        <v>10.58</v>
      </c>
      <c r="G6" t="n">
        <v>9.77</v>
      </c>
      <c r="H6" t="n">
        <v>0.12</v>
      </c>
      <c r="I6" t="n">
        <v>65</v>
      </c>
      <c r="J6" t="n">
        <v>287.19</v>
      </c>
      <c r="K6" t="n">
        <v>61.2</v>
      </c>
      <c r="L6" t="n">
        <v>2</v>
      </c>
      <c r="M6" t="n">
        <v>63</v>
      </c>
      <c r="N6" t="n">
        <v>78.98999999999999</v>
      </c>
      <c r="O6" t="n">
        <v>35654.65</v>
      </c>
      <c r="P6" t="n">
        <v>176.22</v>
      </c>
      <c r="Q6" t="n">
        <v>2116.29</v>
      </c>
      <c r="R6" t="n">
        <v>91.48999999999999</v>
      </c>
      <c r="S6" t="n">
        <v>30.45</v>
      </c>
      <c r="T6" t="n">
        <v>30426.59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127.808120723615</v>
      </c>
      <c r="AB6" t="n">
        <v>181.8618076586406</v>
      </c>
      <c r="AC6" t="n">
        <v>164.8260313288784</v>
      </c>
      <c r="AD6" t="n">
        <v>127808.1207236151</v>
      </c>
      <c r="AE6" t="n">
        <v>181861.8076586406</v>
      </c>
      <c r="AF6" t="n">
        <v>6.852630429418806e-06</v>
      </c>
      <c r="AG6" t="n">
        <v>0.7095833333333333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6.1432</v>
      </c>
      <c r="E7" t="n">
        <v>16.28</v>
      </c>
      <c r="F7" t="n">
        <v>10.31</v>
      </c>
      <c r="G7" t="n">
        <v>11.05</v>
      </c>
      <c r="H7" t="n">
        <v>0.14</v>
      </c>
      <c r="I7" t="n">
        <v>56</v>
      </c>
      <c r="J7" t="n">
        <v>287.7</v>
      </c>
      <c r="K7" t="n">
        <v>61.2</v>
      </c>
      <c r="L7" t="n">
        <v>2.25</v>
      </c>
      <c r="M7" t="n">
        <v>54</v>
      </c>
      <c r="N7" t="n">
        <v>79.25</v>
      </c>
      <c r="O7" t="n">
        <v>35716.83</v>
      </c>
      <c r="P7" t="n">
        <v>169.95</v>
      </c>
      <c r="Q7" t="n">
        <v>2116.56</v>
      </c>
      <c r="R7" t="n">
        <v>82.45</v>
      </c>
      <c r="S7" t="n">
        <v>30.45</v>
      </c>
      <c r="T7" t="n">
        <v>25950.16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118.5096769905997</v>
      </c>
      <c r="AB7" t="n">
        <v>168.6307877819372</v>
      </c>
      <c r="AC7" t="n">
        <v>152.8344178901512</v>
      </c>
      <c r="AD7" t="n">
        <v>118509.6769905997</v>
      </c>
      <c r="AE7" t="n">
        <v>168630.7877819373</v>
      </c>
      <c r="AF7" t="n">
        <v>7.171075097779642e-06</v>
      </c>
      <c r="AG7" t="n">
        <v>0.6783333333333333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6.3684</v>
      </c>
      <c r="E8" t="n">
        <v>15.7</v>
      </c>
      <c r="F8" t="n">
        <v>10.11</v>
      </c>
      <c r="G8" t="n">
        <v>12.38</v>
      </c>
      <c r="H8" t="n">
        <v>0.15</v>
      </c>
      <c r="I8" t="n">
        <v>49</v>
      </c>
      <c r="J8" t="n">
        <v>288.2</v>
      </c>
      <c r="K8" t="n">
        <v>61.2</v>
      </c>
      <c r="L8" t="n">
        <v>2.5</v>
      </c>
      <c r="M8" t="n">
        <v>47</v>
      </c>
      <c r="N8" t="n">
        <v>79.5</v>
      </c>
      <c r="O8" t="n">
        <v>35779.11</v>
      </c>
      <c r="P8" t="n">
        <v>164.87</v>
      </c>
      <c r="Q8" t="n">
        <v>2116.3</v>
      </c>
      <c r="R8" t="n">
        <v>75.91</v>
      </c>
      <c r="S8" t="n">
        <v>30.45</v>
      </c>
      <c r="T8" t="n">
        <v>22717.02</v>
      </c>
      <c r="U8" t="n">
        <v>0.4</v>
      </c>
      <c r="V8" t="n">
        <v>0.86</v>
      </c>
      <c r="W8" t="n">
        <v>0.16</v>
      </c>
      <c r="X8" t="n">
        <v>1.39</v>
      </c>
      <c r="Y8" t="n">
        <v>1</v>
      </c>
      <c r="Z8" t="n">
        <v>10</v>
      </c>
      <c r="AA8" t="n">
        <v>111.5480087621736</v>
      </c>
      <c r="AB8" t="n">
        <v>158.7248321887155</v>
      </c>
      <c r="AC8" t="n">
        <v>143.8563956876247</v>
      </c>
      <c r="AD8" t="n">
        <v>111548.0087621736</v>
      </c>
      <c r="AE8" t="n">
        <v>158724.8321887155</v>
      </c>
      <c r="AF8" t="n">
        <v>7.433955373860508e-06</v>
      </c>
      <c r="AG8" t="n">
        <v>0.6541666666666667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6.583</v>
      </c>
      <c r="E9" t="n">
        <v>15.19</v>
      </c>
      <c r="F9" t="n">
        <v>9.92</v>
      </c>
      <c r="G9" t="n">
        <v>13.85</v>
      </c>
      <c r="H9" t="n">
        <v>0.17</v>
      </c>
      <c r="I9" t="n">
        <v>43</v>
      </c>
      <c r="J9" t="n">
        <v>288.71</v>
      </c>
      <c r="K9" t="n">
        <v>61.2</v>
      </c>
      <c r="L9" t="n">
        <v>2.75</v>
      </c>
      <c r="M9" t="n">
        <v>41</v>
      </c>
      <c r="N9" t="n">
        <v>79.76000000000001</v>
      </c>
      <c r="O9" t="n">
        <v>35841.5</v>
      </c>
      <c r="P9" t="n">
        <v>160</v>
      </c>
      <c r="Q9" t="n">
        <v>2116.37</v>
      </c>
      <c r="R9" t="n">
        <v>69.88</v>
      </c>
      <c r="S9" t="n">
        <v>30.45</v>
      </c>
      <c r="T9" t="n">
        <v>19728.51</v>
      </c>
      <c r="U9" t="n">
        <v>0.44</v>
      </c>
      <c r="V9" t="n">
        <v>0.87</v>
      </c>
      <c r="W9" t="n">
        <v>0.15</v>
      </c>
      <c r="X9" t="n">
        <v>1.2</v>
      </c>
      <c r="Y9" t="n">
        <v>1</v>
      </c>
      <c r="Z9" t="n">
        <v>10</v>
      </c>
      <c r="AA9" t="n">
        <v>105.3498545332722</v>
      </c>
      <c r="AB9" t="n">
        <v>149.9053023667209</v>
      </c>
      <c r="AC9" t="n">
        <v>135.8630290898686</v>
      </c>
      <c r="AD9" t="n">
        <v>105349.8545332722</v>
      </c>
      <c r="AE9" t="n">
        <v>149905.3023667209</v>
      </c>
      <c r="AF9" t="n">
        <v>7.68446206678659e-06</v>
      </c>
      <c r="AG9" t="n">
        <v>0.6329166666666667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6.731</v>
      </c>
      <c r="E10" t="n">
        <v>14.86</v>
      </c>
      <c r="F10" t="n">
        <v>9.81</v>
      </c>
      <c r="G10" t="n">
        <v>15.09</v>
      </c>
      <c r="H10" t="n">
        <v>0.18</v>
      </c>
      <c r="I10" t="n">
        <v>39</v>
      </c>
      <c r="J10" t="n">
        <v>289.21</v>
      </c>
      <c r="K10" t="n">
        <v>61.2</v>
      </c>
      <c r="L10" t="n">
        <v>3</v>
      </c>
      <c r="M10" t="n">
        <v>37</v>
      </c>
      <c r="N10" t="n">
        <v>80.02</v>
      </c>
      <c r="O10" t="n">
        <v>35903.99</v>
      </c>
      <c r="P10" t="n">
        <v>155.89</v>
      </c>
      <c r="Q10" t="n">
        <v>2116.09</v>
      </c>
      <c r="R10" t="n">
        <v>66.06999999999999</v>
      </c>
      <c r="S10" t="n">
        <v>30.45</v>
      </c>
      <c r="T10" t="n">
        <v>17845.48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101.0762663193158</v>
      </c>
      <c r="AB10" t="n">
        <v>143.8242922291927</v>
      </c>
      <c r="AC10" t="n">
        <v>130.3516532801613</v>
      </c>
      <c r="AD10" t="n">
        <v>101076.2663193158</v>
      </c>
      <c r="AE10" t="n">
        <v>143824.2922291927</v>
      </c>
      <c r="AF10" t="n">
        <v>7.857225303287336e-06</v>
      </c>
      <c r="AG10" t="n">
        <v>0.6191666666666666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6.8861</v>
      </c>
      <c r="E11" t="n">
        <v>14.52</v>
      </c>
      <c r="F11" t="n">
        <v>9.69</v>
      </c>
      <c r="G11" t="n">
        <v>16.61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152.27</v>
      </c>
      <c r="Q11" t="n">
        <v>2116.31</v>
      </c>
      <c r="R11" t="n">
        <v>62.03</v>
      </c>
      <c r="S11" t="n">
        <v>30.45</v>
      </c>
      <c r="T11" t="n">
        <v>15845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97.04240077262331</v>
      </c>
      <c r="AB11" t="n">
        <v>138.0843902885342</v>
      </c>
      <c r="AC11" t="n">
        <v>125.1494325980074</v>
      </c>
      <c r="AD11" t="n">
        <v>97042.40077262331</v>
      </c>
      <c r="AE11" t="n">
        <v>138084.3902885342</v>
      </c>
      <c r="AF11" t="n">
        <v>8.038276505863456e-06</v>
      </c>
      <c r="AG11" t="n">
        <v>0.605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7.0145</v>
      </c>
      <c r="E12" t="n">
        <v>14.26</v>
      </c>
      <c r="F12" t="n">
        <v>9.58</v>
      </c>
      <c r="G12" t="n">
        <v>17.97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148.54</v>
      </c>
      <c r="Q12" t="n">
        <v>2116.27</v>
      </c>
      <c r="R12" t="n">
        <v>58.53</v>
      </c>
      <c r="S12" t="n">
        <v>30.45</v>
      </c>
      <c r="T12" t="n">
        <v>14109.64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93.53021220501569</v>
      </c>
      <c r="AB12" t="n">
        <v>133.0867973490029</v>
      </c>
      <c r="AC12" t="n">
        <v>120.6199856458118</v>
      </c>
      <c r="AD12" t="n">
        <v>93530.21220501569</v>
      </c>
      <c r="AE12" t="n">
        <v>133086.7973490029</v>
      </c>
      <c r="AF12" t="n">
        <v>8.18816028671951e-06</v>
      </c>
      <c r="AG12" t="n">
        <v>0.5941666666666666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7.1605</v>
      </c>
      <c r="E13" t="n">
        <v>13.97</v>
      </c>
      <c r="F13" t="n">
        <v>9.449999999999999</v>
      </c>
      <c r="G13" t="n">
        <v>19.56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144.62</v>
      </c>
      <c r="Q13" t="n">
        <v>2116.25</v>
      </c>
      <c r="R13" t="n">
        <v>54.11</v>
      </c>
      <c r="S13" t="n">
        <v>30.45</v>
      </c>
      <c r="T13" t="n">
        <v>11915.12</v>
      </c>
      <c r="U13" t="n">
        <v>0.5600000000000001</v>
      </c>
      <c r="V13" t="n">
        <v>0.92</v>
      </c>
      <c r="W13" t="n">
        <v>0.13</v>
      </c>
      <c r="X13" t="n">
        <v>0.73</v>
      </c>
      <c r="Y13" t="n">
        <v>1</v>
      </c>
      <c r="Z13" t="n">
        <v>10</v>
      </c>
      <c r="AA13" t="n">
        <v>89.7921243107091</v>
      </c>
      <c r="AB13" t="n">
        <v>127.7677658367913</v>
      </c>
      <c r="AC13" t="n">
        <v>115.799210652105</v>
      </c>
      <c r="AD13" t="n">
        <v>89792.1243107091</v>
      </c>
      <c r="AE13" t="n">
        <v>127767.7658367913</v>
      </c>
      <c r="AF13" t="n">
        <v>8.358588884889164e-06</v>
      </c>
      <c r="AG13" t="n">
        <v>0.5820833333333334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7.2691</v>
      </c>
      <c r="E14" t="n">
        <v>13.76</v>
      </c>
      <c r="F14" t="n">
        <v>9.35</v>
      </c>
      <c r="G14" t="n">
        <v>20.78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140.4</v>
      </c>
      <c r="Q14" t="n">
        <v>2116.27</v>
      </c>
      <c r="R14" t="n">
        <v>51.4</v>
      </c>
      <c r="S14" t="n">
        <v>30.45</v>
      </c>
      <c r="T14" t="n">
        <v>10570.17</v>
      </c>
      <c r="U14" t="n">
        <v>0.59</v>
      </c>
      <c r="V14" t="n">
        <v>0.93</v>
      </c>
      <c r="W14" t="n">
        <v>0.11</v>
      </c>
      <c r="X14" t="n">
        <v>0.63</v>
      </c>
      <c r="Y14" t="n">
        <v>1</v>
      </c>
      <c r="Z14" t="n">
        <v>10</v>
      </c>
      <c r="AA14" t="n">
        <v>86.61912908295044</v>
      </c>
      <c r="AB14" t="n">
        <v>123.2528207413989</v>
      </c>
      <c r="AC14" t="n">
        <v>111.7071998482853</v>
      </c>
      <c r="AD14" t="n">
        <v>86619.12908295044</v>
      </c>
      <c r="AE14" t="n">
        <v>123252.8207413989</v>
      </c>
      <c r="AF14" t="n">
        <v>8.485359746267415e-06</v>
      </c>
      <c r="AG14" t="n">
        <v>0.5733333333333334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7.2698</v>
      </c>
      <c r="E15" t="n">
        <v>13.76</v>
      </c>
      <c r="F15" t="n">
        <v>9.460000000000001</v>
      </c>
      <c r="G15" t="n">
        <v>22.7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141.23</v>
      </c>
      <c r="Q15" t="n">
        <v>2116.09</v>
      </c>
      <c r="R15" t="n">
        <v>54.9</v>
      </c>
      <c r="S15" t="n">
        <v>30.45</v>
      </c>
      <c r="T15" t="n">
        <v>12331.66</v>
      </c>
      <c r="U15" t="n">
        <v>0.55</v>
      </c>
      <c r="V15" t="n">
        <v>0.92</v>
      </c>
      <c r="W15" t="n">
        <v>0.12</v>
      </c>
      <c r="X15" t="n">
        <v>0.74</v>
      </c>
      <c r="Y15" t="n">
        <v>1</v>
      </c>
      <c r="Z15" t="n">
        <v>10</v>
      </c>
      <c r="AA15" t="n">
        <v>87.244191454233</v>
      </c>
      <c r="AB15" t="n">
        <v>124.1422397555996</v>
      </c>
      <c r="AC15" t="n">
        <v>112.5133031647898</v>
      </c>
      <c r="AD15" t="n">
        <v>87244.19145423301</v>
      </c>
      <c r="AE15" t="n">
        <v>124142.2397555996</v>
      </c>
      <c r="AF15" t="n">
        <v>8.486176869683299e-06</v>
      </c>
      <c r="AG15" t="n">
        <v>0.5733333333333334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7.3774</v>
      </c>
      <c r="E16" t="n">
        <v>13.56</v>
      </c>
      <c r="F16" t="n">
        <v>9.369999999999999</v>
      </c>
      <c r="G16" t="n">
        <v>24.43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137.64</v>
      </c>
      <c r="Q16" t="n">
        <v>2116.05</v>
      </c>
      <c r="R16" t="n">
        <v>51.77</v>
      </c>
      <c r="S16" t="n">
        <v>30.45</v>
      </c>
      <c r="T16" t="n">
        <v>10776.78</v>
      </c>
      <c r="U16" t="n">
        <v>0.59</v>
      </c>
      <c r="V16" t="n">
        <v>0.92</v>
      </c>
      <c r="W16" t="n">
        <v>0.12</v>
      </c>
      <c r="X16" t="n">
        <v>0.65</v>
      </c>
      <c r="Y16" t="n">
        <v>1</v>
      </c>
      <c r="Z16" t="n">
        <v>10</v>
      </c>
      <c r="AA16" t="n">
        <v>84.42525987361373</v>
      </c>
      <c r="AB16" t="n">
        <v>120.1311018872473</v>
      </c>
      <c r="AC16" t="n">
        <v>108.877905802005</v>
      </c>
      <c r="AD16" t="n">
        <v>84425.25987361373</v>
      </c>
      <c r="AE16" t="n">
        <v>120131.1018872473</v>
      </c>
      <c r="AF16" t="n">
        <v>8.611780411896003e-06</v>
      </c>
      <c r="AG16" t="n">
        <v>0.5650000000000001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7.4187</v>
      </c>
      <c r="E17" t="n">
        <v>13.48</v>
      </c>
      <c r="F17" t="n">
        <v>9.34</v>
      </c>
      <c r="G17" t="n">
        <v>25.49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135.34</v>
      </c>
      <c r="Q17" t="n">
        <v>2116.08</v>
      </c>
      <c r="R17" t="n">
        <v>51.08</v>
      </c>
      <c r="S17" t="n">
        <v>30.45</v>
      </c>
      <c r="T17" t="n">
        <v>10433.58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83.04420146760391</v>
      </c>
      <c r="AB17" t="n">
        <v>118.1659546276124</v>
      </c>
      <c r="AC17" t="n">
        <v>107.096842323353</v>
      </c>
      <c r="AD17" t="n">
        <v>83044.20146760391</v>
      </c>
      <c r="AE17" t="n">
        <v>118165.9546276124</v>
      </c>
      <c r="AF17" t="n">
        <v>8.659990693433036e-06</v>
      </c>
      <c r="AG17" t="n">
        <v>0.5616666666666666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7.5205</v>
      </c>
      <c r="E18" t="n">
        <v>13.3</v>
      </c>
      <c r="F18" t="n">
        <v>9.27</v>
      </c>
      <c r="G18" t="n">
        <v>27.81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131.72</v>
      </c>
      <c r="Q18" t="n">
        <v>2116.23</v>
      </c>
      <c r="R18" t="n">
        <v>48.62</v>
      </c>
      <c r="S18" t="n">
        <v>30.45</v>
      </c>
      <c r="T18" t="n">
        <v>9213.43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80.44986136542862</v>
      </c>
      <c r="AB18" t="n">
        <v>114.4743943574855</v>
      </c>
      <c r="AC18" t="n">
        <v>103.7510863530917</v>
      </c>
      <c r="AD18" t="n">
        <v>80449.86136542862</v>
      </c>
      <c r="AE18" t="n">
        <v>114474.3943574855</v>
      </c>
      <c r="AF18" t="n">
        <v>8.778823784485577e-06</v>
      </c>
      <c r="AG18" t="n">
        <v>0.5541666666666667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7.5703</v>
      </c>
      <c r="E19" t="n">
        <v>13.21</v>
      </c>
      <c r="F19" t="n">
        <v>9.24</v>
      </c>
      <c r="G19" t="n">
        <v>29.17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129.31</v>
      </c>
      <c r="Q19" t="n">
        <v>2116.05</v>
      </c>
      <c r="R19" t="n">
        <v>47.5</v>
      </c>
      <c r="S19" t="n">
        <v>30.45</v>
      </c>
      <c r="T19" t="n">
        <v>8661.18</v>
      </c>
      <c r="U19" t="n">
        <v>0.64</v>
      </c>
      <c r="V19" t="n">
        <v>0.9399999999999999</v>
      </c>
      <c r="W19" t="n">
        <v>0.11</v>
      </c>
      <c r="X19" t="n">
        <v>0.52</v>
      </c>
      <c r="Y19" t="n">
        <v>1</v>
      </c>
      <c r="Z19" t="n">
        <v>10</v>
      </c>
      <c r="AA19" t="n">
        <v>78.99116768871703</v>
      </c>
      <c r="AB19" t="n">
        <v>112.3987776645474</v>
      </c>
      <c r="AC19" t="n">
        <v>101.869901587244</v>
      </c>
      <c r="AD19" t="n">
        <v>78991.16768871703</v>
      </c>
      <c r="AE19" t="n">
        <v>112398.7776645473</v>
      </c>
      <c r="AF19" t="n">
        <v>8.836956278929745e-06</v>
      </c>
      <c r="AG19" t="n">
        <v>0.5504166666666667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7.6092</v>
      </c>
      <c r="E20" t="n">
        <v>13.14</v>
      </c>
      <c r="F20" t="n">
        <v>9.220000000000001</v>
      </c>
      <c r="G20" t="n">
        <v>30.74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126.67</v>
      </c>
      <c r="Q20" t="n">
        <v>2116.05</v>
      </c>
      <c r="R20" t="n">
        <v>47.15</v>
      </c>
      <c r="S20" t="n">
        <v>30.45</v>
      </c>
      <c r="T20" t="n">
        <v>8488.309999999999</v>
      </c>
      <c r="U20" t="n">
        <v>0.65</v>
      </c>
      <c r="V20" t="n">
        <v>0.9399999999999999</v>
      </c>
      <c r="W20" t="n">
        <v>0.11</v>
      </c>
      <c r="X20" t="n">
        <v>0.5</v>
      </c>
      <c r="Y20" t="n">
        <v>1</v>
      </c>
      <c r="Z20" t="n">
        <v>10</v>
      </c>
      <c r="AA20" t="n">
        <v>77.60867559109543</v>
      </c>
      <c r="AB20" t="n">
        <v>110.4315903643684</v>
      </c>
      <c r="AC20" t="n">
        <v>100.0869891674043</v>
      </c>
      <c r="AD20" t="n">
        <v>77608.67559109544</v>
      </c>
      <c r="AE20" t="n">
        <v>110431.5903643684</v>
      </c>
      <c r="AF20" t="n">
        <v>8.88236499446947e-06</v>
      </c>
      <c r="AG20" t="n">
        <v>0.5475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7.6615</v>
      </c>
      <c r="E21" t="n">
        <v>13.05</v>
      </c>
      <c r="F21" t="n">
        <v>9.19</v>
      </c>
      <c r="G21" t="n">
        <v>32.42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12</v>
      </c>
      <c r="N21" t="n">
        <v>82.90000000000001</v>
      </c>
      <c r="O21" t="n">
        <v>36598.44</v>
      </c>
      <c r="P21" t="n">
        <v>123.38</v>
      </c>
      <c r="Q21" t="n">
        <v>2116.21</v>
      </c>
      <c r="R21" t="n">
        <v>45.73</v>
      </c>
      <c r="S21" t="n">
        <v>30.45</v>
      </c>
      <c r="T21" t="n">
        <v>7784.06</v>
      </c>
      <c r="U21" t="n">
        <v>0.67</v>
      </c>
      <c r="V21" t="n">
        <v>0.9399999999999999</v>
      </c>
      <c r="W21" t="n">
        <v>0.11</v>
      </c>
      <c r="X21" t="n">
        <v>0.47</v>
      </c>
      <c r="Y21" t="n">
        <v>1</v>
      </c>
      <c r="Z21" t="n">
        <v>10</v>
      </c>
      <c r="AA21" t="n">
        <v>75.85502355489456</v>
      </c>
      <c r="AB21" t="n">
        <v>107.9362690381327</v>
      </c>
      <c r="AC21" t="n">
        <v>97.82541530322194</v>
      </c>
      <c r="AD21" t="n">
        <v>75855.02355489456</v>
      </c>
      <c r="AE21" t="n">
        <v>107936.2690381328</v>
      </c>
      <c r="AF21" t="n">
        <v>8.943415786827505e-06</v>
      </c>
      <c r="AG21" t="n">
        <v>0.5437500000000001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7.7129</v>
      </c>
      <c r="E22" t="n">
        <v>12.97</v>
      </c>
      <c r="F22" t="n">
        <v>9.15</v>
      </c>
      <c r="G22" t="n">
        <v>34.33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121.54</v>
      </c>
      <c r="Q22" t="n">
        <v>2116.17</v>
      </c>
      <c r="R22" t="n">
        <v>44.48</v>
      </c>
      <c r="S22" t="n">
        <v>30.45</v>
      </c>
      <c r="T22" t="n">
        <v>7164.2</v>
      </c>
      <c r="U22" t="n">
        <v>0.68</v>
      </c>
      <c r="V22" t="n">
        <v>0.95</v>
      </c>
      <c r="W22" t="n">
        <v>0.12</v>
      </c>
      <c r="X22" t="n">
        <v>0.43</v>
      </c>
      <c r="Y22" t="n">
        <v>1</v>
      </c>
      <c r="Z22" t="n">
        <v>10</v>
      </c>
      <c r="AA22" t="n">
        <v>74.61088889177955</v>
      </c>
      <c r="AB22" t="n">
        <v>106.1659544640365</v>
      </c>
      <c r="AC22" t="n">
        <v>96.22093369595858</v>
      </c>
      <c r="AD22" t="n">
        <v>74610.88889177956</v>
      </c>
      <c r="AE22" t="n">
        <v>106165.9544640365</v>
      </c>
      <c r="AF22" t="n">
        <v>9.003415991936548e-06</v>
      </c>
      <c r="AG22" t="n">
        <v>0.5404166666666667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7.7055</v>
      </c>
      <c r="E23" t="n">
        <v>12.98</v>
      </c>
      <c r="F23" t="n">
        <v>9.17</v>
      </c>
      <c r="G23" t="n">
        <v>34.37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</v>
      </c>
      <c r="N23" t="n">
        <v>83.43000000000001</v>
      </c>
      <c r="O23" t="n">
        <v>36726.12</v>
      </c>
      <c r="P23" t="n">
        <v>121.85</v>
      </c>
      <c r="Q23" t="n">
        <v>2116.2</v>
      </c>
      <c r="R23" t="n">
        <v>44.57</v>
      </c>
      <c r="S23" t="n">
        <v>30.45</v>
      </c>
      <c r="T23" t="n">
        <v>7208.37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74.84401806689792</v>
      </c>
      <c r="AB23" t="n">
        <v>106.4976805935262</v>
      </c>
      <c r="AC23" t="n">
        <v>96.52158561466435</v>
      </c>
      <c r="AD23" t="n">
        <v>74844.01806689792</v>
      </c>
      <c r="AE23" t="n">
        <v>106497.6805935262</v>
      </c>
      <c r="AF23" t="n">
        <v>8.994777830111509e-06</v>
      </c>
      <c r="AG23" t="n">
        <v>0.5408333333333334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7.7028</v>
      </c>
      <c r="E24" t="n">
        <v>12.98</v>
      </c>
      <c r="F24" t="n">
        <v>9.17</v>
      </c>
      <c r="G24" t="n">
        <v>34.39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0</v>
      </c>
      <c r="N24" t="n">
        <v>83.7</v>
      </c>
      <c r="O24" t="n">
        <v>36790.13</v>
      </c>
      <c r="P24" t="n">
        <v>121.99</v>
      </c>
      <c r="Q24" t="n">
        <v>2116.2</v>
      </c>
      <c r="R24" t="n">
        <v>44.7</v>
      </c>
      <c r="S24" t="n">
        <v>30.45</v>
      </c>
      <c r="T24" t="n">
        <v>7273.55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74.91640646598118</v>
      </c>
      <c r="AB24" t="n">
        <v>106.600684104072</v>
      </c>
      <c r="AC24" t="n">
        <v>96.61494034414157</v>
      </c>
      <c r="AD24" t="n">
        <v>74916.40646598118</v>
      </c>
      <c r="AE24" t="n">
        <v>106600.684104072</v>
      </c>
      <c r="AF24" t="n">
        <v>8.991626068364536e-06</v>
      </c>
      <c r="AG24" t="n">
        <v>0.5408333333333334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6.5433</v>
      </c>
      <c r="E2" t="n">
        <v>15.28</v>
      </c>
      <c r="F2" t="n">
        <v>10.98</v>
      </c>
      <c r="G2" t="n">
        <v>8.449999999999999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106.85</v>
      </c>
      <c r="Q2" t="n">
        <v>2116.15</v>
      </c>
      <c r="R2" t="n">
        <v>104.71</v>
      </c>
      <c r="S2" t="n">
        <v>30.45</v>
      </c>
      <c r="T2" t="n">
        <v>36971.93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77.46016744125239</v>
      </c>
      <c r="AB2" t="n">
        <v>110.2202738969203</v>
      </c>
      <c r="AC2" t="n">
        <v>99.89546762072924</v>
      </c>
      <c r="AD2" t="n">
        <v>77460.1674412524</v>
      </c>
      <c r="AE2" t="n">
        <v>110220.2738969203</v>
      </c>
      <c r="AF2" t="n">
        <v>1.055703364467936e-05</v>
      </c>
      <c r="AG2" t="n">
        <v>0.6366666666666666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10.31</v>
      </c>
      <c r="G3" t="n">
        <v>11.04</v>
      </c>
      <c r="H3" t="n">
        <v>0.17</v>
      </c>
      <c r="I3" t="n">
        <v>56</v>
      </c>
      <c r="J3" t="n">
        <v>133.55</v>
      </c>
      <c r="K3" t="n">
        <v>46.47</v>
      </c>
      <c r="L3" t="n">
        <v>1.25</v>
      </c>
      <c r="M3" t="n">
        <v>54</v>
      </c>
      <c r="N3" t="n">
        <v>20.83</v>
      </c>
      <c r="O3" t="n">
        <v>16704.7</v>
      </c>
      <c r="P3" t="n">
        <v>95.38</v>
      </c>
      <c r="Q3" t="n">
        <v>2116.46</v>
      </c>
      <c r="R3" t="n">
        <v>82.37</v>
      </c>
      <c r="S3" t="n">
        <v>30.45</v>
      </c>
      <c r="T3" t="n">
        <v>25907.71</v>
      </c>
      <c r="U3" t="n">
        <v>0.37</v>
      </c>
      <c r="V3" t="n">
        <v>0.84</v>
      </c>
      <c r="W3" t="n">
        <v>0.17</v>
      </c>
      <c r="X3" t="n">
        <v>1.58</v>
      </c>
      <c r="Y3" t="n">
        <v>1</v>
      </c>
      <c r="Z3" t="n">
        <v>10</v>
      </c>
      <c r="AA3" t="n">
        <v>65.34507137024855</v>
      </c>
      <c r="AB3" t="n">
        <v>92.98135935081005</v>
      </c>
      <c r="AC3" t="n">
        <v>84.27139621390346</v>
      </c>
      <c r="AD3" t="n">
        <v>65345.07137024854</v>
      </c>
      <c r="AE3" t="n">
        <v>92981.35935081005</v>
      </c>
      <c r="AF3" t="n">
        <v>1.151620661577375e-05</v>
      </c>
      <c r="AG3" t="n">
        <v>0.58375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7.5339</v>
      </c>
      <c r="E4" t="n">
        <v>13.27</v>
      </c>
      <c r="F4" t="n">
        <v>9.92</v>
      </c>
      <c r="G4" t="n">
        <v>13.85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86.72</v>
      </c>
      <c r="Q4" t="n">
        <v>2116.49</v>
      </c>
      <c r="R4" t="n">
        <v>69.59999999999999</v>
      </c>
      <c r="S4" t="n">
        <v>30.45</v>
      </c>
      <c r="T4" t="n">
        <v>19591.75</v>
      </c>
      <c r="U4" t="n">
        <v>0.44</v>
      </c>
      <c r="V4" t="n">
        <v>0.87</v>
      </c>
      <c r="W4" t="n">
        <v>0.15</v>
      </c>
      <c r="X4" t="n">
        <v>1.2</v>
      </c>
      <c r="Y4" t="n">
        <v>1</v>
      </c>
      <c r="Z4" t="n">
        <v>10</v>
      </c>
      <c r="AA4" t="n">
        <v>58.08879413212109</v>
      </c>
      <c r="AB4" t="n">
        <v>82.65619622405859</v>
      </c>
      <c r="AC4" t="n">
        <v>74.91343544732517</v>
      </c>
      <c r="AD4" t="n">
        <v>58088.7941321211</v>
      </c>
      <c r="AE4" t="n">
        <v>82656.19622405859</v>
      </c>
      <c r="AF4" t="n">
        <v>1.215527880055168e-05</v>
      </c>
      <c r="AG4" t="n">
        <v>0.5529166666666666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7.7872</v>
      </c>
      <c r="E5" t="n">
        <v>12.84</v>
      </c>
      <c r="F5" t="n">
        <v>9.710000000000001</v>
      </c>
      <c r="G5" t="n">
        <v>16.64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17</v>
      </c>
      <c r="N5" t="n">
        <v>21</v>
      </c>
      <c r="O5" t="n">
        <v>16787.35</v>
      </c>
      <c r="P5" t="n">
        <v>80.25</v>
      </c>
      <c r="Q5" t="n">
        <v>2116.25</v>
      </c>
      <c r="R5" t="n">
        <v>61.99</v>
      </c>
      <c r="S5" t="n">
        <v>30.45</v>
      </c>
      <c r="T5" t="n">
        <v>15825.95</v>
      </c>
      <c r="U5" t="n">
        <v>0.49</v>
      </c>
      <c r="V5" t="n">
        <v>0.89</v>
      </c>
      <c r="W5" t="n">
        <v>0.16</v>
      </c>
      <c r="X5" t="n">
        <v>0.99</v>
      </c>
      <c r="Y5" t="n">
        <v>1</v>
      </c>
      <c r="Z5" t="n">
        <v>10</v>
      </c>
      <c r="AA5" t="n">
        <v>53.59663376282921</v>
      </c>
      <c r="AB5" t="n">
        <v>76.26417355425826</v>
      </c>
      <c r="AC5" t="n">
        <v>69.12018098453684</v>
      </c>
      <c r="AD5" t="n">
        <v>53596.63376282921</v>
      </c>
      <c r="AE5" t="n">
        <v>76264.17355425826</v>
      </c>
      <c r="AF5" t="n">
        <v>1.256395586292041e-05</v>
      </c>
      <c r="AG5" t="n">
        <v>0.535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7.799</v>
      </c>
      <c r="E6" t="n">
        <v>12.82</v>
      </c>
      <c r="F6" t="n">
        <v>9.720000000000001</v>
      </c>
      <c r="G6" t="n">
        <v>17.15</v>
      </c>
      <c r="H6" t="n">
        <v>0.26</v>
      </c>
      <c r="I6" t="n">
        <v>34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79.62</v>
      </c>
      <c r="Q6" t="n">
        <v>2116.44</v>
      </c>
      <c r="R6" t="n">
        <v>61.75</v>
      </c>
      <c r="S6" t="n">
        <v>30.45</v>
      </c>
      <c r="T6" t="n">
        <v>15711.2</v>
      </c>
      <c r="U6" t="n">
        <v>0.49</v>
      </c>
      <c r="V6" t="n">
        <v>0.89</v>
      </c>
      <c r="W6" t="n">
        <v>0.18</v>
      </c>
      <c r="X6" t="n">
        <v>0.99</v>
      </c>
      <c r="Y6" t="n">
        <v>1</v>
      </c>
      <c r="Z6" t="n">
        <v>10</v>
      </c>
      <c r="AA6" t="n">
        <v>53.3214228648025</v>
      </c>
      <c r="AB6" t="n">
        <v>75.8725681451575</v>
      </c>
      <c r="AC6" t="n">
        <v>68.76525893542654</v>
      </c>
      <c r="AD6" t="n">
        <v>53321.4228648025</v>
      </c>
      <c r="AE6" t="n">
        <v>75872.56814515751</v>
      </c>
      <c r="AF6" t="n">
        <v>1.258299411533238e-05</v>
      </c>
      <c r="AG6" t="n">
        <v>0.5341666666666667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4.1792</v>
      </c>
      <c r="E2" t="n">
        <v>23.93</v>
      </c>
      <c r="F2" t="n">
        <v>13.45</v>
      </c>
      <c r="G2" t="n">
        <v>5.14</v>
      </c>
      <c r="H2" t="n">
        <v>0.07000000000000001</v>
      </c>
      <c r="I2" t="n">
        <v>157</v>
      </c>
      <c r="J2" t="n">
        <v>252.85</v>
      </c>
      <c r="K2" t="n">
        <v>59.19</v>
      </c>
      <c r="L2" t="n">
        <v>1</v>
      </c>
      <c r="M2" t="n">
        <v>155</v>
      </c>
      <c r="N2" t="n">
        <v>62.65</v>
      </c>
      <c r="O2" t="n">
        <v>31418.63</v>
      </c>
      <c r="P2" t="n">
        <v>215.01</v>
      </c>
      <c r="Q2" t="n">
        <v>2117.21</v>
      </c>
      <c r="R2" t="n">
        <v>185.32</v>
      </c>
      <c r="S2" t="n">
        <v>30.45</v>
      </c>
      <c r="T2" t="n">
        <v>76879.62</v>
      </c>
      <c r="U2" t="n">
        <v>0.16</v>
      </c>
      <c r="V2" t="n">
        <v>0.64</v>
      </c>
      <c r="W2" t="n">
        <v>0.33</v>
      </c>
      <c r="X2" t="n">
        <v>4.72</v>
      </c>
      <c r="Y2" t="n">
        <v>1</v>
      </c>
      <c r="Z2" t="n">
        <v>10</v>
      </c>
      <c r="AA2" t="n">
        <v>215.646735109414</v>
      </c>
      <c r="AB2" t="n">
        <v>306.8498686987983</v>
      </c>
      <c r="AC2" t="n">
        <v>278.1059240670531</v>
      </c>
      <c r="AD2" t="n">
        <v>215646.7351094139</v>
      </c>
      <c r="AE2" t="n">
        <v>306849.8686987984</v>
      </c>
      <c r="AF2" t="n">
        <v>5.098147049307435e-06</v>
      </c>
      <c r="AG2" t="n">
        <v>0.9970833333333333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4.9672</v>
      </c>
      <c r="E3" t="n">
        <v>20.13</v>
      </c>
      <c r="F3" t="n">
        <v>11.95</v>
      </c>
      <c r="G3" t="n">
        <v>6.52</v>
      </c>
      <c r="H3" t="n">
        <v>0.09</v>
      </c>
      <c r="I3" t="n">
        <v>110</v>
      </c>
      <c r="J3" t="n">
        <v>253.3</v>
      </c>
      <c r="K3" t="n">
        <v>59.19</v>
      </c>
      <c r="L3" t="n">
        <v>1.25</v>
      </c>
      <c r="M3" t="n">
        <v>108</v>
      </c>
      <c r="N3" t="n">
        <v>62.86</v>
      </c>
      <c r="O3" t="n">
        <v>31474.5</v>
      </c>
      <c r="P3" t="n">
        <v>188.6</v>
      </c>
      <c r="Q3" t="n">
        <v>2116.71</v>
      </c>
      <c r="R3" t="n">
        <v>136.12</v>
      </c>
      <c r="S3" t="n">
        <v>30.45</v>
      </c>
      <c r="T3" t="n">
        <v>52516.41</v>
      </c>
      <c r="U3" t="n">
        <v>0.22</v>
      </c>
      <c r="V3" t="n">
        <v>0.72</v>
      </c>
      <c r="W3" t="n">
        <v>0.26</v>
      </c>
      <c r="X3" t="n">
        <v>3.23</v>
      </c>
      <c r="Y3" t="n">
        <v>1</v>
      </c>
      <c r="Z3" t="n">
        <v>10</v>
      </c>
      <c r="AA3" t="n">
        <v>161.1616698383986</v>
      </c>
      <c r="AB3" t="n">
        <v>229.3215206995881</v>
      </c>
      <c r="AC3" t="n">
        <v>207.8399892855166</v>
      </c>
      <c r="AD3" t="n">
        <v>161161.6698383985</v>
      </c>
      <c r="AE3" t="n">
        <v>229321.5206995881</v>
      </c>
      <c r="AF3" t="n">
        <v>6.059417118903114e-06</v>
      </c>
      <c r="AG3" t="n">
        <v>0.83875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5.5132</v>
      </c>
      <c r="E4" t="n">
        <v>18.14</v>
      </c>
      <c r="F4" t="n">
        <v>11.18</v>
      </c>
      <c r="G4" t="n">
        <v>7.89</v>
      </c>
      <c r="H4" t="n">
        <v>0.11</v>
      </c>
      <c r="I4" t="n">
        <v>85</v>
      </c>
      <c r="J4" t="n">
        <v>253.75</v>
      </c>
      <c r="K4" t="n">
        <v>59.19</v>
      </c>
      <c r="L4" t="n">
        <v>1.5</v>
      </c>
      <c r="M4" t="n">
        <v>83</v>
      </c>
      <c r="N4" t="n">
        <v>63.06</v>
      </c>
      <c r="O4" t="n">
        <v>31530.44</v>
      </c>
      <c r="P4" t="n">
        <v>174.15</v>
      </c>
      <c r="Q4" t="n">
        <v>2116.65</v>
      </c>
      <c r="R4" t="n">
        <v>110.75</v>
      </c>
      <c r="S4" t="n">
        <v>30.45</v>
      </c>
      <c r="T4" t="n">
        <v>39953.04</v>
      </c>
      <c r="U4" t="n">
        <v>0.27</v>
      </c>
      <c r="V4" t="n">
        <v>0.77</v>
      </c>
      <c r="W4" t="n">
        <v>0.22</v>
      </c>
      <c r="X4" t="n">
        <v>2.46</v>
      </c>
      <c r="Y4" t="n">
        <v>1</v>
      </c>
      <c r="Z4" t="n">
        <v>10</v>
      </c>
      <c r="AA4" t="n">
        <v>135.4241687293574</v>
      </c>
      <c r="AB4" t="n">
        <v>192.698898836395</v>
      </c>
      <c r="AC4" t="n">
        <v>174.6479656479923</v>
      </c>
      <c r="AD4" t="n">
        <v>135424.1687293574</v>
      </c>
      <c r="AE4" t="n">
        <v>192698.8988363949</v>
      </c>
      <c r="AF4" t="n">
        <v>6.725474806719409e-06</v>
      </c>
      <c r="AG4" t="n">
        <v>0.7558333333333334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5.9256</v>
      </c>
      <c r="E5" t="n">
        <v>16.88</v>
      </c>
      <c r="F5" t="n">
        <v>10.7</v>
      </c>
      <c r="G5" t="n">
        <v>9.300000000000001</v>
      </c>
      <c r="H5" t="n">
        <v>0.12</v>
      </c>
      <c r="I5" t="n">
        <v>69</v>
      </c>
      <c r="J5" t="n">
        <v>254.21</v>
      </c>
      <c r="K5" t="n">
        <v>59.19</v>
      </c>
      <c r="L5" t="n">
        <v>1.75</v>
      </c>
      <c r="M5" t="n">
        <v>67</v>
      </c>
      <c r="N5" t="n">
        <v>63.26</v>
      </c>
      <c r="O5" t="n">
        <v>31586.46</v>
      </c>
      <c r="P5" t="n">
        <v>164.61</v>
      </c>
      <c r="Q5" t="n">
        <v>2116.29</v>
      </c>
      <c r="R5" t="n">
        <v>95.34</v>
      </c>
      <c r="S5" t="n">
        <v>30.45</v>
      </c>
      <c r="T5" t="n">
        <v>32331.65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120.1033273173102</v>
      </c>
      <c r="AB5" t="n">
        <v>170.898438128022</v>
      </c>
      <c r="AC5" t="n">
        <v>154.8896476923771</v>
      </c>
      <c r="AD5" t="n">
        <v>120103.3273173102</v>
      </c>
      <c r="AE5" t="n">
        <v>170898.438128022</v>
      </c>
      <c r="AF5" t="n">
        <v>7.228555741619483e-06</v>
      </c>
      <c r="AG5" t="n">
        <v>0.7033333333333333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6.2464</v>
      </c>
      <c r="E6" t="n">
        <v>16.01</v>
      </c>
      <c r="F6" t="n">
        <v>10.37</v>
      </c>
      <c r="G6" t="n">
        <v>10.73</v>
      </c>
      <c r="H6" t="n">
        <v>0.14</v>
      </c>
      <c r="I6" t="n">
        <v>58</v>
      </c>
      <c r="J6" t="n">
        <v>254.66</v>
      </c>
      <c r="K6" t="n">
        <v>59.19</v>
      </c>
      <c r="L6" t="n">
        <v>2</v>
      </c>
      <c r="M6" t="n">
        <v>56</v>
      </c>
      <c r="N6" t="n">
        <v>63.47</v>
      </c>
      <c r="O6" t="n">
        <v>31642.55</v>
      </c>
      <c r="P6" t="n">
        <v>157.35</v>
      </c>
      <c r="Q6" t="n">
        <v>2116.29</v>
      </c>
      <c r="R6" t="n">
        <v>84.36</v>
      </c>
      <c r="S6" t="n">
        <v>30.45</v>
      </c>
      <c r="T6" t="n">
        <v>26894.75</v>
      </c>
      <c r="U6" t="n">
        <v>0.36</v>
      </c>
      <c r="V6" t="n">
        <v>0.84</v>
      </c>
      <c r="W6" t="n">
        <v>0.17</v>
      </c>
      <c r="X6" t="n">
        <v>1.65</v>
      </c>
      <c r="Y6" t="n">
        <v>1</v>
      </c>
      <c r="Z6" t="n">
        <v>10</v>
      </c>
      <c r="AA6" t="n">
        <v>109.7950830552879</v>
      </c>
      <c r="AB6" t="n">
        <v>156.2305443771068</v>
      </c>
      <c r="AC6" t="n">
        <v>141.5957585243168</v>
      </c>
      <c r="AD6" t="n">
        <v>109795.0830552879</v>
      </c>
      <c r="AE6" t="n">
        <v>156230.5443771068</v>
      </c>
      <c r="AF6" t="n">
        <v>7.619895130358433e-06</v>
      </c>
      <c r="AG6" t="n">
        <v>0.6670833333333334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6.4926</v>
      </c>
      <c r="E7" t="n">
        <v>15.4</v>
      </c>
      <c r="F7" t="n">
        <v>10.15</v>
      </c>
      <c r="G7" t="n">
        <v>12.18</v>
      </c>
      <c r="H7" t="n">
        <v>0.16</v>
      </c>
      <c r="I7" t="n">
        <v>50</v>
      </c>
      <c r="J7" t="n">
        <v>255.12</v>
      </c>
      <c r="K7" t="n">
        <v>59.19</v>
      </c>
      <c r="L7" t="n">
        <v>2.25</v>
      </c>
      <c r="M7" t="n">
        <v>48</v>
      </c>
      <c r="N7" t="n">
        <v>63.67</v>
      </c>
      <c r="O7" t="n">
        <v>31698.72</v>
      </c>
      <c r="P7" t="n">
        <v>152.02</v>
      </c>
      <c r="Q7" t="n">
        <v>2116.2</v>
      </c>
      <c r="R7" t="n">
        <v>77.56999999999999</v>
      </c>
      <c r="S7" t="n">
        <v>30.45</v>
      </c>
      <c r="T7" t="n">
        <v>23541.34</v>
      </c>
      <c r="U7" t="n">
        <v>0.39</v>
      </c>
      <c r="V7" t="n">
        <v>0.85</v>
      </c>
      <c r="W7" t="n">
        <v>0.15</v>
      </c>
      <c r="X7" t="n">
        <v>1.43</v>
      </c>
      <c r="Y7" t="n">
        <v>1</v>
      </c>
      <c r="Z7" t="n">
        <v>10</v>
      </c>
      <c r="AA7" t="n">
        <v>102.7802007727686</v>
      </c>
      <c r="AB7" t="n">
        <v>146.2488689938167</v>
      </c>
      <c r="AC7" t="n">
        <v>132.5491095295533</v>
      </c>
      <c r="AD7" t="n">
        <v>102780.2007727686</v>
      </c>
      <c r="AE7" t="n">
        <v>146248.8689938167</v>
      </c>
      <c r="AF7" t="n">
        <v>7.920231032813327e-06</v>
      </c>
      <c r="AG7" t="n">
        <v>0.6416666666666667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6.7052</v>
      </c>
      <c r="E8" t="n">
        <v>14.91</v>
      </c>
      <c r="F8" t="n">
        <v>9.960000000000001</v>
      </c>
      <c r="G8" t="n">
        <v>13.58</v>
      </c>
      <c r="H8" t="n">
        <v>0.17</v>
      </c>
      <c r="I8" t="n">
        <v>44</v>
      </c>
      <c r="J8" t="n">
        <v>255.57</v>
      </c>
      <c r="K8" t="n">
        <v>59.19</v>
      </c>
      <c r="L8" t="n">
        <v>2.5</v>
      </c>
      <c r="M8" t="n">
        <v>42</v>
      </c>
      <c r="N8" t="n">
        <v>63.88</v>
      </c>
      <c r="O8" t="n">
        <v>31754.97</v>
      </c>
      <c r="P8" t="n">
        <v>146.96</v>
      </c>
      <c r="Q8" t="n">
        <v>2116.14</v>
      </c>
      <c r="R8" t="n">
        <v>71.02</v>
      </c>
      <c r="S8" t="n">
        <v>30.45</v>
      </c>
      <c r="T8" t="n">
        <v>20296.49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96.95517236089619</v>
      </c>
      <c r="AB8" t="n">
        <v>137.9602705022008</v>
      </c>
      <c r="AC8" t="n">
        <v>125.0369396449563</v>
      </c>
      <c r="AD8" t="n">
        <v>96955.17236089619</v>
      </c>
      <c r="AE8" t="n">
        <v>137960.2705022008</v>
      </c>
      <c r="AF8" t="n">
        <v>8.17957876986414e-06</v>
      </c>
      <c r="AG8" t="n">
        <v>0.62125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6.9292</v>
      </c>
      <c r="E9" t="n">
        <v>14.43</v>
      </c>
      <c r="F9" t="n">
        <v>9.77</v>
      </c>
      <c r="G9" t="n">
        <v>15.42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141.77</v>
      </c>
      <c r="Q9" t="n">
        <v>2116.26</v>
      </c>
      <c r="R9" t="n">
        <v>64.65000000000001</v>
      </c>
      <c r="S9" t="n">
        <v>30.45</v>
      </c>
      <c r="T9" t="n">
        <v>17139.02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91.29107540720236</v>
      </c>
      <c r="AB9" t="n">
        <v>129.9006659565705</v>
      </c>
      <c r="AC9" t="n">
        <v>117.7323128602607</v>
      </c>
      <c r="AD9" t="n">
        <v>91291.07540720236</v>
      </c>
      <c r="AE9" t="n">
        <v>129900.6659565705</v>
      </c>
      <c r="AF9" t="n">
        <v>8.452833205891338e-06</v>
      </c>
      <c r="AG9" t="n">
        <v>0.60125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7.0877</v>
      </c>
      <c r="E10" t="n">
        <v>14.11</v>
      </c>
      <c r="F10" t="n">
        <v>9.640000000000001</v>
      </c>
      <c r="G10" t="n">
        <v>17.01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137.66</v>
      </c>
      <c r="Q10" t="n">
        <v>2116.18</v>
      </c>
      <c r="R10" t="n">
        <v>60.68</v>
      </c>
      <c r="S10" t="n">
        <v>30.45</v>
      </c>
      <c r="T10" t="n">
        <v>15176.35</v>
      </c>
      <c r="U10" t="n">
        <v>0.5</v>
      </c>
      <c r="V10" t="n">
        <v>0.9</v>
      </c>
      <c r="W10" t="n">
        <v>0.13</v>
      </c>
      <c r="X10" t="n">
        <v>0.92</v>
      </c>
      <c r="Y10" t="n">
        <v>1</v>
      </c>
      <c r="Z10" t="n">
        <v>10</v>
      </c>
      <c r="AA10" t="n">
        <v>87.34815147075311</v>
      </c>
      <c r="AB10" t="n">
        <v>124.2901674179541</v>
      </c>
      <c r="AC10" t="n">
        <v>112.6473738078983</v>
      </c>
      <c r="AD10" t="n">
        <v>87348.1514707531</v>
      </c>
      <c r="AE10" t="n">
        <v>124290.1674179541</v>
      </c>
      <c r="AF10" t="n">
        <v>8.646185117098083e-06</v>
      </c>
      <c r="AG10" t="n">
        <v>0.5879166666666666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7.2128</v>
      </c>
      <c r="E11" t="n">
        <v>13.86</v>
      </c>
      <c r="F11" t="n">
        <v>9.539999999999999</v>
      </c>
      <c r="G11" t="n">
        <v>18.47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134.05</v>
      </c>
      <c r="Q11" t="n">
        <v>2116.2</v>
      </c>
      <c r="R11" t="n">
        <v>57.31</v>
      </c>
      <c r="S11" t="n">
        <v>30.45</v>
      </c>
      <c r="T11" t="n">
        <v>13506.35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84.22720490156389</v>
      </c>
      <c r="AB11" t="n">
        <v>119.8492838382154</v>
      </c>
      <c r="AC11" t="n">
        <v>108.622486859585</v>
      </c>
      <c r="AD11" t="n">
        <v>84227.20490156389</v>
      </c>
      <c r="AE11" t="n">
        <v>119849.2838382154</v>
      </c>
      <c r="AF11" t="n">
        <v>8.798792840075772e-06</v>
      </c>
      <c r="AG11" t="n">
        <v>0.5775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7.3974</v>
      </c>
      <c r="E12" t="n">
        <v>13.52</v>
      </c>
      <c r="F12" t="n">
        <v>9.34</v>
      </c>
      <c r="G12" t="n">
        <v>20.02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128.17</v>
      </c>
      <c r="Q12" t="n">
        <v>2116.2</v>
      </c>
      <c r="R12" t="n">
        <v>50.62</v>
      </c>
      <c r="S12" t="n">
        <v>30.45</v>
      </c>
      <c r="T12" t="n">
        <v>10177.1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79.47387988609293</v>
      </c>
      <c r="AB12" t="n">
        <v>113.0856425702875</v>
      </c>
      <c r="AC12" t="n">
        <v>102.4924249082743</v>
      </c>
      <c r="AD12" t="n">
        <v>79473.87988609292</v>
      </c>
      <c r="AE12" t="n">
        <v>113085.6425702875</v>
      </c>
      <c r="AF12" t="n">
        <v>9.023983772623187e-06</v>
      </c>
      <c r="AG12" t="n">
        <v>0.5633333333333334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7.3424</v>
      </c>
      <c r="E13" t="n">
        <v>13.62</v>
      </c>
      <c r="F13" t="n">
        <v>9.539999999999999</v>
      </c>
      <c r="G13" t="n">
        <v>22.02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129.38</v>
      </c>
      <c r="Q13" t="n">
        <v>2116.12</v>
      </c>
      <c r="R13" t="n">
        <v>58.43</v>
      </c>
      <c r="S13" t="n">
        <v>30.45</v>
      </c>
      <c r="T13" t="n">
        <v>14088.23</v>
      </c>
      <c r="U13" t="n">
        <v>0.52</v>
      </c>
      <c r="V13" t="n">
        <v>0.91</v>
      </c>
      <c r="W13" t="n">
        <v>0.11</v>
      </c>
      <c r="X13" t="n">
        <v>0.82</v>
      </c>
      <c r="Y13" t="n">
        <v>1</v>
      </c>
      <c r="Z13" t="n">
        <v>10</v>
      </c>
      <c r="AA13" t="n">
        <v>81.06455417552549</v>
      </c>
      <c r="AB13" t="n">
        <v>115.3490582283417</v>
      </c>
      <c r="AC13" t="n">
        <v>104.5438167038787</v>
      </c>
      <c r="AD13" t="n">
        <v>81064.55417552548</v>
      </c>
      <c r="AE13" t="n">
        <v>115349.0582283417</v>
      </c>
      <c r="AF13" t="n">
        <v>8.956890049491508e-06</v>
      </c>
      <c r="AG13" t="n">
        <v>0.5675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7.4574</v>
      </c>
      <c r="E14" t="n">
        <v>13.41</v>
      </c>
      <c r="F14" t="n">
        <v>9.43</v>
      </c>
      <c r="G14" t="n">
        <v>23.58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125.66</v>
      </c>
      <c r="Q14" t="n">
        <v>2116.18</v>
      </c>
      <c r="R14" t="n">
        <v>53.96</v>
      </c>
      <c r="S14" t="n">
        <v>30.45</v>
      </c>
      <c r="T14" t="n">
        <v>11864.2</v>
      </c>
      <c r="U14" t="n">
        <v>0.5600000000000001</v>
      </c>
      <c r="V14" t="n">
        <v>0.92</v>
      </c>
      <c r="W14" t="n">
        <v>0.12</v>
      </c>
      <c r="X14" t="n">
        <v>0.71</v>
      </c>
      <c r="Y14" t="n">
        <v>1</v>
      </c>
      <c r="Z14" t="n">
        <v>10</v>
      </c>
      <c r="AA14" t="n">
        <v>78.19459142818623</v>
      </c>
      <c r="AB14" t="n">
        <v>111.2653066624084</v>
      </c>
      <c r="AC14" t="n">
        <v>100.8426076803254</v>
      </c>
      <c r="AD14" t="n">
        <v>78194.59142818624</v>
      </c>
      <c r="AE14" t="n">
        <v>111265.3066624084</v>
      </c>
      <c r="AF14" t="n">
        <v>9.097176925130472e-06</v>
      </c>
      <c r="AG14" t="n">
        <v>0.55875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7.5578</v>
      </c>
      <c r="E15" t="n">
        <v>13.23</v>
      </c>
      <c r="F15" t="n">
        <v>9.35</v>
      </c>
      <c r="G15" t="n">
        <v>25.5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121.89</v>
      </c>
      <c r="Q15" t="n">
        <v>2116.14</v>
      </c>
      <c r="R15" t="n">
        <v>51.21</v>
      </c>
      <c r="S15" t="n">
        <v>30.45</v>
      </c>
      <c r="T15" t="n">
        <v>10499.11</v>
      </c>
      <c r="U15" t="n">
        <v>0.59</v>
      </c>
      <c r="V15" t="n">
        <v>0.93</v>
      </c>
      <c r="W15" t="n">
        <v>0.12</v>
      </c>
      <c r="X15" t="n">
        <v>0.63</v>
      </c>
      <c r="Y15" t="n">
        <v>1</v>
      </c>
      <c r="Z15" t="n">
        <v>10</v>
      </c>
      <c r="AA15" t="n">
        <v>75.61897872069244</v>
      </c>
      <c r="AB15" t="n">
        <v>107.6003941344613</v>
      </c>
      <c r="AC15" t="n">
        <v>97.52100324382432</v>
      </c>
      <c r="AD15" t="n">
        <v>75618.97872069244</v>
      </c>
      <c r="AE15" t="n">
        <v>107600.3941344613</v>
      </c>
      <c r="AF15" t="n">
        <v>9.219653466992663e-06</v>
      </c>
      <c r="AG15" t="n">
        <v>0.55125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7.6555</v>
      </c>
      <c r="E16" t="n">
        <v>13.06</v>
      </c>
      <c r="F16" t="n">
        <v>9.279999999999999</v>
      </c>
      <c r="G16" t="n">
        <v>27.84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117.86</v>
      </c>
      <c r="Q16" t="n">
        <v>2116.05</v>
      </c>
      <c r="R16" t="n">
        <v>48.82</v>
      </c>
      <c r="S16" t="n">
        <v>30.45</v>
      </c>
      <c r="T16" t="n">
        <v>9313.809999999999</v>
      </c>
      <c r="U16" t="n">
        <v>0.62</v>
      </c>
      <c r="V16" t="n">
        <v>0.93</v>
      </c>
      <c r="W16" t="n">
        <v>0.11</v>
      </c>
      <c r="X16" t="n">
        <v>0.5600000000000001</v>
      </c>
      <c r="Y16" t="n">
        <v>1</v>
      </c>
      <c r="Z16" t="n">
        <v>10</v>
      </c>
      <c r="AA16" t="n">
        <v>73.07291807403496</v>
      </c>
      <c r="AB16" t="n">
        <v>103.9775320738341</v>
      </c>
      <c r="AC16" t="n">
        <v>94.23751022682977</v>
      </c>
      <c r="AD16" t="n">
        <v>73072.91807403495</v>
      </c>
      <c r="AE16" t="n">
        <v>103977.5320738341</v>
      </c>
      <c r="AF16" t="n">
        <v>9.338836316992026e-06</v>
      </c>
      <c r="AG16" t="n">
        <v>0.5441666666666667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7.7043</v>
      </c>
      <c r="E17" t="n">
        <v>12.98</v>
      </c>
      <c r="F17" t="n">
        <v>9.25</v>
      </c>
      <c r="G17" t="n">
        <v>29.2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14</v>
      </c>
      <c r="N17" t="n">
        <v>65.76000000000001</v>
      </c>
      <c r="O17" t="n">
        <v>32264.79</v>
      </c>
      <c r="P17" t="n">
        <v>114.48</v>
      </c>
      <c r="Q17" t="n">
        <v>2116.14</v>
      </c>
      <c r="R17" t="n">
        <v>47.58</v>
      </c>
      <c r="S17" t="n">
        <v>30.45</v>
      </c>
      <c r="T17" t="n">
        <v>8701.41</v>
      </c>
      <c r="U17" t="n">
        <v>0.64</v>
      </c>
      <c r="V17" t="n">
        <v>0.9399999999999999</v>
      </c>
      <c r="W17" t="n">
        <v>0.12</v>
      </c>
      <c r="X17" t="n">
        <v>0.53</v>
      </c>
      <c r="Y17" t="n">
        <v>1</v>
      </c>
      <c r="Z17" t="n">
        <v>10</v>
      </c>
      <c r="AA17" t="n">
        <v>71.36619547209449</v>
      </c>
      <c r="AB17" t="n">
        <v>101.5489879734795</v>
      </c>
      <c r="AC17" t="n">
        <v>92.03645827907852</v>
      </c>
      <c r="AD17" t="n">
        <v>71366.19547209449</v>
      </c>
      <c r="AE17" t="n">
        <v>101548.9879734795</v>
      </c>
      <c r="AF17" t="n">
        <v>9.398366747697951e-06</v>
      </c>
      <c r="AG17" t="n">
        <v>0.5408333333333334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7.7474</v>
      </c>
      <c r="E18" t="n">
        <v>12.91</v>
      </c>
      <c r="F18" t="n">
        <v>9.220000000000001</v>
      </c>
      <c r="G18" t="n">
        <v>30.74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4</v>
      </c>
      <c r="N18" t="n">
        <v>65.98</v>
      </c>
      <c r="O18" t="n">
        <v>32321.82</v>
      </c>
      <c r="P18" t="n">
        <v>113.19</v>
      </c>
      <c r="Q18" t="n">
        <v>2116.28</v>
      </c>
      <c r="R18" t="n">
        <v>46.39</v>
      </c>
      <c r="S18" t="n">
        <v>30.45</v>
      </c>
      <c r="T18" t="n">
        <v>8112.32</v>
      </c>
      <c r="U18" t="n">
        <v>0.66</v>
      </c>
      <c r="V18" t="n">
        <v>0.9399999999999999</v>
      </c>
      <c r="W18" t="n">
        <v>0.13</v>
      </c>
      <c r="X18" t="n">
        <v>0.5</v>
      </c>
      <c r="Y18" t="n">
        <v>1</v>
      </c>
      <c r="Z18" t="n">
        <v>10</v>
      </c>
      <c r="AA18" t="n">
        <v>70.45170471191278</v>
      </c>
      <c r="AB18" t="n">
        <v>100.247733078312</v>
      </c>
      <c r="AC18" t="n">
        <v>90.85709751675546</v>
      </c>
      <c r="AD18" t="n">
        <v>70451.70471191278</v>
      </c>
      <c r="AE18" t="n">
        <v>100247.733078312</v>
      </c>
      <c r="AF18" t="n">
        <v>9.450943828915684e-06</v>
      </c>
      <c r="AG18" t="n">
        <v>0.5379166666666667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7.7354</v>
      </c>
      <c r="E19" t="n">
        <v>12.93</v>
      </c>
      <c r="F19" t="n">
        <v>9.24</v>
      </c>
      <c r="G19" t="n">
        <v>30.81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113.11</v>
      </c>
      <c r="Q19" t="n">
        <v>2116.05</v>
      </c>
      <c r="R19" t="n">
        <v>46.95</v>
      </c>
      <c r="S19" t="n">
        <v>30.45</v>
      </c>
      <c r="T19" t="n">
        <v>8390.030000000001</v>
      </c>
      <c r="U19" t="n">
        <v>0.65</v>
      </c>
      <c r="V19" t="n">
        <v>0.9399999999999999</v>
      </c>
      <c r="W19" t="n">
        <v>0.13</v>
      </c>
      <c r="X19" t="n">
        <v>0.52</v>
      </c>
      <c r="Y19" t="n">
        <v>1</v>
      </c>
      <c r="Z19" t="n">
        <v>10</v>
      </c>
      <c r="AA19" t="n">
        <v>70.58511453283995</v>
      </c>
      <c r="AB19" t="n">
        <v>100.437565704407</v>
      </c>
      <c r="AC19" t="n">
        <v>91.02914770573582</v>
      </c>
      <c r="AD19" t="n">
        <v>70585.11453283996</v>
      </c>
      <c r="AE19" t="n">
        <v>100437.565704407</v>
      </c>
      <c r="AF19" t="n">
        <v>9.436305198414227e-06</v>
      </c>
      <c r="AG19" t="n">
        <v>0.53875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</v>
      </c>
      <c r="E2" t="n">
        <v>16.37</v>
      </c>
      <c r="F2" t="n">
        <v>11.34</v>
      </c>
      <c r="G2" t="n">
        <v>7.56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122.86</v>
      </c>
      <c r="Q2" t="n">
        <v>2116.77</v>
      </c>
      <c r="R2" t="n">
        <v>116.16</v>
      </c>
      <c r="S2" t="n">
        <v>30.45</v>
      </c>
      <c r="T2" t="n">
        <v>42632.75</v>
      </c>
      <c r="U2" t="n">
        <v>0.26</v>
      </c>
      <c r="V2" t="n">
        <v>0.76</v>
      </c>
      <c r="W2" t="n">
        <v>0.23</v>
      </c>
      <c r="X2" t="n">
        <v>2.62</v>
      </c>
      <c r="Y2" t="n">
        <v>1</v>
      </c>
      <c r="Z2" t="n">
        <v>10</v>
      </c>
      <c r="AA2" t="n">
        <v>92.56992324362736</v>
      </c>
      <c r="AB2" t="n">
        <v>131.7203748916195</v>
      </c>
      <c r="AC2" t="n">
        <v>119.3815618466164</v>
      </c>
      <c r="AD2" t="n">
        <v>92569.92324362736</v>
      </c>
      <c r="AE2" t="n">
        <v>131720.3748916195</v>
      </c>
      <c r="AF2" t="n">
        <v>9.305030604961567e-06</v>
      </c>
      <c r="AG2" t="n">
        <v>0.6820833333333334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6.7356</v>
      </c>
      <c r="E3" t="n">
        <v>14.85</v>
      </c>
      <c r="F3" t="n">
        <v>10.58</v>
      </c>
      <c r="G3" t="n">
        <v>9.77</v>
      </c>
      <c r="H3" t="n">
        <v>0.15</v>
      </c>
      <c r="I3" t="n">
        <v>65</v>
      </c>
      <c r="J3" t="n">
        <v>150.78</v>
      </c>
      <c r="K3" t="n">
        <v>49.1</v>
      </c>
      <c r="L3" t="n">
        <v>1.25</v>
      </c>
      <c r="M3" t="n">
        <v>63</v>
      </c>
      <c r="N3" t="n">
        <v>25.44</v>
      </c>
      <c r="O3" t="n">
        <v>18830.65</v>
      </c>
      <c r="P3" t="n">
        <v>110.5</v>
      </c>
      <c r="Q3" t="n">
        <v>2116.23</v>
      </c>
      <c r="R3" t="n">
        <v>91.58</v>
      </c>
      <c r="S3" t="n">
        <v>30.45</v>
      </c>
      <c r="T3" t="n">
        <v>30471.31</v>
      </c>
      <c r="U3" t="n">
        <v>0.33</v>
      </c>
      <c r="V3" t="n">
        <v>0.82</v>
      </c>
      <c r="W3" t="n">
        <v>0.18</v>
      </c>
      <c r="X3" t="n">
        <v>1.86</v>
      </c>
      <c r="Y3" t="n">
        <v>1</v>
      </c>
      <c r="Z3" t="n">
        <v>10</v>
      </c>
      <c r="AA3" t="n">
        <v>77.30742641056769</v>
      </c>
      <c r="AB3" t="n">
        <v>110.0029343430117</v>
      </c>
      <c r="AC3" t="n">
        <v>99.69848719596199</v>
      </c>
      <c r="AD3" t="n">
        <v>77307.42641056768</v>
      </c>
      <c r="AE3" t="n">
        <v>110002.9343430117</v>
      </c>
      <c r="AF3" t="n">
        <v>1.025776827214061e-05</v>
      </c>
      <c r="AG3" t="n">
        <v>0.61875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7.17</v>
      </c>
      <c r="E4" t="n">
        <v>13.95</v>
      </c>
      <c r="F4" t="n">
        <v>10.14</v>
      </c>
      <c r="G4" t="n">
        <v>12.17</v>
      </c>
      <c r="H4" t="n">
        <v>0.18</v>
      </c>
      <c r="I4" t="n">
        <v>50</v>
      </c>
      <c r="J4" t="n">
        <v>151.13</v>
      </c>
      <c r="K4" t="n">
        <v>49.1</v>
      </c>
      <c r="L4" t="n">
        <v>1.5</v>
      </c>
      <c r="M4" t="n">
        <v>48</v>
      </c>
      <c r="N4" t="n">
        <v>25.54</v>
      </c>
      <c r="O4" t="n">
        <v>18873.58</v>
      </c>
      <c r="P4" t="n">
        <v>101.66</v>
      </c>
      <c r="Q4" t="n">
        <v>2116.74</v>
      </c>
      <c r="R4" t="n">
        <v>77.02</v>
      </c>
      <c r="S4" t="n">
        <v>30.45</v>
      </c>
      <c r="T4" t="n">
        <v>23266.14</v>
      </c>
      <c r="U4" t="n">
        <v>0.4</v>
      </c>
      <c r="V4" t="n">
        <v>0.85</v>
      </c>
      <c r="W4" t="n">
        <v>0.16</v>
      </c>
      <c r="X4" t="n">
        <v>1.42</v>
      </c>
      <c r="Y4" t="n">
        <v>1</v>
      </c>
      <c r="Z4" t="n">
        <v>10</v>
      </c>
      <c r="AA4" t="n">
        <v>68.38327212984615</v>
      </c>
      <c r="AB4" t="n">
        <v>97.30450156619219</v>
      </c>
      <c r="AC4" t="n">
        <v>88.18957113697731</v>
      </c>
      <c r="AD4" t="n">
        <v>68383.27212984615</v>
      </c>
      <c r="AE4" t="n">
        <v>97304.50156619219</v>
      </c>
      <c r="AF4" t="n">
        <v>1.091932396686979e-05</v>
      </c>
      <c r="AG4" t="n">
        <v>0.5812499999999999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7.4952</v>
      </c>
      <c r="E5" t="n">
        <v>13.34</v>
      </c>
      <c r="F5" t="n">
        <v>9.84</v>
      </c>
      <c r="G5" t="n">
        <v>14.76</v>
      </c>
      <c r="H5" t="n">
        <v>0.2</v>
      </c>
      <c r="I5" t="n">
        <v>40</v>
      </c>
      <c r="J5" t="n">
        <v>151.48</v>
      </c>
      <c r="K5" t="n">
        <v>49.1</v>
      </c>
      <c r="L5" t="n">
        <v>1.75</v>
      </c>
      <c r="M5" t="n">
        <v>38</v>
      </c>
      <c r="N5" t="n">
        <v>25.64</v>
      </c>
      <c r="O5" t="n">
        <v>18916.54</v>
      </c>
      <c r="P5" t="n">
        <v>94.01000000000001</v>
      </c>
      <c r="Q5" t="n">
        <v>2116.38</v>
      </c>
      <c r="R5" t="n">
        <v>67.04000000000001</v>
      </c>
      <c r="S5" t="n">
        <v>30.45</v>
      </c>
      <c r="T5" t="n">
        <v>18324.92</v>
      </c>
      <c r="U5" t="n">
        <v>0.45</v>
      </c>
      <c r="V5" t="n">
        <v>0.88</v>
      </c>
      <c r="W5" t="n">
        <v>0.15</v>
      </c>
      <c r="X5" t="n">
        <v>1.12</v>
      </c>
      <c r="Y5" t="n">
        <v>1</v>
      </c>
      <c r="Z5" t="n">
        <v>10</v>
      </c>
      <c r="AA5" t="n">
        <v>62.07491052688101</v>
      </c>
      <c r="AB5" t="n">
        <v>88.32815453924772</v>
      </c>
      <c r="AC5" t="n">
        <v>80.05407707512548</v>
      </c>
      <c r="AD5" t="n">
        <v>62074.91052688101</v>
      </c>
      <c r="AE5" t="n">
        <v>88328.15453924771</v>
      </c>
      <c r="AF5" t="n">
        <v>1.141457698695711e-05</v>
      </c>
      <c r="AG5" t="n">
        <v>0.5558333333333333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7.7469</v>
      </c>
      <c r="E6" t="n">
        <v>12.91</v>
      </c>
      <c r="F6" t="n">
        <v>9.619999999999999</v>
      </c>
      <c r="G6" t="n">
        <v>17.5</v>
      </c>
      <c r="H6" t="n">
        <v>0.23</v>
      </c>
      <c r="I6" t="n">
        <v>33</v>
      </c>
      <c r="J6" t="n">
        <v>151.83</v>
      </c>
      <c r="K6" t="n">
        <v>49.1</v>
      </c>
      <c r="L6" t="n">
        <v>2</v>
      </c>
      <c r="M6" t="n">
        <v>26</v>
      </c>
      <c r="N6" t="n">
        <v>25.73</v>
      </c>
      <c r="O6" t="n">
        <v>18959.54</v>
      </c>
      <c r="P6" t="n">
        <v>86.77</v>
      </c>
      <c r="Q6" t="n">
        <v>2116.31</v>
      </c>
      <c r="R6" t="n">
        <v>59.8</v>
      </c>
      <c r="S6" t="n">
        <v>30.45</v>
      </c>
      <c r="T6" t="n">
        <v>14740.53</v>
      </c>
      <c r="U6" t="n">
        <v>0.51</v>
      </c>
      <c r="V6" t="n">
        <v>0.9</v>
      </c>
      <c r="W6" t="n">
        <v>0.14</v>
      </c>
      <c r="X6" t="n">
        <v>0.9</v>
      </c>
      <c r="Y6" t="n">
        <v>1</v>
      </c>
      <c r="Z6" t="n">
        <v>10</v>
      </c>
      <c r="AA6" t="n">
        <v>57.13020526134582</v>
      </c>
      <c r="AB6" t="n">
        <v>81.29219287393337</v>
      </c>
      <c r="AC6" t="n">
        <v>73.6772041472228</v>
      </c>
      <c r="AD6" t="n">
        <v>57130.20526134582</v>
      </c>
      <c r="AE6" t="n">
        <v>81292.19287393337</v>
      </c>
      <c r="AF6" t="n">
        <v>1.179789551449701e-05</v>
      </c>
      <c r="AG6" t="n">
        <v>0.5379166666666667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7.8295</v>
      </c>
      <c r="E7" t="n">
        <v>12.77</v>
      </c>
      <c r="F7" t="n">
        <v>9.58</v>
      </c>
      <c r="G7" t="n">
        <v>19.16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4</v>
      </c>
      <c r="N7" t="n">
        <v>25.83</v>
      </c>
      <c r="O7" t="n">
        <v>19002.56</v>
      </c>
      <c r="P7" t="n">
        <v>84.29000000000001</v>
      </c>
      <c r="Q7" t="n">
        <v>2116.2</v>
      </c>
      <c r="R7" t="n">
        <v>57.53</v>
      </c>
      <c r="S7" t="n">
        <v>30.45</v>
      </c>
      <c r="T7" t="n">
        <v>13617.76</v>
      </c>
      <c r="U7" t="n">
        <v>0.53</v>
      </c>
      <c r="V7" t="n">
        <v>0.9</v>
      </c>
      <c r="W7" t="n">
        <v>0.16</v>
      </c>
      <c r="X7" t="n">
        <v>0.86</v>
      </c>
      <c r="Y7" t="n">
        <v>1</v>
      </c>
      <c r="Z7" t="n">
        <v>10</v>
      </c>
      <c r="AA7" t="n">
        <v>55.60751160062397</v>
      </c>
      <c r="AB7" t="n">
        <v>79.12550878468535</v>
      </c>
      <c r="AC7" t="n">
        <v>71.71348265906344</v>
      </c>
      <c r="AD7" t="n">
        <v>55607.51160062397</v>
      </c>
      <c r="AE7" t="n">
        <v>79125.50878468536</v>
      </c>
      <c r="AF7" t="n">
        <v>1.192368856326458e-05</v>
      </c>
      <c r="AG7" t="n">
        <v>0.5320833333333334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7.8189</v>
      </c>
      <c r="E8" t="n">
        <v>12.79</v>
      </c>
      <c r="F8" t="n">
        <v>9.6</v>
      </c>
      <c r="G8" t="n">
        <v>19.19</v>
      </c>
      <c r="H8" t="n">
        <v>0.29</v>
      </c>
      <c r="I8" t="n">
        <v>30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84.48</v>
      </c>
      <c r="Q8" t="n">
        <v>2116.34</v>
      </c>
      <c r="R8" t="n">
        <v>58.05</v>
      </c>
      <c r="S8" t="n">
        <v>30.45</v>
      </c>
      <c r="T8" t="n">
        <v>13881.13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55.78979479795014</v>
      </c>
      <c r="AB8" t="n">
        <v>79.38488472718228</v>
      </c>
      <c r="AC8" t="n">
        <v>71.94856174342117</v>
      </c>
      <c r="AD8" t="n">
        <v>55789.79479795013</v>
      </c>
      <c r="AE8" t="n">
        <v>79384.88472718229</v>
      </c>
      <c r="AF8" t="n">
        <v>1.19075456296455e-05</v>
      </c>
      <c r="AG8" t="n">
        <v>0.5329166666666666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5.3374</v>
      </c>
      <c r="E2" t="n">
        <v>18.74</v>
      </c>
      <c r="F2" t="n">
        <v>12.06</v>
      </c>
      <c r="G2" t="n">
        <v>6.4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111</v>
      </c>
      <c r="N2" t="n">
        <v>36.26</v>
      </c>
      <c r="O2" t="n">
        <v>23136.14</v>
      </c>
      <c r="P2" t="n">
        <v>154.4</v>
      </c>
      <c r="Q2" t="n">
        <v>2116.55</v>
      </c>
      <c r="R2" t="n">
        <v>139.86</v>
      </c>
      <c r="S2" t="n">
        <v>30.45</v>
      </c>
      <c r="T2" t="n">
        <v>54369.24</v>
      </c>
      <c r="U2" t="n">
        <v>0.22</v>
      </c>
      <c r="V2" t="n">
        <v>0.72</v>
      </c>
      <c r="W2" t="n">
        <v>0.26</v>
      </c>
      <c r="X2" t="n">
        <v>3.34</v>
      </c>
      <c r="Y2" t="n">
        <v>1</v>
      </c>
      <c r="Z2" t="n">
        <v>10</v>
      </c>
      <c r="AA2" t="n">
        <v>127.671589176713</v>
      </c>
      <c r="AB2" t="n">
        <v>181.6675330399274</v>
      </c>
      <c r="AC2" t="n">
        <v>164.6499552477996</v>
      </c>
      <c r="AD2" t="n">
        <v>127671.589176713</v>
      </c>
      <c r="AE2" t="n">
        <v>181667.5330399274</v>
      </c>
      <c r="AF2" t="n">
        <v>7.389169727947939e-06</v>
      </c>
      <c r="AG2" t="n">
        <v>0.7808333333333333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6.0414</v>
      </c>
      <c r="E3" t="n">
        <v>16.55</v>
      </c>
      <c r="F3" t="n">
        <v>11.07</v>
      </c>
      <c r="G3" t="n">
        <v>8.199999999999999</v>
      </c>
      <c r="H3" t="n">
        <v>0.12</v>
      </c>
      <c r="I3" t="n">
        <v>81</v>
      </c>
      <c r="J3" t="n">
        <v>186.07</v>
      </c>
      <c r="K3" t="n">
        <v>53.44</v>
      </c>
      <c r="L3" t="n">
        <v>1.25</v>
      </c>
      <c r="M3" t="n">
        <v>79</v>
      </c>
      <c r="N3" t="n">
        <v>36.39</v>
      </c>
      <c r="O3" t="n">
        <v>23182.76</v>
      </c>
      <c r="P3" t="n">
        <v>138.4</v>
      </c>
      <c r="Q3" t="n">
        <v>2116.14</v>
      </c>
      <c r="R3" t="n">
        <v>107.6</v>
      </c>
      <c r="S3" t="n">
        <v>30.45</v>
      </c>
      <c r="T3" t="n">
        <v>38401.76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102.8625461432319</v>
      </c>
      <c r="AB3" t="n">
        <v>146.3660405619454</v>
      </c>
      <c r="AC3" t="n">
        <v>132.6553051338304</v>
      </c>
      <c r="AD3" t="n">
        <v>102862.5461432319</v>
      </c>
      <c r="AE3" t="n">
        <v>146366.0405619454</v>
      </c>
      <c r="AF3" t="n">
        <v>8.363796978758324e-06</v>
      </c>
      <c r="AG3" t="n">
        <v>0.6895833333333333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6.5198</v>
      </c>
      <c r="E4" t="n">
        <v>15.34</v>
      </c>
      <c r="F4" t="n">
        <v>10.52</v>
      </c>
      <c r="G4" t="n">
        <v>10.02</v>
      </c>
      <c r="H4" t="n">
        <v>0.14</v>
      </c>
      <c r="I4" t="n">
        <v>63</v>
      </c>
      <c r="J4" t="n">
        <v>186.45</v>
      </c>
      <c r="K4" t="n">
        <v>53.44</v>
      </c>
      <c r="L4" t="n">
        <v>1.5</v>
      </c>
      <c r="M4" t="n">
        <v>61</v>
      </c>
      <c r="N4" t="n">
        <v>36.51</v>
      </c>
      <c r="O4" t="n">
        <v>23229.42</v>
      </c>
      <c r="P4" t="n">
        <v>128.44</v>
      </c>
      <c r="Q4" t="n">
        <v>2116.21</v>
      </c>
      <c r="R4" t="n">
        <v>89.53</v>
      </c>
      <c r="S4" t="n">
        <v>30.45</v>
      </c>
      <c r="T4" t="n">
        <v>29454.1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89.78244151337415</v>
      </c>
      <c r="AB4" t="n">
        <v>127.75398790925</v>
      </c>
      <c r="AC4" t="n">
        <v>115.7867233621907</v>
      </c>
      <c r="AD4" t="n">
        <v>89782.44151337416</v>
      </c>
      <c r="AE4" t="n">
        <v>127753.98790925</v>
      </c>
      <c r="AF4" t="n">
        <v>9.026100496922654e-06</v>
      </c>
      <c r="AG4" t="n">
        <v>0.6391666666666667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6.8798</v>
      </c>
      <c r="E5" t="n">
        <v>14.54</v>
      </c>
      <c r="F5" t="n">
        <v>10.17</v>
      </c>
      <c r="G5" t="n">
        <v>11.96</v>
      </c>
      <c r="H5" t="n">
        <v>0.17</v>
      </c>
      <c r="I5" t="n">
        <v>51</v>
      </c>
      <c r="J5" t="n">
        <v>186.83</v>
      </c>
      <c r="K5" t="n">
        <v>53.44</v>
      </c>
      <c r="L5" t="n">
        <v>1.75</v>
      </c>
      <c r="M5" t="n">
        <v>49</v>
      </c>
      <c r="N5" t="n">
        <v>36.64</v>
      </c>
      <c r="O5" t="n">
        <v>23276.13</v>
      </c>
      <c r="P5" t="n">
        <v>120.92</v>
      </c>
      <c r="Q5" t="n">
        <v>2116.53</v>
      </c>
      <c r="R5" t="n">
        <v>77.81</v>
      </c>
      <c r="S5" t="n">
        <v>30.45</v>
      </c>
      <c r="T5" t="n">
        <v>23652.59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81.29873926238011</v>
      </c>
      <c r="AB5" t="n">
        <v>115.682286844653</v>
      </c>
      <c r="AC5" t="n">
        <v>104.8458303650148</v>
      </c>
      <c r="AD5" t="n">
        <v>81298.73926238011</v>
      </c>
      <c r="AE5" t="n">
        <v>115682.286844653</v>
      </c>
      <c r="AF5" t="n">
        <v>9.524489431996146e-06</v>
      </c>
      <c r="AG5" t="n">
        <v>0.6058333333333333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7.1841</v>
      </c>
      <c r="E6" t="n">
        <v>13.92</v>
      </c>
      <c r="F6" t="n">
        <v>9.890000000000001</v>
      </c>
      <c r="G6" t="n">
        <v>14.13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114.24</v>
      </c>
      <c r="Q6" t="n">
        <v>2116.23</v>
      </c>
      <c r="R6" t="n">
        <v>68.62</v>
      </c>
      <c r="S6" t="n">
        <v>30.45</v>
      </c>
      <c r="T6" t="n">
        <v>19107.17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74.70808196802193</v>
      </c>
      <c r="AB6" t="n">
        <v>106.3042532547337</v>
      </c>
      <c r="AC6" t="n">
        <v>96.34627744515836</v>
      </c>
      <c r="AD6" t="n">
        <v>74708.08196802193</v>
      </c>
      <c r="AE6" t="n">
        <v>106304.2532547336</v>
      </c>
      <c r="AF6" t="n">
        <v>9.945766523504101e-06</v>
      </c>
      <c r="AG6" t="n">
        <v>0.58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7.3933</v>
      </c>
      <c r="E7" t="n">
        <v>13.53</v>
      </c>
      <c r="F7" t="n">
        <v>9.720000000000001</v>
      </c>
      <c r="G7" t="n">
        <v>16.2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108.73</v>
      </c>
      <c r="Q7" t="n">
        <v>2116.64</v>
      </c>
      <c r="R7" t="n">
        <v>62.94</v>
      </c>
      <c r="S7" t="n">
        <v>30.45</v>
      </c>
      <c r="T7" t="n">
        <v>16294.71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70.21869367358201</v>
      </c>
      <c r="AB7" t="n">
        <v>99.91617504901521</v>
      </c>
      <c r="AC7" t="n">
        <v>90.55659795157574</v>
      </c>
      <c r="AD7" t="n">
        <v>70218.69367358201</v>
      </c>
      <c r="AE7" t="n">
        <v>99916.1750490152</v>
      </c>
      <c r="AF7" t="n">
        <v>1.023538587133014e-05</v>
      </c>
      <c r="AG7" t="n">
        <v>0.56375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7.5973</v>
      </c>
      <c r="E8" t="n">
        <v>13.16</v>
      </c>
      <c r="F8" t="n">
        <v>9.539999999999999</v>
      </c>
      <c r="G8" t="n">
        <v>18.46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103.12</v>
      </c>
      <c r="Q8" t="n">
        <v>2116.59</v>
      </c>
      <c r="R8" t="n">
        <v>57.04</v>
      </c>
      <c r="S8" t="n">
        <v>30.45</v>
      </c>
      <c r="T8" t="n">
        <v>13367.91</v>
      </c>
      <c r="U8" t="n">
        <v>0.53</v>
      </c>
      <c r="V8" t="n">
        <v>0.91</v>
      </c>
      <c r="W8" t="n">
        <v>0.13</v>
      </c>
      <c r="X8" t="n">
        <v>0.82</v>
      </c>
      <c r="Y8" t="n">
        <v>1</v>
      </c>
      <c r="Z8" t="n">
        <v>10</v>
      </c>
      <c r="AA8" t="n">
        <v>65.95708270490601</v>
      </c>
      <c r="AB8" t="n">
        <v>93.85220767404608</v>
      </c>
      <c r="AC8" t="n">
        <v>85.06066843579885</v>
      </c>
      <c r="AD8" t="n">
        <v>65957.08270490602</v>
      </c>
      <c r="AE8" t="n">
        <v>93852.20767404609</v>
      </c>
      <c r="AF8" t="n">
        <v>1.051780626787179e-05</v>
      </c>
      <c r="AG8" t="n">
        <v>0.5483333333333333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7.8244</v>
      </c>
      <c r="E9" t="n">
        <v>12.78</v>
      </c>
      <c r="F9" t="n">
        <v>9.34</v>
      </c>
      <c r="G9" t="n">
        <v>21.56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22</v>
      </c>
      <c r="N9" t="n">
        <v>37.16</v>
      </c>
      <c r="O9" t="n">
        <v>23463.4</v>
      </c>
      <c r="P9" t="n">
        <v>95.86</v>
      </c>
      <c r="Q9" t="n">
        <v>2116.15</v>
      </c>
      <c r="R9" t="n">
        <v>51.13</v>
      </c>
      <c r="S9" t="n">
        <v>30.45</v>
      </c>
      <c r="T9" t="n">
        <v>10441.19</v>
      </c>
      <c r="U9" t="n">
        <v>0.6</v>
      </c>
      <c r="V9" t="n">
        <v>0.93</v>
      </c>
      <c r="W9" t="n">
        <v>0.11</v>
      </c>
      <c r="X9" t="n">
        <v>0.62</v>
      </c>
      <c r="Y9" t="n">
        <v>1</v>
      </c>
      <c r="Z9" t="n">
        <v>10</v>
      </c>
      <c r="AA9" t="n">
        <v>61.13268118722154</v>
      </c>
      <c r="AB9" t="n">
        <v>86.98742963093288</v>
      </c>
      <c r="AC9" t="n">
        <v>78.83894362524538</v>
      </c>
      <c r="AD9" t="n">
        <v>61132.68118722154</v>
      </c>
      <c r="AE9" t="n">
        <v>86987.42963093288</v>
      </c>
      <c r="AF9" t="n">
        <v>1.083220662108065e-05</v>
      </c>
      <c r="AG9" t="n">
        <v>0.5325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7.7667</v>
      </c>
      <c r="E10" t="n">
        <v>12.88</v>
      </c>
      <c r="F10" t="n">
        <v>9.48</v>
      </c>
      <c r="G10" t="n">
        <v>22.74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95.7</v>
      </c>
      <c r="Q10" t="n">
        <v>2116.15</v>
      </c>
      <c r="R10" t="n">
        <v>54.86</v>
      </c>
      <c r="S10" t="n">
        <v>30.45</v>
      </c>
      <c r="T10" t="n">
        <v>12309.65</v>
      </c>
      <c r="U10" t="n">
        <v>0.55</v>
      </c>
      <c r="V10" t="n">
        <v>0.91</v>
      </c>
      <c r="W10" t="n">
        <v>0.14</v>
      </c>
      <c r="X10" t="n">
        <v>0.76</v>
      </c>
      <c r="Y10" t="n">
        <v>1</v>
      </c>
      <c r="Z10" t="n">
        <v>10</v>
      </c>
      <c r="AA10" t="n">
        <v>61.85438766641533</v>
      </c>
      <c r="AB10" t="n">
        <v>88.01436629318648</v>
      </c>
      <c r="AC10" t="n">
        <v>79.76968272129233</v>
      </c>
      <c r="AD10" t="n">
        <v>61854.38766641534</v>
      </c>
      <c r="AE10" t="n">
        <v>88014.36629318648</v>
      </c>
      <c r="AF10" t="n">
        <v>1.075232595009804e-05</v>
      </c>
      <c r="AG10" t="n">
        <v>0.5366666666666667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7.8254</v>
      </c>
      <c r="E11" t="n">
        <v>12.78</v>
      </c>
      <c r="F11" t="n">
        <v>9.42</v>
      </c>
      <c r="G11" t="n">
        <v>23.54</v>
      </c>
      <c r="H11" t="n">
        <v>0.3</v>
      </c>
      <c r="I11" t="n">
        <v>24</v>
      </c>
      <c r="J11" t="n">
        <v>189.11</v>
      </c>
      <c r="K11" t="n">
        <v>53.44</v>
      </c>
      <c r="L11" t="n">
        <v>3.25</v>
      </c>
      <c r="M11" t="n">
        <v>1</v>
      </c>
      <c r="N11" t="n">
        <v>37.42</v>
      </c>
      <c r="O11" t="n">
        <v>23557.3</v>
      </c>
      <c r="P11" t="n">
        <v>94.3</v>
      </c>
      <c r="Q11" t="n">
        <v>2116.39</v>
      </c>
      <c r="R11" t="n">
        <v>52.44</v>
      </c>
      <c r="S11" t="n">
        <v>30.45</v>
      </c>
      <c r="T11" t="n">
        <v>11103.75</v>
      </c>
      <c r="U11" t="n">
        <v>0.58</v>
      </c>
      <c r="V11" t="n">
        <v>0.92</v>
      </c>
      <c r="W11" t="n">
        <v>0.15</v>
      </c>
      <c r="X11" t="n">
        <v>0.7</v>
      </c>
      <c r="Y11" t="n">
        <v>1</v>
      </c>
      <c r="Z11" t="n">
        <v>10</v>
      </c>
      <c r="AA11" t="n">
        <v>60.77995240024268</v>
      </c>
      <c r="AB11" t="n">
        <v>86.48552181435701</v>
      </c>
      <c r="AC11" t="n">
        <v>78.38405166874088</v>
      </c>
      <c r="AD11" t="n">
        <v>60779.95240024268</v>
      </c>
      <c r="AE11" t="n">
        <v>86485.52181435701</v>
      </c>
      <c r="AF11" t="n">
        <v>1.083359103478919e-05</v>
      </c>
      <c r="AG11" t="n">
        <v>0.5325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7.8249</v>
      </c>
      <c r="E12" t="n">
        <v>12.78</v>
      </c>
      <c r="F12" t="n">
        <v>9.42</v>
      </c>
      <c r="G12" t="n">
        <v>23.54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0</v>
      </c>
      <c r="N12" t="n">
        <v>37.55</v>
      </c>
      <c r="O12" t="n">
        <v>23604.32</v>
      </c>
      <c r="P12" t="n">
        <v>94.47</v>
      </c>
      <c r="Q12" t="n">
        <v>2116.3</v>
      </c>
      <c r="R12" t="n">
        <v>52.47</v>
      </c>
      <c r="S12" t="n">
        <v>30.45</v>
      </c>
      <c r="T12" t="n">
        <v>11120.33</v>
      </c>
      <c r="U12" t="n">
        <v>0.58</v>
      </c>
      <c r="V12" t="n">
        <v>0.92</v>
      </c>
      <c r="W12" t="n">
        <v>0.15</v>
      </c>
      <c r="X12" t="n">
        <v>0.7</v>
      </c>
      <c r="Y12" t="n">
        <v>1</v>
      </c>
      <c r="Z12" t="n">
        <v>10</v>
      </c>
      <c r="AA12" t="n">
        <v>60.84144427103757</v>
      </c>
      <c r="AB12" t="n">
        <v>86.57302034508984</v>
      </c>
      <c r="AC12" t="n">
        <v>78.4633538364335</v>
      </c>
      <c r="AD12" t="n">
        <v>60841.44427103757</v>
      </c>
      <c r="AE12" t="n">
        <v>86573.02034508984</v>
      </c>
      <c r="AF12" t="n">
        <v>1.083289882793492e-05</v>
      </c>
      <c r="AG12" t="n">
        <v>0.5325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7.0028</v>
      </c>
      <c r="E2" t="n">
        <v>14.28</v>
      </c>
      <c r="F2" t="n">
        <v>10.62</v>
      </c>
      <c r="G2" t="n">
        <v>9.65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90.3</v>
      </c>
      <c r="Q2" t="n">
        <v>2116.42</v>
      </c>
      <c r="R2" t="n">
        <v>92.52</v>
      </c>
      <c r="S2" t="n">
        <v>30.45</v>
      </c>
      <c r="T2" t="n">
        <v>30936.91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63.74412474997013</v>
      </c>
      <c r="AB2" t="n">
        <v>90.70332690123101</v>
      </c>
      <c r="AC2" t="n">
        <v>82.20675684438874</v>
      </c>
      <c r="AD2" t="n">
        <v>63744.12474997013</v>
      </c>
      <c r="AE2" t="n">
        <v>90703.326901231</v>
      </c>
      <c r="AF2" t="n">
        <v>1.208596728937011e-05</v>
      </c>
      <c r="AG2" t="n">
        <v>0.595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7.5476</v>
      </c>
      <c r="E3" t="n">
        <v>13.25</v>
      </c>
      <c r="F3" t="n">
        <v>10.04</v>
      </c>
      <c r="G3" t="n">
        <v>12.82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41</v>
      </c>
      <c r="N3" t="n">
        <v>16.72</v>
      </c>
      <c r="O3" t="n">
        <v>14585.96</v>
      </c>
      <c r="P3" t="n">
        <v>79.09</v>
      </c>
      <c r="Q3" t="n">
        <v>2116.61</v>
      </c>
      <c r="R3" t="n">
        <v>73.33</v>
      </c>
      <c r="S3" t="n">
        <v>30.45</v>
      </c>
      <c r="T3" t="n">
        <v>21435.54</v>
      </c>
      <c r="U3" t="n">
        <v>0.42</v>
      </c>
      <c r="V3" t="n">
        <v>0.86</v>
      </c>
      <c r="W3" t="n">
        <v>0.16</v>
      </c>
      <c r="X3" t="n">
        <v>1.32</v>
      </c>
      <c r="Y3" t="n">
        <v>1</v>
      </c>
      <c r="Z3" t="n">
        <v>10</v>
      </c>
      <c r="AA3" t="n">
        <v>54.13577283694431</v>
      </c>
      <c r="AB3" t="n">
        <v>77.03132986672584</v>
      </c>
      <c r="AC3" t="n">
        <v>69.81547447150407</v>
      </c>
      <c r="AD3" t="n">
        <v>54135.77283694431</v>
      </c>
      <c r="AE3" t="n">
        <v>77031.32986672584</v>
      </c>
      <c r="AF3" t="n">
        <v>1.302622475484804e-05</v>
      </c>
      <c r="AG3" t="n">
        <v>0.5520833333333334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7.7353</v>
      </c>
      <c r="E4" t="n">
        <v>12.93</v>
      </c>
      <c r="F4" t="n">
        <v>9.890000000000001</v>
      </c>
      <c r="G4" t="n">
        <v>14.83</v>
      </c>
      <c r="H4" t="n">
        <v>0.23</v>
      </c>
      <c r="I4" t="n">
        <v>40</v>
      </c>
      <c r="J4" t="n">
        <v>116.69</v>
      </c>
      <c r="K4" t="n">
        <v>43.4</v>
      </c>
      <c r="L4" t="n">
        <v>1.5</v>
      </c>
      <c r="M4" t="n">
        <v>6</v>
      </c>
      <c r="N4" t="n">
        <v>16.79</v>
      </c>
      <c r="O4" t="n">
        <v>14625.77</v>
      </c>
      <c r="P4" t="n">
        <v>74.84999999999999</v>
      </c>
      <c r="Q4" t="n">
        <v>2116.8</v>
      </c>
      <c r="R4" t="n">
        <v>67.03</v>
      </c>
      <c r="S4" t="n">
        <v>30.45</v>
      </c>
      <c r="T4" t="n">
        <v>18317.55</v>
      </c>
      <c r="U4" t="n">
        <v>0.45</v>
      </c>
      <c r="V4" t="n">
        <v>0.88</v>
      </c>
      <c r="W4" t="n">
        <v>0.19</v>
      </c>
      <c r="X4" t="n">
        <v>1.17</v>
      </c>
      <c r="Y4" t="n">
        <v>1</v>
      </c>
      <c r="Z4" t="n">
        <v>10</v>
      </c>
      <c r="AA4" t="n">
        <v>51.10331509913562</v>
      </c>
      <c r="AB4" t="n">
        <v>72.71635956028059</v>
      </c>
      <c r="AC4" t="n">
        <v>65.90470595957169</v>
      </c>
      <c r="AD4" t="n">
        <v>51103.31509913562</v>
      </c>
      <c r="AE4" t="n">
        <v>72716.35956028059</v>
      </c>
      <c r="AF4" t="n">
        <v>1.335017175607823e-05</v>
      </c>
      <c r="AG4" t="n">
        <v>0.53875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7.7325</v>
      </c>
      <c r="E5" t="n">
        <v>12.93</v>
      </c>
      <c r="F5" t="n">
        <v>9.890000000000001</v>
      </c>
      <c r="G5" t="n">
        <v>14.84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74.95999999999999</v>
      </c>
      <c r="Q5" t="n">
        <v>2116.34</v>
      </c>
      <c r="R5" t="n">
        <v>67.09999999999999</v>
      </c>
      <c r="S5" t="n">
        <v>30.45</v>
      </c>
      <c r="T5" t="n">
        <v>18356.96</v>
      </c>
      <c r="U5" t="n">
        <v>0.45</v>
      </c>
      <c r="V5" t="n">
        <v>0.88</v>
      </c>
      <c r="W5" t="n">
        <v>0.2</v>
      </c>
      <c r="X5" t="n">
        <v>1.17</v>
      </c>
      <c r="Y5" t="n">
        <v>1</v>
      </c>
      <c r="Z5" t="n">
        <v>10</v>
      </c>
      <c r="AA5" t="n">
        <v>51.15745485059204</v>
      </c>
      <c r="AB5" t="n">
        <v>72.79339655143801</v>
      </c>
      <c r="AC5" t="n">
        <v>65.97452656501653</v>
      </c>
      <c r="AD5" t="n">
        <v>51157.45485059204</v>
      </c>
      <c r="AE5" t="n">
        <v>72793.39655143801</v>
      </c>
      <c r="AF5" t="n">
        <v>1.334533930214406e-05</v>
      </c>
      <c r="AG5" t="n">
        <v>0.53875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7.5454</v>
      </c>
      <c r="E2" t="n">
        <v>13.25</v>
      </c>
      <c r="F2" t="n">
        <v>10.29</v>
      </c>
      <c r="G2" t="n">
        <v>11.44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66.77</v>
      </c>
      <c r="Q2" t="n">
        <v>2116.5</v>
      </c>
      <c r="R2" t="n">
        <v>79.67</v>
      </c>
      <c r="S2" t="n">
        <v>30.45</v>
      </c>
      <c r="T2" t="n">
        <v>24570.73</v>
      </c>
      <c r="U2" t="n">
        <v>0.38</v>
      </c>
      <c r="V2" t="n">
        <v>0.84</v>
      </c>
      <c r="W2" t="n">
        <v>0.23</v>
      </c>
      <c r="X2" t="n">
        <v>1.57</v>
      </c>
      <c r="Y2" t="n">
        <v>1</v>
      </c>
      <c r="Z2" t="n">
        <v>10</v>
      </c>
      <c r="AA2" t="n">
        <v>47.79283975067604</v>
      </c>
      <c r="AB2" t="n">
        <v>68.00579009356666</v>
      </c>
      <c r="AC2" t="n">
        <v>61.63539575917977</v>
      </c>
      <c r="AD2" t="n">
        <v>47792.83975067604</v>
      </c>
      <c r="AE2" t="n">
        <v>68005.79009356665</v>
      </c>
      <c r="AF2" t="n">
        <v>1.480740119306258e-05</v>
      </c>
      <c r="AG2" t="n">
        <v>0.5520833333333334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7.5435</v>
      </c>
      <c r="E3" t="n">
        <v>13.26</v>
      </c>
      <c r="F3" t="n">
        <v>10.3</v>
      </c>
      <c r="G3" t="n">
        <v>11.44</v>
      </c>
      <c r="H3" t="n">
        <v>0.24</v>
      </c>
      <c r="I3" t="n">
        <v>54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67.01000000000001</v>
      </c>
      <c r="Q3" t="n">
        <v>2116.6</v>
      </c>
      <c r="R3" t="n">
        <v>79.65000000000001</v>
      </c>
      <c r="S3" t="n">
        <v>30.45</v>
      </c>
      <c r="T3" t="n">
        <v>24562.43</v>
      </c>
      <c r="U3" t="n">
        <v>0.38</v>
      </c>
      <c r="V3" t="n">
        <v>0.84</v>
      </c>
      <c r="W3" t="n">
        <v>0.24</v>
      </c>
      <c r="X3" t="n">
        <v>1.57</v>
      </c>
      <c r="Y3" t="n">
        <v>1</v>
      </c>
      <c r="Z3" t="n">
        <v>10</v>
      </c>
      <c r="AA3" t="n">
        <v>47.90935607550441</v>
      </c>
      <c r="AB3" t="n">
        <v>68.17158448389964</v>
      </c>
      <c r="AC3" t="n">
        <v>61.78565947714807</v>
      </c>
      <c r="AD3" t="n">
        <v>47909.3560755044</v>
      </c>
      <c r="AE3" t="n">
        <v>68171.58448389964</v>
      </c>
      <c r="AF3" t="n">
        <v>1.480367255544671e-05</v>
      </c>
      <c r="AG3" t="n">
        <v>0.5525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13.92</v>
      </c>
      <c r="G13" t="n">
        <v>4.86</v>
      </c>
      <c r="H13" t="n">
        <v>0.06</v>
      </c>
      <c r="I13" t="n">
        <v>172</v>
      </c>
      <c r="J13" t="n">
        <v>274.09</v>
      </c>
      <c r="K13" t="n">
        <v>60.56</v>
      </c>
      <c r="L13" t="n">
        <v>1</v>
      </c>
      <c r="M13" t="n">
        <v>170</v>
      </c>
      <c r="N13" t="n">
        <v>72.53</v>
      </c>
      <c r="O13" t="n">
        <v>34038.11</v>
      </c>
      <c r="P13" t="n">
        <v>235.26</v>
      </c>
      <c r="Q13" t="n">
        <v>2117.15</v>
      </c>
      <c r="R13" t="n">
        <v>201.21</v>
      </c>
      <c r="S13" t="n">
        <v>30.45</v>
      </c>
      <c r="T13" t="n">
        <v>84748.53</v>
      </c>
      <c r="U13" t="n">
        <v>0.15</v>
      </c>
      <c r="V13" t="n">
        <v>0.62</v>
      </c>
      <c r="W13" t="n">
        <v>0.36</v>
      </c>
      <c r="X13" t="n">
        <v>5.2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4.6642</v>
      </c>
      <c r="E14" t="n">
        <v>21.44</v>
      </c>
      <c r="F14" t="n">
        <v>12.27</v>
      </c>
      <c r="G14" t="n">
        <v>6.14</v>
      </c>
      <c r="H14" t="n">
        <v>0.08</v>
      </c>
      <c r="I14" t="n">
        <v>120</v>
      </c>
      <c r="J14" t="n">
        <v>274.57</v>
      </c>
      <c r="K14" t="n">
        <v>60.56</v>
      </c>
      <c r="L14" t="n">
        <v>1.25</v>
      </c>
      <c r="M14" t="n">
        <v>118</v>
      </c>
      <c r="N14" t="n">
        <v>72.76000000000001</v>
      </c>
      <c r="O14" t="n">
        <v>34097.72</v>
      </c>
      <c r="P14" t="n">
        <v>205.08</v>
      </c>
      <c r="Q14" t="n">
        <v>2116.95</v>
      </c>
      <c r="R14" t="n">
        <v>146.84</v>
      </c>
      <c r="S14" t="n">
        <v>30.45</v>
      </c>
      <c r="T14" t="n">
        <v>57827.47</v>
      </c>
      <c r="U14" t="n">
        <v>0.21</v>
      </c>
      <c r="V14" t="n">
        <v>0.71</v>
      </c>
      <c r="W14" t="n">
        <v>0.27</v>
      </c>
      <c r="X14" t="n">
        <v>3.55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5.2339</v>
      </c>
      <c r="E15" t="n">
        <v>19.11</v>
      </c>
      <c r="F15" t="n">
        <v>11.4</v>
      </c>
      <c r="G15" t="n">
        <v>7.44</v>
      </c>
      <c r="H15" t="n">
        <v>0.1</v>
      </c>
      <c r="I15" t="n">
        <v>92</v>
      </c>
      <c r="J15" t="n">
        <v>275.05</v>
      </c>
      <c r="K15" t="n">
        <v>60.56</v>
      </c>
      <c r="L15" t="n">
        <v>1.5</v>
      </c>
      <c r="M15" t="n">
        <v>90</v>
      </c>
      <c r="N15" t="n">
        <v>73</v>
      </c>
      <c r="O15" t="n">
        <v>34157.42</v>
      </c>
      <c r="P15" t="n">
        <v>188.46</v>
      </c>
      <c r="Q15" t="n">
        <v>2116.42</v>
      </c>
      <c r="R15" t="n">
        <v>118.25</v>
      </c>
      <c r="S15" t="n">
        <v>30.45</v>
      </c>
      <c r="T15" t="n">
        <v>43670.05</v>
      </c>
      <c r="U15" t="n">
        <v>0.26</v>
      </c>
      <c r="V15" t="n">
        <v>0.76</v>
      </c>
      <c r="W15" t="n">
        <v>0.23</v>
      </c>
      <c r="X15" t="n">
        <v>2.68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5.6777</v>
      </c>
      <c r="E16" t="n">
        <v>17.61</v>
      </c>
      <c r="F16" t="n">
        <v>10.85</v>
      </c>
      <c r="G16" t="n">
        <v>8.800000000000001</v>
      </c>
      <c r="H16" t="n">
        <v>0.11</v>
      </c>
      <c r="I16" t="n">
        <v>74</v>
      </c>
      <c r="J16" t="n">
        <v>275.54</v>
      </c>
      <c r="K16" t="n">
        <v>60.56</v>
      </c>
      <c r="L16" t="n">
        <v>1.75</v>
      </c>
      <c r="M16" t="n">
        <v>72</v>
      </c>
      <c r="N16" t="n">
        <v>73.23</v>
      </c>
      <c r="O16" t="n">
        <v>34217.22</v>
      </c>
      <c r="P16" t="n">
        <v>177.19</v>
      </c>
      <c r="Q16" t="n">
        <v>2116.22</v>
      </c>
      <c r="R16" t="n">
        <v>100.15</v>
      </c>
      <c r="S16" t="n">
        <v>30.45</v>
      </c>
      <c r="T16" t="n">
        <v>34712.2</v>
      </c>
      <c r="U16" t="n">
        <v>0.3</v>
      </c>
      <c r="V16" t="n">
        <v>0.8</v>
      </c>
      <c r="W16" t="n">
        <v>0.19</v>
      </c>
      <c r="X16" t="n">
        <v>2.13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6.0139</v>
      </c>
      <c r="E17" t="n">
        <v>16.63</v>
      </c>
      <c r="F17" t="n">
        <v>10.49</v>
      </c>
      <c r="G17" t="n">
        <v>10.15</v>
      </c>
      <c r="H17" t="n">
        <v>0.13</v>
      </c>
      <c r="I17" t="n">
        <v>62</v>
      </c>
      <c r="J17" t="n">
        <v>276.02</v>
      </c>
      <c r="K17" t="n">
        <v>60.56</v>
      </c>
      <c r="L17" t="n">
        <v>2</v>
      </c>
      <c r="M17" t="n">
        <v>60</v>
      </c>
      <c r="N17" t="n">
        <v>73.47</v>
      </c>
      <c r="O17" t="n">
        <v>34277.1</v>
      </c>
      <c r="P17" t="n">
        <v>169.55</v>
      </c>
      <c r="Q17" t="n">
        <v>2116.33</v>
      </c>
      <c r="R17" t="n">
        <v>88.3</v>
      </c>
      <c r="S17" t="n">
        <v>30.45</v>
      </c>
      <c r="T17" t="n">
        <v>28847.25</v>
      </c>
      <c r="U17" t="n">
        <v>0.34</v>
      </c>
      <c r="V17" t="n">
        <v>0.83</v>
      </c>
      <c r="W17" t="n">
        <v>0.18</v>
      </c>
      <c r="X17" t="n">
        <v>1.77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6.2547</v>
      </c>
      <c r="E18" t="n">
        <v>15.99</v>
      </c>
      <c r="F18" t="n">
        <v>10.27</v>
      </c>
      <c r="G18" t="n">
        <v>11.41</v>
      </c>
      <c r="H18" t="n">
        <v>0.14</v>
      </c>
      <c r="I18" t="n">
        <v>54</v>
      </c>
      <c r="J18" t="n">
        <v>276.51</v>
      </c>
      <c r="K18" t="n">
        <v>60.56</v>
      </c>
      <c r="L18" t="n">
        <v>2.25</v>
      </c>
      <c r="M18" t="n">
        <v>52</v>
      </c>
      <c r="N18" t="n">
        <v>73.70999999999999</v>
      </c>
      <c r="O18" t="n">
        <v>34337.08</v>
      </c>
      <c r="P18" t="n">
        <v>163.93</v>
      </c>
      <c r="Q18" t="n">
        <v>2116.61</v>
      </c>
      <c r="R18" t="n">
        <v>81.12</v>
      </c>
      <c r="S18" t="n">
        <v>30.45</v>
      </c>
      <c r="T18" t="n">
        <v>25295.11</v>
      </c>
      <c r="U18" t="n">
        <v>0.38</v>
      </c>
      <c r="V18" t="n">
        <v>0.84</v>
      </c>
      <c r="W18" t="n">
        <v>0.17</v>
      </c>
      <c r="X18" t="n">
        <v>1.54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6.4953</v>
      </c>
      <c r="E19" t="n">
        <v>15.4</v>
      </c>
      <c r="F19" t="n">
        <v>10.04</v>
      </c>
      <c r="G19" t="n">
        <v>12.82</v>
      </c>
      <c r="H19" t="n">
        <v>0.16</v>
      </c>
      <c r="I19" t="n">
        <v>47</v>
      </c>
      <c r="J19" t="n">
        <v>277</v>
      </c>
      <c r="K19" t="n">
        <v>60.56</v>
      </c>
      <c r="L19" t="n">
        <v>2.5</v>
      </c>
      <c r="M19" t="n">
        <v>45</v>
      </c>
      <c r="N19" t="n">
        <v>73.94</v>
      </c>
      <c r="O19" t="n">
        <v>34397.15</v>
      </c>
      <c r="P19" t="n">
        <v>158.47</v>
      </c>
      <c r="Q19" t="n">
        <v>2116.36</v>
      </c>
      <c r="R19" t="n">
        <v>73.63</v>
      </c>
      <c r="S19" t="n">
        <v>30.45</v>
      </c>
      <c r="T19" t="n">
        <v>21585.01</v>
      </c>
      <c r="U19" t="n">
        <v>0.41</v>
      </c>
      <c r="V19" t="n">
        <v>0.86</v>
      </c>
      <c r="W19" t="n">
        <v>0.16</v>
      </c>
      <c r="X19" t="n">
        <v>1.32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6.7124</v>
      </c>
      <c r="E20" t="n">
        <v>14.9</v>
      </c>
      <c r="F20" t="n">
        <v>9.859999999999999</v>
      </c>
      <c r="G20" t="n">
        <v>14.42</v>
      </c>
      <c r="H20" t="n">
        <v>0.18</v>
      </c>
      <c r="I20" t="n">
        <v>41</v>
      </c>
      <c r="J20" t="n">
        <v>277.48</v>
      </c>
      <c r="K20" t="n">
        <v>60.56</v>
      </c>
      <c r="L20" t="n">
        <v>2.75</v>
      </c>
      <c r="M20" t="n">
        <v>39</v>
      </c>
      <c r="N20" t="n">
        <v>74.18000000000001</v>
      </c>
      <c r="O20" t="n">
        <v>34457.31</v>
      </c>
      <c r="P20" t="n">
        <v>153.28</v>
      </c>
      <c r="Q20" t="n">
        <v>2116.32</v>
      </c>
      <c r="R20" t="n">
        <v>67.45</v>
      </c>
      <c r="S20" t="n">
        <v>30.45</v>
      </c>
      <c r="T20" t="n">
        <v>18527.08</v>
      </c>
      <c r="U20" t="n">
        <v>0.45</v>
      </c>
      <c r="V20" t="n">
        <v>0.88</v>
      </c>
      <c r="W20" t="n">
        <v>0.15</v>
      </c>
      <c r="X20" t="n">
        <v>1.13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6.8594</v>
      </c>
      <c r="E21" t="n">
        <v>14.58</v>
      </c>
      <c r="F21" t="n">
        <v>9.75</v>
      </c>
      <c r="G21" t="n">
        <v>15.8</v>
      </c>
      <c r="H21" t="n">
        <v>0.19</v>
      </c>
      <c r="I21" t="n">
        <v>37</v>
      </c>
      <c r="J21" t="n">
        <v>277.97</v>
      </c>
      <c r="K21" t="n">
        <v>60.56</v>
      </c>
      <c r="L21" t="n">
        <v>3</v>
      </c>
      <c r="M21" t="n">
        <v>35</v>
      </c>
      <c r="N21" t="n">
        <v>74.42</v>
      </c>
      <c r="O21" t="n">
        <v>34517.57</v>
      </c>
      <c r="P21" t="n">
        <v>150.01</v>
      </c>
      <c r="Q21" t="n">
        <v>2116.4</v>
      </c>
      <c r="R21" t="n">
        <v>64.03</v>
      </c>
      <c r="S21" t="n">
        <v>30.45</v>
      </c>
      <c r="T21" t="n">
        <v>16834.82</v>
      </c>
      <c r="U21" t="n">
        <v>0.48</v>
      </c>
      <c r="V21" t="n">
        <v>0.89</v>
      </c>
      <c r="W21" t="n">
        <v>0.14</v>
      </c>
      <c r="X21" t="n">
        <v>1.02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6.9818</v>
      </c>
      <c r="E22" t="n">
        <v>14.32</v>
      </c>
      <c r="F22" t="n">
        <v>9.65</v>
      </c>
      <c r="G22" t="n">
        <v>17.02</v>
      </c>
      <c r="H22" t="n">
        <v>0.21</v>
      </c>
      <c r="I22" t="n">
        <v>34</v>
      </c>
      <c r="J22" t="n">
        <v>278.46</v>
      </c>
      <c r="K22" t="n">
        <v>60.56</v>
      </c>
      <c r="L22" t="n">
        <v>3.25</v>
      </c>
      <c r="M22" t="n">
        <v>32</v>
      </c>
      <c r="N22" t="n">
        <v>74.66</v>
      </c>
      <c r="O22" t="n">
        <v>34577.92</v>
      </c>
      <c r="P22" t="n">
        <v>146.16</v>
      </c>
      <c r="Q22" t="n">
        <v>2116.45</v>
      </c>
      <c r="R22" t="n">
        <v>60.78</v>
      </c>
      <c r="S22" t="n">
        <v>30.45</v>
      </c>
      <c r="T22" t="n">
        <v>15225.65</v>
      </c>
      <c r="U22" t="n">
        <v>0.5</v>
      </c>
      <c r="V22" t="n">
        <v>0.9</v>
      </c>
      <c r="W22" t="n">
        <v>0.13</v>
      </c>
      <c r="X22" t="n">
        <v>0.93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7.1091</v>
      </c>
      <c r="E23" t="n">
        <v>14.07</v>
      </c>
      <c r="F23" t="n">
        <v>9.550000000000001</v>
      </c>
      <c r="G23" t="n">
        <v>18.48</v>
      </c>
      <c r="H23" t="n">
        <v>0.22</v>
      </c>
      <c r="I23" t="n">
        <v>31</v>
      </c>
      <c r="J23" t="n">
        <v>278.95</v>
      </c>
      <c r="K23" t="n">
        <v>60.56</v>
      </c>
      <c r="L23" t="n">
        <v>3.5</v>
      </c>
      <c r="M23" t="n">
        <v>29</v>
      </c>
      <c r="N23" t="n">
        <v>74.90000000000001</v>
      </c>
      <c r="O23" t="n">
        <v>34638.36</v>
      </c>
      <c r="P23" t="n">
        <v>142.69</v>
      </c>
      <c r="Q23" t="n">
        <v>2116.13</v>
      </c>
      <c r="R23" t="n">
        <v>57.43</v>
      </c>
      <c r="S23" t="n">
        <v>30.45</v>
      </c>
      <c r="T23" t="n">
        <v>13562.69</v>
      </c>
      <c r="U23" t="n">
        <v>0.53</v>
      </c>
      <c r="V23" t="n">
        <v>0.91</v>
      </c>
      <c r="W23" t="n">
        <v>0.13</v>
      </c>
      <c r="X23" t="n">
        <v>0.83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7.2929</v>
      </c>
      <c r="E24" t="n">
        <v>13.71</v>
      </c>
      <c r="F24" t="n">
        <v>9.35</v>
      </c>
      <c r="G24" t="n">
        <v>20.03</v>
      </c>
      <c r="H24" t="n">
        <v>0.24</v>
      </c>
      <c r="I24" t="n">
        <v>28</v>
      </c>
      <c r="J24" t="n">
        <v>279.44</v>
      </c>
      <c r="K24" t="n">
        <v>60.56</v>
      </c>
      <c r="L24" t="n">
        <v>3.75</v>
      </c>
      <c r="M24" t="n">
        <v>26</v>
      </c>
      <c r="N24" t="n">
        <v>75.14</v>
      </c>
      <c r="O24" t="n">
        <v>34698.9</v>
      </c>
      <c r="P24" t="n">
        <v>137.02</v>
      </c>
      <c r="Q24" t="n">
        <v>2116.17</v>
      </c>
      <c r="R24" t="n">
        <v>50.7</v>
      </c>
      <c r="S24" t="n">
        <v>30.45</v>
      </c>
      <c r="T24" t="n">
        <v>10214.55</v>
      </c>
      <c r="U24" t="n">
        <v>0.6</v>
      </c>
      <c r="V24" t="n">
        <v>0.93</v>
      </c>
      <c r="W24" t="n">
        <v>0.12</v>
      </c>
      <c r="X24" t="n">
        <v>0.63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7.2579</v>
      </c>
      <c r="E25" t="n">
        <v>13.78</v>
      </c>
      <c r="F25" t="n">
        <v>9.52</v>
      </c>
      <c r="G25" t="n">
        <v>21.97</v>
      </c>
      <c r="H25" t="n">
        <v>0.25</v>
      </c>
      <c r="I25" t="n">
        <v>26</v>
      </c>
      <c r="J25" t="n">
        <v>279.94</v>
      </c>
      <c r="K25" t="n">
        <v>60.56</v>
      </c>
      <c r="L25" t="n">
        <v>4</v>
      </c>
      <c r="M25" t="n">
        <v>24</v>
      </c>
      <c r="N25" t="n">
        <v>75.38</v>
      </c>
      <c r="O25" t="n">
        <v>34759.54</v>
      </c>
      <c r="P25" t="n">
        <v>138.1</v>
      </c>
      <c r="Q25" t="n">
        <v>2116.17</v>
      </c>
      <c r="R25" t="n">
        <v>57.48</v>
      </c>
      <c r="S25" t="n">
        <v>30.45</v>
      </c>
      <c r="T25" t="n">
        <v>13616.19</v>
      </c>
      <c r="U25" t="n">
        <v>0.53</v>
      </c>
      <c r="V25" t="n">
        <v>0.91</v>
      </c>
      <c r="W25" t="n">
        <v>0.11</v>
      </c>
      <c r="X25" t="n">
        <v>0.8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7.3722</v>
      </c>
      <c r="E26" t="n">
        <v>13.56</v>
      </c>
      <c r="F26" t="n">
        <v>9.41</v>
      </c>
      <c r="G26" t="n">
        <v>23.52</v>
      </c>
      <c r="H26" t="n">
        <v>0.27</v>
      </c>
      <c r="I26" t="n">
        <v>24</v>
      </c>
      <c r="J26" t="n">
        <v>280.43</v>
      </c>
      <c r="K26" t="n">
        <v>60.56</v>
      </c>
      <c r="L26" t="n">
        <v>4.25</v>
      </c>
      <c r="M26" t="n">
        <v>22</v>
      </c>
      <c r="N26" t="n">
        <v>75.62</v>
      </c>
      <c r="O26" t="n">
        <v>34820.27</v>
      </c>
      <c r="P26" t="n">
        <v>134.44</v>
      </c>
      <c r="Q26" t="n">
        <v>2116.2</v>
      </c>
      <c r="R26" t="n">
        <v>53.24</v>
      </c>
      <c r="S26" t="n">
        <v>30.45</v>
      </c>
      <c r="T26" t="n">
        <v>11506.05</v>
      </c>
      <c r="U26" t="n">
        <v>0.57</v>
      </c>
      <c r="V26" t="n">
        <v>0.92</v>
      </c>
      <c r="W26" t="n">
        <v>0.12</v>
      </c>
      <c r="X26" t="n">
        <v>0.6899999999999999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7.4715</v>
      </c>
      <c r="E27" t="n">
        <v>13.38</v>
      </c>
      <c r="F27" t="n">
        <v>9.33</v>
      </c>
      <c r="G27" t="n">
        <v>25.46</v>
      </c>
      <c r="H27" t="n">
        <v>0.29</v>
      </c>
      <c r="I27" t="n">
        <v>22</v>
      </c>
      <c r="J27" t="n">
        <v>280.92</v>
      </c>
      <c r="K27" t="n">
        <v>60.56</v>
      </c>
      <c r="L27" t="n">
        <v>4.5</v>
      </c>
      <c r="M27" t="n">
        <v>20</v>
      </c>
      <c r="N27" t="n">
        <v>75.87</v>
      </c>
      <c r="O27" t="n">
        <v>34881.09</v>
      </c>
      <c r="P27" t="n">
        <v>131.06</v>
      </c>
      <c r="Q27" t="n">
        <v>2116.15</v>
      </c>
      <c r="R27" t="n">
        <v>50.67</v>
      </c>
      <c r="S27" t="n">
        <v>30.45</v>
      </c>
      <c r="T27" t="n">
        <v>10228.06</v>
      </c>
      <c r="U27" t="n">
        <v>0.6</v>
      </c>
      <c r="V27" t="n">
        <v>0.93</v>
      </c>
      <c r="W27" t="n">
        <v>0.12</v>
      </c>
      <c r="X27" t="n">
        <v>0.61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7.5177</v>
      </c>
      <c r="E28" t="n">
        <v>13.3</v>
      </c>
      <c r="F28" t="n">
        <v>9.300000000000001</v>
      </c>
      <c r="G28" t="n">
        <v>26.58</v>
      </c>
      <c r="H28" t="n">
        <v>0.3</v>
      </c>
      <c r="I28" t="n">
        <v>21</v>
      </c>
      <c r="J28" t="n">
        <v>281.41</v>
      </c>
      <c r="K28" t="n">
        <v>60.56</v>
      </c>
      <c r="L28" t="n">
        <v>4.75</v>
      </c>
      <c r="M28" t="n">
        <v>19</v>
      </c>
      <c r="N28" t="n">
        <v>76.11</v>
      </c>
      <c r="O28" t="n">
        <v>34942.02</v>
      </c>
      <c r="P28" t="n">
        <v>128.19</v>
      </c>
      <c r="Q28" t="n">
        <v>2116.22</v>
      </c>
      <c r="R28" t="n">
        <v>49.65</v>
      </c>
      <c r="S28" t="n">
        <v>30.45</v>
      </c>
      <c r="T28" t="n">
        <v>9723.58</v>
      </c>
      <c r="U28" t="n">
        <v>0.61</v>
      </c>
      <c r="V28" t="n">
        <v>0.93</v>
      </c>
      <c r="W28" t="n">
        <v>0.12</v>
      </c>
      <c r="X28" t="n">
        <v>0.58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7.6168</v>
      </c>
      <c r="E29" t="n">
        <v>13.13</v>
      </c>
      <c r="F29" t="n">
        <v>9.24</v>
      </c>
      <c r="G29" t="n">
        <v>29.16</v>
      </c>
      <c r="H29" t="n">
        <v>0.32</v>
      </c>
      <c r="I29" t="n">
        <v>19</v>
      </c>
      <c r="J29" t="n">
        <v>281.91</v>
      </c>
      <c r="K29" t="n">
        <v>60.56</v>
      </c>
      <c r="L29" t="n">
        <v>5</v>
      </c>
      <c r="M29" t="n">
        <v>17</v>
      </c>
      <c r="N29" t="n">
        <v>76.34999999999999</v>
      </c>
      <c r="O29" t="n">
        <v>35003.04</v>
      </c>
      <c r="P29" t="n">
        <v>125.01</v>
      </c>
      <c r="Q29" t="n">
        <v>2116.12</v>
      </c>
      <c r="R29" t="n">
        <v>47.43</v>
      </c>
      <c r="S29" t="n">
        <v>30.45</v>
      </c>
      <c r="T29" t="n">
        <v>8624.23</v>
      </c>
      <c r="U29" t="n">
        <v>0.64</v>
      </c>
      <c r="V29" t="n">
        <v>0.9399999999999999</v>
      </c>
      <c r="W29" t="n">
        <v>0.11</v>
      </c>
      <c r="X29" t="n">
        <v>0.52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7.6721</v>
      </c>
      <c r="E30" t="n">
        <v>13.03</v>
      </c>
      <c r="F30" t="n">
        <v>9.19</v>
      </c>
      <c r="G30" t="n">
        <v>30.64</v>
      </c>
      <c r="H30" t="n">
        <v>0.33</v>
      </c>
      <c r="I30" t="n">
        <v>18</v>
      </c>
      <c r="J30" t="n">
        <v>282.4</v>
      </c>
      <c r="K30" t="n">
        <v>60.56</v>
      </c>
      <c r="L30" t="n">
        <v>5.25</v>
      </c>
      <c r="M30" t="n">
        <v>16</v>
      </c>
      <c r="N30" t="n">
        <v>76.59999999999999</v>
      </c>
      <c r="O30" t="n">
        <v>35064.15</v>
      </c>
      <c r="P30" t="n">
        <v>121.92</v>
      </c>
      <c r="Q30" t="n">
        <v>2116.14</v>
      </c>
      <c r="R30" t="n">
        <v>46.03</v>
      </c>
      <c r="S30" t="n">
        <v>30.45</v>
      </c>
      <c r="T30" t="n">
        <v>7931.17</v>
      </c>
      <c r="U30" t="n">
        <v>0.66</v>
      </c>
      <c r="V30" t="n">
        <v>0.9399999999999999</v>
      </c>
      <c r="W30" t="n">
        <v>0.11</v>
      </c>
      <c r="X30" t="n">
        <v>0.47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7.7106</v>
      </c>
      <c r="E31" t="n">
        <v>12.97</v>
      </c>
      <c r="F31" t="n">
        <v>9.18</v>
      </c>
      <c r="G31" t="n">
        <v>32.4</v>
      </c>
      <c r="H31" t="n">
        <v>0.35</v>
      </c>
      <c r="I31" t="n">
        <v>17</v>
      </c>
      <c r="J31" t="n">
        <v>282.9</v>
      </c>
      <c r="K31" t="n">
        <v>60.56</v>
      </c>
      <c r="L31" t="n">
        <v>5.5</v>
      </c>
      <c r="M31" t="n">
        <v>8</v>
      </c>
      <c r="N31" t="n">
        <v>76.84999999999999</v>
      </c>
      <c r="O31" t="n">
        <v>35125.37</v>
      </c>
      <c r="P31" t="n">
        <v>119.19</v>
      </c>
      <c r="Q31" t="n">
        <v>2116.14</v>
      </c>
      <c r="R31" t="n">
        <v>45.33</v>
      </c>
      <c r="S31" t="n">
        <v>30.45</v>
      </c>
      <c r="T31" t="n">
        <v>7586.09</v>
      </c>
      <c r="U31" t="n">
        <v>0.67</v>
      </c>
      <c r="V31" t="n">
        <v>0.9399999999999999</v>
      </c>
      <c r="W31" t="n">
        <v>0.12</v>
      </c>
      <c r="X31" t="n">
        <v>0.46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7.7023</v>
      </c>
      <c r="E32" t="n">
        <v>12.98</v>
      </c>
      <c r="F32" t="n">
        <v>9.19</v>
      </c>
      <c r="G32" t="n">
        <v>32.45</v>
      </c>
      <c r="H32" t="n">
        <v>0.36</v>
      </c>
      <c r="I32" t="n">
        <v>17</v>
      </c>
      <c r="J32" t="n">
        <v>283.4</v>
      </c>
      <c r="K32" t="n">
        <v>60.56</v>
      </c>
      <c r="L32" t="n">
        <v>5.75</v>
      </c>
      <c r="M32" t="n">
        <v>4</v>
      </c>
      <c r="N32" t="n">
        <v>77.09</v>
      </c>
      <c r="O32" t="n">
        <v>35186.68</v>
      </c>
      <c r="P32" t="n">
        <v>118.33</v>
      </c>
      <c r="Q32" t="n">
        <v>2116.18</v>
      </c>
      <c r="R32" t="n">
        <v>45.58</v>
      </c>
      <c r="S32" t="n">
        <v>30.45</v>
      </c>
      <c r="T32" t="n">
        <v>7708.23</v>
      </c>
      <c r="U32" t="n">
        <v>0.67</v>
      </c>
      <c r="V32" t="n">
        <v>0.9399999999999999</v>
      </c>
      <c r="W32" t="n">
        <v>0.12</v>
      </c>
      <c r="X32" t="n">
        <v>0.47</v>
      </c>
      <c r="Y32" t="n">
        <v>1</v>
      </c>
      <c r="Z32" t="n">
        <v>10</v>
      </c>
    </row>
    <row r="33">
      <c r="A33" t="n">
        <v>20</v>
      </c>
      <c r="B33" t="n">
        <v>140</v>
      </c>
      <c r="C33" t="inlineStr">
        <is>
          <t xml:space="preserve">CONCLUIDO	</t>
        </is>
      </c>
      <c r="D33" t="n">
        <v>7.7017</v>
      </c>
      <c r="E33" t="n">
        <v>12.98</v>
      </c>
      <c r="F33" t="n">
        <v>9.199999999999999</v>
      </c>
      <c r="G33" t="n">
        <v>32.45</v>
      </c>
      <c r="H33" t="n">
        <v>0.38</v>
      </c>
      <c r="I33" t="n">
        <v>17</v>
      </c>
      <c r="J33" t="n">
        <v>283.9</v>
      </c>
      <c r="K33" t="n">
        <v>60.56</v>
      </c>
      <c r="L33" t="n">
        <v>6</v>
      </c>
      <c r="M33" t="n">
        <v>0</v>
      </c>
      <c r="N33" t="n">
        <v>77.34</v>
      </c>
      <c r="O33" t="n">
        <v>35248.1</v>
      </c>
      <c r="P33" t="n">
        <v>118.39</v>
      </c>
      <c r="Q33" t="n">
        <v>2116.16</v>
      </c>
      <c r="R33" t="n">
        <v>45.36</v>
      </c>
      <c r="S33" t="n">
        <v>30.45</v>
      </c>
      <c r="T33" t="n">
        <v>7598.24</v>
      </c>
      <c r="U33" t="n">
        <v>0.67</v>
      </c>
      <c r="V33" t="n">
        <v>0.9399999999999999</v>
      </c>
      <c r="W33" t="n">
        <v>0.13</v>
      </c>
      <c r="X33" t="n">
        <v>0.47</v>
      </c>
      <c r="Y33" t="n">
        <v>1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7.5454</v>
      </c>
      <c r="E34" t="n">
        <v>13.25</v>
      </c>
      <c r="F34" t="n">
        <v>10.29</v>
      </c>
      <c r="G34" t="n">
        <v>11.44</v>
      </c>
      <c r="H34" t="n">
        <v>0.2</v>
      </c>
      <c r="I34" t="n">
        <v>54</v>
      </c>
      <c r="J34" t="n">
        <v>89.87</v>
      </c>
      <c r="K34" t="n">
        <v>37.55</v>
      </c>
      <c r="L34" t="n">
        <v>1</v>
      </c>
      <c r="M34" t="n">
        <v>3</v>
      </c>
      <c r="N34" t="n">
        <v>11.32</v>
      </c>
      <c r="O34" t="n">
        <v>11317.98</v>
      </c>
      <c r="P34" t="n">
        <v>66.77</v>
      </c>
      <c r="Q34" t="n">
        <v>2116.5</v>
      </c>
      <c r="R34" t="n">
        <v>79.67</v>
      </c>
      <c r="S34" t="n">
        <v>30.45</v>
      </c>
      <c r="T34" t="n">
        <v>24570.73</v>
      </c>
      <c r="U34" t="n">
        <v>0.38</v>
      </c>
      <c r="V34" t="n">
        <v>0.84</v>
      </c>
      <c r="W34" t="n">
        <v>0.23</v>
      </c>
      <c r="X34" t="n">
        <v>1.57</v>
      </c>
      <c r="Y34" t="n">
        <v>1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7.5435</v>
      </c>
      <c r="E35" t="n">
        <v>13.26</v>
      </c>
      <c r="F35" t="n">
        <v>10.3</v>
      </c>
      <c r="G35" t="n">
        <v>11.44</v>
      </c>
      <c r="H35" t="n">
        <v>0.24</v>
      </c>
      <c r="I35" t="n">
        <v>54</v>
      </c>
      <c r="J35" t="n">
        <v>90.18000000000001</v>
      </c>
      <c r="K35" t="n">
        <v>37.55</v>
      </c>
      <c r="L35" t="n">
        <v>1.25</v>
      </c>
      <c r="M35" t="n">
        <v>0</v>
      </c>
      <c r="N35" t="n">
        <v>11.37</v>
      </c>
      <c r="O35" t="n">
        <v>11355.7</v>
      </c>
      <c r="P35" t="n">
        <v>67.01000000000001</v>
      </c>
      <c r="Q35" t="n">
        <v>2116.6</v>
      </c>
      <c r="R35" t="n">
        <v>79.65000000000001</v>
      </c>
      <c r="S35" t="n">
        <v>30.45</v>
      </c>
      <c r="T35" t="n">
        <v>24562.43</v>
      </c>
      <c r="U35" t="n">
        <v>0.38</v>
      </c>
      <c r="V35" t="n">
        <v>0.84</v>
      </c>
      <c r="W35" t="n">
        <v>0.24</v>
      </c>
      <c r="X35" t="n">
        <v>1.57</v>
      </c>
      <c r="Y35" t="n">
        <v>1</v>
      </c>
      <c r="Z35" t="n">
        <v>10</v>
      </c>
    </row>
    <row r="36">
      <c r="A36" t="n">
        <v>0</v>
      </c>
      <c r="B36" t="n">
        <v>125</v>
      </c>
      <c r="C36" t="inlineStr">
        <is>
          <t xml:space="preserve">CONCLUIDO	</t>
        </is>
      </c>
      <c r="D36" t="n">
        <v>4.3368</v>
      </c>
      <c r="E36" t="n">
        <v>23.06</v>
      </c>
      <c r="F36" t="n">
        <v>13.22</v>
      </c>
      <c r="G36" t="n">
        <v>5.29</v>
      </c>
      <c r="H36" t="n">
        <v>0.07000000000000001</v>
      </c>
      <c r="I36" t="n">
        <v>150</v>
      </c>
      <c r="J36" t="n">
        <v>242.64</v>
      </c>
      <c r="K36" t="n">
        <v>58.47</v>
      </c>
      <c r="L36" t="n">
        <v>1</v>
      </c>
      <c r="M36" t="n">
        <v>148</v>
      </c>
      <c r="N36" t="n">
        <v>58.17</v>
      </c>
      <c r="O36" t="n">
        <v>30160.1</v>
      </c>
      <c r="P36" t="n">
        <v>205.4</v>
      </c>
      <c r="Q36" t="n">
        <v>2117.2</v>
      </c>
      <c r="R36" t="n">
        <v>177.87</v>
      </c>
      <c r="S36" t="n">
        <v>30.45</v>
      </c>
      <c r="T36" t="n">
        <v>73190.33</v>
      </c>
      <c r="U36" t="n">
        <v>0.17</v>
      </c>
      <c r="V36" t="n">
        <v>0.66</v>
      </c>
      <c r="W36" t="n">
        <v>0.32</v>
      </c>
      <c r="X36" t="n">
        <v>4.49</v>
      </c>
      <c r="Y36" t="n">
        <v>1</v>
      </c>
      <c r="Z36" t="n">
        <v>10</v>
      </c>
    </row>
    <row r="37">
      <c r="A37" t="n">
        <v>1</v>
      </c>
      <c r="B37" t="n">
        <v>125</v>
      </c>
      <c r="C37" t="inlineStr">
        <is>
          <t xml:space="preserve">CONCLUIDO	</t>
        </is>
      </c>
      <c r="D37" t="n">
        <v>5.1023</v>
      </c>
      <c r="E37" t="n">
        <v>19.6</v>
      </c>
      <c r="F37" t="n">
        <v>11.84</v>
      </c>
      <c r="G37" t="n">
        <v>6.7</v>
      </c>
      <c r="H37" t="n">
        <v>0.09</v>
      </c>
      <c r="I37" t="n">
        <v>106</v>
      </c>
      <c r="J37" t="n">
        <v>243.08</v>
      </c>
      <c r="K37" t="n">
        <v>58.47</v>
      </c>
      <c r="L37" t="n">
        <v>1.25</v>
      </c>
      <c r="M37" t="n">
        <v>104</v>
      </c>
      <c r="N37" t="n">
        <v>58.36</v>
      </c>
      <c r="O37" t="n">
        <v>30214.33</v>
      </c>
      <c r="P37" t="n">
        <v>181.45</v>
      </c>
      <c r="Q37" t="n">
        <v>2116.7</v>
      </c>
      <c r="R37" t="n">
        <v>132.25</v>
      </c>
      <c r="S37" t="n">
        <v>30.45</v>
      </c>
      <c r="T37" t="n">
        <v>50598.5</v>
      </c>
      <c r="U37" t="n">
        <v>0.23</v>
      </c>
      <c r="V37" t="n">
        <v>0.73</v>
      </c>
      <c r="W37" t="n">
        <v>0.25</v>
      </c>
      <c r="X37" t="n">
        <v>3.11</v>
      </c>
      <c r="Y37" t="n">
        <v>1</v>
      </c>
      <c r="Z37" t="n">
        <v>10</v>
      </c>
    </row>
    <row r="38">
      <c r="A38" t="n">
        <v>2</v>
      </c>
      <c r="B38" t="n">
        <v>125</v>
      </c>
      <c r="C38" t="inlineStr">
        <is>
          <t xml:space="preserve">CONCLUIDO	</t>
        </is>
      </c>
      <c r="D38" t="n">
        <v>5.6443</v>
      </c>
      <c r="E38" t="n">
        <v>17.72</v>
      </c>
      <c r="F38" t="n">
        <v>11.09</v>
      </c>
      <c r="G38" t="n">
        <v>8.109999999999999</v>
      </c>
      <c r="H38" t="n">
        <v>0.11</v>
      </c>
      <c r="I38" t="n">
        <v>82</v>
      </c>
      <c r="J38" t="n">
        <v>243.52</v>
      </c>
      <c r="K38" t="n">
        <v>58.47</v>
      </c>
      <c r="L38" t="n">
        <v>1.5</v>
      </c>
      <c r="M38" t="n">
        <v>80</v>
      </c>
      <c r="N38" t="n">
        <v>58.55</v>
      </c>
      <c r="O38" t="n">
        <v>30268.64</v>
      </c>
      <c r="P38" t="n">
        <v>167.54</v>
      </c>
      <c r="Q38" t="n">
        <v>2116.83</v>
      </c>
      <c r="R38" t="n">
        <v>108.06</v>
      </c>
      <c r="S38" t="n">
        <v>30.45</v>
      </c>
      <c r="T38" t="n">
        <v>38622.51</v>
      </c>
      <c r="U38" t="n">
        <v>0.28</v>
      </c>
      <c r="V38" t="n">
        <v>0.78</v>
      </c>
      <c r="W38" t="n">
        <v>0.2</v>
      </c>
      <c r="X38" t="n">
        <v>2.36</v>
      </c>
      <c r="Y38" t="n">
        <v>1</v>
      </c>
      <c r="Z38" t="n">
        <v>10</v>
      </c>
    </row>
    <row r="39">
      <c r="A39" t="n">
        <v>3</v>
      </c>
      <c r="B39" t="n">
        <v>125</v>
      </c>
      <c r="C39" t="inlineStr">
        <is>
          <t xml:space="preserve">CONCLUIDO	</t>
        </is>
      </c>
      <c r="D39" t="n">
        <v>6.0665</v>
      </c>
      <c r="E39" t="n">
        <v>16.48</v>
      </c>
      <c r="F39" t="n">
        <v>10.61</v>
      </c>
      <c r="G39" t="n">
        <v>9.65</v>
      </c>
      <c r="H39" t="n">
        <v>0.13</v>
      </c>
      <c r="I39" t="n">
        <v>66</v>
      </c>
      <c r="J39" t="n">
        <v>243.96</v>
      </c>
      <c r="K39" t="n">
        <v>58.47</v>
      </c>
      <c r="L39" t="n">
        <v>1.75</v>
      </c>
      <c r="M39" t="n">
        <v>64</v>
      </c>
      <c r="N39" t="n">
        <v>58.74</v>
      </c>
      <c r="O39" t="n">
        <v>30323.01</v>
      </c>
      <c r="P39" t="n">
        <v>158</v>
      </c>
      <c r="Q39" t="n">
        <v>2116.58</v>
      </c>
      <c r="R39" t="n">
        <v>92.20999999999999</v>
      </c>
      <c r="S39" t="n">
        <v>30.45</v>
      </c>
      <c r="T39" t="n">
        <v>30780.99</v>
      </c>
      <c r="U39" t="n">
        <v>0.33</v>
      </c>
      <c r="V39" t="n">
        <v>0.82</v>
      </c>
      <c r="W39" t="n">
        <v>0.19</v>
      </c>
      <c r="X39" t="n">
        <v>1.89</v>
      </c>
      <c r="Y39" t="n">
        <v>1</v>
      </c>
      <c r="Z39" t="n">
        <v>10</v>
      </c>
    </row>
    <row r="40">
      <c r="A40" t="n">
        <v>4</v>
      </c>
      <c r="B40" t="n">
        <v>125</v>
      </c>
      <c r="C40" t="inlineStr">
        <is>
          <t xml:space="preserve">CONCLUIDO	</t>
        </is>
      </c>
      <c r="D40" t="n">
        <v>6.3646</v>
      </c>
      <c r="E40" t="n">
        <v>15.71</v>
      </c>
      <c r="F40" t="n">
        <v>10.31</v>
      </c>
      <c r="G40" t="n">
        <v>11.05</v>
      </c>
      <c r="H40" t="n">
        <v>0.15</v>
      </c>
      <c r="I40" t="n">
        <v>56</v>
      </c>
      <c r="J40" t="n">
        <v>244.41</v>
      </c>
      <c r="K40" t="n">
        <v>58.47</v>
      </c>
      <c r="L40" t="n">
        <v>2</v>
      </c>
      <c r="M40" t="n">
        <v>54</v>
      </c>
      <c r="N40" t="n">
        <v>58.93</v>
      </c>
      <c r="O40" t="n">
        <v>30377.45</v>
      </c>
      <c r="P40" t="n">
        <v>151.37</v>
      </c>
      <c r="Q40" t="n">
        <v>2116.39</v>
      </c>
      <c r="R40" t="n">
        <v>82.47</v>
      </c>
      <c r="S40" t="n">
        <v>30.45</v>
      </c>
      <c r="T40" t="n">
        <v>25958.39</v>
      </c>
      <c r="U40" t="n">
        <v>0.37</v>
      </c>
      <c r="V40" t="n">
        <v>0.84</v>
      </c>
      <c r="W40" t="n">
        <v>0.17</v>
      </c>
      <c r="X40" t="n">
        <v>1.59</v>
      </c>
      <c r="Y40" t="n">
        <v>1</v>
      </c>
      <c r="Z40" t="n">
        <v>10</v>
      </c>
    </row>
    <row r="41">
      <c r="A41" t="n">
        <v>5</v>
      </c>
      <c r="B41" t="n">
        <v>125</v>
      </c>
      <c r="C41" t="inlineStr">
        <is>
          <t xml:space="preserve">CONCLUIDO	</t>
        </is>
      </c>
      <c r="D41" t="n">
        <v>6.6276</v>
      </c>
      <c r="E41" t="n">
        <v>15.09</v>
      </c>
      <c r="F41" t="n">
        <v>10.06</v>
      </c>
      <c r="G41" t="n">
        <v>12.58</v>
      </c>
      <c r="H41" t="n">
        <v>0.16</v>
      </c>
      <c r="I41" t="n">
        <v>48</v>
      </c>
      <c r="J41" t="n">
        <v>244.85</v>
      </c>
      <c r="K41" t="n">
        <v>58.47</v>
      </c>
      <c r="L41" t="n">
        <v>2.25</v>
      </c>
      <c r="M41" t="n">
        <v>46</v>
      </c>
      <c r="N41" t="n">
        <v>59.12</v>
      </c>
      <c r="O41" t="n">
        <v>30431.96</v>
      </c>
      <c r="P41" t="n">
        <v>145.37</v>
      </c>
      <c r="Q41" t="n">
        <v>2116.37</v>
      </c>
      <c r="R41" t="n">
        <v>74.45</v>
      </c>
      <c r="S41" t="n">
        <v>30.45</v>
      </c>
      <c r="T41" t="n">
        <v>21992.36</v>
      </c>
      <c r="U41" t="n">
        <v>0.41</v>
      </c>
      <c r="V41" t="n">
        <v>0.86</v>
      </c>
      <c r="W41" t="n">
        <v>0.16</v>
      </c>
      <c r="X41" t="n">
        <v>1.34</v>
      </c>
      <c r="Y41" t="n">
        <v>1</v>
      </c>
      <c r="Z41" t="n">
        <v>10</v>
      </c>
    </row>
    <row r="42">
      <c r="A42" t="n">
        <v>6</v>
      </c>
      <c r="B42" t="n">
        <v>125</v>
      </c>
      <c r="C42" t="inlineStr">
        <is>
          <t xml:space="preserve">CONCLUIDO	</t>
        </is>
      </c>
      <c r="D42" t="n">
        <v>6.8371</v>
      </c>
      <c r="E42" t="n">
        <v>14.63</v>
      </c>
      <c r="F42" t="n">
        <v>9.890000000000001</v>
      </c>
      <c r="G42" t="n">
        <v>14.12</v>
      </c>
      <c r="H42" t="n">
        <v>0.18</v>
      </c>
      <c r="I42" t="n">
        <v>42</v>
      </c>
      <c r="J42" t="n">
        <v>245.29</v>
      </c>
      <c r="K42" t="n">
        <v>58.47</v>
      </c>
      <c r="L42" t="n">
        <v>2.5</v>
      </c>
      <c r="M42" t="n">
        <v>40</v>
      </c>
      <c r="N42" t="n">
        <v>59.32</v>
      </c>
      <c r="O42" t="n">
        <v>30486.54</v>
      </c>
      <c r="P42" t="n">
        <v>140.54</v>
      </c>
      <c r="Q42" t="n">
        <v>2116.27</v>
      </c>
      <c r="R42" t="n">
        <v>68.52</v>
      </c>
      <c r="S42" t="n">
        <v>30.45</v>
      </c>
      <c r="T42" t="n">
        <v>19057.2</v>
      </c>
      <c r="U42" t="n">
        <v>0.44</v>
      </c>
      <c r="V42" t="n">
        <v>0.88</v>
      </c>
      <c r="W42" t="n">
        <v>0.15</v>
      </c>
      <c r="X42" t="n">
        <v>1.16</v>
      </c>
      <c r="Y42" t="n">
        <v>1</v>
      </c>
      <c r="Z42" t="n">
        <v>10</v>
      </c>
    </row>
    <row r="43">
      <c r="A43" t="n">
        <v>7</v>
      </c>
      <c r="B43" t="n">
        <v>125</v>
      </c>
      <c r="C43" t="inlineStr">
        <is>
          <t xml:space="preserve">CONCLUIDO	</t>
        </is>
      </c>
      <c r="D43" t="n">
        <v>7.0215</v>
      </c>
      <c r="E43" t="n">
        <v>14.24</v>
      </c>
      <c r="F43" t="n">
        <v>9.74</v>
      </c>
      <c r="G43" t="n">
        <v>15.79</v>
      </c>
      <c r="H43" t="n">
        <v>0.2</v>
      </c>
      <c r="I43" t="n">
        <v>37</v>
      </c>
      <c r="J43" t="n">
        <v>245.73</v>
      </c>
      <c r="K43" t="n">
        <v>58.47</v>
      </c>
      <c r="L43" t="n">
        <v>2.75</v>
      </c>
      <c r="M43" t="n">
        <v>35</v>
      </c>
      <c r="N43" t="n">
        <v>59.51</v>
      </c>
      <c r="O43" t="n">
        <v>30541.19</v>
      </c>
      <c r="P43" t="n">
        <v>136.26</v>
      </c>
      <c r="Q43" t="n">
        <v>2116.33</v>
      </c>
      <c r="R43" t="n">
        <v>63.75</v>
      </c>
      <c r="S43" t="n">
        <v>30.45</v>
      </c>
      <c r="T43" t="n">
        <v>16693.88</v>
      </c>
      <c r="U43" t="n">
        <v>0.48</v>
      </c>
      <c r="V43" t="n">
        <v>0.89</v>
      </c>
      <c r="W43" t="n">
        <v>0.14</v>
      </c>
      <c r="X43" t="n">
        <v>1.02</v>
      </c>
      <c r="Y43" t="n">
        <v>1</v>
      </c>
      <c r="Z43" t="n">
        <v>10</v>
      </c>
    </row>
    <row r="44">
      <c r="A44" t="n">
        <v>8</v>
      </c>
      <c r="B44" t="n">
        <v>125</v>
      </c>
      <c r="C44" t="inlineStr">
        <is>
          <t xml:space="preserve">CONCLUIDO	</t>
        </is>
      </c>
      <c r="D44" t="n">
        <v>7.1777</v>
      </c>
      <c r="E44" t="n">
        <v>13.93</v>
      </c>
      <c r="F44" t="n">
        <v>9.619999999999999</v>
      </c>
      <c r="G44" t="n">
        <v>17.48</v>
      </c>
      <c r="H44" t="n">
        <v>0.22</v>
      </c>
      <c r="I44" t="n">
        <v>33</v>
      </c>
      <c r="J44" t="n">
        <v>246.18</v>
      </c>
      <c r="K44" t="n">
        <v>58.47</v>
      </c>
      <c r="L44" t="n">
        <v>3</v>
      </c>
      <c r="M44" t="n">
        <v>31</v>
      </c>
      <c r="N44" t="n">
        <v>59.7</v>
      </c>
      <c r="O44" t="n">
        <v>30595.91</v>
      </c>
      <c r="P44" t="n">
        <v>132</v>
      </c>
      <c r="Q44" t="n">
        <v>2116.35</v>
      </c>
      <c r="R44" t="n">
        <v>59.78</v>
      </c>
      <c r="S44" t="n">
        <v>30.45</v>
      </c>
      <c r="T44" t="n">
        <v>14728.29</v>
      </c>
      <c r="U44" t="n">
        <v>0.51</v>
      </c>
      <c r="V44" t="n">
        <v>0.9</v>
      </c>
      <c r="W44" t="n">
        <v>0.13</v>
      </c>
      <c r="X44" t="n">
        <v>0.9</v>
      </c>
      <c r="Y44" t="n">
        <v>1</v>
      </c>
      <c r="Z44" t="n">
        <v>10</v>
      </c>
    </row>
    <row r="45">
      <c r="A45" t="n">
        <v>9</v>
      </c>
      <c r="B45" t="n">
        <v>125</v>
      </c>
      <c r="C45" t="inlineStr">
        <is>
          <t xml:space="preserve">CONCLUIDO	</t>
        </is>
      </c>
      <c r="D45" t="n">
        <v>7.3642</v>
      </c>
      <c r="E45" t="n">
        <v>13.58</v>
      </c>
      <c r="F45" t="n">
        <v>9.449999999999999</v>
      </c>
      <c r="G45" t="n">
        <v>19.56</v>
      </c>
      <c r="H45" t="n">
        <v>0.23</v>
      </c>
      <c r="I45" t="n">
        <v>29</v>
      </c>
      <c r="J45" t="n">
        <v>246.62</v>
      </c>
      <c r="K45" t="n">
        <v>58.47</v>
      </c>
      <c r="L45" t="n">
        <v>3.25</v>
      </c>
      <c r="M45" t="n">
        <v>27</v>
      </c>
      <c r="N45" t="n">
        <v>59.9</v>
      </c>
      <c r="O45" t="n">
        <v>30650.7</v>
      </c>
      <c r="P45" t="n">
        <v>126.95</v>
      </c>
      <c r="Q45" t="n">
        <v>2116.2</v>
      </c>
      <c r="R45" t="n">
        <v>54.21</v>
      </c>
      <c r="S45" t="n">
        <v>30.45</v>
      </c>
      <c r="T45" t="n">
        <v>11962.69</v>
      </c>
      <c r="U45" t="n">
        <v>0.5600000000000001</v>
      </c>
      <c r="V45" t="n">
        <v>0.92</v>
      </c>
      <c r="W45" t="n">
        <v>0.13</v>
      </c>
      <c r="X45" t="n">
        <v>0.73</v>
      </c>
      <c r="Y45" t="n">
        <v>1</v>
      </c>
      <c r="Z45" t="n">
        <v>10</v>
      </c>
    </row>
    <row r="46">
      <c r="A46" t="n">
        <v>10</v>
      </c>
      <c r="B46" t="n">
        <v>125</v>
      </c>
      <c r="C46" t="inlineStr">
        <is>
          <t xml:space="preserve">CONCLUIDO	</t>
        </is>
      </c>
      <c r="D46" t="n">
        <v>7.5083</v>
      </c>
      <c r="E46" t="n">
        <v>13.32</v>
      </c>
      <c r="F46" t="n">
        <v>9.33</v>
      </c>
      <c r="G46" t="n">
        <v>21.54</v>
      </c>
      <c r="H46" t="n">
        <v>0.25</v>
      </c>
      <c r="I46" t="n">
        <v>26</v>
      </c>
      <c r="J46" t="n">
        <v>247.07</v>
      </c>
      <c r="K46" t="n">
        <v>58.47</v>
      </c>
      <c r="L46" t="n">
        <v>3.5</v>
      </c>
      <c r="M46" t="n">
        <v>24</v>
      </c>
      <c r="N46" t="n">
        <v>60.09</v>
      </c>
      <c r="O46" t="n">
        <v>30705.56</v>
      </c>
      <c r="P46" t="n">
        <v>122.11</v>
      </c>
      <c r="Q46" t="n">
        <v>2116.16</v>
      </c>
      <c r="R46" t="n">
        <v>50.76</v>
      </c>
      <c r="S46" t="n">
        <v>30.45</v>
      </c>
      <c r="T46" t="n">
        <v>10254.63</v>
      </c>
      <c r="U46" t="n">
        <v>0.6</v>
      </c>
      <c r="V46" t="n">
        <v>0.93</v>
      </c>
      <c r="W46" t="n">
        <v>0.11</v>
      </c>
      <c r="X46" t="n">
        <v>0.61</v>
      </c>
      <c r="Y46" t="n">
        <v>1</v>
      </c>
      <c r="Z46" t="n">
        <v>10</v>
      </c>
    </row>
    <row r="47">
      <c r="A47" t="n">
        <v>11</v>
      </c>
      <c r="B47" t="n">
        <v>125</v>
      </c>
      <c r="C47" t="inlineStr">
        <is>
          <t xml:space="preserve">CONCLUIDO	</t>
        </is>
      </c>
      <c r="D47" t="n">
        <v>7.4328</v>
      </c>
      <c r="E47" t="n">
        <v>13.45</v>
      </c>
      <c r="F47" t="n">
        <v>9.52</v>
      </c>
      <c r="G47" t="n">
        <v>22.84</v>
      </c>
      <c r="H47" t="n">
        <v>0.27</v>
      </c>
      <c r="I47" t="n">
        <v>25</v>
      </c>
      <c r="J47" t="n">
        <v>247.51</v>
      </c>
      <c r="K47" t="n">
        <v>58.47</v>
      </c>
      <c r="L47" t="n">
        <v>3.75</v>
      </c>
      <c r="M47" t="n">
        <v>23</v>
      </c>
      <c r="N47" t="n">
        <v>60.29</v>
      </c>
      <c r="O47" t="n">
        <v>30760.49</v>
      </c>
      <c r="P47" t="n">
        <v>123.47</v>
      </c>
      <c r="Q47" t="n">
        <v>2116.2</v>
      </c>
      <c r="R47" t="n">
        <v>57.09</v>
      </c>
      <c r="S47" t="n">
        <v>30.45</v>
      </c>
      <c r="T47" t="n">
        <v>13425.09</v>
      </c>
      <c r="U47" t="n">
        <v>0.53</v>
      </c>
      <c r="V47" t="n">
        <v>0.91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12</v>
      </c>
      <c r="B48" t="n">
        <v>125</v>
      </c>
      <c r="C48" t="inlineStr">
        <is>
          <t xml:space="preserve">CONCLUIDO	</t>
        </is>
      </c>
      <c r="D48" t="n">
        <v>7.5618</v>
      </c>
      <c r="E48" t="n">
        <v>13.22</v>
      </c>
      <c r="F48" t="n">
        <v>9.380000000000001</v>
      </c>
      <c r="G48" t="n">
        <v>24.47</v>
      </c>
      <c r="H48" t="n">
        <v>0.29</v>
      </c>
      <c r="I48" t="n">
        <v>23</v>
      </c>
      <c r="J48" t="n">
        <v>247.96</v>
      </c>
      <c r="K48" t="n">
        <v>58.47</v>
      </c>
      <c r="L48" t="n">
        <v>4</v>
      </c>
      <c r="M48" t="n">
        <v>21</v>
      </c>
      <c r="N48" t="n">
        <v>60.48</v>
      </c>
      <c r="O48" t="n">
        <v>30815.5</v>
      </c>
      <c r="P48" t="n">
        <v>118.37</v>
      </c>
      <c r="Q48" t="n">
        <v>2116.05</v>
      </c>
      <c r="R48" t="n">
        <v>52.21</v>
      </c>
      <c r="S48" t="n">
        <v>30.45</v>
      </c>
      <c r="T48" t="n">
        <v>10995.59</v>
      </c>
      <c r="U48" t="n">
        <v>0.58</v>
      </c>
      <c r="V48" t="n">
        <v>0.92</v>
      </c>
      <c r="W48" t="n">
        <v>0.12</v>
      </c>
      <c r="X48" t="n">
        <v>0.66</v>
      </c>
      <c r="Y48" t="n">
        <v>1</v>
      </c>
      <c r="Z48" t="n">
        <v>10</v>
      </c>
    </row>
    <row r="49">
      <c r="A49" t="n">
        <v>13</v>
      </c>
      <c r="B49" t="n">
        <v>125</v>
      </c>
      <c r="C49" t="inlineStr">
        <is>
          <t xml:space="preserve">CONCLUIDO	</t>
        </is>
      </c>
      <c r="D49" t="n">
        <v>7.661</v>
      </c>
      <c r="E49" t="n">
        <v>13.05</v>
      </c>
      <c r="F49" t="n">
        <v>9.300000000000001</v>
      </c>
      <c r="G49" t="n">
        <v>26.58</v>
      </c>
      <c r="H49" t="n">
        <v>0.3</v>
      </c>
      <c r="I49" t="n">
        <v>21</v>
      </c>
      <c r="J49" t="n">
        <v>248.4</v>
      </c>
      <c r="K49" t="n">
        <v>58.47</v>
      </c>
      <c r="L49" t="n">
        <v>4.25</v>
      </c>
      <c r="M49" t="n">
        <v>19</v>
      </c>
      <c r="N49" t="n">
        <v>60.68</v>
      </c>
      <c r="O49" t="n">
        <v>30870.57</v>
      </c>
      <c r="P49" t="n">
        <v>114.34</v>
      </c>
      <c r="Q49" t="n">
        <v>2116.12</v>
      </c>
      <c r="R49" t="n">
        <v>49.79</v>
      </c>
      <c r="S49" t="n">
        <v>30.45</v>
      </c>
      <c r="T49" t="n">
        <v>9795.5</v>
      </c>
      <c r="U49" t="n">
        <v>0.61</v>
      </c>
      <c r="V49" t="n">
        <v>0.93</v>
      </c>
      <c r="W49" t="n">
        <v>0.11</v>
      </c>
      <c r="X49" t="n">
        <v>0.58</v>
      </c>
      <c r="Y49" t="n">
        <v>1</v>
      </c>
      <c r="Z49" t="n">
        <v>10</v>
      </c>
    </row>
    <row r="50">
      <c r="A50" t="n">
        <v>14</v>
      </c>
      <c r="B50" t="n">
        <v>125</v>
      </c>
      <c r="C50" t="inlineStr">
        <is>
          <t xml:space="preserve">CONCLUIDO	</t>
        </is>
      </c>
      <c r="D50" t="n">
        <v>7.7564</v>
      </c>
      <c r="E50" t="n">
        <v>12.89</v>
      </c>
      <c r="F50" t="n">
        <v>9.24</v>
      </c>
      <c r="G50" t="n">
        <v>29.17</v>
      </c>
      <c r="H50" t="n">
        <v>0.32</v>
      </c>
      <c r="I50" t="n">
        <v>19</v>
      </c>
      <c r="J50" t="n">
        <v>248.85</v>
      </c>
      <c r="K50" t="n">
        <v>58.47</v>
      </c>
      <c r="L50" t="n">
        <v>4.5</v>
      </c>
      <c r="M50" t="n">
        <v>14</v>
      </c>
      <c r="N50" t="n">
        <v>60.88</v>
      </c>
      <c r="O50" t="n">
        <v>30925.72</v>
      </c>
      <c r="P50" t="n">
        <v>111.25</v>
      </c>
      <c r="Q50" t="n">
        <v>2116.11</v>
      </c>
      <c r="R50" t="n">
        <v>47.35</v>
      </c>
      <c r="S50" t="n">
        <v>30.45</v>
      </c>
      <c r="T50" t="n">
        <v>8583.129999999999</v>
      </c>
      <c r="U50" t="n">
        <v>0.64</v>
      </c>
      <c r="V50" t="n">
        <v>0.9399999999999999</v>
      </c>
      <c r="W50" t="n">
        <v>0.11</v>
      </c>
      <c r="X50" t="n">
        <v>0.52</v>
      </c>
      <c r="Y50" t="n">
        <v>1</v>
      </c>
      <c r="Z50" t="n">
        <v>10</v>
      </c>
    </row>
    <row r="51">
      <c r="A51" t="n">
        <v>15</v>
      </c>
      <c r="B51" t="n">
        <v>125</v>
      </c>
      <c r="C51" t="inlineStr">
        <is>
          <t xml:space="preserve">CONCLUIDO	</t>
        </is>
      </c>
      <c r="D51" t="n">
        <v>7.7421</v>
      </c>
      <c r="E51" t="n">
        <v>12.92</v>
      </c>
      <c r="F51" t="n">
        <v>9.26</v>
      </c>
      <c r="G51" t="n">
        <v>29.25</v>
      </c>
      <c r="H51" t="n">
        <v>0.34</v>
      </c>
      <c r="I51" t="n">
        <v>19</v>
      </c>
      <c r="J51" t="n">
        <v>249.3</v>
      </c>
      <c r="K51" t="n">
        <v>58.47</v>
      </c>
      <c r="L51" t="n">
        <v>4.75</v>
      </c>
      <c r="M51" t="n">
        <v>2</v>
      </c>
      <c r="N51" t="n">
        <v>61.07</v>
      </c>
      <c r="O51" t="n">
        <v>30980.93</v>
      </c>
      <c r="P51" t="n">
        <v>110</v>
      </c>
      <c r="Q51" t="n">
        <v>2116.27</v>
      </c>
      <c r="R51" t="n">
        <v>47.63</v>
      </c>
      <c r="S51" t="n">
        <v>30.45</v>
      </c>
      <c r="T51" t="n">
        <v>8726.860000000001</v>
      </c>
      <c r="U51" t="n">
        <v>0.64</v>
      </c>
      <c r="V51" t="n">
        <v>0.93</v>
      </c>
      <c r="W51" t="n">
        <v>0.13</v>
      </c>
      <c r="X51" t="n">
        <v>0.54</v>
      </c>
      <c r="Y51" t="n">
        <v>1</v>
      </c>
      <c r="Z51" t="n">
        <v>10</v>
      </c>
    </row>
    <row r="52">
      <c r="A52" t="n">
        <v>16</v>
      </c>
      <c r="B52" t="n">
        <v>125</v>
      </c>
      <c r="C52" t="inlineStr">
        <is>
          <t xml:space="preserve">CONCLUIDO	</t>
        </is>
      </c>
      <c r="D52" t="n">
        <v>7.7905</v>
      </c>
      <c r="E52" t="n">
        <v>12.84</v>
      </c>
      <c r="F52" t="n">
        <v>9.23</v>
      </c>
      <c r="G52" t="n">
        <v>30.76</v>
      </c>
      <c r="H52" t="n">
        <v>0.36</v>
      </c>
      <c r="I52" t="n">
        <v>18</v>
      </c>
      <c r="J52" t="n">
        <v>249.75</v>
      </c>
      <c r="K52" t="n">
        <v>58.47</v>
      </c>
      <c r="L52" t="n">
        <v>5</v>
      </c>
      <c r="M52" t="n">
        <v>1</v>
      </c>
      <c r="N52" t="n">
        <v>61.27</v>
      </c>
      <c r="O52" t="n">
        <v>31036.22</v>
      </c>
      <c r="P52" t="n">
        <v>109.43</v>
      </c>
      <c r="Q52" t="n">
        <v>2116.13</v>
      </c>
      <c r="R52" t="n">
        <v>46.6</v>
      </c>
      <c r="S52" t="n">
        <v>30.45</v>
      </c>
      <c r="T52" t="n">
        <v>8216.5</v>
      </c>
      <c r="U52" t="n">
        <v>0.65</v>
      </c>
      <c r="V52" t="n">
        <v>0.9399999999999999</v>
      </c>
      <c r="W52" t="n">
        <v>0.13</v>
      </c>
      <c r="X52" t="n">
        <v>0.51</v>
      </c>
      <c r="Y52" t="n">
        <v>1</v>
      </c>
      <c r="Z52" t="n">
        <v>10</v>
      </c>
    </row>
    <row r="53">
      <c r="A53" t="n">
        <v>17</v>
      </c>
      <c r="B53" t="n">
        <v>125</v>
      </c>
      <c r="C53" t="inlineStr">
        <is>
          <t xml:space="preserve">CONCLUIDO	</t>
        </is>
      </c>
      <c r="D53" t="n">
        <v>7.7897</v>
      </c>
      <c r="E53" t="n">
        <v>12.84</v>
      </c>
      <c r="F53" t="n">
        <v>9.23</v>
      </c>
      <c r="G53" t="n">
        <v>30.77</v>
      </c>
      <c r="H53" t="n">
        <v>0.37</v>
      </c>
      <c r="I53" t="n">
        <v>18</v>
      </c>
      <c r="J53" t="n">
        <v>250.2</v>
      </c>
      <c r="K53" t="n">
        <v>58.47</v>
      </c>
      <c r="L53" t="n">
        <v>5.25</v>
      </c>
      <c r="M53" t="n">
        <v>0</v>
      </c>
      <c r="N53" t="n">
        <v>61.47</v>
      </c>
      <c r="O53" t="n">
        <v>31091.59</v>
      </c>
      <c r="P53" t="n">
        <v>109.67</v>
      </c>
      <c r="Q53" t="n">
        <v>2116.13</v>
      </c>
      <c r="R53" t="n">
        <v>46.58</v>
      </c>
      <c r="S53" t="n">
        <v>30.45</v>
      </c>
      <c r="T53" t="n">
        <v>8203.870000000001</v>
      </c>
      <c r="U53" t="n">
        <v>0.65</v>
      </c>
      <c r="V53" t="n">
        <v>0.9399999999999999</v>
      </c>
      <c r="W53" t="n">
        <v>0.13</v>
      </c>
      <c r="X53" t="n">
        <v>0.51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7.2336</v>
      </c>
      <c r="E54" t="n">
        <v>13.82</v>
      </c>
      <c r="F54" t="n">
        <v>10.86</v>
      </c>
      <c r="G54" t="n">
        <v>9.050000000000001</v>
      </c>
      <c r="H54" t="n">
        <v>0.24</v>
      </c>
      <c r="I54" t="n">
        <v>72</v>
      </c>
      <c r="J54" t="n">
        <v>71.52</v>
      </c>
      <c r="K54" t="n">
        <v>32.27</v>
      </c>
      <c r="L54" t="n">
        <v>1</v>
      </c>
      <c r="M54" t="n">
        <v>0</v>
      </c>
      <c r="N54" t="n">
        <v>8.25</v>
      </c>
      <c r="O54" t="n">
        <v>9054.6</v>
      </c>
      <c r="P54" t="n">
        <v>61.81</v>
      </c>
      <c r="Q54" t="n">
        <v>2116.61</v>
      </c>
      <c r="R54" t="n">
        <v>97.41</v>
      </c>
      <c r="S54" t="n">
        <v>30.45</v>
      </c>
      <c r="T54" t="n">
        <v>33349</v>
      </c>
      <c r="U54" t="n">
        <v>0.31</v>
      </c>
      <c r="V54" t="n">
        <v>0.8</v>
      </c>
      <c r="W54" t="n">
        <v>0.29</v>
      </c>
      <c r="X54" t="n">
        <v>2.14</v>
      </c>
      <c r="Y54" t="n">
        <v>1</v>
      </c>
      <c r="Z54" t="n">
        <v>10</v>
      </c>
    </row>
    <row r="55">
      <c r="A55" t="n">
        <v>0</v>
      </c>
      <c r="B55" t="n">
        <v>15</v>
      </c>
      <c r="C55" t="inlineStr">
        <is>
          <t xml:space="preserve">CONCLUIDO	</t>
        </is>
      </c>
      <c r="D55" t="n">
        <v>6.1595</v>
      </c>
      <c r="E55" t="n">
        <v>16.24</v>
      </c>
      <c r="F55" t="n">
        <v>12.96</v>
      </c>
      <c r="G55" t="n">
        <v>5.48</v>
      </c>
      <c r="H55" t="n">
        <v>0.43</v>
      </c>
      <c r="I55" t="n">
        <v>142</v>
      </c>
      <c r="J55" t="n">
        <v>39.78</v>
      </c>
      <c r="K55" t="n">
        <v>19.54</v>
      </c>
      <c r="L55" t="n">
        <v>1</v>
      </c>
      <c r="M55" t="n">
        <v>0</v>
      </c>
      <c r="N55" t="n">
        <v>4.24</v>
      </c>
      <c r="O55" t="n">
        <v>5140</v>
      </c>
      <c r="P55" t="n">
        <v>50.9</v>
      </c>
      <c r="Q55" t="n">
        <v>2117.07</v>
      </c>
      <c r="R55" t="n">
        <v>162.66</v>
      </c>
      <c r="S55" t="n">
        <v>30.45</v>
      </c>
      <c r="T55" t="n">
        <v>65623.58</v>
      </c>
      <c r="U55" t="n">
        <v>0.19</v>
      </c>
      <c r="V55" t="n">
        <v>0.67</v>
      </c>
      <c r="W55" t="n">
        <v>0.49</v>
      </c>
      <c r="X55" t="n">
        <v>4.23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6.3297</v>
      </c>
      <c r="E56" t="n">
        <v>15.8</v>
      </c>
      <c r="F56" t="n">
        <v>11.14</v>
      </c>
      <c r="G56" t="n">
        <v>7.96</v>
      </c>
      <c r="H56" t="n">
        <v>0.12</v>
      </c>
      <c r="I56" t="n">
        <v>84</v>
      </c>
      <c r="J56" t="n">
        <v>141.81</v>
      </c>
      <c r="K56" t="n">
        <v>47.83</v>
      </c>
      <c r="L56" t="n">
        <v>1</v>
      </c>
      <c r="M56" t="n">
        <v>82</v>
      </c>
      <c r="N56" t="n">
        <v>22.98</v>
      </c>
      <c r="O56" t="n">
        <v>17723.39</v>
      </c>
      <c r="P56" t="n">
        <v>114.65</v>
      </c>
      <c r="Q56" t="n">
        <v>2116.38</v>
      </c>
      <c r="R56" t="n">
        <v>109.84</v>
      </c>
      <c r="S56" t="n">
        <v>30.45</v>
      </c>
      <c r="T56" t="n">
        <v>39502.85</v>
      </c>
      <c r="U56" t="n">
        <v>0.28</v>
      </c>
      <c r="V56" t="n">
        <v>0.78</v>
      </c>
      <c r="W56" t="n">
        <v>0.21</v>
      </c>
      <c r="X56" t="n">
        <v>2.42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6.9174</v>
      </c>
      <c r="E57" t="n">
        <v>14.46</v>
      </c>
      <c r="F57" t="n">
        <v>10.47</v>
      </c>
      <c r="G57" t="n">
        <v>10.29</v>
      </c>
      <c r="H57" t="n">
        <v>0.16</v>
      </c>
      <c r="I57" t="n">
        <v>61</v>
      </c>
      <c r="J57" t="n">
        <v>142.15</v>
      </c>
      <c r="K57" t="n">
        <v>47.83</v>
      </c>
      <c r="L57" t="n">
        <v>1.25</v>
      </c>
      <c r="M57" t="n">
        <v>59</v>
      </c>
      <c r="N57" t="n">
        <v>23.07</v>
      </c>
      <c r="O57" t="n">
        <v>17765.46</v>
      </c>
      <c r="P57" t="n">
        <v>103.13</v>
      </c>
      <c r="Q57" t="n">
        <v>2116.22</v>
      </c>
      <c r="R57" t="n">
        <v>87.63</v>
      </c>
      <c r="S57" t="n">
        <v>30.45</v>
      </c>
      <c r="T57" t="n">
        <v>28514.8</v>
      </c>
      <c r="U57" t="n">
        <v>0.35</v>
      </c>
      <c r="V57" t="n">
        <v>0.83</v>
      </c>
      <c r="W57" t="n">
        <v>0.18</v>
      </c>
      <c r="X57" t="n">
        <v>1.74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7.3657</v>
      </c>
      <c r="E58" t="n">
        <v>13.58</v>
      </c>
      <c r="F58" t="n">
        <v>10.02</v>
      </c>
      <c r="G58" t="n">
        <v>13.07</v>
      </c>
      <c r="H58" t="n">
        <v>0.19</v>
      </c>
      <c r="I58" t="n">
        <v>46</v>
      </c>
      <c r="J58" t="n">
        <v>142.49</v>
      </c>
      <c r="K58" t="n">
        <v>47.83</v>
      </c>
      <c r="L58" t="n">
        <v>1.5</v>
      </c>
      <c r="M58" t="n">
        <v>44</v>
      </c>
      <c r="N58" t="n">
        <v>23.16</v>
      </c>
      <c r="O58" t="n">
        <v>17807.56</v>
      </c>
      <c r="P58" t="n">
        <v>94</v>
      </c>
      <c r="Q58" t="n">
        <v>2116.34</v>
      </c>
      <c r="R58" t="n">
        <v>72.95</v>
      </c>
      <c r="S58" t="n">
        <v>30.45</v>
      </c>
      <c r="T58" t="n">
        <v>21251.51</v>
      </c>
      <c r="U58" t="n">
        <v>0.42</v>
      </c>
      <c r="V58" t="n">
        <v>0.86</v>
      </c>
      <c r="W58" t="n">
        <v>0.15</v>
      </c>
      <c r="X58" t="n">
        <v>1.3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7.6654</v>
      </c>
      <c r="E59" t="n">
        <v>13.05</v>
      </c>
      <c r="F59" t="n">
        <v>9.75</v>
      </c>
      <c r="G59" t="n">
        <v>15.81</v>
      </c>
      <c r="H59" t="n">
        <v>0.22</v>
      </c>
      <c r="I59" t="n">
        <v>37</v>
      </c>
      <c r="J59" t="n">
        <v>142.83</v>
      </c>
      <c r="K59" t="n">
        <v>47.83</v>
      </c>
      <c r="L59" t="n">
        <v>1.75</v>
      </c>
      <c r="M59" t="n">
        <v>32</v>
      </c>
      <c r="N59" t="n">
        <v>23.25</v>
      </c>
      <c r="O59" t="n">
        <v>17849.7</v>
      </c>
      <c r="P59" t="n">
        <v>86.38</v>
      </c>
      <c r="Q59" t="n">
        <v>2116.29</v>
      </c>
      <c r="R59" t="n">
        <v>64.04000000000001</v>
      </c>
      <c r="S59" t="n">
        <v>30.45</v>
      </c>
      <c r="T59" t="n">
        <v>16837.83</v>
      </c>
      <c r="U59" t="n">
        <v>0.48</v>
      </c>
      <c r="V59" t="n">
        <v>0.89</v>
      </c>
      <c r="W59" t="n">
        <v>0.14</v>
      </c>
      <c r="X59" t="n">
        <v>1.03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7.8176</v>
      </c>
      <c r="E60" t="n">
        <v>12.79</v>
      </c>
      <c r="F60" t="n">
        <v>9.640000000000001</v>
      </c>
      <c r="G60" t="n">
        <v>18.07</v>
      </c>
      <c r="H60" t="n">
        <v>0.25</v>
      </c>
      <c r="I60" t="n">
        <v>32</v>
      </c>
      <c r="J60" t="n">
        <v>143.17</v>
      </c>
      <c r="K60" t="n">
        <v>47.83</v>
      </c>
      <c r="L60" t="n">
        <v>2</v>
      </c>
      <c r="M60" t="n">
        <v>9</v>
      </c>
      <c r="N60" t="n">
        <v>23.34</v>
      </c>
      <c r="O60" t="n">
        <v>17891.86</v>
      </c>
      <c r="P60" t="n">
        <v>82.09999999999999</v>
      </c>
      <c r="Q60" t="n">
        <v>2116.16</v>
      </c>
      <c r="R60" t="n">
        <v>59.67</v>
      </c>
      <c r="S60" t="n">
        <v>30.45</v>
      </c>
      <c r="T60" t="n">
        <v>14681.31</v>
      </c>
      <c r="U60" t="n">
        <v>0.51</v>
      </c>
      <c r="V60" t="n">
        <v>0.9</v>
      </c>
      <c r="W60" t="n">
        <v>0.16</v>
      </c>
      <c r="X60" t="n">
        <v>0.92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7.8103</v>
      </c>
      <c r="E61" t="n">
        <v>12.8</v>
      </c>
      <c r="F61" t="n">
        <v>9.65</v>
      </c>
      <c r="G61" t="n">
        <v>18.1</v>
      </c>
      <c r="H61" t="n">
        <v>0.28</v>
      </c>
      <c r="I61" t="n">
        <v>32</v>
      </c>
      <c r="J61" t="n">
        <v>143.51</v>
      </c>
      <c r="K61" t="n">
        <v>47.83</v>
      </c>
      <c r="L61" t="n">
        <v>2.25</v>
      </c>
      <c r="M61" t="n">
        <v>0</v>
      </c>
      <c r="N61" t="n">
        <v>23.44</v>
      </c>
      <c r="O61" t="n">
        <v>17934.06</v>
      </c>
      <c r="P61" t="n">
        <v>81.92</v>
      </c>
      <c r="Q61" t="n">
        <v>2116.15</v>
      </c>
      <c r="R61" t="n">
        <v>59.6</v>
      </c>
      <c r="S61" t="n">
        <v>30.45</v>
      </c>
      <c r="T61" t="n">
        <v>14642.94</v>
      </c>
      <c r="U61" t="n">
        <v>0.51</v>
      </c>
      <c r="V61" t="n">
        <v>0.9</v>
      </c>
      <c r="W61" t="n">
        <v>0.17</v>
      </c>
      <c r="X61" t="n">
        <v>0.93</v>
      </c>
      <c r="Y61" t="n">
        <v>1</v>
      </c>
      <c r="Z61" t="n">
        <v>10</v>
      </c>
    </row>
    <row r="62">
      <c r="A62" t="n">
        <v>0</v>
      </c>
      <c r="B62" t="n">
        <v>90</v>
      </c>
      <c r="C62" t="inlineStr">
        <is>
          <t xml:space="preserve">CONCLUIDO	</t>
        </is>
      </c>
      <c r="D62" t="n">
        <v>5.5283</v>
      </c>
      <c r="E62" t="n">
        <v>18.09</v>
      </c>
      <c r="F62" t="n">
        <v>11.86</v>
      </c>
      <c r="G62" t="n">
        <v>6.65</v>
      </c>
      <c r="H62" t="n">
        <v>0.1</v>
      </c>
      <c r="I62" t="n">
        <v>107</v>
      </c>
      <c r="J62" t="n">
        <v>176.73</v>
      </c>
      <c r="K62" t="n">
        <v>52.44</v>
      </c>
      <c r="L62" t="n">
        <v>1</v>
      </c>
      <c r="M62" t="n">
        <v>105</v>
      </c>
      <c r="N62" t="n">
        <v>33.29</v>
      </c>
      <c r="O62" t="n">
        <v>22031.19</v>
      </c>
      <c r="P62" t="n">
        <v>146.27</v>
      </c>
      <c r="Q62" t="n">
        <v>2116.67</v>
      </c>
      <c r="R62" t="n">
        <v>133.34</v>
      </c>
      <c r="S62" t="n">
        <v>30.45</v>
      </c>
      <c r="T62" t="n">
        <v>51137.74</v>
      </c>
      <c r="U62" t="n">
        <v>0.23</v>
      </c>
      <c r="V62" t="n">
        <v>0.73</v>
      </c>
      <c r="W62" t="n">
        <v>0.25</v>
      </c>
      <c r="X62" t="n">
        <v>3.14</v>
      </c>
      <c r="Y62" t="n">
        <v>1</v>
      </c>
      <c r="Z62" t="n">
        <v>10</v>
      </c>
    </row>
    <row r="63">
      <c r="A63" t="n">
        <v>1</v>
      </c>
      <c r="B63" t="n">
        <v>90</v>
      </c>
      <c r="C63" t="inlineStr">
        <is>
          <t xml:space="preserve">CONCLUIDO	</t>
        </is>
      </c>
      <c r="D63" t="n">
        <v>6.2082</v>
      </c>
      <c r="E63" t="n">
        <v>16.11</v>
      </c>
      <c r="F63" t="n">
        <v>10.95</v>
      </c>
      <c r="G63" t="n">
        <v>8.529999999999999</v>
      </c>
      <c r="H63" t="n">
        <v>0.13</v>
      </c>
      <c r="I63" t="n">
        <v>77</v>
      </c>
      <c r="J63" t="n">
        <v>177.1</v>
      </c>
      <c r="K63" t="n">
        <v>52.44</v>
      </c>
      <c r="L63" t="n">
        <v>1.25</v>
      </c>
      <c r="M63" t="n">
        <v>75</v>
      </c>
      <c r="N63" t="n">
        <v>33.41</v>
      </c>
      <c r="O63" t="n">
        <v>22076.81</v>
      </c>
      <c r="P63" t="n">
        <v>131.6</v>
      </c>
      <c r="Q63" t="n">
        <v>2116.67</v>
      </c>
      <c r="R63" t="n">
        <v>103.23</v>
      </c>
      <c r="S63" t="n">
        <v>30.45</v>
      </c>
      <c r="T63" t="n">
        <v>36236.67</v>
      </c>
      <c r="U63" t="n">
        <v>0.29</v>
      </c>
      <c r="V63" t="n">
        <v>0.79</v>
      </c>
      <c r="W63" t="n">
        <v>0.21</v>
      </c>
      <c r="X63" t="n">
        <v>2.23</v>
      </c>
      <c r="Y63" t="n">
        <v>1</v>
      </c>
      <c r="Z63" t="n">
        <v>10</v>
      </c>
    </row>
    <row r="64">
      <c r="A64" t="n">
        <v>2</v>
      </c>
      <c r="B64" t="n">
        <v>90</v>
      </c>
      <c r="C64" t="inlineStr">
        <is>
          <t xml:space="preserve">CONCLUIDO	</t>
        </is>
      </c>
      <c r="D64" t="n">
        <v>6.6725</v>
      </c>
      <c r="E64" t="n">
        <v>14.99</v>
      </c>
      <c r="F64" t="n">
        <v>10.43</v>
      </c>
      <c r="G64" t="n">
        <v>10.43</v>
      </c>
      <c r="H64" t="n">
        <v>0.15</v>
      </c>
      <c r="I64" t="n">
        <v>60</v>
      </c>
      <c r="J64" t="n">
        <v>177.47</v>
      </c>
      <c r="K64" t="n">
        <v>52.44</v>
      </c>
      <c r="L64" t="n">
        <v>1.5</v>
      </c>
      <c r="M64" t="n">
        <v>58</v>
      </c>
      <c r="N64" t="n">
        <v>33.53</v>
      </c>
      <c r="O64" t="n">
        <v>22122.46</v>
      </c>
      <c r="P64" t="n">
        <v>122.12</v>
      </c>
      <c r="Q64" t="n">
        <v>2116.6</v>
      </c>
      <c r="R64" t="n">
        <v>86.54000000000001</v>
      </c>
      <c r="S64" t="n">
        <v>30.45</v>
      </c>
      <c r="T64" t="n">
        <v>27975.2</v>
      </c>
      <c r="U64" t="n">
        <v>0.35</v>
      </c>
      <c r="V64" t="n">
        <v>0.83</v>
      </c>
      <c r="W64" t="n">
        <v>0.18</v>
      </c>
      <c r="X64" t="n">
        <v>1.71</v>
      </c>
      <c r="Y64" t="n">
        <v>1</v>
      </c>
      <c r="Z64" t="n">
        <v>10</v>
      </c>
    </row>
    <row r="65">
      <c r="A65" t="n">
        <v>3</v>
      </c>
      <c r="B65" t="n">
        <v>90</v>
      </c>
      <c r="C65" t="inlineStr">
        <is>
          <t xml:space="preserve">CONCLUIDO	</t>
        </is>
      </c>
      <c r="D65" t="n">
        <v>6.9941</v>
      </c>
      <c r="E65" t="n">
        <v>14.3</v>
      </c>
      <c r="F65" t="n">
        <v>10.13</v>
      </c>
      <c r="G65" t="n">
        <v>12.41</v>
      </c>
      <c r="H65" t="n">
        <v>0.17</v>
      </c>
      <c r="I65" t="n">
        <v>49</v>
      </c>
      <c r="J65" t="n">
        <v>177.84</v>
      </c>
      <c r="K65" t="n">
        <v>52.44</v>
      </c>
      <c r="L65" t="n">
        <v>1.75</v>
      </c>
      <c r="M65" t="n">
        <v>47</v>
      </c>
      <c r="N65" t="n">
        <v>33.65</v>
      </c>
      <c r="O65" t="n">
        <v>22168.15</v>
      </c>
      <c r="P65" t="n">
        <v>115.13</v>
      </c>
      <c r="Q65" t="n">
        <v>2116.16</v>
      </c>
      <c r="R65" t="n">
        <v>76.84999999999999</v>
      </c>
      <c r="S65" t="n">
        <v>30.45</v>
      </c>
      <c r="T65" t="n">
        <v>23183.55</v>
      </c>
      <c r="U65" t="n">
        <v>0.4</v>
      </c>
      <c r="V65" t="n">
        <v>0.85</v>
      </c>
      <c r="W65" t="n">
        <v>0.16</v>
      </c>
      <c r="X65" t="n">
        <v>1.41</v>
      </c>
      <c r="Y65" t="n">
        <v>1</v>
      </c>
      <c r="Z65" t="n">
        <v>10</v>
      </c>
    </row>
    <row r="66">
      <c r="A66" t="n">
        <v>4</v>
      </c>
      <c r="B66" t="n">
        <v>90</v>
      </c>
      <c r="C66" t="inlineStr">
        <is>
          <t xml:space="preserve">CONCLUIDO	</t>
        </is>
      </c>
      <c r="D66" t="n">
        <v>7.3122</v>
      </c>
      <c r="E66" t="n">
        <v>13.68</v>
      </c>
      <c r="F66" t="n">
        <v>9.83</v>
      </c>
      <c r="G66" t="n">
        <v>14.75</v>
      </c>
      <c r="H66" t="n">
        <v>0.2</v>
      </c>
      <c r="I66" t="n">
        <v>40</v>
      </c>
      <c r="J66" t="n">
        <v>178.21</v>
      </c>
      <c r="K66" t="n">
        <v>52.44</v>
      </c>
      <c r="L66" t="n">
        <v>2</v>
      </c>
      <c r="M66" t="n">
        <v>38</v>
      </c>
      <c r="N66" t="n">
        <v>33.77</v>
      </c>
      <c r="O66" t="n">
        <v>22213.89</v>
      </c>
      <c r="P66" t="n">
        <v>107.79</v>
      </c>
      <c r="Q66" t="n">
        <v>2116.36</v>
      </c>
      <c r="R66" t="n">
        <v>67.06</v>
      </c>
      <c r="S66" t="n">
        <v>30.45</v>
      </c>
      <c r="T66" t="n">
        <v>18336.67</v>
      </c>
      <c r="U66" t="n">
        <v>0.45</v>
      </c>
      <c r="V66" t="n">
        <v>0.88</v>
      </c>
      <c r="W66" t="n">
        <v>0.14</v>
      </c>
      <c r="X66" t="n">
        <v>1.11</v>
      </c>
      <c r="Y66" t="n">
        <v>1</v>
      </c>
      <c r="Z66" t="n">
        <v>10</v>
      </c>
    </row>
    <row r="67">
      <c r="A67" t="n">
        <v>5</v>
      </c>
      <c r="B67" t="n">
        <v>90</v>
      </c>
      <c r="C67" t="inlineStr">
        <is>
          <t xml:space="preserve">CONCLUIDO	</t>
        </is>
      </c>
      <c r="D67" t="n">
        <v>7.536</v>
      </c>
      <c r="E67" t="n">
        <v>13.27</v>
      </c>
      <c r="F67" t="n">
        <v>9.640000000000001</v>
      </c>
      <c r="G67" t="n">
        <v>17.01</v>
      </c>
      <c r="H67" t="n">
        <v>0.22</v>
      </c>
      <c r="I67" t="n">
        <v>34</v>
      </c>
      <c r="J67" t="n">
        <v>178.59</v>
      </c>
      <c r="K67" t="n">
        <v>52.44</v>
      </c>
      <c r="L67" t="n">
        <v>2.25</v>
      </c>
      <c r="M67" t="n">
        <v>32</v>
      </c>
      <c r="N67" t="n">
        <v>33.89</v>
      </c>
      <c r="O67" t="n">
        <v>22259.66</v>
      </c>
      <c r="P67" t="n">
        <v>101.7</v>
      </c>
      <c r="Q67" t="n">
        <v>2116.16</v>
      </c>
      <c r="R67" t="n">
        <v>60.48</v>
      </c>
      <c r="S67" t="n">
        <v>30.45</v>
      </c>
      <c r="T67" t="n">
        <v>15073.2</v>
      </c>
      <c r="U67" t="n">
        <v>0.5</v>
      </c>
      <c r="V67" t="n">
        <v>0.9</v>
      </c>
      <c r="W67" t="n">
        <v>0.14</v>
      </c>
      <c r="X67" t="n">
        <v>0.92</v>
      </c>
      <c r="Y67" t="n">
        <v>1</v>
      </c>
      <c r="Z67" t="n">
        <v>10</v>
      </c>
    </row>
    <row r="68">
      <c r="A68" t="n">
        <v>6</v>
      </c>
      <c r="B68" t="n">
        <v>90</v>
      </c>
      <c r="C68" t="inlineStr">
        <is>
          <t xml:space="preserve">CONCLUIDO	</t>
        </is>
      </c>
      <c r="D68" t="n">
        <v>7.7688</v>
      </c>
      <c r="E68" t="n">
        <v>12.87</v>
      </c>
      <c r="F68" t="n">
        <v>9.42</v>
      </c>
      <c r="G68" t="n">
        <v>19.49</v>
      </c>
      <c r="H68" t="n">
        <v>0.25</v>
      </c>
      <c r="I68" t="n">
        <v>29</v>
      </c>
      <c r="J68" t="n">
        <v>178.96</v>
      </c>
      <c r="K68" t="n">
        <v>52.44</v>
      </c>
      <c r="L68" t="n">
        <v>2.5</v>
      </c>
      <c r="M68" t="n">
        <v>25</v>
      </c>
      <c r="N68" t="n">
        <v>34.02</v>
      </c>
      <c r="O68" t="n">
        <v>22305.48</v>
      </c>
      <c r="P68" t="n">
        <v>95.09999999999999</v>
      </c>
      <c r="Q68" t="n">
        <v>2116.05</v>
      </c>
      <c r="R68" t="n">
        <v>53.08</v>
      </c>
      <c r="S68" t="n">
        <v>30.45</v>
      </c>
      <c r="T68" t="n">
        <v>11400.48</v>
      </c>
      <c r="U68" t="n">
        <v>0.57</v>
      </c>
      <c r="V68" t="n">
        <v>0.92</v>
      </c>
      <c r="W68" t="n">
        <v>0.13</v>
      </c>
      <c r="X68" t="n">
        <v>0.7</v>
      </c>
      <c r="Y68" t="n">
        <v>1</v>
      </c>
      <c r="Z68" t="n">
        <v>10</v>
      </c>
    </row>
    <row r="69">
      <c r="A69" t="n">
        <v>7</v>
      </c>
      <c r="B69" t="n">
        <v>90</v>
      </c>
      <c r="C69" t="inlineStr">
        <is>
          <t xml:space="preserve">CONCLUIDO	</t>
        </is>
      </c>
      <c r="D69" t="n">
        <v>7.7484</v>
      </c>
      <c r="E69" t="n">
        <v>12.91</v>
      </c>
      <c r="F69" t="n">
        <v>9.56</v>
      </c>
      <c r="G69" t="n">
        <v>22.06</v>
      </c>
      <c r="H69" t="n">
        <v>0.27</v>
      </c>
      <c r="I69" t="n">
        <v>26</v>
      </c>
      <c r="J69" t="n">
        <v>179.33</v>
      </c>
      <c r="K69" t="n">
        <v>52.44</v>
      </c>
      <c r="L69" t="n">
        <v>2.75</v>
      </c>
      <c r="M69" t="n">
        <v>16</v>
      </c>
      <c r="N69" t="n">
        <v>34.14</v>
      </c>
      <c r="O69" t="n">
        <v>22351.34</v>
      </c>
      <c r="P69" t="n">
        <v>93.66</v>
      </c>
      <c r="Q69" t="n">
        <v>2116.19</v>
      </c>
      <c r="R69" t="n">
        <v>58.55</v>
      </c>
      <c r="S69" t="n">
        <v>30.45</v>
      </c>
      <c r="T69" t="n">
        <v>14150.9</v>
      </c>
      <c r="U69" t="n">
        <v>0.52</v>
      </c>
      <c r="V69" t="n">
        <v>0.91</v>
      </c>
      <c r="W69" t="n">
        <v>0.12</v>
      </c>
      <c r="X69" t="n">
        <v>0.84</v>
      </c>
      <c r="Y69" t="n">
        <v>1</v>
      </c>
      <c r="Z69" t="n">
        <v>10</v>
      </c>
    </row>
    <row r="70">
      <c r="A70" t="n">
        <v>8</v>
      </c>
      <c r="B70" t="n">
        <v>90</v>
      </c>
      <c r="C70" t="inlineStr">
        <is>
          <t xml:space="preserve">CONCLUIDO	</t>
        </is>
      </c>
      <c r="D70" t="n">
        <v>7.8546</v>
      </c>
      <c r="E70" t="n">
        <v>12.73</v>
      </c>
      <c r="F70" t="n">
        <v>9.42</v>
      </c>
      <c r="G70" t="n">
        <v>22.61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0</v>
      </c>
      <c r="N70" t="n">
        <v>34.26</v>
      </c>
      <c r="O70" t="n">
        <v>22397.24</v>
      </c>
      <c r="P70" t="n">
        <v>91.17</v>
      </c>
      <c r="Q70" t="n">
        <v>2116.17</v>
      </c>
      <c r="R70" t="n">
        <v>52.53</v>
      </c>
      <c r="S70" t="n">
        <v>30.45</v>
      </c>
      <c r="T70" t="n">
        <v>11144.62</v>
      </c>
      <c r="U70" t="n">
        <v>0.58</v>
      </c>
      <c r="V70" t="n">
        <v>0.92</v>
      </c>
      <c r="W70" t="n">
        <v>0.15</v>
      </c>
      <c r="X70" t="n">
        <v>0.7</v>
      </c>
      <c r="Y70" t="n">
        <v>1</v>
      </c>
      <c r="Z70" t="n">
        <v>10</v>
      </c>
    </row>
    <row r="71">
      <c r="A71" t="n">
        <v>0</v>
      </c>
      <c r="B71" t="n">
        <v>110</v>
      </c>
      <c r="C71" t="inlineStr">
        <is>
          <t xml:space="preserve">CONCLUIDO	</t>
        </is>
      </c>
      <c r="D71" t="n">
        <v>4.8173</v>
      </c>
      <c r="E71" t="n">
        <v>20.76</v>
      </c>
      <c r="F71" t="n">
        <v>12.61</v>
      </c>
      <c r="G71" t="n">
        <v>5.78</v>
      </c>
      <c r="H71" t="n">
        <v>0.08</v>
      </c>
      <c r="I71" t="n">
        <v>131</v>
      </c>
      <c r="J71" t="n">
        <v>213.37</v>
      </c>
      <c r="K71" t="n">
        <v>56.13</v>
      </c>
      <c r="L71" t="n">
        <v>1</v>
      </c>
      <c r="M71" t="n">
        <v>129</v>
      </c>
      <c r="N71" t="n">
        <v>46.25</v>
      </c>
      <c r="O71" t="n">
        <v>26550.29</v>
      </c>
      <c r="P71" t="n">
        <v>178.95</v>
      </c>
      <c r="Q71" t="n">
        <v>2116.87</v>
      </c>
      <c r="R71" t="n">
        <v>158.01</v>
      </c>
      <c r="S71" t="n">
        <v>30.45</v>
      </c>
      <c r="T71" t="n">
        <v>63355.95</v>
      </c>
      <c r="U71" t="n">
        <v>0.19</v>
      </c>
      <c r="V71" t="n">
        <v>0.6899999999999999</v>
      </c>
      <c r="W71" t="n">
        <v>0.29</v>
      </c>
      <c r="X71" t="n">
        <v>3.89</v>
      </c>
      <c r="Y71" t="n">
        <v>1</v>
      </c>
      <c r="Z71" t="n">
        <v>10</v>
      </c>
    </row>
    <row r="72">
      <c r="A72" t="n">
        <v>1</v>
      </c>
      <c r="B72" t="n">
        <v>110</v>
      </c>
      <c r="C72" t="inlineStr">
        <is>
          <t xml:space="preserve">CONCLUIDO	</t>
        </is>
      </c>
      <c r="D72" t="n">
        <v>5.5642</v>
      </c>
      <c r="E72" t="n">
        <v>17.97</v>
      </c>
      <c r="F72" t="n">
        <v>11.43</v>
      </c>
      <c r="G72" t="n">
        <v>7.38</v>
      </c>
      <c r="H72" t="n">
        <v>0.1</v>
      </c>
      <c r="I72" t="n">
        <v>93</v>
      </c>
      <c r="J72" t="n">
        <v>213.78</v>
      </c>
      <c r="K72" t="n">
        <v>56.13</v>
      </c>
      <c r="L72" t="n">
        <v>1.25</v>
      </c>
      <c r="M72" t="n">
        <v>91</v>
      </c>
      <c r="N72" t="n">
        <v>46.4</v>
      </c>
      <c r="O72" t="n">
        <v>26600.32</v>
      </c>
      <c r="P72" t="n">
        <v>159.32</v>
      </c>
      <c r="Q72" t="n">
        <v>2116.67</v>
      </c>
      <c r="R72" t="n">
        <v>119.21</v>
      </c>
      <c r="S72" t="n">
        <v>30.45</v>
      </c>
      <c r="T72" t="n">
        <v>44146.93</v>
      </c>
      <c r="U72" t="n">
        <v>0.26</v>
      </c>
      <c r="V72" t="n">
        <v>0.76</v>
      </c>
      <c r="W72" t="n">
        <v>0.23</v>
      </c>
      <c r="X72" t="n">
        <v>2.71</v>
      </c>
      <c r="Y72" t="n">
        <v>1</v>
      </c>
      <c r="Z72" t="n">
        <v>10</v>
      </c>
    </row>
    <row r="73">
      <c r="A73" t="n">
        <v>2</v>
      </c>
      <c r="B73" t="n">
        <v>110</v>
      </c>
      <c r="C73" t="inlineStr">
        <is>
          <t xml:space="preserve">CONCLUIDO	</t>
        </is>
      </c>
      <c r="D73" t="n">
        <v>6.0782</v>
      </c>
      <c r="E73" t="n">
        <v>16.45</v>
      </c>
      <c r="F73" t="n">
        <v>10.8</v>
      </c>
      <c r="G73" t="n">
        <v>9</v>
      </c>
      <c r="H73" t="n">
        <v>0.12</v>
      </c>
      <c r="I73" t="n">
        <v>72</v>
      </c>
      <c r="J73" t="n">
        <v>214.19</v>
      </c>
      <c r="K73" t="n">
        <v>56.13</v>
      </c>
      <c r="L73" t="n">
        <v>1.5</v>
      </c>
      <c r="M73" t="n">
        <v>70</v>
      </c>
      <c r="N73" t="n">
        <v>46.56</v>
      </c>
      <c r="O73" t="n">
        <v>26650.41</v>
      </c>
      <c r="P73" t="n">
        <v>147.83</v>
      </c>
      <c r="Q73" t="n">
        <v>2116.78</v>
      </c>
      <c r="R73" t="n">
        <v>98.42</v>
      </c>
      <c r="S73" t="n">
        <v>30.45</v>
      </c>
      <c r="T73" t="n">
        <v>33853.84</v>
      </c>
      <c r="U73" t="n">
        <v>0.31</v>
      </c>
      <c r="V73" t="n">
        <v>0.8</v>
      </c>
      <c r="W73" t="n">
        <v>0.2</v>
      </c>
      <c r="X73" t="n">
        <v>2.08</v>
      </c>
      <c r="Y73" t="n">
        <v>1</v>
      </c>
      <c r="Z73" t="n">
        <v>10</v>
      </c>
    </row>
    <row r="74">
      <c r="A74" t="n">
        <v>3</v>
      </c>
      <c r="B74" t="n">
        <v>110</v>
      </c>
      <c r="C74" t="inlineStr">
        <is>
          <t xml:space="preserve">CONCLUIDO	</t>
        </is>
      </c>
      <c r="D74" t="n">
        <v>6.4483</v>
      </c>
      <c r="E74" t="n">
        <v>15.51</v>
      </c>
      <c r="F74" t="n">
        <v>10.4</v>
      </c>
      <c r="G74" t="n">
        <v>10.58</v>
      </c>
      <c r="H74" t="n">
        <v>0.14</v>
      </c>
      <c r="I74" t="n">
        <v>59</v>
      </c>
      <c r="J74" t="n">
        <v>214.59</v>
      </c>
      <c r="K74" t="n">
        <v>56.13</v>
      </c>
      <c r="L74" t="n">
        <v>1.75</v>
      </c>
      <c r="M74" t="n">
        <v>57</v>
      </c>
      <c r="N74" t="n">
        <v>46.72</v>
      </c>
      <c r="O74" t="n">
        <v>26700.55</v>
      </c>
      <c r="P74" t="n">
        <v>139.83</v>
      </c>
      <c r="Q74" t="n">
        <v>2116.25</v>
      </c>
      <c r="R74" t="n">
        <v>85.58</v>
      </c>
      <c r="S74" t="n">
        <v>30.45</v>
      </c>
      <c r="T74" t="n">
        <v>27499.8</v>
      </c>
      <c r="U74" t="n">
        <v>0.36</v>
      </c>
      <c r="V74" t="n">
        <v>0.83</v>
      </c>
      <c r="W74" t="n">
        <v>0.17</v>
      </c>
      <c r="X74" t="n">
        <v>1.68</v>
      </c>
      <c r="Y74" t="n">
        <v>1</v>
      </c>
      <c r="Z74" t="n">
        <v>10</v>
      </c>
    </row>
    <row r="75">
      <c r="A75" t="n">
        <v>4</v>
      </c>
      <c r="B75" t="n">
        <v>110</v>
      </c>
      <c r="C75" t="inlineStr">
        <is>
          <t xml:space="preserve">CONCLUIDO	</t>
        </is>
      </c>
      <c r="D75" t="n">
        <v>6.772</v>
      </c>
      <c r="E75" t="n">
        <v>14.77</v>
      </c>
      <c r="F75" t="n">
        <v>10.09</v>
      </c>
      <c r="G75" t="n">
        <v>12.35</v>
      </c>
      <c r="H75" t="n">
        <v>0.17</v>
      </c>
      <c r="I75" t="n">
        <v>49</v>
      </c>
      <c r="J75" t="n">
        <v>215</v>
      </c>
      <c r="K75" t="n">
        <v>56.13</v>
      </c>
      <c r="L75" t="n">
        <v>2</v>
      </c>
      <c r="M75" t="n">
        <v>47</v>
      </c>
      <c r="N75" t="n">
        <v>46.87</v>
      </c>
      <c r="O75" t="n">
        <v>26750.75</v>
      </c>
      <c r="P75" t="n">
        <v>132.72</v>
      </c>
      <c r="Q75" t="n">
        <v>2116.3</v>
      </c>
      <c r="R75" t="n">
        <v>75.08</v>
      </c>
      <c r="S75" t="n">
        <v>30.45</v>
      </c>
      <c r="T75" t="n">
        <v>22300.56</v>
      </c>
      <c r="U75" t="n">
        <v>0.41</v>
      </c>
      <c r="V75" t="n">
        <v>0.86</v>
      </c>
      <c r="W75" t="n">
        <v>0.16</v>
      </c>
      <c r="X75" t="n">
        <v>1.36</v>
      </c>
      <c r="Y75" t="n">
        <v>1</v>
      </c>
      <c r="Z75" t="n">
        <v>10</v>
      </c>
    </row>
    <row r="76">
      <c r="A76" t="n">
        <v>5</v>
      </c>
      <c r="B76" t="n">
        <v>110</v>
      </c>
      <c r="C76" t="inlineStr">
        <is>
          <t xml:space="preserve">CONCLUIDO	</t>
        </is>
      </c>
      <c r="D76" t="n">
        <v>7.0048</v>
      </c>
      <c r="E76" t="n">
        <v>14.28</v>
      </c>
      <c r="F76" t="n">
        <v>9.890000000000001</v>
      </c>
      <c r="G76" t="n">
        <v>14.13</v>
      </c>
      <c r="H76" t="n">
        <v>0.19</v>
      </c>
      <c r="I76" t="n">
        <v>42</v>
      </c>
      <c r="J76" t="n">
        <v>215.41</v>
      </c>
      <c r="K76" t="n">
        <v>56.13</v>
      </c>
      <c r="L76" t="n">
        <v>2.25</v>
      </c>
      <c r="M76" t="n">
        <v>40</v>
      </c>
      <c r="N76" t="n">
        <v>47.03</v>
      </c>
      <c r="O76" t="n">
        <v>26801</v>
      </c>
      <c r="P76" t="n">
        <v>127.5</v>
      </c>
      <c r="Q76" t="n">
        <v>2116.32</v>
      </c>
      <c r="R76" t="n">
        <v>68.68000000000001</v>
      </c>
      <c r="S76" t="n">
        <v>30.45</v>
      </c>
      <c r="T76" t="n">
        <v>19137.49</v>
      </c>
      <c r="U76" t="n">
        <v>0.44</v>
      </c>
      <c r="V76" t="n">
        <v>0.88</v>
      </c>
      <c r="W76" t="n">
        <v>0.15</v>
      </c>
      <c r="X76" t="n">
        <v>1.17</v>
      </c>
      <c r="Y76" t="n">
        <v>1</v>
      </c>
      <c r="Z76" t="n">
        <v>10</v>
      </c>
    </row>
    <row r="77">
      <c r="A77" t="n">
        <v>6</v>
      </c>
      <c r="B77" t="n">
        <v>110</v>
      </c>
      <c r="C77" t="inlineStr">
        <is>
          <t xml:space="preserve">CONCLUIDO	</t>
        </is>
      </c>
      <c r="D77" t="n">
        <v>7.1835</v>
      </c>
      <c r="E77" t="n">
        <v>13.92</v>
      </c>
      <c r="F77" t="n">
        <v>9.75</v>
      </c>
      <c r="G77" t="n">
        <v>15.8</v>
      </c>
      <c r="H77" t="n">
        <v>0.21</v>
      </c>
      <c r="I77" t="n">
        <v>37</v>
      </c>
      <c r="J77" t="n">
        <v>215.82</v>
      </c>
      <c r="K77" t="n">
        <v>56.13</v>
      </c>
      <c r="L77" t="n">
        <v>2.5</v>
      </c>
      <c r="M77" t="n">
        <v>35</v>
      </c>
      <c r="N77" t="n">
        <v>47.19</v>
      </c>
      <c r="O77" t="n">
        <v>26851.31</v>
      </c>
      <c r="P77" t="n">
        <v>122.78</v>
      </c>
      <c r="Q77" t="n">
        <v>2116.25</v>
      </c>
      <c r="R77" t="n">
        <v>63.93</v>
      </c>
      <c r="S77" t="n">
        <v>30.45</v>
      </c>
      <c r="T77" t="n">
        <v>16784.04</v>
      </c>
      <c r="U77" t="n">
        <v>0.48</v>
      </c>
      <c r="V77" t="n">
        <v>0.89</v>
      </c>
      <c r="W77" t="n">
        <v>0.14</v>
      </c>
      <c r="X77" t="n">
        <v>1.02</v>
      </c>
      <c r="Y77" t="n">
        <v>1</v>
      </c>
      <c r="Z77" t="n">
        <v>10</v>
      </c>
    </row>
    <row r="78">
      <c r="A78" t="n">
        <v>7</v>
      </c>
      <c r="B78" t="n">
        <v>110</v>
      </c>
      <c r="C78" t="inlineStr">
        <is>
          <t xml:space="preserve">CONCLUIDO	</t>
        </is>
      </c>
      <c r="D78" t="n">
        <v>7.3822</v>
      </c>
      <c r="E78" t="n">
        <v>13.55</v>
      </c>
      <c r="F78" t="n">
        <v>9.58</v>
      </c>
      <c r="G78" t="n">
        <v>17.97</v>
      </c>
      <c r="H78" t="n">
        <v>0.23</v>
      </c>
      <c r="I78" t="n">
        <v>32</v>
      </c>
      <c r="J78" t="n">
        <v>216.22</v>
      </c>
      <c r="K78" t="n">
        <v>56.13</v>
      </c>
      <c r="L78" t="n">
        <v>2.75</v>
      </c>
      <c r="M78" t="n">
        <v>30</v>
      </c>
      <c r="N78" t="n">
        <v>47.35</v>
      </c>
      <c r="O78" t="n">
        <v>26901.66</v>
      </c>
      <c r="P78" t="n">
        <v>117.71</v>
      </c>
      <c r="Q78" t="n">
        <v>2116.05</v>
      </c>
      <c r="R78" t="n">
        <v>58.58</v>
      </c>
      <c r="S78" t="n">
        <v>30.45</v>
      </c>
      <c r="T78" t="n">
        <v>14132.93</v>
      </c>
      <c r="U78" t="n">
        <v>0.52</v>
      </c>
      <c r="V78" t="n">
        <v>0.9</v>
      </c>
      <c r="W78" t="n">
        <v>0.13</v>
      </c>
      <c r="X78" t="n">
        <v>0.86</v>
      </c>
      <c r="Y78" t="n">
        <v>1</v>
      </c>
      <c r="Z78" t="n">
        <v>10</v>
      </c>
    </row>
    <row r="79">
      <c r="A79" t="n">
        <v>8</v>
      </c>
      <c r="B79" t="n">
        <v>110</v>
      </c>
      <c r="C79" t="inlineStr">
        <is>
          <t xml:space="preserve">CONCLUIDO	</t>
        </is>
      </c>
      <c r="D79" t="n">
        <v>7.5986</v>
      </c>
      <c r="E79" t="n">
        <v>13.16</v>
      </c>
      <c r="F79" t="n">
        <v>9.369999999999999</v>
      </c>
      <c r="G79" t="n">
        <v>20.07</v>
      </c>
      <c r="H79" t="n">
        <v>0.25</v>
      </c>
      <c r="I79" t="n">
        <v>28</v>
      </c>
      <c r="J79" t="n">
        <v>216.63</v>
      </c>
      <c r="K79" t="n">
        <v>56.13</v>
      </c>
      <c r="L79" t="n">
        <v>3</v>
      </c>
      <c r="M79" t="n">
        <v>26</v>
      </c>
      <c r="N79" t="n">
        <v>47.51</v>
      </c>
      <c r="O79" t="n">
        <v>26952.08</v>
      </c>
      <c r="P79" t="n">
        <v>111.65</v>
      </c>
      <c r="Q79" t="n">
        <v>2116.25</v>
      </c>
      <c r="R79" t="n">
        <v>51.29</v>
      </c>
      <c r="S79" t="n">
        <v>30.45</v>
      </c>
      <c r="T79" t="n">
        <v>10512.29</v>
      </c>
      <c r="U79" t="n">
        <v>0.59</v>
      </c>
      <c r="V79" t="n">
        <v>0.92</v>
      </c>
      <c r="W79" t="n">
        <v>0.12</v>
      </c>
      <c r="X79" t="n">
        <v>0.64</v>
      </c>
      <c r="Y79" t="n">
        <v>1</v>
      </c>
      <c r="Z79" t="n">
        <v>10</v>
      </c>
    </row>
    <row r="80">
      <c r="A80" t="n">
        <v>9</v>
      </c>
      <c r="B80" t="n">
        <v>110</v>
      </c>
      <c r="C80" t="inlineStr">
        <is>
          <t xml:space="preserve">CONCLUIDO	</t>
        </is>
      </c>
      <c r="D80" t="n">
        <v>7.5227</v>
      </c>
      <c r="E80" t="n">
        <v>13.29</v>
      </c>
      <c r="F80" t="n">
        <v>9.58</v>
      </c>
      <c r="G80" t="n">
        <v>22.11</v>
      </c>
      <c r="H80" t="n">
        <v>0.27</v>
      </c>
      <c r="I80" t="n">
        <v>26</v>
      </c>
      <c r="J80" t="n">
        <v>217.04</v>
      </c>
      <c r="K80" t="n">
        <v>56.13</v>
      </c>
      <c r="L80" t="n">
        <v>3.25</v>
      </c>
      <c r="M80" t="n">
        <v>24</v>
      </c>
      <c r="N80" t="n">
        <v>47.66</v>
      </c>
      <c r="O80" t="n">
        <v>27002.55</v>
      </c>
      <c r="P80" t="n">
        <v>112.04</v>
      </c>
      <c r="Q80" t="n">
        <v>2116.18</v>
      </c>
      <c r="R80" t="n">
        <v>59.86</v>
      </c>
      <c r="S80" t="n">
        <v>30.45</v>
      </c>
      <c r="T80" t="n">
        <v>14803.38</v>
      </c>
      <c r="U80" t="n">
        <v>0.51</v>
      </c>
      <c r="V80" t="n">
        <v>0.9</v>
      </c>
      <c r="W80" t="n">
        <v>0.11</v>
      </c>
      <c r="X80" t="n">
        <v>0.86</v>
      </c>
      <c r="Y80" t="n">
        <v>1</v>
      </c>
      <c r="Z80" t="n">
        <v>10</v>
      </c>
    </row>
    <row r="81">
      <c r="A81" t="n">
        <v>10</v>
      </c>
      <c r="B81" t="n">
        <v>110</v>
      </c>
      <c r="C81" t="inlineStr">
        <is>
          <t xml:space="preserve">CONCLUIDO	</t>
        </is>
      </c>
      <c r="D81" t="n">
        <v>7.7192</v>
      </c>
      <c r="E81" t="n">
        <v>12.95</v>
      </c>
      <c r="F81" t="n">
        <v>9.369999999999999</v>
      </c>
      <c r="G81" t="n">
        <v>24.45</v>
      </c>
      <c r="H81" t="n">
        <v>0.29</v>
      </c>
      <c r="I81" t="n">
        <v>23</v>
      </c>
      <c r="J81" t="n">
        <v>217.45</v>
      </c>
      <c r="K81" t="n">
        <v>56.13</v>
      </c>
      <c r="L81" t="n">
        <v>3.5</v>
      </c>
      <c r="M81" t="n">
        <v>20</v>
      </c>
      <c r="N81" t="n">
        <v>47.82</v>
      </c>
      <c r="O81" t="n">
        <v>27053.07</v>
      </c>
      <c r="P81" t="n">
        <v>105.78</v>
      </c>
      <c r="Q81" t="n">
        <v>2116.25</v>
      </c>
      <c r="R81" t="n">
        <v>51.86</v>
      </c>
      <c r="S81" t="n">
        <v>30.45</v>
      </c>
      <c r="T81" t="n">
        <v>10817.85</v>
      </c>
      <c r="U81" t="n">
        <v>0.59</v>
      </c>
      <c r="V81" t="n">
        <v>0.92</v>
      </c>
      <c r="W81" t="n">
        <v>0.12</v>
      </c>
      <c r="X81" t="n">
        <v>0.65</v>
      </c>
      <c r="Y81" t="n">
        <v>1</v>
      </c>
      <c r="Z81" t="n">
        <v>10</v>
      </c>
    </row>
    <row r="82">
      <c r="A82" t="n">
        <v>11</v>
      </c>
      <c r="B82" t="n">
        <v>110</v>
      </c>
      <c r="C82" t="inlineStr">
        <is>
          <t xml:space="preserve">CONCLUIDO	</t>
        </is>
      </c>
      <c r="D82" t="n">
        <v>7.8083</v>
      </c>
      <c r="E82" t="n">
        <v>12.81</v>
      </c>
      <c r="F82" t="n">
        <v>9.31</v>
      </c>
      <c r="G82" t="n">
        <v>26.59</v>
      </c>
      <c r="H82" t="n">
        <v>0.31</v>
      </c>
      <c r="I82" t="n">
        <v>21</v>
      </c>
      <c r="J82" t="n">
        <v>217.86</v>
      </c>
      <c r="K82" t="n">
        <v>56.13</v>
      </c>
      <c r="L82" t="n">
        <v>3.75</v>
      </c>
      <c r="M82" t="n">
        <v>11</v>
      </c>
      <c r="N82" t="n">
        <v>47.98</v>
      </c>
      <c r="O82" t="n">
        <v>27103.65</v>
      </c>
      <c r="P82" t="n">
        <v>102.05</v>
      </c>
      <c r="Q82" t="n">
        <v>2116.42</v>
      </c>
      <c r="R82" t="n">
        <v>49.44</v>
      </c>
      <c r="S82" t="n">
        <v>30.45</v>
      </c>
      <c r="T82" t="n">
        <v>9618.940000000001</v>
      </c>
      <c r="U82" t="n">
        <v>0.62</v>
      </c>
      <c r="V82" t="n">
        <v>0.93</v>
      </c>
      <c r="W82" t="n">
        <v>0.12</v>
      </c>
      <c r="X82" t="n">
        <v>0.59</v>
      </c>
      <c r="Y82" t="n">
        <v>1</v>
      </c>
      <c r="Z82" t="n">
        <v>10</v>
      </c>
    </row>
    <row r="83">
      <c r="A83" t="n">
        <v>12</v>
      </c>
      <c r="B83" t="n">
        <v>110</v>
      </c>
      <c r="C83" t="inlineStr">
        <is>
          <t xml:space="preserve">CONCLUIDO	</t>
        </is>
      </c>
      <c r="D83" t="n">
        <v>7.7961</v>
      </c>
      <c r="E83" t="n">
        <v>12.83</v>
      </c>
      <c r="F83" t="n">
        <v>9.33</v>
      </c>
      <c r="G83" t="n">
        <v>26.65</v>
      </c>
      <c r="H83" t="n">
        <v>0.33</v>
      </c>
      <c r="I83" t="n">
        <v>21</v>
      </c>
      <c r="J83" t="n">
        <v>218.27</v>
      </c>
      <c r="K83" t="n">
        <v>56.13</v>
      </c>
      <c r="L83" t="n">
        <v>4</v>
      </c>
      <c r="M83" t="n">
        <v>1</v>
      </c>
      <c r="N83" t="n">
        <v>48.15</v>
      </c>
      <c r="O83" t="n">
        <v>27154.29</v>
      </c>
      <c r="P83" t="n">
        <v>101.95</v>
      </c>
      <c r="Q83" t="n">
        <v>2116.26</v>
      </c>
      <c r="R83" t="n">
        <v>49.63</v>
      </c>
      <c r="S83" t="n">
        <v>30.45</v>
      </c>
      <c r="T83" t="n">
        <v>9713.809999999999</v>
      </c>
      <c r="U83" t="n">
        <v>0.61</v>
      </c>
      <c r="V83" t="n">
        <v>0.93</v>
      </c>
      <c r="W83" t="n">
        <v>0.14</v>
      </c>
      <c r="X83" t="n">
        <v>0.61</v>
      </c>
      <c r="Y83" t="n">
        <v>1</v>
      </c>
      <c r="Z83" t="n">
        <v>10</v>
      </c>
    </row>
    <row r="84">
      <c r="A84" t="n">
        <v>13</v>
      </c>
      <c r="B84" t="n">
        <v>110</v>
      </c>
      <c r="C84" t="inlineStr">
        <is>
          <t xml:space="preserve">CONCLUIDO	</t>
        </is>
      </c>
      <c r="D84" t="n">
        <v>7.7946</v>
      </c>
      <c r="E84" t="n">
        <v>12.83</v>
      </c>
      <c r="F84" t="n">
        <v>9.33</v>
      </c>
      <c r="G84" t="n">
        <v>26.66</v>
      </c>
      <c r="H84" t="n">
        <v>0.35</v>
      </c>
      <c r="I84" t="n">
        <v>21</v>
      </c>
      <c r="J84" t="n">
        <v>218.68</v>
      </c>
      <c r="K84" t="n">
        <v>56.13</v>
      </c>
      <c r="L84" t="n">
        <v>4.25</v>
      </c>
      <c r="M84" t="n">
        <v>0</v>
      </c>
      <c r="N84" t="n">
        <v>48.31</v>
      </c>
      <c r="O84" t="n">
        <v>27204.98</v>
      </c>
      <c r="P84" t="n">
        <v>102.05</v>
      </c>
      <c r="Q84" t="n">
        <v>2116.26</v>
      </c>
      <c r="R84" t="n">
        <v>49.71</v>
      </c>
      <c r="S84" t="n">
        <v>30.45</v>
      </c>
      <c r="T84" t="n">
        <v>9753.639999999999</v>
      </c>
      <c r="U84" t="n">
        <v>0.61</v>
      </c>
      <c r="V84" t="n">
        <v>0.93</v>
      </c>
      <c r="W84" t="n">
        <v>0.14</v>
      </c>
      <c r="X84" t="n">
        <v>0.61</v>
      </c>
      <c r="Y84" t="n">
        <v>1</v>
      </c>
      <c r="Z84" t="n">
        <v>10</v>
      </c>
    </row>
    <row r="85">
      <c r="A85" t="n">
        <v>0</v>
      </c>
      <c r="B85" t="n">
        <v>150</v>
      </c>
      <c r="C85" t="inlineStr">
        <is>
          <t xml:space="preserve">CONCLUIDO	</t>
        </is>
      </c>
      <c r="D85" t="n">
        <v>3.5731</v>
      </c>
      <c r="E85" t="n">
        <v>27.99</v>
      </c>
      <c r="F85" t="n">
        <v>14.49</v>
      </c>
      <c r="G85" t="n">
        <v>4.6</v>
      </c>
      <c r="H85" t="n">
        <v>0.06</v>
      </c>
      <c r="I85" t="n">
        <v>189</v>
      </c>
      <c r="J85" t="n">
        <v>296.65</v>
      </c>
      <c r="K85" t="n">
        <v>61.82</v>
      </c>
      <c r="L85" t="n">
        <v>1</v>
      </c>
      <c r="M85" t="n">
        <v>187</v>
      </c>
      <c r="N85" t="n">
        <v>83.83</v>
      </c>
      <c r="O85" t="n">
        <v>36821.52</v>
      </c>
      <c r="P85" t="n">
        <v>258.26</v>
      </c>
      <c r="Q85" t="n">
        <v>2117.38</v>
      </c>
      <c r="R85" t="n">
        <v>219.67</v>
      </c>
      <c r="S85" t="n">
        <v>30.45</v>
      </c>
      <c r="T85" t="n">
        <v>93892.98</v>
      </c>
      <c r="U85" t="n">
        <v>0.14</v>
      </c>
      <c r="V85" t="n">
        <v>0.6</v>
      </c>
      <c r="W85" t="n">
        <v>0.38</v>
      </c>
      <c r="X85" t="n">
        <v>5.76</v>
      </c>
      <c r="Y85" t="n">
        <v>1</v>
      </c>
      <c r="Z85" t="n">
        <v>10</v>
      </c>
    </row>
    <row r="86">
      <c r="A86" t="n">
        <v>1</v>
      </c>
      <c r="B86" t="n">
        <v>150</v>
      </c>
      <c r="C86" t="inlineStr">
        <is>
          <t xml:space="preserve">CONCLUIDO	</t>
        </is>
      </c>
      <c r="D86" t="n">
        <v>4.386</v>
      </c>
      <c r="E86" t="n">
        <v>22.8</v>
      </c>
      <c r="F86" t="n">
        <v>12.58</v>
      </c>
      <c r="G86" t="n">
        <v>5.81</v>
      </c>
      <c r="H86" t="n">
        <v>0.07000000000000001</v>
      </c>
      <c r="I86" t="n">
        <v>130</v>
      </c>
      <c r="J86" t="n">
        <v>297.17</v>
      </c>
      <c r="K86" t="n">
        <v>61.82</v>
      </c>
      <c r="L86" t="n">
        <v>1.25</v>
      </c>
      <c r="M86" t="n">
        <v>128</v>
      </c>
      <c r="N86" t="n">
        <v>84.09999999999999</v>
      </c>
      <c r="O86" t="n">
        <v>36885.7</v>
      </c>
      <c r="P86" t="n">
        <v>222.06</v>
      </c>
      <c r="Q86" t="n">
        <v>2116.46</v>
      </c>
      <c r="R86" t="n">
        <v>157.23</v>
      </c>
      <c r="S86" t="n">
        <v>30.45</v>
      </c>
      <c r="T86" t="n">
        <v>62968.42</v>
      </c>
      <c r="U86" t="n">
        <v>0.19</v>
      </c>
      <c r="V86" t="n">
        <v>0.6899999999999999</v>
      </c>
      <c r="W86" t="n">
        <v>0.28</v>
      </c>
      <c r="X86" t="n">
        <v>3.86</v>
      </c>
      <c r="Y86" t="n">
        <v>1</v>
      </c>
      <c r="Z86" t="n">
        <v>10</v>
      </c>
    </row>
    <row r="87">
      <c r="A87" t="n">
        <v>2</v>
      </c>
      <c r="B87" t="n">
        <v>150</v>
      </c>
      <c r="C87" t="inlineStr">
        <is>
          <t xml:space="preserve">CONCLUIDO	</t>
        </is>
      </c>
      <c r="D87" t="n">
        <v>4.9701</v>
      </c>
      <c r="E87" t="n">
        <v>20.12</v>
      </c>
      <c r="F87" t="n">
        <v>11.62</v>
      </c>
      <c r="G87" t="n">
        <v>7.04</v>
      </c>
      <c r="H87" t="n">
        <v>0.09</v>
      </c>
      <c r="I87" t="n">
        <v>99</v>
      </c>
      <c r="J87" t="n">
        <v>297.7</v>
      </c>
      <c r="K87" t="n">
        <v>61.82</v>
      </c>
      <c r="L87" t="n">
        <v>1.5</v>
      </c>
      <c r="M87" t="n">
        <v>97</v>
      </c>
      <c r="N87" t="n">
        <v>84.37</v>
      </c>
      <c r="O87" t="n">
        <v>36949.99</v>
      </c>
      <c r="P87" t="n">
        <v>203.26</v>
      </c>
      <c r="Q87" t="n">
        <v>2116.33</v>
      </c>
      <c r="R87" t="n">
        <v>125.43</v>
      </c>
      <c r="S87" t="n">
        <v>30.45</v>
      </c>
      <c r="T87" t="n">
        <v>47224.49</v>
      </c>
      <c r="U87" t="n">
        <v>0.24</v>
      </c>
      <c r="V87" t="n">
        <v>0.74</v>
      </c>
      <c r="W87" t="n">
        <v>0.24</v>
      </c>
      <c r="X87" t="n">
        <v>2.9</v>
      </c>
      <c r="Y87" t="n">
        <v>1</v>
      </c>
      <c r="Z87" t="n">
        <v>10</v>
      </c>
    </row>
    <row r="88">
      <c r="A88" t="n">
        <v>3</v>
      </c>
      <c r="B88" t="n">
        <v>150</v>
      </c>
      <c r="C88" t="inlineStr">
        <is>
          <t xml:space="preserve">CONCLUIDO	</t>
        </is>
      </c>
      <c r="D88" t="n">
        <v>5.4061</v>
      </c>
      <c r="E88" t="n">
        <v>18.5</v>
      </c>
      <c r="F88" t="n">
        <v>11.06</v>
      </c>
      <c r="G88" t="n">
        <v>8.289999999999999</v>
      </c>
      <c r="H88" t="n">
        <v>0.1</v>
      </c>
      <c r="I88" t="n">
        <v>80</v>
      </c>
      <c r="J88" t="n">
        <v>298.22</v>
      </c>
      <c r="K88" t="n">
        <v>61.82</v>
      </c>
      <c r="L88" t="n">
        <v>1.75</v>
      </c>
      <c r="M88" t="n">
        <v>78</v>
      </c>
      <c r="N88" t="n">
        <v>84.65000000000001</v>
      </c>
      <c r="O88" t="n">
        <v>37014.39</v>
      </c>
      <c r="P88" t="n">
        <v>191.49</v>
      </c>
      <c r="Q88" t="n">
        <v>2116.26</v>
      </c>
      <c r="R88" t="n">
        <v>107.01</v>
      </c>
      <c r="S88" t="n">
        <v>30.45</v>
      </c>
      <c r="T88" t="n">
        <v>38110.52</v>
      </c>
      <c r="U88" t="n">
        <v>0.28</v>
      </c>
      <c r="V88" t="n">
        <v>0.78</v>
      </c>
      <c r="W88" t="n">
        <v>0.21</v>
      </c>
      <c r="X88" t="n">
        <v>2.33</v>
      </c>
      <c r="Y88" t="n">
        <v>1</v>
      </c>
      <c r="Z88" t="n">
        <v>10</v>
      </c>
    </row>
    <row r="89">
      <c r="A89" t="n">
        <v>4</v>
      </c>
      <c r="B89" t="n">
        <v>150</v>
      </c>
      <c r="C89" t="inlineStr">
        <is>
          <t xml:space="preserve">CONCLUIDO	</t>
        </is>
      </c>
      <c r="D89" t="n">
        <v>5.7591</v>
      </c>
      <c r="E89" t="n">
        <v>17.36</v>
      </c>
      <c r="F89" t="n">
        <v>10.64</v>
      </c>
      <c r="G89" t="n">
        <v>9.529999999999999</v>
      </c>
      <c r="H89" t="n">
        <v>0.12</v>
      </c>
      <c r="I89" t="n">
        <v>67</v>
      </c>
      <c r="J89" t="n">
        <v>298.74</v>
      </c>
      <c r="K89" t="n">
        <v>61.82</v>
      </c>
      <c r="L89" t="n">
        <v>2</v>
      </c>
      <c r="M89" t="n">
        <v>65</v>
      </c>
      <c r="N89" t="n">
        <v>84.92</v>
      </c>
      <c r="O89" t="n">
        <v>37078.91</v>
      </c>
      <c r="P89" t="n">
        <v>182.62</v>
      </c>
      <c r="Q89" t="n">
        <v>2116.54</v>
      </c>
      <c r="R89" t="n">
        <v>93.39</v>
      </c>
      <c r="S89" t="n">
        <v>30.45</v>
      </c>
      <c r="T89" t="n">
        <v>31362.56</v>
      </c>
      <c r="U89" t="n">
        <v>0.33</v>
      </c>
      <c r="V89" t="n">
        <v>0.8100000000000001</v>
      </c>
      <c r="W89" t="n">
        <v>0.19</v>
      </c>
      <c r="X89" t="n">
        <v>1.92</v>
      </c>
      <c r="Y89" t="n">
        <v>1</v>
      </c>
      <c r="Z89" t="n">
        <v>10</v>
      </c>
    </row>
    <row r="90">
      <c r="A90" t="n">
        <v>5</v>
      </c>
      <c r="B90" t="n">
        <v>150</v>
      </c>
      <c r="C90" t="inlineStr">
        <is>
          <t xml:space="preserve">CONCLUIDO	</t>
        </is>
      </c>
      <c r="D90" t="n">
        <v>6.0283</v>
      </c>
      <c r="E90" t="n">
        <v>16.59</v>
      </c>
      <c r="F90" t="n">
        <v>10.37</v>
      </c>
      <c r="G90" t="n">
        <v>10.73</v>
      </c>
      <c r="H90" t="n">
        <v>0.13</v>
      </c>
      <c r="I90" t="n">
        <v>58</v>
      </c>
      <c r="J90" t="n">
        <v>299.26</v>
      </c>
      <c r="K90" t="n">
        <v>61.82</v>
      </c>
      <c r="L90" t="n">
        <v>2.25</v>
      </c>
      <c r="M90" t="n">
        <v>56</v>
      </c>
      <c r="N90" t="n">
        <v>85.19</v>
      </c>
      <c r="O90" t="n">
        <v>37143.54</v>
      </c>
      <c r="P90" t="n">
        <v>176.18</v>
      </c>
      <c r="Q90" t="n">
        <v>2116.2</v>
      </c>
      <c r="R90" t="n">
        <v>84.51000000000001</v>
      </c>
      <c r="S90" t="n">
        <v>30.45</v>
      </c>
      <c r="T90" t="n">
        <v>26969.05</v>
      </c>
      <c r="U90" t="n">
        <v>0.36</v>
      </c>
      <c r="V90" t="n">
        <v>0.84</v>
      </c>
      <c r="W90" t="n">
        <v>0.17</v>
      </c>
      <c r="X90" t="n">
        <v>1.65</v>
      </c>
      <c r="Y90" t="n">
        <v>1</v>
      </c>
      <c r="Z90" t="n">
        <v>10</v>
      </c>
    </row>
    <row r="91">
      <c r="A91" t="n">
        <v>6</v>
      </c>
      <c r="B91" t="n">
        <v>150</v>
      </c>
      <c r="C91" t="inlineStr">
        <is>
          <t xml:space="preserve">CONCLUIDO	</t>
        </is>
      </c>
      <c r="D91" t="n">
        <v>6.2978</v>
      </c>
      <c r="E91" t="n">
        <v>15.88</v>
      </c>
      <c r="F91" t="n">
        <v>10.1</v>
      </c>
      <c r="G91" t="n">
        <v>12.12</v>
      </c>
      <c r="H91" t="n">
        <v>0.15</v>
      </c>
      <c r="I91" t="n">
        <v>50</v>
      </c>
      <c r="J91" t="n">
        <v>299.79</v>
      </c>
      <c r="K91" t="n">
        <v>61.82</v>
      </c>
      <c r="L91" t="n">
        <v>2.5</v>
      </c>
      <c r="M91" t="n">
        <v>48</v>
      </c>
      <c r="N91" t="n">
        <v>85.47</v>
      </c>
      <c r="O91" t="n">
        <v>37208.42</v>
      </c>
      <c r="P91" t="n">
        <v>169.88</v>
      </c>
      <c r="Q91" t="n">
        <v>2116.29</v>
      </c>
      <c r="R91" t="n">
        <v>75.73</v>
      </c>
      <c r="S91" t="n">
        <v>30.45</v>
      </c>
      <c r="T91" t="n">
        <v>22620.3</v>
      </c>
      <c r="U91" t="n">
        <v>0.4</v>
      </c>
      <c r="V91" t="n">
        <v>0.86</v>
      </c>
      <c r="W91" t="n">
        <v>0.16</v>
      </c>
      <c r="X91" t="n">
        <v>1.38</v>
      </c>
      <c r="Y91" t="n">
        <v>1</v>
      </c>
      <c r="Z91" t="n">
        <v>10</v>
      </c>
    </row>
    <row r="92">
      <c r="A92" t="n">
        <v>7</v>
      </c>
      <c r="B92" t="n">
        <v>150</v>
      </c>
      <c r="C92" t="inlineStr">
        <is>
          <t xml:space="preserve">CONCLUIDO	</t>
        </is>
      </c>
      <c r="D92" t="n">
        <v>6.4601</v>
      </c>
      <c r="E92" t="n">
        <v>15.48</v>
      </c>
      <c r="F92" t="n">
        <v>9.98</v>
      </c>
      <c r="G92" t="n">
        <v>13.31</v>
      </c>
      <c r="H92" t="n">
        <v>0.16</v>
      </c>
      <c r="I92" t="n">
        <v>45</v>
      </c>
      <c r="J92" t="n">
        <v>300.32</v>
      </c>
      <c r="K92" t="n">
        <v>61.82</v>
      </c>
      <c r="L92" t="n">
        <v>2.75</v>
      </c>
      <c r="M92" t="n">
        <v>43</v>
      </c>
      <c r="N92" t="n">
        <v>85.73999999999999</v>
      </c>
      <c r="O92" t="n">
        <v>37273.29</v>
      </c>
      <c r="P92" t="n">
        <v>166.19</v>
      </c>
      <c r="Q92" t="n">
        <v>2116.33</v>
      </c>
      <c r="R92" t="n">
        <v>71.72</v>
      </c>
      <c r="S92" t="n">
        <v>30.45</v>
      </c>
      <c r="T92" t="n">
        <v>20640.23</v>
      </c>
      <c r="U92" t="n">
        <v>0.42</v>
      </c>
      <c r="V92" t="n">
        <v>0.87</v>
      </c>
      <c r="W92" t="n">
        <v>0.15</v>
      </c>
      <c r="X92" t="n">
        <v>1.26</v>
      </c>
      <c r="Y92" t="n">
        <v>1</v>
      </c>
      <c r="Z92" t="n">
        <v>10</v>
      </c>
    </row>
    <row r="93">
      <c r="A93" t="n">
        <v>8</v>
      </c>
      <c r="B93" t="n">
        <v>150</v>
      </c>
      <c r="C93" t="inlineStr">
        <is>
          <t xml:space="preserve">CONCLUIDO	</t>
        </is>
      </c>
      <c r="D93" t="n">
        <v>6.6451</v>
      </c>
      <c r="E93" t="n">
        <v>15.05</v>
      </c>
      <c r="F93" t="n">
        <v>9.83</v>
      </c>
      <c r="G93" t="n">
        <v>14.74</v>
      </c>
      <c r="H93" t="n">
        <v>0.18</v>
      </c>
      <c r="I93" t="n">
        <v>40</v>
      </c>
      <c r="J93" t="n">
        <v>300.84</v>
      </c>
      <c r="K93" t="n">
        <v>61.82</v>
      </c>
      <c r="L93" t="n">
        <v>3</v>
      </c>
      <c r="M93" t="n">
        <v>38</v>
      </c>
      <c r="N93" t="n">
        <v>86.02</v>
      </c>
      <c r="O93" t="n">
        <v>37338.27</v>
      </c>
      <c r="P93" t="n">
        <v>161.62</v>
      </c>
      <c r="Q93" t="n">
        <v>2116.56</v>
      </c>
      <c r="R93" t="n">
        <v>66.73</v>
      </c>
      <c r="S93" t="n">
        <v>30.45</v>
      </c>
      <c r="T93" t="n">
        <v>18170.71</v>
      </c>
      <c r="U93" t="n">
        <v>0.46</v>
      </c>
      <c r="V93" t="n">
        <v>0.88</v>
      </c>
      <c r="W93" t="n">
        <v>0.14</v>
      </c>
      <c r="X93" t="n">
        <v>1.11</v>
      </c>
      <c r="Y93" t="n">
        <v>1</v>
      </c>
      <c r="Z93" t="n">
        <v>10</v>
      </c>
    </row>
    <row r="94">
      <c r="A94" t="n">
        <v>9</v>
      </c>
      <c r="B94" t="n">
        <v>150</v>
      </c>
      <c r="C94" t="inlineStr">
        <is>
          <t xml:space="preserve">CONCLUIDO	</t>
        </is>
      </c>
      <c r="D94" t="n">
        <v>6.7987</v>
      </c>
      <c r="E94" t="n">
        <v>14.71</v>
      </c>
      <c r="F94" t="n">
        <v>9.710000000000001</v>
      </c>
      <c r="G94" t="n">
        <v>16.19</v>
      </c>
      <c r="H94" t="n">
        <v>0.19</v>
      </c>
      <c r="I94" t="n">
        <v>36</v>
      </c>
      <c r="J94" t="n">
        <v>301.37</v>
      </c>
      <c r="K94" t="n">
        <v>61.82</v>
      </c>
      <c r="L94" t="n">
        <v>3.25</v>
      </c>
      <c r="M94" t="n">
        <v>34</v>
      </c>
      <c r="N94" t="n">
        <v>86.3</v>
      </c>
      <c r="O94" t="n">
        <v>37403.38</v>
      </c>
      <c r="P94" t="n">
        <v>157.96</v>
      </c>
      <c r="Q94" t="n">
        <v>2116.29</v>
      </c>
      <c r="R94" t="n">
        <v>62.88</v>
      </c>
      <c r="S94" t="n">
        <v>30.45</v>
      </c>
      <c r="T94" t="n">
        <v>16266.19</v>
      </c>
      <c r="U94" t="n">
        <v>0.48</v>
      </c>
      <c r="V94" t="n">
        <v>0.89</v>
      </c>
      <c r="W94" t="n">
        <v>0.14</v>
      </c>
      <c r="X94" t="n">
        <v>0.99</v>
      </c>
      <c r="Y94" t="n">
        <v>1</v>
      </c>
      <c r="Z94" t="n">
        <v>10</v>
      </c>
    </row>
    <row r="95">
      <c r="A95" t="n">
        <v>10</v>
      </c>
      <c r="B95" t="n">
        <v>150</v>
      </c>
      <c r="C95" t="inlineStr">
        <is>
          <t xml:space="preserve">CONCLUIDO	</t>
        </is>
      </c>
      <c r="D95" t="n">
        <v>6.9196</v>
      </c>
      <c r="E95" t="n">
        <v>14.45</v>
      </c>
      <c r="F95" t="n">
        <v>9.619999999999999</v>
      </c>
      <c r="G95" t="n">
        <v>17.49</v>
      </c>
      <c r="H95" t="n">
        <v>0.21</v>
      </c>
      <c r="I95" t="n">
        <v>33</v>
      </c>
      <c r="J95" t="n">
        <v>301.9</v>
      </c>
      <c r="K95" t="n">
        <v>61.82</v>
      </c>
      <c r="L95" t="n">
        <v>3.5</v>
      </c>
      <c r="M95" t="n">
        <v>31</v>
      </c>
      <c r="N95" t="n">
        <v>86.58</v>
      </c>
      <c r="O95" t="n">
        <v>37468.6</v>
      </c>
      <c r="P95" t="n">
        <v>154.71</v>
      </c>
      <c r="Q95" t="n">
        <v>2116.2</v>
      </c>
      <c r="R95" t="n">
        <v>59.91</v>
      </c>
      <c r="S95" t="n">
        <v>30.45</v>
      </c>
      <c r="T95" t="n">
        <v>14792.65</v>
      </c>
      <c r="U95" t="n">
        <v>0.51</v>
      </c>
      <c r="V95" t="n">
        <v>0.9</v>
      </c>
      <c r="W95" t="n">
        <v>0.13</v>
      </c>
      <c r="X95" t="n">
        <v>0.9</v>
      </c>
      <c r="Y95" t="n">
        <v>1</v>
      </c>
      <c r="Z95" t="n">
        <v>10</v>
      </c>
    </row>
    <row r="96">
      <c r="A96" t="n">
        <v>11</v>
      </c>
      <c r="B96" t="n">
        <v>150</v>
      </c>
      <c r="C96" t="inlineStr">
        <is>
          <t xml:space="preserve">CONCLUIDO	</t>
        </is>
      </c>
      <c r="D96" t="n">
        <v>7.0543</v>
      </c>
      <c r="E96" t="n">
        <v>14.18</v>
      </c>
      <c r="F96" t="n">
        <v>9.51</v>
      </c>
      <c r="G96" t="n">
        <v>19.02</v>
      </c>
      <c r="H96" t="n">
        <v>0.22</v>
      </c>
      <c r="I96" t="n">
        <v>30</v>
      </c>
      <c r="J96" t="n">
        <v>302.43</v>
      </c>
      <c r="K96" t="n">
        <v>61.82</v>
      </c>
      <c r="L96" t="n">
        <v>3.75</v>
      </c>
      <c r="M96" t="n">
        <v>28</v>
      </c>
      <c r="N96" t="n">
        <v>86.86</v>
      </c>
      <c r="O96" t="n">
        <v>37533.94</v>
      </c>
      <c r="P96" t="n">
        <v>151.18</v>
      </c>
      <c r="Q96" t="n">
        <v>2116.27</v>
      </c>
      <c r="R96" t="n">
        <v>56.28</v>
      </c>
      <c r="S96" t="n">
        <v>30.45</v>
      </c>
      <c r="T96" t="n">
        <v>12993.69</v>
      </c>
      <c r="U96" t="n">
        <v>0.54</v>
      </c>
      <c r="V96" t="n">
        <v>0.91</v>
      </c>
      <c r="W96" t="n">
        <v>0.13</v>
      </c>
      <c r="X96" t="n">
        <v>0.79</v>
      </c>
      <c r="Y96" t="n">
        <v>1</v>
      </c>
      <c r="Z96" t="n">
        <v>10</v>
      </c>
    </row>
    <row r="97">
      <c r="A97" t="n">
        <v>12</v>
      </c>
      <c r="B97" t="n">
        <v>150</v>
      </c>
      <c r="C97" t="inlineStr">
        <is>
          <t xml:space="preserve">CONCLUIDO	</t>
        </is>
      </c>
      <c r="D97" t="n">
        <v>7.1935</v>
      </c>
      <c r="E97" t="n">
        <v>13.9</v>
      </c>
      <c r="F97" t="n">
        <v>9.35</v>
      </c>
      <c r="G97" t="n">
        <v>20.03</v>
      </c>
      <c r="H97" t="n">
        <v>0.24</v>
      </c>
      <c r="I97" t="n">
        <v>28</v>
      </c>
      <c r="J97" t="n">
        <v>302.96</v>
      </c>
      <c r="K97" t="n">
        <v>61.82</v>
      </c>
      <c r="L97" t="n">
        <v>4</v>
      </c>
      <c r="M97" t="n">
        <v>26</v>
      </c>
      <c r="N97" t="n">
        <v>87.14</v>
      </c>
      <c r="O97" t="n">
        <v>37599.4</v>
      </c>
      <c r="P97" t="n">
        <v>146.22</v>
      </c>
      <c r="Q97" t="n">
        <v>2116.31</v>
      </c>
      <c r="R97" t="n">
        <v>50.7</v>
      </c>
      <c r="S97" t="n">
        <v>30.45</v>
      </c>
      <c r="T97" t="n">
        <v>10215.33</v>
      </c>
      <c r="U97" t="n">
        <v>0.6</v>
      </c>
      <c r="V97" t="n">
        <v>0.93</v>
      </c>
      <c r="W97" t="n">
        <v>0.12</v>
      </c>
      <c r="X97" t="n">
        <v>0.63</v>
      </c>
      <c r="Y97" t="n">
        <v>1</v>
      </c>
      <c r="Z97" t="n">
        <v>10</v>
      </c>
    </row>
    <row r="98">
      <c r="A98" t="n">
        <v>13</v>
      </c>
      <c r="B98" t="n">
        <v>150</v>
      </c>
      <c r="C98" t="inlineStr">
        <is>
          <t xml:space="preserve">CONCLUIDO	</t>
        </is>
      </c>
      <c r="D98" t="n">
        <v>7.1832</v>
      </c>
      <c r="E98" t="n">
        <v>13.92</v>
      </c>
      <c r="F98" t="n">
        <v>9.48</v>
      </c>
      <c r="G98" t="n">
        <v>21.88</v>
      </c>
      <c r="H98" t="n">
        <v>0.25</v>
      </c>
      <c r="I98" t="n">
        <v>26</v>
      </c>
      <c r="J98" t="n">
        <v>303.49</v>
      </c>
      <c r="K98" t="n">
        <v>61.82</v>
      </c>
      <c r="L98" t="n">
        <v>4.25</v>
      </c>
      <c r="M98" t="n">
        <v>24</v>
      </c>
      <c r="N98" t="n">
        <v>87.42</v>
      </c>
      <c r="O98" t="n">
        <v>37664.98</v>
      </c>
      <c r="P98" t="n">
        <v>146.97</v>
      </c>
      <c r="Q98" t="n">
        <v>2116.17</v>
      </c>
      <c r="R98" t="n">
        <v>56.06</v>
      </c>
      <c r="S98" t="n">
        <v>30.45</v>
      </c>
      <c r="T98" t="n">
        <v>12905.88</v>
      </c>
      <c r="U98" t="n">
        <v>0.54</v>
      </c>
      <c r="V98" t="n">
        <v>0.91</v>
      </c>
      <c r="W98" t="n">
        <v>0.11</v>
      </c>
      <c r="X98" t="n">
        <v>0.76</v>
      </c>
      <c r="Y98" t="n">
        <v>1</v>
      </c>
      <c r="Z98" t="n">
        <v>10</v>
      </c>
    </row>
    <row r="99">
      <c r="A99" t="n">
        <v>14</v>
      </c>
      <c r="B99" t="n">
        <v>150</v>
      </c>
      <c r="C99" t="inlineStr">
        <is>
          <t xml:space="preserve">CONCLUIDO	</t>
        </is>
      </c>
      <c r="D99" t="n">
        <v>7.2175</v>
      </c>
      <c r="E99" t="n">
        <v>13.86</v>
      </c>
      <c r="F99" t="n">
        <v>9.470000000000001</v>
      </c>
      <c r="G99" t="n">
        <v>22.73</v>
      </c>
      <c r="H99" t="n">
        <v>0.26</v>
      </c>
      <c r="I99" t="n">
        <v>25</v>
      </c>
      <c r="J99" t="n">
        <v>304.03</v>
      </c>
      <c r="K99" t="n">
        <v>61.82</v>
      </c>
      <c r="L99" t="n">
        <v>4.5</v>
      </c>
      <c r="M99" t="n">
        <v>23</v>
      </c>
      <c r="N99" t="n">
        <v>87.7</v>
      </c>
      <c r="O99" t="n">
        <v>37730.68</v>
      </c>
      <c r="P99" t="n">
        <v>145.21</v>
      </c>
      <c r="Q99" t="n">
        <v>2116.05</v>
      </c>
      <c r="R99" t="n">
        <v>55.16</v>
      </c>
      <c r="S99" t="n">
        <v>30.45</v>
      </c>
      <c r="T99" t="n">
        <v>12459.7</v>
      </c>
      <c r="U99" t="n">
        <v>0.55</v>
      </c>
      <c r="V99" t="n">
        <v>0.91</v>
      </c>
      <c r="W99" t="n">
        <v>0.12</v>
      </c>
      <c r="X99" t="n">
        <v>0.75</v>
      </c>
      <c r="Y99" t="n">
        <v>1</v>
      </c>
      <c r="Z99" t="n">
        <v>10</v>
      </c>
    </row>
    <row r="100">
      <c r="A100" t="n">
        <v>15</v>
      </c>
      <c r="B100" t="n">
        <v>150</v>
      </c>
      <c r="C100" t="inlineStr">
        <is>
          <t xml:space="preserve">CONCLUIDO	</t>
        </is>
      </c>
      <c r="D100" t="n">
        <v>7.3209</v>
      </c>
      <c r="E100" t="n">
        <v>13.66</v>
      </c>
      <c r="F100" t="n">
        <v>9.380000000000001</v>
      </c>
      <c r="G100" t="n">
        <v>24.48</v>
      </c>
      <c r="H100" t="n">
        <v>0.28</v>
      </c>
      <c r="I100" t="n">
        <v>23</v>
      </c>
      <c r="J100" t="n">
        <v>304.56</v>
      </c>
      <c r="K100" t="n">
        <v>61.82</v>
      </c>
      <c r="L100" t="n">
        <v>4.75</v>
      </c>
      <c r="M100" t="n">
        <v>21</v>
      </c>
      <c r="N100" t="n">
        <v>87.98999999999999</v>
      </c>
      <c r="O100" t="n">
        <v>37796.51</v>
      </c>
      <c r="P100" t="n">
        <v>141.76</v>
      </c>
      <c r="Q100" t="n">
        <v>2116.31</v>
      </c>
      <c r="R100" t="n">
        <v>52.33</v>
      </c>
      <c r="S100" t="n">
        <v>30.45</v>
      </c>
      <c r="T100" t="n">
        <v>11054.13</v>
      </c>
      <c r="U100" t="n">
        <v>0.58</v>
      </c>
      <c r="V100" t="n">
        <v>0.92</v>
      </c>
      <c r="W100" t="n">
        <v>0.12</v>
      </c>
      <c r="X100" t="n">
        <v>0.66</v>
      </c>
      <c r="Y100" t="n">
        <v>1</v>
      </c>
      <c r="Z100" t="n">
        <v>10</v>
      </c>
    </row>
    <row r="101">
      <c r="A101" t="n">
        <v>16</v>
      </c>
      <c r="B101" t="n">
        <v>150</v>
      </c>
      <c r="C101" t="inlineStr">
        <is>
          <t xml:space="preserve">CONCLUIDO	</t>
        </is>
      </c>
      <c r="D101" t="n">
        <v>7.4296</v>
      </c>
      <c r="E101" t="n">
        <v>13.46</v>
      </c>
      <c r="F101" t="n">
        <v>9.300000000000001</v>
      </c>
      <c r="G101" t="n">
        <v>26.56</v>
      </c>
      <c r="H101" t="n">
        <v>0.29</v>
      </c>
      <c r="I101" t="n">
        <v>21</v>
      </c>
      <c r="J101" t="n">
        <v>305.09</v>
      </c>
      <c r="K101" t="n">
        <v>61.82</v>
      </c>
      <c r="L101" t="n">
        <v>5</v>
      </c>
      <c r="M101" t="n">
        <v>19</v>
      </c>
      <c r="N101" t="n">
        <v>88.27</v>
      </c>
      <c r="O101" t="n">
        <v>37862.45</v>
      </c>
      <c r="P101" t="n">
        <v>138.25</v>
      </c>
      <c r="Q101" t="n">
        <v>2116.18</v>
      </c>
      <c r="R101" t="n">
        <v>49.36</v>
      </c>
      <c r="S101" t="n">
        <v>30.45</v>
      </c>
      <c r="T101" t="n">
        <v>9582.450000000001</v>
      </c>
      <c r="U101" t="n">
        <v>0.62</v>
      </c>
      <c r="V101" t="n">
        <v>0.93</v>
      </c>
      <c r="W101" t="n">
        <v>0.11</v>
      </c>
      <c r="X101" t="n">
        <v>0.57</v>
      </c>
      <c r="Y101" t="n">
        <v>1</v>
      </c>
      <c r="Z101" t="n">
        <v>10</v>
      </c>
    </row>
    <row r="102">
      <c r="A102" t="n">
        <v>17</v>
      </c>
      <c r="B102" t="n">
        <v>150</v>
      </c>
      <c r="C102" t="inlineStr">
        <is>
          <t xml:space="preserve">CONCLUIDO	</t>
        </is>
      </c>
      <c r="D102" t="n">
        <v>7.4701</v>
      </c>
      <c r="E102" t="n">
        <v>13.39</v>
      </c>
      <c r="F102" t="n">
        <v>9.279999999999999</v>
      </c>
      <c r="G102" t="n">
        <v>27.83</v>
      </c>
      <c r="H102" t="n">
        <v>0.31</v>
      </c>
      <c r="I102" t="n">
        <v>20</v>
      </c>
      <c r="J102" t="n">
        <v>305.63</v>
      </c>
      <c r="K102" t="n">
        <v>61.82</v>
      </c>
      <c r="L102" t="n">
        <v>5.25</v>
      </c>
      <c r="M102" t="n">
        <v>18</v>
      </c>
      <c r="N102" t="n">
        <v>88.56</v>
      </c>
      <c r="O102" t="n">
        <v>37928.52</v>
      </c>
      <c r="P102" t="n">
        <v>135.94</v>
      </c>
      <c r="Q102" t="n">
        <v>2116.1</v>
      </c>
      <c r="R102" t="n">
        <v>48.96</v>
      </c>
      <c r="S102" t="n">
        <v>30.45</v>
      </c>
      <c r="T102" t="n">
        <v>9384.459999999999</v>
      </c>
      <c r="U102" t="n">
        <v>0.62</v>
      </c>
      <c r="V102" t="n">
        <v>0.93</v>
      </c>
      <c r="W102" t="n">
        <v>0.11</v>
      </c>
      <c r="X102" t="n">
        <v>0.5600000000000001</v>
      </c>
      <c r="Y102" t="n">
        <v>1</v>
      </c>
      <c r="Z102" t="n">
        <v>10</v>
      </c>
    </row>
    <row r="103">
      <c r="A103" t="n">
        <v>18</v>
      </c>
      <c r="B103" t="n">
        <v>150</v>
      </c>
      <c r="C103" t="inlineStr">
        <is>
          <t xml:space="preserve">CONCLUIDO	</t>
        </is>
      </c>
      <c r="D103" t="n">
        <v>7.5232</v>
      </c>
      <c r="E103" t="n">
        <v>13.29</v>
      </c>
      <c r="F103" t="n">
        <v>9.24</v>
      </c>
      <c r="G103" t="n">
        <v>29.18</v>
      </c>
      <c r="H103" t="n">
        <v>0.32</v>
      </c>
      <c r="I103" t="n">
        <v>19</v>
      </c>
      <c r="J103" t="n">
        <v>306.17</v>
      </c>
      <c r="K103" t="n">
        <v>61.82</v>
      </c>
      <c r="L103" t="n">
        <v>5.5</v>
      </c>
      <c r="M103" t="n">
        <v>17</v>
      </c>
      <c r="N103" t="n">
        <v>88.84</v>
      </c>
      <c r="O103" t="n">
        <v>37994.72</v>
      </c>
      <c r="P103" t="n">
        <v>133.22</v>
      </c>
      <c r="Q103" t="n">
        <v>2116.05</v>
      </c>
      <c r="R103" t="n">
        <v>47.54</v>
      </c>
      <c r="S103" t="n">
        <v>30.45</v>
      </c>
      <c r="T103" t="n">
        <v>8678.799999999999</v>
      </c>
      <c r="U103" t="n">
        <v>0.64</v>
      </c>
      <c r="V103" t="n">
        <v>0.9399999999999999</v>
      </c>
      <c r="W103" t="n">
        <v>0.11</v>
      </c>
      <c r="X103" t="n">
        <v>0.52</v>
      </c>
      <c r="Y103" t="n">
        <v>1</v>
      </c>
      <c r="Z103" t="n">
        <v>10</v>
      </c>
    </row>
    <row r="104">
      <c r="A104" t="n">
        <v>19</v>
      </c>
      <c r="B104" t="n">
        <v>150</v>
      </c>
      <c r="C104" t="inlineStr">
        <is>
          <t xml:space="preserve">CONCLUIDO	</t>
        </is>
      </c>
      <c r="D104" t="n">
        <v>7.5767</v>
      </c>
      <c r="E104" t="n">
        <v>13.2</v>
      </c>
      <c r="F104" t="n">
        <v>9.199999999999999</v>
      </c>
      <c r="G104" t="n">
        <v>30.67</v>
      </c>
      <c r="H104" t="n">
        <v>0.33</v>
      </c>
      <c r="I104" t="n">
        <v>18</v>
      </c>
      <c r="J104" t="n">
        <v>306.7</v>
      </c>
      <c r="K104" t="n">
        <v>61.82</v>
      </c>
      <c r="L104" t="n">
        <v>5.75</v>
      </c>
      <c r="M104" t="n">
        <v>16</v>
      </c>
      <c r="N104" t="n">
        <v>89.13</v>
      </c>
      <c r="O104" t="n">
        <v>38061.04</v>
      </c>
      <c r="P104" t="n">
        <v>130.14</v>
      </c>
      <c r="Q104" t="n">
        <v>2116.1</v>
      </c>
      <c r="R104" t="n">
        <v>46.3</v>
      </c>
      <c r="S104" t="n">
        <v>30.45</v>
      </c>
      <c r="T104" t="n">
        <v>8064.59</v>
      </c>
      <c r="U104" t="n">
        <v>0.66</v>
      </c>
      <c r="V104" t="n">
        <v>0.9399999999999999</v>
      </c>
      <c r="W104" t="n">
        <v>0.11</v>
      </c>
      <c r="X104" t="n">
        <v>0.48</v>
      </c>
      <c r="Y104" t="n">
        <v>1</v>
      </c>
      <c r="Z104" t="n">
        <v>10</v>
      </c>
    </row>
    <row r="105">
      <c r="A105" t="n">
        <v>20</v>
      </c>
      <c r="B105" t="n">
        <v>150</v>
      </c>
      <c r="C105" t="inlineStr">
        <is>
          <t xml:space="preserve">CONCLUIDO	</t>
        </is>
      </c>
      <c r="D105" t="n">
        <v>7.6224</v>
      </c>
      <c r="E105" t="n">
        <v>13.12</v>
      </c>
      <c r="F105" t="n">
        <v>9.18</v>
      </c>
      <c r="G105" t="n">
        <v>32.39</v>
      </c>
      <c r="H105" t="n">
        <v>0.35</v>
      </c>
      <c r="I105" t="n">
        <v>17</v>
      </c>
      <c r="J105" t="n">
        <v>307.24</v>
      </c>
      <c r="K105" t="n">
        <v>61.82</v>
      </c>
      <c r="L105" t="n">
        <v>6</v>
      </c>
      <c r="M105" t="n">
        <v>14</v>
      </c>
      <c r="N105" t="n">
        <v>89.42</v>
      </c>
      <c r="O105" t="n">
        <v>38127.48</v>
      </c>
      <c r="P105" t="n">
        <v>127.45</v>
      </c>
      <c r="Q105" t="n">
        <v>2116.05</v>
      </c>
      <c r="R105" t="n">
        <v>45.51</v>
      </c>
      <c r="S105" t="n">
        <v>30.45</v>
      </c>
      <c r="T105" t="n">
        <v>7673.4</v>
      </c>
      <c r="U105" t="n">
        <v>0.67</v>
      </c>
      <c r="V105" t="n">
        <v>0.9399999999999999</v>
      </c>
      <c r="W105" t="n">
        <v>0.11</v>
      </c>
      <c r="X105" t="n">
        <v>0.46</v>
      </c>
      <c r="Y105" t="n">
        <v>1</v>
      </c>
      <c r="Z105" t="n">
        <v>10</v>
      </c>
    </row>
    <row r="106">
      <c r="A106" t="n">
        <v>21</v>
      </c>
      <c r="B106" t="n">
        <v>150</v>
      </c>
      <c r="C106" t="inlineStr">
        <is>
          <t xml:space="preserve">CONCLUIDO	</t>
        </is>
      </c>
      <c r="D106" t="n">
        <v>7.662</v>
      </c>
      <c r="E106" t="n">
        <v>13.05</v>
      </c>
      <c r="F106" t="n">
        <v>9.17</v>
      </c>
      <c r="G106" t="n">
        <v>34.37</v>
      </c>
      <c r="H106" t="n">
        <v>0.36</v>
      </c>
      <c r="I106" t="n">
        <v>16</v>
      </c>
      <c r="J106" t="n">
        <v>307.78</v>
      </c>
      <c r="K106" t="n">
        <v>61.82</v>
      </c>
      <c r="L106" t="n">
        <v>6.25</v>
      </c>
      <c r="M106" t="n">
        <v>5</v>
      </c>
      <c r="N106" t="n">
        <v>89.70999999999999</v>
      </c>
      <c r="O106" t="n">
        <v>38194.05</v>
      </c>
      <c r="P106" t="n">
        <v>125.69</v>
      </c>
      <c r="Q106" t="n">
        <v>2116.05</v>
      </c>
      <c r="R106" t="n">
        <v>44.75</v>
      </c>
      <c r="S106" t="n">
        <v>30.45</v>
      </c>
      <c r="T106" t="n">
        <v>7297.7</v>
      </c>
      <c r="U106" t="n">
        <v>0.68</v>
      </c>
      <c r="V106" t="n">
        <v>0.9399999999999999</v>
      </c>
      <c r="W106" t="n">
        <v>0.12</v>
      </c>
      <c r="X106" t="n">
        <v>0.45</v>
      </c>
      <c r="Y106" t="n">
        <v>1</v>
      </c>
      <c r="Z106" t="n">
        <v>10</v>
      </c>
    </row>
    <row r="107">
      <c r="A107" t="n">
        <v>22</v>
      </c>
      <c r="B107" t="n">
        <v>150</v>
      </c>
      <c r="C107" t="inlineStr">
        <is>
          <t xml:space="preserve">CONCLUIDO	</t>
        </is>
      </c>
      <c r="D107" t="n">
        <v>7.6602</v>
      </c>
      <c r="E107" t="n">
        <v>13.05</v>
      </c>
      <c r="F107" t="n">
        <v>9.17</v>
      </c>
      <c r="G107" t="n">
        <v>34.38</v>
      </c>
      <c r="H107" t="n">
        <v>0.38</v>
      </c>
      <c r="I107" t="n">
        <v>16</v>
      </c>
      <c r="J107" t="n">
        <v>308.32</v>
      </c>
      <c r="K107" t="n">
        <v>61.82</v>
      </c>
      <c r="L107" t="n">
        <v>6.5</v>
      </c>
      <c r="M107" t="n">
        <v>2</v>
      </c>
      <c r="N107" t="n">
        <v>90</v>
      </c>
      <c r="O107" t="n">
        <v>38260.74</v>
      </c>
      <c r="P107" t="n">
        <v>124.88</v>
      </c>
      <c r="Q107" t="n">
        <v>2116.15</v>
      </c>
      <c r="R107" t="n">
        <v>44.69</v>
      </c>
      <c r="S107" t="n">
        <v>30.45</v>
      </c>
      <c r="T107" t="n">
        <v>7272.15</v>
      </c>
      <c r="U107" t="n">
        <v>0.68</v>
      </c>
      <c r="V107" t="n">
        <v>0.9399999999999999</v>
      </c>
      <c r="W107" t="n">
        <v>0.12</v>
      </c>
      <c r="X107" t="n">
        <v>0.45</v>
      </c>
      <c r="Y107" t="n">
        <v>1</v>
      </c>
      <c r="Z107" t="n">
        <v>10</v>
      </c>
    </row>
    <row r="108">
      <c r="A108" t="n">
        <v>23</v>
      </c>
      <c r="B108" t="n">
        <v>150</v>
      </c>
      <c r="C108" t="inlineStr">
        <is>
          <t xml:space="preserve">CONCLUIDO	</t>
        </is>
      </c>
      <c r="D108" t="n">
        <v>7.6573</v>
      </c>
      <c r="E108" t="n">
        <v>13.06</v>
      </c>
      <c r="F108" t="n">
        <v>9.17</v>
      </c>
      <c r="G108" t="n">
        <v>34.4</v>
      </c>
      <c r="H108" t="n">
        <v>0.39</v>
      </c>
      <c r="I108" t="n">
        <v>16</v>
      </c>
      <c r="J108" t="n">
        <v>308.86</v>
      </c>
      <c r="K108" t="n">
        <v>61.82</v>
      </c>
      <c r="L108" t="n">
        <v>6.75</v>
      </c>
      <c r="M108" t="n">
        <v>1</v>
      </c>
      <c r="N108" t="n">
        <v>90.29000000000001</v>
      </c>
      <c r="O108" t="n">
        <v>38327.57</v>
      </c>
      <c r="P108" t="n">
        <v>124.88</v>
      </c>
      <c r="Q108" t="n">
        <v>2116.05</v>
      </c>
      <c r="R108" t="n">
        <v>44.9</v>
      </c>
      <c r="S108" t="n">
        <v>30.45</v>
      </c>
      <c r="T108" t="n">
        <v>7376.17</v>
      </c>
      <c r="U108" t="n">
        <v>0.68</v>
      </c>
      <c r="V108" t="n">
        <v>0.9399999999999999</v>
      </c>
      <c r="W108" t="n">
        <v>0.12</v>
      </c>
      <c r="X108" t="n">
        <v>0.45</v>
      </c>
      <c r="Y108" t="n">
        <v>1</v>
      </c>
      <c r="Z108" t="n">
        <v>10</v>
      </c>
    </row>
    <row r="109">
      <c r="A109" t="n">
        <v>24</v>
      </c>
      <c r="B109" t="n">
        <v>150</v>
      </c>
      <c r="C109" t="inlineStr">
        <is>
          <t xml:space="preserve">CONCLUIDO	</t>
        </is>
      </c>
      <c r="D109" t="n">
        <v>7.6566</v>
      </c>
      <c r="E109" t="n">
        <v>13.06</v>
      </c>
      <c r="F109" t="n">
        <v>9.17</v>
      </c>
      <c r="G109" t="n">
        <v>34.4</v>
      </c>
      <c r="H109" t="n">
        <v>0.4</v>
      </c>
      <c r="I109" t="n">
        <v>16</v>
      </c>
      <c r="J109" t="n">
        <v>309.41</v>
      </c>
      <c r="K109" t="n">
        <v>61.82</v>
      </c>
      <c r="L109" t="n">
        <v>7</v>
      </c>
      <c r="M109" t="n">
        <v>0</v>
      </c>
      <c r="N109" t="n">
        <v>90.59</v>
      </c>
      <c r="O109" t="n">
        <v>38394.52</v>
      </c>
      <c r="P109" t="n">
        <v>125.09</v>
      </c>
      <c r="Q109" t="n">
        <v>2116.05</v>
      </c>
      <c r="R109" t="n">
        <v>44.91</v>
      </c>
      <c r="S109" t="n">
        <v>30.45</v>
      </c>
      <c r="T109" t="n">
        <v>7377.95</v>
      </c>
      <c r="U109" t="n">
        <v>0.68</v>
      </c>
      <c r="V109" t="n">
        <v>0.9399999999999999</v>
      </c>
      <c r="W109" t="n">
        <v>0.12</v>
      </c>
      <c r="X109" t="n">
        <v>0.45</v>
      </c>
      <c r="Y109" t="n">
        <v>1</v>
      </c>
      <c r="Z109" t="n">
        <v>10</v>
      </c>
    </row>
    <row r="110">
      <c r="A110" t="n">
        <v>0</v>
      </c>
      <c r="B110" t="n">
        <v>10</v>
      </c>
      <c r="C110" t="inlineStr">
        <is>
          <t xml:space="preserve">CONCLUIDO	</t>
        </is>
      </c>
      <c r="D110" t="n">
        <v>5.2428</v>
      </c>
      <c r="E110" t="n">
        <v>19.07</v>
      </c>
      <c r="F110" t="n">
        <v>15.07</v>
      </c>
      <c r="G110" t="n">
        <v>4.27</v>
      </c>
      <c r="H110" t="n">
        <v>0.64</v>
      </c>
      <c r="I110" t="n">
        <v>212</v>
      </c>
      <c r="J110" t="n">
        <v>26.11</v>
      </c>
      <c r="K110" t="n">
        <v>12.1</v>
      </c>
      <c r="L110" t="n">
        <v>1</v>
      </c>
      <c r="M110" t="n">
        <v>0</v>
      </c>
      <c r="N110" t="n">
        <v>3.01</v>
      </c>
      <c r="O110" t="n">
        <v>3454.41</v>
      </c>
      <c r="P110" t="n">
        <v>43.76</v>
      </c>
      <c r="Q110" t="n">
        <v>2117.72</v>
      </c>
      <c r="R110" t="n">
        <v>228.29</v>
      </c>
      <c r="S110" t="n">
        <v>30.45</v>
      </c>
      <c r="T110" t="n">
        <v>98088.83</v>
      </c>
      <c r="U110" t="n">
        <v>0.13</v>
      </c>
      <c r="V110" t="n">
        <v>0.57</v>
      </c>
      <c r="W110" t="n">
        <v>0.7</v>
      </c>
      <c r="X110" t="n">
        <v>6.34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7.4723</v>
      </c>
      <c r="E111" t="n">
        <v>13.38</v>
      </c>
      <c r="F111" t="n">
        <v>10.28</v>
      </c>
      <c r="G111" t="n">
        <v>11.43</v>
      </c>
      <c r="H111" t="n">
        <v>0.18</v>
      </c>
      <c r="I111" t="n">
        <v>54</v>
      </c>
      <c r="J111" t="n">
        <v>98.70999999999999</v>
      </c>
      <c r="K111" t="n">
        <v>39.72</v>
      </c>
      <c r="L111" t="n">
        <v>1</v>
      </c>
      <c r="M111" t="n">
        <v>39</v>
      </c>
      <c r="N111" t="n">
        <v>12.99</v>
      </c>
      <c r="O111" t="n">
        <v>12407.75</v>
      </c>
      <c r="P111" t="n">
        <v>72.39</v>
      </c>
      <c r="Q111" t="n">
        <v>2116.44</v>
      </c>
      <c r="R111" t="n">
        <v>81.12</v>
      </c>
      <c r="S111" t="n">
        <v>30.45</v>
      </c>
      <c r="T111" t="n">
        <v>25294.45</v>
      </c>
      <c r="U111" t="n">
        <v>0.38</v>
      </c>
      <c r="V111" t="n">
        <v>0.84</v>
      </c>
      <c r="W111" t="n">
        <v>0.18</v>
      </c>
      <c r="X111" t="n">
        <v>1.56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7.6305</v>
      </c>
      <c r="E112" t="n">
        <v>13.11</v>
      </c>
      <c r="F112" t="n">
        <v>10.13</v>
      </c>
      <c r="G112" t="n">
        <v>12.66</v>
      </c>
      <c r="H112" t="n">
        <v>0.22</v>
      </c>
      <c r="I112" t="n">
        <v>48</v>
      </c>
      <c r="J112" t="n">
        <v>99.02</v>
      </c>
      <c r="K112" t="n">
        <v>39.72</v>
      </c>
      <c r="L112" t="n">
        <v>1.25</v>
      </c>
      <c r="M112" t="n">
        <v>0</v>
      </c>
      <c r="N112" t="n">
        <v>13.05</v>
      </c>
      <c r="O112" t="n">
        <v>12446.14</v>
      </c>
      <c r="P112" t="n">
        <v>69.34999999999999</v>
      </c>
      <c r="Q112" t="n">
        <v>2116.38</v>
      </c>
      <c r="R112" t="n">
        <v>74.63</v>
      </c>
      <c r="S112" t="n">
        <v>30.45</v>
      </c>
      <c r="T112" t="n">
        <v>22077.83</v>
      </c>
      <c r="U112" t="n">
        <v>0.41</v>
      </c>
      <c r="V112" t="n">
        <v>0.85</v>
      </c>
      <c r="W112" t="n">
        <v>0.22</v>
      </c>
      <c r="X112" t="n">
        <v>1.41</v>
      </c>
      <c r="Y112" t="n">
        <v>1</v>
      </c>
      <c r="Z112" t="n">
        <v>10</v>
      </c>
    </row>
    <row r="113">
      <c r="A113" t="n">
        <v>0</v>
      </c>
      <c r="B113" t="n">
        <v>105</v>
      </c>
      <c r="C113" t="inlineStr">
        <is>
          <t xml:space="preserve">CONCLUIDO	</t>
        </is>
      </c>
      <c r="D113" t="n">
        <v>5.0019</v>
      </c>
      <c r="E113" t="n">
        <v>19.99</v>
      </c>
      <c r="F113" t="n">
        <v>12.4</v>
      </c>
      <c r="G113" t="n">
        <v>6</v>
      </c>
      <c r="H113" t="n">
        <v>0.09</v>
      </c>
      <c r="I113" t="n">
        <v>124</v>
      </c>
      <c r="J113" t="n">
        <v>204</v>
      </c>
      <c r="K113" t="n">
        <v>55.27</v>
      </c>
      <c r="L113" t="n">
        <v>1</v>
      </c>
      <c r="M113" t="n">
        <v>122</v>
      </c>
      <c r="N113" t="n">
        <v>42.72</v>
      </c>
      <c r="O113" t="n">
        <v>25393.6</v>
      </c>
      <c r="P113" t="n">
        <v>170.15</v>
      </c>
      <c r="Q113" t="n">
        <v>2117.33</v>
      </c>
      <c r="R113" t="n">
        <v>150.84</v>
      </c>
      <c r="S113" t="n">
        <v>30.45</v>
      </c>
      <c r="T113" t="n">
        <v>59806.62</v>
      </c>
      <c r="U113" t="n">
        <v>0.2</v>
      </c>
      <c r="V113" t="n">
        <v>0.7</v>
      </c>
      <c r="W113" t="n">
        <v>0.28</v>
      </c>
      <c r="X113" t="n">
        <v>3.67</v>
      </c>
      <c r="Y113" t="n">
        <v>1</v>
      </c>
      <c r="Z113" t="n">
        <v>10</v>
      </c>
    </row>
    <row r="114">
      <c r="A114" t="n">
        <v>1</v>
      </c>
      <c r="B114" t="n">
        <v>105</v>
      </c>
      <c r="C114" t="inlineStr">
        <is>
          <t xml:space="preserve">CONCLUIDO	</t>
        </is>
      </c>
      <c r="D114" t="n">
        <v>5.7209</v>
      </c>
      <c r="E114" t="n">
        <v>17.48</v>
      </c>
      <c r="F114" t="n">
        <v>11.31</v>
      </c>
      <c r="G114" t="n">
        <v>7.62</v>
      </c>
      <c r="H114" t="n">
        <v>0.11</v>
      </c>
      <c r="I114" t="n">
        <v>89</v>
      </c>
      <c r="J114" t="n">
        <v>204.39</v>
      </c>
      <c r="K114" t="n">
        <v>55.27</v>
      </c>
      <c r="L114" t="n">
        <v>1.25</v>
      </c>
      <c r="M114" t="n">
        <v>87</v>
      </c>
      <c r="N114" t="n">
        <v>42.87</v>
      </c>
      <c r="O114" t="n">
        <v>25442.42</v>
      </c>
      <c r="P114" t="n">
        <v>152.29</v>
      </c>
      <c r="Q114" t="n">
        <v>2116.28</v>
      </c>
      <c r="R114" t="n">
        <v>115.2</v>
      </c>
      <c r="S114" t="n">
        <v>30.45</v>
      </c>
      <c r="T114" t="n">
        <v>42159.08</v>
      </c>
      <c r="U114" t="n">
        <v>0.26</v>
      </c>
      <c r="V114" t="n">
        <v>0.77</v>
      </c>
      <c r="W114" t="n">
        <v>0.22</v>
      </c>
      <c r="X114" t="n">
        <v>2.58</v>
      </c>
      <c r="Y114" t="n">
        <v>1</v>
      </c>
      <c r="Z114" t="n">
        <v>10</v>
      </c>
    </row>
    <row r="115">
      <c r="A115" t="n">
        <v>2</v>
      </c>
      <c r="B115" t="n">
        <v>105</v>
      </c>
      <c r="C115" t="inlineStr">
        <is>
          <t xml:space="preserve">CONCLUIDO	</t>
        </is>
      </c>
      <c r="D115" t="n">
        <v>6.2268</v>
      </c>
      <c r="E115" t="n">
        <v>16.06</v>
      </c>
      <c r="F115" t="n">
        <v>10.7</v>
      </c>
      <c r="G115" t="n">
        <v>9.300000000000001</v>
      </c>
      <c r="H115" t="n">
        <v>0.13</v>
      </c>
      <c r="I115" t="n">
        <v>69</v>
      </c>
      <c r="J115" t="n">
        <v>204.79</v>
      </c>
      <c r="K115" t="n">
        <v>55.27</v>
      </c>
      <c r="L115" t="n">
        <v>1.5</v>
      </c>
      <c r="M115" t="n">
        <v>67</v>
      </c>
      <c r="N115" t="n">
        <v>43.02</v>
      </c>
      <c r="O115" t="n">
        <v>25491.3</v>
      </c>
      <c r="P115" t="n">
        <v>141.26</v>
      </c>
      <c r="Q115" t="n">
        <v>2116.45</v>
      </c>
      <c r="R115" t="n">
        <v>95.18000000000001</v>
      </c>
      <c r="S115" t="n">
        <v>30.45</v>
      </c>
      <c r="T115" t="n">
        <v>32248.98</v>
      </c>
      <c r="U115" t="n">
        <v>0.32</v>
      </c>
      <c r="V115" t="n">
        <v>0.8100000000000001</v>
      </c>
      <c r="W115" t="n">
        <v>0.19</v>
      </c>
      <c r="X115" t="n">
        <v>1.97</v>
      </c>
      <c r="Y115" t="n">
        <v>1</v>
      </c>
      <c r="Z115" t="n">
        <v>10</v>
      </c>
    </row>
    <row r="116">
      <c r="A116" t="n">
        <v>3</v>
      </c>
      <c r="B116" t="n">
        <v>105</v>
      </c>
      <c r="C116" t="inlineStr">
        <is>
          <t xml:space="preserve">CONCLUIDO	</t>
        </is>
      </c>
      <c r="D116" t="n">
        <v>6.6042</v>
      </c>
      <c r="E116" t="n">
        <v>15.14</v>
      </c>
      <c r="F116" t="n">
        <v>10.31</v>
      </c>
      <c r="G116" t="n">
        <v>11.04</v>
      </c>
      <c r="H116" t="n">
        <v>0.15</v>
      </c>
      <c r="I116" t="n">
        <v>56</v>
      </c>
      <c r="J116" t="n">
        <v>205.18</v>
      </c>
      <c r="K116" t="n">
        <v>55.27</v>
      </c>
      <c r="L116" t="n">
        <v>1.75</v>
      </c>
      <c r="M116" t="n">
        <v>54</v>
      </c>
      <c r="N116" t="n">
        <v>43.16</v>
      </c>
      <c r="O116" t="n">
        <v>25540.22</v>
      </c>
      <c r="P116" t="n">
        <v>133.27</v>
      </c>
      <c r="Q116" t="n">
        <v>2116.37</v>
      </c>
      <c r="R116" t="n">
        <v>82.3</v>
      </c>
      <c r="S116" t="n">
        <v>30.45</v>
      </c>
      <c r="T116" t="n">
        <v>25877.01</v>
      </c>
      <c r="U116" t="n">
        <v>0.37</v>
      </c>
      <c r="V116" t="n">
        <v>0.84</v>
      </c>
      <c r="W116" t="n">
        <v>0.17</v>
      </c>
      <c r="X116" t="n">
        <v>1.58</v>
      </c>
      <c r="Y116" t="n">
        <v>1</v>
      </c>
      <c r="Z116" t="n">
        <v>10</v>
      </c>
    </row>
    <row r="117">
      <c r="A117" t="n">
        <v>4</v>
      </c>
      <c r="B117" t="n">
        <v>105</v>
      </c>
      <c r="C117" t="inlineStr">
        <is>
          <t xml:space="preserve">CONCLUIDO	</t>
        </is>
      </c>
      <c r="D117" t="n">
        <v>6.8897</v>
      </c>
      <c r="E117" t="n">
        <v>14.51</v>
      </c>
      <c r="F117" t="n">
        <v>10.04</v>
      </c>
      <c r="G117" t="n">
        <v>12.82</v>
      </c>
      <c r="H117" t="n">
        <v>0.17</v>
      </c>
      <c r="I117" t="n">
        <v>47</v>
      </c>
      <c r="J117" t="n">
        <v>205.58</v>
      </c>
      <c r="K117" t="n">
        <v>55.27</v>
      </c>
      <c r="L117" t="n">
        <v>2</v>
      </c>
      <c r="M117" t="n">
        <v>45</v>
      </c>
      <c r="N117" t="n">
        <v>43.31</v>
      </c>
      <c r="O117" t="n">
        <v>25589.2</v>
      </c>
      <c r="P117" t="n">
        <v>127.04</v>
      </c>
      <c r="Q117" t="n">
        <v>2116.57</v>
      </c>
      <c r="R117" t="n">
        <v>73.64</v>
      </c>
      <c r="S117" t="n">
        <v>30.45</v>
      </c>
      <c r="T117" t="n">
        <v>21588.69</v>
      </c>
      <c r="U117" t="n">
        <v>0.41</v>
      </c>
      <c r="V117" t="n">
        <v>0.86</v>
      </c>
      <c r="W117" t="n">
        <v>0.16</v>
      </c>
      <c r="X117" t="n">
        <v>1.32</v>
      </c>
      <c r="Y117" t="n">
        <v>1</v>
      </c>
      <c r="Z117" t="n">
        <v>10</v>
      </c>
    </row>
    <row r="118">
      <c r="A118" t="n">
        <v>5</v>
      </c>
      <c r="B118" t="n">
        <v>105</v>
      </c>
      <c r="C118" t="inlineStr">
        <is>
          <t xml:space="preserve">CONCLUIDO	</t>
        </is>
      </c>
      <c r="D118" t="n">
        <v>7.1332</v>
      </c>
      <c r="E118" t="n">
        <v>14.02</v>
      </c>
      <c r="F118" t="n">
        <v>9.83</v>
      </c>
      <c r="G118" t="n">
        <v>14.75</v>
      </c>
      <c r="H118" t="n">
        <v>0.19</v>
      </c>
      <c r="I118" t="n">
        <v>40</v>
      </c>
      <c r="J118" t="n">
        <v>205.98</v>
      </c>
      <c r="K118" t="n">
        <v>55.27</v>
      </c>
      <c r="L118" t="n">
        <v>2.25</v>
      </c>
      <c r="M118" t="n">
        <v>38</v>
      </c>
      <c r="N118" t="n">
        <v>43.46</v>
      </c>
      <c r="O118" t="n">
        <v>25638.22</v>
      </c>
      <c r="P118" t="n">
        <v>121.22</v>
      </c>
      <c r="Q118" t="n">
        <v>2116.16</v>
      </c>
      <c r="R118" t="n">
        <v>66.95</v>
      </c>
      <c r="S118" t="n">
        <v>30.45</v>
      </c>
      <c r="T118" t="n">
        <v>18277.68</v>
      </c>
      <c r="U118" t="n">
        <v>0.45</v>
      </c>
      <c r="V118" t="n">
        <v>0.88</v>
      </c>
      <c r="W118" t="n">
        <v>0.14</v>
      </c>
      <c r="X118" t="n">
        <v>1.11</v>
      </c>
      <c r="Y118" t="n">
        <v>1</v>
      </c>
      <c r="Z118" t="n">
        <v>10</v>
      </c>
    </row>
    <row r="119">
      <c r="A119" t="n">
        <v>6</v>
      </c>
      <c r="B119" t="n">
        <v>105</v>
      </c>
      <c r="C119" t="inlineStr">
        <is>
          <t xml:space="preserve">CONCLUIDO	</t>
        </is>
      </c>
      <c r="D119" t="n">
        <v>7.3209</v>
      </c>
      <c r="E119" t="n">
        <v>13.66</v>
      </c>
      <c r="F119" t="n">
        <v>9.68</v>
      </c>
      <c r="G119" t="n">
        <v>16.59</v>
      </c>
      <c r="H119" t="n">
        <v>0.22</v>
      </c>
      <c r="I119" t="n">
        <v>35</v>
      </c>
      <c r="J119" t="n">
        <v>206.38</v>
      </c>
      <c r="K119" t="n">
        <v>55.27</v>
      </c>
      <c r="L119" t="n">
        <v>2.5</v>
      </c>
      <c r="M119" t="n">
        <v>33</v>
      </c>
      <c r="N119" t="n">
        <v>43.6</v>
      </c>
      <c r="O119" t="n">
        <v>25687.3</v>
      </c>
      <c r="P119" t="n">
        <v>116.35</v>
      </c>
      <c r="Q119" t="n">
        <v>2116.29</v>
      </c>
      <c r="R119" t="n">
        <v>61.56</v>
      </c>
      <c r="S119" t="n">
        <v>30.45</v>
      </c>
      <c r="T119" t="n">
        <v>15611.67</v>
      </c>
      <c r="U119" t="n">
        <v>0.49</v>
      </c>
      <c r="V119" t="n">
        <v>0.89</v>
      </c>
      <c r="W119" t="n">
        <v>0.14</v>
      </c>
      <c r="X119" t="n">
        <v>0.95</v>
      </c>
      <c r="Y119" t="n">
        <v>1</v>
      </c>
      <c r="Z119" t="n">
        <v>10</v>
      </c>
    </row>
    <row r="120">
      <c r="A120" t="n">
        <v>7</v>
      </c>
      <c r="B120" t="n">
        <v>105</v>
      </c>
      <c r="C120" t="inlineStr">
        <is>
          <t xml:space="preserve">CONCLUIDO	</t>
        </is>
      </c>
      <c r="D120" t="n">
        <v>7.5273</v>
      </c>
      <c r="E120" t="n">
        <v>13.28</v>
      </c>
      <c r="F120" t="n">
        <v>9.5</v>
      </c>
      <c r="G120" t="n">
        <v>19.01</v>
      </c>
      <c r="H120" t="n">
        <v>0.24</v>
      </c>
      <c r="I120" t="n">
        <v>30</v>
      </c>
      <c r="J120" t="n">
        <v>206.78</v>
      </c>
      <c r="K120" t="n">
        <v>55.27</v>
      </c>
      <c r="L120" t="n">
        <v>2.75</v>
      </c>
      <c r="M120" t="n">
        <v>28</v>
      </c>
      <c r="N120" t="n">
        <v>43.75</v>
      </c>
      <c r="O120" t="n">
        <v>25736.42</v>
      </c>
      <c r="P120" t="n">
        <v>111.04</v>
      </c>
      <c r="Q120" t="n">
        <v>2116.15</v>
      </c>
      <c r="R120" t="n">
        <v>56.03</v>
      </c>
      <c r="S120" t="n">
        <v>30.45</v>
      </c>
      <c r="T120" t="n">
        <v>12867.87</v>
      </c>
      <c r="U120" t="n">
        <v>0.54</v>
      </c>
      <c r="V120" t="n">
        <v>0.91</v>
      </c>
      <c r="W120" t="n">
        <v>0.13</v>
      </c>
      <c r="X120" t="n">
        <v>0.78</v>
      </c>
      <c r="Y120" t="n">
        <v>1</v>
      </c>
      <c r="Z120" t="n">
        <v>10</v>
      </c>
    </row>
    <row r="121">
      <c r="A121" t="n">
        <v>8</v>
      </c>
      <c r="B121" t="n">
        <v>105</v>
      </c>
      <c r="C121" t="inlineStr">
        <is>
          <t xml:space="preserve">CONCLUIDO	</t>
        </is>
      </c>
      <c r="D121" t="n">
        <v>7.718</v>
      </c>
      <c r="E121" t="n">
        <v>12.96</v>
      </c>
      <c r="F121" t="n">
        <v>9.34</v>
      </c>
      <c r="G121" t="n">
        <v>21.55</v>
      </c>
      <c r="H121" t="n">
        <v>0.26</v>
      </c>
      <c r="I121" t="n">
        <v>26</v>
      </c>
      <c r="J121" t="n">
        <v>207.17</v>
      </c>
      <c r="K121" t="n">
        <v>55.27</v>
      </c>
      <c r="L121" t="n">
        <v>3</v>
      </c>
      <c r="M121" t="n">
        <v>24</v>
      </c>
      <c r="N121" t="n">
        <v>43.9</v>
      </c>
      <c r="O121" t="n">
        <v>25785.6</v>
      </c>
      <c r="P121" t="n">
        <v>104.63</v>
      </c>
      <c r="Q121" t="n">
        <v>2116.35</v>
      </c>
      <c r="R121" t="n">
        <v>50.95</v>
      </c>
      <c r="S121" t="n">
        <v>30.45</v>
      </c>
      <c r="T121" t="n">
        <v>10349.83</v>
      </c>
      <c r="U121" t="n">
        <v>0.6</v>
      </c>
      <c r="V121" t="n">
        <v>0.93</v>
      </c>
      <c r="W121" t="n">
        <v>0.11</v>
      </c>
      <c r="X121" t="n">
        <v>0.62</v>
      </c>
      <c r="Y121" t="n">
        <v>1</v>
      </c>
      <c r="Z121" t="n">
        <v>10</v>
      </c>
    </row>
    <row r="122">
      <c r="A122" t="n">
        <v>9</v>
      </c>
      <c r="B122" t="n">
        <v>105</v>
      </c>
      <c r="C122" t="inlineStr">
        <is>
          <t xml:space="preserve">CONCLUIDO	</t>
        </is>
      </c>
      <c r="D122" t="n">
        <v>7.7202</v>
      </c>
      <c r="E122" t="n">
        <v>12.95</v>
      </c>
      <c r="F122" t="n">
        <v>9.41</v>
      </c>
      <c r="G122" t="n">
        <v>23.54</v>
      </c>
      <c r="H122" t="n">
        <v>0.28</v>
      </c>
      <c r="I122" t="n">
        <v>24</v>
      </c>
      <c r="J122" t="n">
        <v>207.57</v>
      </c>
      <c r="K122" t="n">
        <v>55.27</v>
      </c>
      <c r="L122" t="n">
        <v>3.25</v>
      </c>
      <c r="M122" t="n">
        <v>19</v>
      </c>
      <c r="N122" t="n">
        <v>44.05</v>
      </c>
      <c r="O122" t="n">
        <v>25834.83</v>
      </c>
      <c r="P122" t="n">
        <v>103.44</v>
      </c>
      <c r="Q122" t="n">
        <v>2116.15</v>
      </c>
      <c r="R122" t="n">
        <v>53.22</v>
      </c>
      <c r="S122" t="n">
        <v>30.45</v>
      </c>
      <c r="T122" t="n">
        <v>11494.52</v>
      </c>
      <c r="U122" t="n">
        <v>0.57</v>
      </c>
      <c r="V122" t="n">
        <v>0.92</v>
      </c>
      <c r="W122" t="n">
        <v>0.12</v>
      </c>
      <c r="X122" t="n">
        <v>0.6899999999999999</v>
      </c>
      <c r="Y122" t="n">
        <v>1</v>
      </c>
      <c r="Z122" t="n">
        <v>10</v>
      </c>
    </row>
    <row r="123">
      <c r="A123" t="n">
        <v>10</v>
      </c>
      <c r="B123" t="n">
        <v>105</v>
      </c>
      <c r="C123" t="inlineStr">
        <is>
          <t xml:space="preserve">CONCLUIDO	</t>
        </is>
      </c>
      <c r="D123" t="n">
        <v>7.8142</v>
      </c>
      <c r="E123" t="n">
        <v>12.8</v>
      </c>
      <c r="F123" t="n">
        <v>9.34</v>
      </c>
      <c r="G123" t="n">
        <v>25.47</v>
      </c>
      <c r="H123" t="n">
        <v>0.3</v>
      </c>
      <c r="I123" t="n">
        <v>22</v>
      </c>
      <c r="J123" t="n">
        <v>207.97</v>
      </c>
      <c r="K123" t="n">
        <v>55.27</v>
      </c>
      <c r="L123" t="n">
        <v>3.5</v>
      </c>
      <c r="M123" t="n">
        <v>9</v>
      </c>
      <c r="N123" t="n">
        <v>44.2</v>
      </c>
      <c r="O123" t="n">
        <v>25884.1</v>
      </c>
      <c r="P123" t="n">
        <v>99.66</v>
      </c>
      <c r="Q123" t="n">
        <v>2116.2</v>
      </c>
      <c r="R123" t="n">
        <v>50.41</v>
      </c>
      <c r="S123" t="n">
        <v>30.45</v>
      </c>
      <c r="T123" t="n">
        <v>10097.86</v>
      </c>
      <c r="U123" t="n">
        <v>0.6</v>
      </c>
      <c r="V123" t="n">
        <v>0.93</v>
      </c>
      <c r="W123" t="n">
        <v>0.13</v>
      </c>
      <c r="X123" t="n">
        <v>0.62</v>
      </c>
      <c r="Y123" t="n">
        <v>1</v>
      </c>
      <c r="Z123" t="n">
        <v>10</v>
      </c>
    </row>
    <row r="124">
      <c r="A124" t="n">
        <v>11</v>
      </c>
      <c r="B124" t="n">
        <v>105</v>
      </c>
      <c r="C124" t="inlineStr">
        <is>
          <t xml:space="preserve">CONCLUIDO	</t>
        </is>
      </c>
      <c r="D124" t="n">
        <v>7.7973</v>
      </c>
      <c r="E124" t="n">
        <v>12.82</v>
      </c>
      <c r="F124" t="n">
        <v>9.369999999999999</v>
      </c>
      <c r="G124" t="n">
        <v>25.55</v>
      </c>
      <c r="H124" t="n">
        <v>0.32</v>
      </c>
      <c r="I124" t="n">
        <v>22</v>
      </c>
      <c r="J124" t="n">
        <v>208.37</v>
      </c>
      <c r="K124" t="n">
        <v>55.27</v>
      </c>
      <c r="L124" t="n">
        <v>3.75</v>
      </c>
      <c r="M124" t="n">
        <v>0</v>
      </c>
      <c r="N124" t="n">
        <v>44.35</v>
      </c>
      <c r="O124" t="n">
        <v>25933.43</v>
      </c>
      <c r="P124" t="n">
        <v>99.40000000000001</v>
      </c>
      <c r="Q124" t="n">
        <v>2116.45</v>
      </c>
      <c r="R124" t="n">
        <v>50.84</v>
      </c>
      <c r="S124" t="n">
        <v>30.45</v>
      </c>
      <c r="T124" t="n">
        <v>10317.4</v>
      </c>
      <c r="U124" t="n">
        <v>0.6</v>
      </c>
      <c r="V124" t="n">
        <v>0.92</v>
      </c>
      <c r="W124" t="n">
        <v>0.14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60</v>
      </c>
      <c r="C125" t="inlineStr">
        <is>
          <t xml:space="preserve">CONCLUIDO	</t>
        </is>
      </c>
      <c r="D125" t="n">
        <v>6.7706</v>
      </c>
      <c r="E125" t="n">
        <v>14.77</v>
      </c>
      <c r="F125" t="n">
        <v>10.8</v>
      </c>
      <c r="G125" t="n">
        <v>9</v>
      </c>
      <c r="H125" t="n">
        <v>0.14</v>
      </c>
      <c r="I125" t="n">
        <v>72</v>
      </c>
      <c r="J125" t="n">
        <v>124.63</v>
      </c>
      <c r="K125" t="n">
        <v>45</v>
      </c>
      <c r="L125" t="n">
        <v>1</v>
      </c>
      <c r="M125" t="n">
        <v>70</v>
      </c>
      <c r="N125" t="n">
        <v>18.64</v>
      </c>
      <c r="O125" t="n">
        <v>15605.44</v>
      </c>
      <c r="P125" t="n">
        <v>98.68000000000001</v>
      </c>
      <c r="Q125" t="n">
        <v>2116.58</v>
      </c>
      <c r="R125" t="n">
        <v>98.43000000000001</v>
      </c>
      <c r="S125" t="n">
        <v>30.45</v>
      </c>
      <c r="T125" t="n">
        <v>33857.92</v>
      </c>
      <c r="U125" t="n">
        <v>0.31</v>
      </c>
      <c r="V125" t="n">
        <v>0.8</v>
      </c>
      <c r="W125" t="n">
        <v>0.19</v>
      </c>
      <c r="X125" t="n">
        <v>2.08</v>
      </c>
      <c r="Y125" t="n">
        <v>1</v>
      </c>
      <c r="Z125" t="n">
        <v>10</v>
      </c>
    </row>
    <row r="126">
      <c r="A126" t="n">
        <v>1</v>
      </c>
      <c r="B126" t="n">
        <v>60</v>
      </c>
      <c r="C126" t="inlineStr">
        <is>
          <t xml:space="preserve">CONCLUIDO	</t>
        </is>
      </c>
      <c r="D126" t="n">
        <v>7.3108</v>
      </c>
      <c r="E126" t="n">
        <v>13.68</v>
      </c>
      <c r="F126" t="n">
        <v>10.22</v>
      </c>
      <c r="G126" t="n">
        <v>11.79</v>
      </c>
      <c r="H126" t="n">
        <v>0.18</v>
      </c>
      <c r="I126" t="n">
        <v>52</v>
      </c>
      <c r="J126" t="n">
        <v>124.96</v>
      </c>
      <c r="K126" t="n">
        <v>45</v>
      </c>
      <c r="L126" t="n">
        <v>1.25</v>
      </c>
      <c r="M126" t="n">
        <v>50</v>
      </c>
      <c r="N126" t="n">
        <v>18.71</v>
      </c>
      <c r="O126" t="n">
        <v>15645.96</v>
      </c>
      <c r="P126" t="n">
        <v>87.87</v>
      </c>
      <c r="Q126" t="n">
        <v>2116.76</v>
      </c>
      <c r="R126" t="n">
        <v>79.37</v>
      </c>
      <c r="S126" t="n">
        <v>30.45</v>
      </c>
      <c r="T126" t="n">
        <v>24432.42</v>
      </c>
      <c r="U126" t="n">
        <v>0.38</v>
      </c>
      <c r="V126" t="n">
        <v>0.85</v>
      </c>
      <c r="W126" t="n">
        <v>0.16</v>
      </c>
      <c r="X126" t="n">
        <v>1.49</v>
      </c>
      <c r="Y126" t="n">
        <v>1</v>
      </c>
      <c r="Z126" t="n">
        <v>10</v>
      </c>
    </row>
    <row r="127">
      <c r="A127" t="n">
        <v>2</v>
      </c>
      <c r="B127" t="n">
        <v>60</v>
      </c>
      <c r="C127" t="inlineStr">
        <is>
          <t xml:space="preserve">CONCLUIDO	</t>
        </is>
      </c>
      <c r="D127" t="n">
        <v>7.683</v>
      </c>
      <c r="E127" t="n">
        <v>13.02</v>
      </c>
      <c r="F127" t="n">
        <v>9.859999999999999</v>
      </c>
      <c r="G127" t="n">
        <v>14.79</v>
      </c>
      <c r="H127" t="n">
        <v>0.21</v>
      </c>
      <c r="I127" t="n">
        <v>40</v>
      </c>
      <c r="J127" t="n">
        <v>125.29</v>
      </c>
      <c r="K127" t="n">
        <v>45</v>
      </c>
      <c r="L127" t="n">
        <v>1.5</v>
      </c>
      <c r="M127" t="n">
        <v>27</v>
      </c>
      <c r="N127" t="n">
        <v>18.79</v>
      </c>
      <c r="O127" t="n">
        <v>15686.51</v>
      </c>
      <c r="P127" t="n">
        <v>79.2</v>
      </c>
      <c r="Q127" t="n">
        <v>2116.33</v>
      </c>
      <c r="R127" t="n">
        <v>67.34999999999999</v>
      </c>
      <c r="S127" t="n">
        <v>30.45</v>
      </c>
      <c r="T127" t="n">
        <v>18479.9</v>
      </c>
      <c r="U127" t="n">
        <v>0.45</v>
      </c>
      <c r="V127" t="n">
        <v>0.88</v>
      </c>
      <c r="W127" t="n">
        <v>0.16</v>
      </c>
      <c r="X127" t="n">
        <v>1.14</v>
      </c>
      <c r="Y127" t="n">
        <v>1</v>
      </c>
      <c r="Z127" t="n">
        <v>10</v>
      </c>
    </row>
    <row r="128">
      <c r="A128" t="n">
        <v>3</v>
      </c>
      <c r="B128" t="n">
        <v>60</v>
      </c>
      <c r="C128" t="inlineStr">
        <is>
          <t xml:space="preserve">CONCLUIDO	</t>
        </is>
      </c>
      <c r="D128" t="n">
        <v>7.764</v>
      </c>
      <c r="E128" t="n">
        <v>12.88</v>
      </c>
      <c r="F128" t="n">
        <v>9.800000000000001</v>
      </c>
      <c r="G128" t="n">
        <v>15.9</v>
      </c>
      <c r="H128" t="n">
        <v>0.25</v>
      </c>
      <c r="I128" t="n">
        <v>37</v>
      </c>
      <c r="J128" t="n">
        <v>125.62</v>
      </c>
      <c r="K128" t="n">
        <v>45</v>
      </c>
      <c r="L128" t="n">
        <v>1.75</v>
      </c>
      <c r="M128" t="n">
        <v>1</v>
      </c>
      <c r="N128" t="n">
        <v>18.87</v>
      </c>
      <c r="O128" t="n">
        <v>15727.09</v>
      </c>
      <c r="P128" t="n">
        <v>77.17</v>
      </c>
      <c r="Q128" t="n">
        <v>2116.14</v>
      </c>
      <c r="R128" t="n">
        <v>64.48999999999999</v>
      </c>
      <c r="S128" t="n">
        <v>30.45</v>
      </c>
      <c r="T128" t="n">
        <v>17064.69</v>
      </c>
      <c r="U128" t="n">
        <v>0.47</v>
      </c>
      <c r="V128" t="n">
        <v>0.88</v>
      </c>
      <c r="W128" t="n">
        <v>0.18</v>
      </c>
      <c r="X128" t="n">
        <v>1.08</v>
      </c>
      <c r="Y128" t="n">
        <v>1</v>
      </c>
      <c r="Z128" t="n">
        <v>10</v>
      </c>
    </row>
    <row r="129">
      <c r="A129" t="n">
        <v>4</v>
      </c>
      <c r="B129" t="n">
        <v>60</v>
      </c>
      <c r="C129" t="inlineStr">
        <is>
          <t xml:space="preserve">CONCLUIDO	</t>
        </is>
      </c>
      <c r="D129" t="n">
        <v>7.7623</v>
      </c>
      <c r="E129" t="n">
        <v>12.88</v>
      </c>
      <c r="F129" t="n">
        <v>9.800000000000001</v>
      </c>
      <c r="G129" t="n">
        <v>15.9</v>
      </c>
      <c r="H129" t="n">
        <v>0.28</v>
      </c>
      <c r="I129" t="n">
        <v>37</v>
      </c>
      <c r="J129" t="n">
        <v>125.95</v>
      </c>
      <c r="K129" t="n">
        <v>45</v>
      </c>
      <c r="L129" t="n">
        <v>2</v>
      </c>
      <c r="M129" t="n">
        <v>0</v>
      </c>
      <c r="N129" t="n">
        <v>18.95</v>
      </c>
      <c r="O129" t="n">
        <v>15767.7</v>
      </c>
      <c r="P129" t="n">
        <v>77.33</v>
      </c>
      <c r="Q129" t="n">
        <v>2116.14</v>
      </c>
      <c r="R129" t="n">
        <v>64.52</v>
      </c>
      <c r="S129" t="n">
        <v>30.45</v>
      </c>
      <c r="T129" t="n">
        <v>17078.06</v>
      </c>
      <c r="U129" t="n">
        <v>0.47</v>
      </c>
      <c r="V129" t="n">
        <v>0.88</v>
      </c>
      <c r="W129" t="n">
        <v>0.18</v>
      </c>
      <c r="X129" t="n">
        <v>1.08</v>
      </c>
      <c r="Y129" t="n">
        <v>1</v>
      </c>
      <c r="Z129" t="n">
        <v>10</v>
      </c>
    </row>
    <row r="130">
      <c r="A130" t="n">
        <v>0</v>
      </c>
      <c r="B130" t="n">
        <v>135</v>
      </c>
      <c r="C130" t="inlineStr">
        <is>
          <t xml:space="preserve">CONCLUIDO	</t>
        </is>
      </c>
      <c r="D130" t="n">
        <v>4.0307</v>
      </c>
      <c r="E130" t="n">
        <v>24.81</v>
      </c>
      <c r="F130" t="n">
        <v>13.67</v>
      </c>
      <c r="G130" t="n">
        <v>5</v>
      </c>
      <c r="H130" t="n">
        <v>0.07000000000000001</v>
      </c>
      <c r="I130" t="n">
        <v>164</v>
      </c>
      <c r="J130" t="n">
        <v>263.32</v>
      </c>
      <c r="K130" t="n">
        <v>59.89</v>
      </c>
      <c r="L130" t="n">
        <v>1</v>
      </c>
      <c r="M130" t="n">
        <v>162</v>
      </c>
      <c r="N130" t="n">
        <v>67.43000000000001</v>
      </c>
      <c r="O130" t="n">
        <v>32710.1</v>
      </c>
      <c r="P130" t="n">
        <v>224.66</v>
      </c>
      <c r="Q130" t="n">
        <v>2117.31</v>
      </c>
      <c r="R130" t="n">
        <v>192.57</v>
      </c>
      <c r="S130" t="n">
        <v>30.45</v>
      </c>
      <c r="T130" t="n">
        <v>80470.28999999999</v>
      </c>
      <c r="U130" t="n">
        <v>0.16</v>
      </c>
      <c r="V130" t="n">
        <v>0.63</v>
      </c>
      <c r="W130" t="n">
        <v>0.34</v>
      </c>
      <c r="X130" t="n">
        <v>4.94</v>
      </c>
      <c r="Y130" t="n">
        <v>1</v>
      </c>
      <c r="Z130" t="n">
        <v>10</v>
      </c>
    </row>
    <row r="131">
      <c r="A131" t="n">
        <v>1</v>
      </c>
      <c r="B131" t="n">
        <v>135</v>
      </c>
      <c r="C131" t="inlineStr">
        <is>
          <t xml:space="preserve">CONCLUIDO	</t>
        </is>
      </c>
      <c r="D131" t="n">
        <v>4.8103</v>
      </c>
      <c r="E131" t="n">
        <v>20.79</v>
      </c>
      <c r="F131" t="n">
        <v>12.12</v>
      </c>
      <c r="G131" t="n">
        <v>6.32</v>
      </c>
      <c r="H131" t="n">
        <v>0.08</v>
      </c>
      <c r="I131" t="n">
        <v>115</v>
      </c>
      <c r="J131" t="n">
        <v>263.79</v>
      </c>
      <c r="K131" t="n">
        <v>59.89</v>
      </c>
      <c r="L131" t="n">
        <v>1.25</v>
      </c>
      <c r="M131" t="n">
        <v>113</v>
      </c>
      <c r="N131" t="n">
        <v>67.65000000000001</v>
      </c>
      <c r="O131" t="n">
        <v>32767.75</v>
      </c>
      <c r="P131" t="n">
        <v>196.93</v>
      </c>
      <c r="Q131" t="n">
        <v>2116.98</v>
      </c>
      <c r="R131" t="n">
        <v>141.82</v>
      </c>
      <c r="S131" t="n">
        <v>30.45</v>
      </c>
      <c r="T131" t="n">
        <v>55339.98</v>
      </c>
      <c r="U131" t="n">
        <v>0.21</v>
      </c>
      <c r="V131" t="n">
        <v>0.71</v>
      </c>
      <c r="W131" t="n">
        <v>0.26</v>
      </c>
      <c r="X131" t="n">
        <v>3.4</v>
      </c>
      <c r="Y131" t="n">
        <v>1</v>
      </c>
      <c r="Z131" t="n">
        <v>10</v>
      </c>
    </row>
    <row r="132">
      <c r="A132" t="n">
        <v>2</v>
      </c>
      <c r="B132" t="n">
        <v>135</v>
      </c>
      <c r="C132" t="inlineStr">
        <is>
          <t xml:space="preserve">CONCLUIDO	</t>
        </is>
      </c>
      <c r="D132" t="n">
        <v>5.3829</v>
      </c>
      <c r="E132" t="n">
        <v>18.58</v>
      </c>
      <c r="F132" t="n">
        <v>11.28</v>
      </c>
      <c r="G132" t="n">
        <v>7.69</v>
      </c>
      <c r="H132" t="n">
        <v>0.1</v>
      </c>
      <c r="I132" t="n">
        <v>88</v>
      </c>
      <c r="J132" t="n">
        <v>264.25</v>
      </c>
      <c r="K132" t="n">
        <v>59.89</v>
      </c>
      <c r="L132" t="n">
        <v>1.5</v>
      </c>
      <c r="M132" t="n">
        <v>86</v>
      </c>
      <c r="N132" t="n">
        <v>67.87</v>
      </c>
      <c r="O132" t="n">
        <v>32825.49</v>
      </c>
      <c r="P132" t="n">
        <v>181.01</v>
      </c>
      <c r="Q132" t="n">
        <v>2116.42</v>
      </c>
      <c r="R132" t="n">
        <v>114.14</v>
      </c>
      <c r="S132" t="n">
        <v>30.45</v>
      </c>
      <c r="T132" t="n">
        <v>41636.69</v>
      </c>
      <c r="U132" t="n">
        <v>0.27</v>
      </c>
      <c r="V132" t="n">
        <v>0.77</v>
      </c>
      <c r="W132" t="n">
        <v>0.22</v>
      </c>
      <c r="X132" t="n">
        <v>2.55</v>
      </c>
      <c r="Y132" t="n">
        <v>1</v>
      </c>
      <c r="Z132" t="n">
        <v>10</v>
      </c>
    </row>
    <row r="133">
      <c r="A133" t="n">
        <v>3</v>
      </c>
      <c r="B133" t="n">
        <v>135</v>
      </c>
      <c r="C133" t="inlineStr">
        <is>
          <t xml:space="preserve">CONCLUIDO	</t>
        </is>
      </c>
      <c r="D133" t="n">
        <v>5.7854</v>
      </c>
      <c r="E133" t="n">
        <v>17.28</v>
      </c>
      <c r="F133" t="n">
        <v>10.79</v>
      </c>
      <c r="G133" t="n">
        <v>8.99</v>
      </c>
      <c r="H133" t="n">
        <v>0.12</v>
      </c>
      <c r="I133" t="n">
        <v>72</v>
      </c>
      <c r="J133" t="n">
        <v>264.72</v>
      </c>
      <c r="K133" t="n">
        <v>59.89</v>
      </c>
      <c r="L133" t="n">
        <v>1.75</v>
      </c>
      <c r="M133" t="n">
        <v>70</v>
      </c>
      <c r="N133" t="n">
        <v>68.09</v>
      </c>
      <c r="O133" t="n">
        <v>32883.31</v>
      </c>
      <c r="P133" t="n">
        <v>171.18</v>
      </c>
      <c r="Q133" t="n">
        <v>2116.57</v>
      </c>
      <c r="R133" t="n">
        <v>98.09</v>
      </c>
      <c r="S133" t="n">
        <v>30.45</v>
      </c>
      <c r="T133" t="n">
        <v>33689.99</v>
      </c>
      <c r="U133" t="n">
        <v>0.31</v>
      </c>
      <c r="V133" t="n">
        <v>0.8</v>
      </c>
      <c r="W133" t="n">
        <v>0.2</v>
      </c>
      <c r="X133" t="n">
        <v>2.07</v>
      </c>
      <c r="Y133" t="n">
        <v>1</v>
      </c>
      <c r="Z133" t="n">
        <v>10</v>
      </c>
    </row>
    <row r="134">
      <c r="A134" t="n">
        <v>4</v>
      </c>
      <c r="B134" t="n">
        <v>135</v>
      </c>
      <c r="C134" t="inlineStr">
        <is>
          <t xml:space="preserve">CONCLUIDO	</t>
        </is>
      </c>
      <c r="D134" t="n">
        <v>6.1303</v>
      </c>
      <c r="E134" t="n">
        <v>16.31</v>
      </c>
      <c r="F134" t="n">
        <v>10.43</v>
      </c>
      <c r="G134" t="n">
        <v>10.43</v>
      </c>
      <c r="H134" t="n">
        <v>0.13</v>
      </c>
      <c r="I134" t="n">
        <v>60</v>
      </c>
      <c r="J134" t="n">
        <v>265.19</v>
      </c>
      <c r="K134" t="n">
        <v>59.89</v>
      </c>
      <c r="L134" t="n">
        <v>2</v>
      </c>
      <c r="M134" t="n">
        <v>58</v>
      </c>
      <c r="N134" t="n">
        <v>68.31</v>
      </c>
      <c r="O134" t="n">
        <v>32941.21</v>
      </c>
      <c r="P134" t="n">
        <v>163.3</v>
      </c>
      <c r="Q134" t="n">
        <v>2116.42</v>
      </c>
      <c r="R134" t="n">
        <v>86.27</v>
      </c>
      <c r="S134" t="n">
        <v>30.45</v>
      </c>
      <c r="T134" t="n">
        <v>27838.55</v>
      </c>
      <c r="U134" t="n">
        <v>0.35</v>
      </c>
      <c r="V134" t="n">
        <v>0.83</v>
      </c>
      <c r="W134" t="n">
        <v>0.18</v>
      </c>
      <c r="X134" t="n">
        <v>1.7</v>
      </c>
      <c r="Y134" t="n">
        <v>1</v>
      </c>
      <c r="Z134" t="n">
        <v>10</v>
      </c>
    </row>
    <row r="135">
      <c r="A135" t="n">
        <v>5</v>
      </c>
      <c r="B135" t="n">
        <v>135</v>
      </c>
      <c r="C135" t="inlineStr">
        <is>
          <t xml:space="preserve">CONCLUIDO	</t>
        </is>
      </c>
      <c r="D135" t="n">
        <v>6.3781</v>
      </c>
      <c r="E135" t="n">
        <v>15.68</v>
      </c>
      <c r="F135" t="n">
        <v>10.2</v>
      </c>
      <c r="G135" t="n">
        <v>11.77</v>
      </c>
      <c r="H135" t="n">
        <v>0.15</v>
      </c>
      <c r="I135" t="n">
        <v>52</v>
      </c>
      <c r="J135" t="n">
        <v>265.66</v>
      </c>
      <c r="K135" t="n">
        <v>59.89</v>
      </c>
      <c r="L135" t="n">
        <v>2.25</v>
      </c>
      <c r="M135" t="n">
        <v>50</v>
      </c>
      <c r="N135" t="n">
        <v>68.53</v>
      </c>
      <c r="O135" t="n">
        <v>32999.19</v>
      </c>
      <c r="P135" t="n">
        <v>157.63</v>
      </c>
      <c r="Q135" t="n">
        <v>2116.53</v>
      </c>
      <c r="R135" t="n">
        <v>78.78</v>
      </c>
      <c r="S135" t="n">
        <v>30.45</v>
      </c>
      <c r="T135" t="n">
        <v>24132.85</v>
      </c>
      <c r="U135" t="n">
        <v>0.39</v>
      </c>
      <c r="V135" t="n">
        <v>0.85</v>
      </c>
      <c r="W135" t="n">
        <v>0.16</v>
      </c>
      <c r="X135" t="n">
        <v>1.47</v>
      </c>
      <c r="Y135" t="n">
        <v>1</v>
      </c>
      <c r="Z135" t="n">
        <v>10</v>
      </c>
    </row>
    <row r="136">
      <c r="A136" t="n">
        <v>6</v>
      </c>
      <c r="B136" t="n">
        <v>135</v>
      </c>
      <c r="C136" t="inlineStr">
        <is>
          <t xml:space="preserve">CONCLUIDO	</t>
        </is>
      </c>
      <c r="D136" t="n">
        <v>6.6162</v>
      </c>
      <c r="E136" t="n">
        <v>15.11</v>
      </c>
      <c r="F136" t="n">
        <v>9.99</v>
      </c>
      <c r="G136" t="n">
        <v>13.32</v>
      </c>
      <c r="H136" t="n">
        <v>0.17</v>
      </c>
      <c r="I136" t="n">
        <v>45</v>
      </c>
      <c r="J136" t="n">
        <v>266.13</v>
      </c>
      <c r="K136" t="n">
        <v>59.89</v>
      </c>
      <c r="L136" t="n">
        <v>2.5</v>
      </c>
      <c r="M136" t="n">
        <v>43</v>
      </c>
      <c r="N136" t="n">
        <v>68.75</v>
      </c>
      <c r="O136" t="n">
        <v>33057.26</v>
      </c>
      <c r="P136" t="n">
        <v>152.39</v>
      </c>
      <c r="Q136" t="n">
        <v>2116.3</v>
      </c>
      <c r="R136" t="n">
        <v>71.86</v>
      </c>
      <c r="S136" t="n">
        <v>30.45</v>
      </c>
      <c r="T136" t="n">
        <v>20708.46</v>
      </c>
      <c r="U136" t="n">
        <v>0.42</v>
      </c>
      <c r="V136" t="n">
        <v>0.87</v>
      </c>
      <c r="W136" t="n">
        <v>0.15</v>
      </c>
      <c r="X136" t="n">
        <v>1.26</v>
      </c>
      <c r="Y136" t="n">
        <v>1</v>
      </c>
      <c r="Z136" t="n">
        <v>10</v>
      </c>
    </row>
    <row r="137">
      <c r="A137" t="n">
        <v>7</v>
      </c>
      <c r="B137" t="n">
        <v>135</v>
      </c>
      <c r="C137" t="inlineStr">
        <is>
          <t xml:space="preserve">CONCLUIDO	</t>
        </is>
      </c>
      <c r="D137" t="n">
        <v>6.7986</v>
      </c>
      <c r="E137" t="n">
        <v>14.71</v>
      </c>
      <c r="F137" t="n">
        <v>9.83</v>
      </c>
      <c r="G137" t="n">
        <v>14.75</v>
      </c>
      <c r="H137" t="n">
        <v>0.18</v>
      </c>
      <c r="I137" t="n">
        <v>40</v>
      </c>
      <c r="J137" t="n">
        <v>266.6</v>
      </c>
      <c r="K137" t="n">
        <v>59.89</v>
      </c>
      <c r="L137" t="n">
        <v>2.75</v>
      </c>
      <c r="M137" t="n">
        <v>38</v>
      </c>
      <c r="N137" t="n">
        <v>68.97</v>
      </c>
      <c r="O137" t="n">
        <v>33115.41</v>
      </c>
      <c r="P137" t="n">
        <v>147.94</v>
      </c>
      <c r="Q137" t="n">
        <v>2116.26</v>
      </c>
      <c r="R137" t="n">
        <v>66.94</v>
      </c>
      <c r="S137" t="n">
        <v>30.45</v>
      </c>
      <c r="T137" t="n">
        <v>18273.77</v>
      </c>
      <c r="U137" t="n">
        <v>0.45</v>
      </c>
      <c r="V137" t="n">
        <v>0.88</v>
      </c>
      <c r="W137" t="n">
        <v>0.14</v>
      </c>
      <c r="X137" t="n">
        <v>1.11</v>
      </c>
      <c r="Y137" t="n">
        <v>1</v>
      </c>
      <c r="Z137" t="n">
        <v>10</v>
      </c>
    </row>
    <row r="138">
      <c r="A138" t="n">
        <v>8</v>
      </c>
      <c r="B138" t="n">
        <v>135</v>
      </c>
      <c r="C138" t="inlineStr">
        <is>
          <t xml:space="preserve">CONCLUIDO	</t>
        </is>
      </c>
      <c r="D138" t="n">
        <v>6.9505</v>
      </c>
      <c r="E138" t="n">
        <v>14.39</v>
      </c>
      <c r="F138" t="n">
        <v>9.710000000000001</v>
      </c>
      <c r="G138" t="n">
        <v>16.19</v>
      </c>
      <c r="H138" t="n">
        <v>0.2</v>
      </c>
      <c r="I138" t="n">
        <v>36</v>
      </c>
      <c r="J138" t="n">
        <v>267.08</v>
      </c>
      <c r="K138" t="n">
        <v>59.89</v>
      </c>
      <c r="L138" t="n">
        <v>3</v>
      </c>
      <c r="M138" t="n">
        <v>34</v>
      </c>
      <c r="N138" t="n">
        <v>69.19</v>
      </c>
      <c r="O138" t="n">
        <v>33173.65</v>
      </c>
      <c r="P138" t="n">
        <v>144.18</v>
      </c>
      <c r="Q138" t="n">
        <v>2116.56</v>
      </c>
      <c r="R138" t="n">
        <v>62.94</v>
      </c>
      <c r="S138" t="n">
        <v>30.45</v>
      </c>
      <c r="T138" t="n">
        <v>16292.86</v>
      </c>
      <c r="U138" t="n">
        <v>0.48</v>
      </c>
      <c r="V138" t="n">
        <v>0.89</v>
      </c>
      <c r="W138" t="n">
        <v>0.14</v>
      </c>
      <c r="X138" t="n">
        <v>0.99</v>
      </c>
      <c r="Y138" t="n">
        <v>1</v>
      </c>
      <c r="Z138" t="n">
        <v>10</v>
      </c>
    </row>
    <row r="139">
      <c r="A139" t="n">
        <v>9</v>
      </c>
      <c r="B139" t="n">
        <v>135</v>
      </c>
      <c r="C139" t="inlineStr">
        <is>
          <t xml:space="preserve">CONCLUIDO	</t>
        </is>
      </c>
      <c r="D139" t="n">
        <v>7.1134</v>
      </c>
      <c r="E139" t="n">
        <v>14.06</v>
      </c>
      <c r="F139" t="n">
        <v>9.59</v>
      </c>
      <c r="G139" t="n">
        <v>17.98</v>
      </c>
      <c r="H139" t="n">
        <v>0.22</v>
      </c>
      <c r="I139" t="n">
        <v>32</v>
      </c>
      <c r="J139" t="n">
        <v>267.55</v>
      </c>
      <c r="K139" t="n">
        <v>59.89</v>
      </c>
      <c r="L139" t="n">
        <v>3.25</v>
      </c>
      <c r="M139" t="n">
        <v>30</v>
      </c>
      <c r="N139" t="n">
        <v>69.41</v>
      </c>
      <c r="O139" t="n">
        <v>33231.97</v>
      </c>
      <c r="P139" t="n">
        <v>140.02</v>
      </c>
      <c r="Q139" t="n">
        <v>2116.66</v>
      </c>
      <c r="R139" t="n">
        <v>58.72</v>
      </c>
      <c r="S139" t="n">
        <v>30.45</v>
      </c>
      <c r="T139" t="n">
        <v>14204.57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10</v>
      </c>
      <c r="B140" t="n">
        <v>135</v>
      </c>
      <c r="C140" t="inlineStr">
        <is>
          <t xml:space="preserve">CONCLUIDO	</t>
        </is>
      </c>
      <c r="D140" t="n">
        <v>7.2588</v>
      </c>
      <c r="E140" t="n">
        <v>13.78</v>
      </c>
      <c r="F140" t="n">
        <v>9.460000000000001</v>
      </c>
      <c r="G140" t="n">
        <v>19.57</v>
      </c>
      <c r="H140" t="n">
        <v>0.23</v>
      </c>
      <c r="I140" t="n">
        <v>29</v>
      </c>
      <c r="J140" t="n">
        <v>268.02</v>
      </c>
      <c r="K140" t="n">
        <v>59.89</v>
      </c>
      <c r="L140" t="n">
        <v>3.5</v>
      </c>
      <c r="M140" t="n">
        <v>27</v>
      </c>
      <c r="N140" t="n">
        <v>69.64</v>
      </c>
      <c r="O140" t="n">
        <v>33290.38</v>
      </c>
      <c r="P140" t="n">
        <v>135.59</v>
      </c>
      <c r="Q140" t="n">
        <v>2116.28</v>
      </c>
      <c r="R140" t="n">
        <v>54.31</v>
      </c>
      <c r="S140" t="n">
        <v>30.45</v>
      </c>
      <c r="T140" t="n">
        <v>12015.48</v>
      </c>
      <c r="U140" t="n">
        <v>0.5600000000000001</v>
      </c>
      <c r="V140" t="n">
        <v>0.92</v>
      </c>
      <c r="W140" t="n">
        <v>0.13</v>
      </c>
      <c r="X140" t="n">
        <v>0.74</v>
      </c>
      <c r="Y140" t="n">
        <v>1</v>
      </c>
      <c r="Z140" t="n">
        <v>10</v>
      </c>
    </row>
    <row r="141">
      <c r="A141" t="n">
        <v>11</v>
      </c>
      <c r="B141" t="n">
        <v>135</v>
      </c>
      <c r="C141" t="inlineStr">
        <is>
          <t xml:space="preserve">CONCLUIDO	</t>
        </is>
      </c>
      <c r="D141" t="n">
        <v>7.3621</v>
      </c>
      <c r="E141" t="n">
        <v>13.58</v>
      </c>
      <c r="F141" t="n">
        <v>9.369999999999999</v>
      </c>
      <c r="G141" t="n">
        <v>20.81</v>
      </c>
      <c r="H141" t="n">
        <v>0.25</v>
      </c>
      <c r="I141" t="n">
        <v>27</v>
      </c>
      <c r="J141" t="n">
        <v>268.5</v>
      </c>
      <c r="K141" t="n">
        <v>59.89</v>
      </c>
      <c r="L141" t="n">
        <v>3.75</v>
      </c>
      <c r="M141" t="n">
        <v>25</v>
      </c>
      <c r="N141" t="n">
        <v>69.86</v>
      </c>
      <c r="O141" t="n">
        <v>33348.87</v>
      </c>
      <c r="P141" t="n">
        <v>131.5</v>
      </c>
      <c r="Q141" t="n">
        <v>2116.2</v>
      </c>
      <c r="R141" t="n">
        <v>51.77</v>
      </c>
      <c r="S141" t="n">
        <v>30.45</v>
      </c>
      <c r="T141" t="n">
        <v>10752.53</v>
      </c>
      <c r="U141" t="n">
        <v>0.59</v>
      </c>
      <c r="V141" t="n">
        <v>0.92</v>
      </c>
      <c r="W141" t="n">
        <v>0.11</v>
      </c>
      <c r="X141" t="n">
        <v>0.64</v>
      </c>
      <c r="Y141" t="n">
        <v>1</v>
      </c>
      <c r="Z141" t="n">
        <v>10</v>
      </c>
    </row>
    <row r="142">
      <c r="A142" t="n">
        <v>12</v>
      </c>
      <c r="B142" t="n">
        <v>135</v>
      </c>
      <c r="C142" t="inlineStr">
        <is>
          <t xml:space="preserve">CONCLUIDO	</t>
        </is>
      </c>
      <c r="D142" t="n">
        <v>7.3585</v>
      </c>
      <c r="E142" t="n">
        <v>13.59</v>
      </c>
      <c r="F142" t="n">
        <v>9.470000000000001</v>
      </c>
      <c r="G142" t="n">
        <v>22.73</v>
      </c>
      <c r="H142" t="n">
        <v>0.26</v>
      </c>
      <c r="I142" t="n">
        <v>25</v>
      </c>
      <c r="J142" t="n">
        <v>268.97</v>
      </c>
      <c r="K142" t="n">
        <v>59.89</v>
      </c>
      <c r="L142" t="n">
        <v>4</v>
      </c>
      <c r="M142" t="n">
        <v>23</v>
      </c>
      <c r="N142" t="n">
        <v>70.09</v>
      </c>
      <c r="O142" t="n">
        <v>33407.45</v>
      </c>
      <c r="P142" t="n">
        <v>131.95</v>
      </c>
      <c r="Q142" t="n">
        <v>2116.08</v>
      </c>
      <c r="R142" t="n">
        <v>55.54</v>
      </c>
      <c r="S142" t="n">
        <v>30.45</v>
      </c>
      <c r="T142" t="n">
        <v>12648.71</v>
      </c>
      <c r="U142" t="n">
        <v>0.55</v>
      </c>
      <c r="V142" t="n">
        <v>0.91</v>
      </c>
      <c r="W142" t="n">
        <v>0.12</v>
      </c>
      <c r="X142" t="n">
        <v>0.75</v>
      </c>
      <c r="Y142" t="n">
        <v>1</v>
      </c>
      <c r="Z142" t="n">
        <v>10</v>
      </c>
    </row>
    <row r="143">
      <c r="A143" t="n">
        <v>13</v>
      </c>
      <c r="B143" t="n">
        <v>135</v>
      </c>
      <c r="C143" t="inlineStr">
        <is>
          <t xml:space="preserve">CONCLUIDO	</t>
        </is>
      </c>
      <c r="D143" t="n">
        <v>7.47</v>
      </c>
      <c r="E143" t="n">
        <v>13.39</v>
      </c>
      <c r="F143" t="n">
        <v>9.369999999999999</v>
      </c>
      <c r="G143" t="n">
        <v>24.45</v>
      </c>
      <c r="H143" t="n">
        <v>0.28</v>
      </c>
      <c r="I143" t="n">
        <v>23</v>
      </c>
      <c r="J143" t="n">
        <v>269.45</v>
      </c>
      <c r="K143" t="n">
        <v>59.89</v>
      </c>
      <c r="L143" t="n">
        <v>4.25</v>
      </c>
      <c r="M143" t="n">
        <v>21</v>
      </c>
      <c r="N143" t="n">
        <v>70.31</v>
      </c>
      <c r="O143" t="n">
        <v>33466.11</v>
      </c>
      <c r="P143" t="n">
        <v>128.14</v>
      </c>
      <c r="Q143" t="n">
        <v>2116.14</v>
      </c>
      <c r="R143" t="n">
        <v>51.96</v>
      </c>
      <c r="S143" t="n">
        <v>30.45</v>
      </c>
      <c r="T143" t="n">
        <v>10869.24</v>
      </c>
      <c r="U143" t="n">
        <v>0.59</v>
      </c>
      <c r="V143" t="n">
        <v>0.92</v>
      </c>
      <c r="W143" t="n">
        <v>0.12</v>
      </c>
      <c r="X143" t="n">
        <v>0.65</v>
      </c>
      <c r="Y143" t="n">
        <v>1</v>
      </c>
      <c r="Z143" t="n">
        <v>10</v>
      </c>
    </row>
    <row r="144">
      <c r="A144" t="n">
        <v>14</v>
      </c>
      <c r="B144" t="n">
        <v>135</v>
      </c>
      <c r="C144" t="inlineStr">
        <is>
          <t xml:space="preserve">CONCLUIDO	</t>
        </is>
      </c>
      <c r="D144" t="n">
        <v>7.5694</v>
      </c>
      <c r="E144" t="n">
        <v>13.21</v>
      </c>
      <c r="F144" t="n">
        <v>9.300000000000001</v>
      </c>
      <c r="G144" t="n">
        <v>26.56</v>
      </c>
      <c r="H144" t="n">
        <v>0.3</v>
      </c>
      <c r="I144" t="n">
        <v>21</v>
      </c>
      <c r="J144" t="n">
        <v>269.92</v>
      </c>
      <c r="K144" t="n">
        <v>59.89</v>
      </c>
      <c r="L144" t="n">
        <v>4.5</v>
      </c>
      <c r="M144" t="n">
        <v>19</v>
      </c>
      <c r="N144" t="n">
        <v>70.54000000000001</v>
      </c>
      <c r="O144" t="n">
        <v>33524.86</v>
      </c>
      <c r="P144" t="n">
        <v>124.22</v>
      </c>
      <c r="Q144" t="n">
        <v>2116.05</v>
      </c>
      <c r="R144" t="n">
        <v>49.49</v>
      </c>
      <c r="S144" t="n">
        <v>30.45</v>
      </c>
      <c r="T144" t="n">
        <v>9646.950000000001</v>
      </c>
      <c r="U144" t="n">
        <v>0.62</v>
      </c>
      <c r="V144" t="n">
        <v>0.93</v>
      </c>
      <c r="W144" t="n">
        <v>0.11</v>
      </c>
      <c r="X144" t="n">
        <v>0.58</v>
      </c>
      <c r="Y144" t="n">
        <v>1</v>
      </c>
      <c r="Z144" t="n">
        <v>10</v>
      </c>
    </row>
    <row r="145">
      <c r="A145" t="n">
        <v>15</v>
      </c>
      <c r="B145" t="n">
        <v>135</v>
      </c>
      <c r="C145" t="inlineStr">
        <is>
          <t xml:space="preserve">CONCLUIDO	</t>
        </is>
      </c>
      <c r="D145" t="n">
        <v>7.6128</v>
      </c>
      <c r="E145" t="n">
        <v>13.14</v>
      </c>
      <c r="F145" t="n">
        <v>9.27</v>
      </c>
      <c r="G145" t="n">
        <v>27.82</v>
      </c>
      <c r="H145" t="n">
        <v>0.31</v>
      </c>
      <c r="I145" t="n">
        <v>20</v>
      </c>
      <c r="J145" t="n">
        <v>270.4</v>
      </c>
      <c r="K145" t="n">
        <v>59.89</v>
      </c>
      <c r="L145" t="n">
        <v>4.75</v>
      </c>
      <c r="M145" t="n">
        <v>18</v>
      </c>
      <c r="N145" t="n">
        <v>70.76000000000001</v>
      </c>
      <c r="O145" t="n">
        <v>33583.7</v>
      </c>
      <c r="P145" t="n">
        <v>121.42</v>
      </c>
      <c r="Q145" t="n">
        <v>2116.21</v>
      </c>
      <c r="R145" t="n">
        <v>48.58</v>
      </c>
      <c r="S145" t="n">
        <v>30.45</v>
      </c>
      <c r="T145" t="n">
        <v>9193.559999999999</v>
      </c>
      <c r="U145" t="n">
        <v>0.63</v>
      </c>
      <c r="V145" t="n">
        <v>0.93</v>
      </c>
      <c r="W145" t="n">
        <v>0.11</v>
      </c>
      <c r="X145" t="n">
        <v>0.55</v>
      </c>
      <c r="Y145" t="n">
        <v>1</v>
      </c>
      <c r="Z145" t="n">
        <v>10</v>
      </c>
    </row>
    <row r="146">
      <c r="A146" t="n">
        <v>16</v>
      </c>
      <c r="B146" t="n">
        <v>135</v>
      </c>
      <c r="C146" t="inlineStr">
        <is>
          <t xml:space="preserve">CONCLUIDO	</t>
        </is>
      </c>
      <c r="D146" t="n">
        <v>7.7056</v>
      </c>
      <c r="E146" t="n">
        <v>12.98</v>
      </c>
      <c r="F146" t="n">
        <v>9.210000000000001</v>
      </c>
      <c r="G146" t="n">
        <v>30.71</v>
      </c>
      <c r="H146" t="n">
        <v>0.33</v>
      </c>
      <c r="I146" t="n">
        <v>18</v>
      </c>
      <c r="J146" t="n">
        <v>270.88</v>
      </c>
      <c r="K146" t="n">
        <v>59.89</v>
      </c>
      <c r="L146" t="n">
        <v>5</v>
      </c>
      <c r="M146" t="n">
        <v>14</v>
      </c>
      <c r="N146" t="n">
        <v>70.98999999999999</v>
      </c>
      <c r="O146" t="n">
        <v>33642.62</v>
      </c>
      <c r="P146" t="n">
        <v>118</v>
      </c>
      <c r="Q146" t="n">
        <v>2116.2</v>
      </c>
      <c r="R146" t="n">
        <v>46.63</v>
      </c>
      <c r="S146" t="n">
        <v>30.45</v>
      </c>
      <c r="T146" t="n">
        <v>8228.01</v>
      </c>
      <c r="U146" t="n">
        <v>0.65</v>
      </c>
      <c r="V146" t="n">
        <v>0.9399999999999999</v>
      </c>
      <c r="W146" t="n">
        <v>0.11</v>
      </c>
      <c r="X146" t="n">
        <v>0.49</v>
      </c>
      <c r="Y146" t="n">
        <v>1</v>
      </c>
      <c r="Z146" t="n">
        <v>10</v>
      </c>
    </row>
    <row r="147">
      <c r="A147" t="n">
        <v>17</v>
      </c>
      <c r="B147" t="n">
        <v>135</v>
      </c>
      <c r="C147" t="inlineStr">
        <is>
          <t xml:space="preserve">CONCLUIDO	</t>
        </is>
      </c>
      <c r="D147" t="n">
        <v>7.7478</v>
      </c>
      <c r="E147" t="n">
        <v>12.91</v>
      </c>
      <c r="F147" t="n">
        <v>9.19</v>
      </c>
      <c r="G147" t="n">
        <v>32.45</v>
      </c>
      <c r="H147" t="n">
        <v>0.34</v>
      </c>
      <c r="I147" t="n">
        <v>17</v>
      </c>
      <c r="J147" t="n">
        <v>271.36</v>
      </c>
      <c r="K147" t="n">
        <v>59.89</v>
      </c>
      <c r="L147" t="n">
        <v>5.25</v>
      </c>
      <c r="M147" t="n">
        <v>6</v>
      </c>
      <c r="N147" t="n">
        <v>71.22</v>
      </c>
      <c r="O147" t="n">
        <v>33701.64</v>
      </c>
      <c r="P147" t="n">
        <v>115.57</v>
      </c>
      <c r="Q147" t="n">
        <v>2116.2</v>
      </c>
      <c r="R147" t="n">
        <v>45.6</v>
      </c>
      <c r="S147" t="n">
        <v>30.45</v>
      </c>
      <c r="T147" t="n">
        <v>7721.31</v>
      </c>
      <c r="U147" t="n">
        <v>0.67</v>
      </c>
      <c r="V147" t="n">
        <v>0.9399999999999999</v>
      </c>
      <c r="W147" t="n">
        <v>0.12</v>
      </c>
      <c r="X147" t="n">
        <v>0.47</v>
      </c>
      <c r="Y147" t="n">
        <v>1</v>
      </c>
      <c r="Z147" t="n">
        <v>10</v>
      </c>
    </row>
    <row r="148">
      <c r="A148" t="n">
        <v>18</v>
      </c>
      <c r="B148" t="n">
        <v>135</v>
      </c>
      <c r="C148" t="inlineStr">
        <is>
          <t xml:space="preserve">CONCLUIDO	</t>
        </is>
      </c>
      <c r="D148" t="n">
        <v>7.7516</v>
      </c>
      <c r="E148" t="n">
        <v>12.9</v>
      </c>
      <c r="F148" t="n">
        <v>9.19</v>
      </c>
      <c r="G148" t="n">
        <v>32.43</v>
      </c>
      <c r="H148" t="n">
        <v>0.36</v>
      </c>
      <c r="I148" t="n">
        <v>17</v>
      </c>
      <c r="J148" t="n">
        <v>271.84</v>
      </c>
      <c r="K148" t="n">
        <v>59.89</v>
      </c>
      <c r="L148" t="n">
        <v>5.5</v>
      </c>
      <c r="M148" t="n">
        <v>1</v>
      </c>
      <c r="N148" t="n">
        <v>71.45</v>
      </c>
      <c r="O148" t="n">
        <v>33760.74</v>
      </c>
      <c r="P148" t="n">
        <v>115.22</v>
      </c>
      <c r="Q148" t="n">
        <v>2116.26</v>
      </c>
      <c r="R148" t="n">
        <v>45.19</v>
      </c>
      <c r="S148" t="n">
        <v>30.45</v>
      </c>
      <c r="T148" t="n">
        <v>7516.49</v>
      </c>
      <c r="U148" t="n">
        <v>0.67</v>
      </c>
      <c r="V148" t="n">
        <v>0.9399999999999999</v>
      </c>
      <c r="W148" t="n">
        <v>0.13</v>
      </c>
      <c r="X148" t="n">
        <v>0.47</v>
      </c>
      <c r="Y148" t="n">
        <v>1</v>
      </c>
      <c r="Z148" t="n">
        <v>10</v>
      </c>
    </row>
    <row r="149">
      <c r="A149" t="n">
        <v>19</v>
      </c>
      <c r="B149" t="n">
        <v>135</v>
      </c>
      <c r="C149" t="inlineStr">
        <is>
          <t xml:space="preserve">CONCLUIDO	</t>
        </is>
      </c>
      <c r="D149" t="n">
        <v>7.7493</v>
      </c>
      <c r="E149" t="n">
        <v>12.9</v>
      </c>
      <c r="F149" t="n">
        <v>9.19</v>
      </c>
      <c r="G149" t="n">
        <v>32.44</v>
      </c>
      <c r="H149" t="n">
        <v>0.38</v>
      </c>
      <c r="I149" t="n">
        <v>17</v>
      </c>
      <c r="J149" t="n">
        <v>272.32</v>
      </c>
      <c r="K149" t="n">
        <v>59.89</v>
      </c>
      <c r="L149" t="n">
        <v>5.75</v>
      </c>
      <c r="M149" t="n">
        <v>0</v>
      </c>
      <c r="N149" t="n">
        <v>71.68000000000001</v>
      </c>
      <c r="O149" t="n">
        <v>33820.05</v>
      </c>
      <c r="P149" t="n">
        <v>115.35</v>
      </c>
      <c r="Q149" t="n">
        <v>2116.16</v>
      </c>
      <c r="R149" t="n">
        <v>45.26</v>
      </c>
      <c r="S149" t="n">
        <v>30.45</v>
      </c>
      <c r="T149" t="n">
        <v>7549.96</v>
      </c>
      <c r="U149" t="n">
        <v>0.67</v>
      </c>
      <c r="V149" t="n">
        <v>0.9399999999999999</v>
      </c>
      <c r="W149" t="n">
        <v>0.13</v>
      </c>
      <c r="X149" t="n">
        <v>0.47</v>
      </c>
      <c r="Y149" t="n">
        <v>1</v>
      </c>
      <c r="Z149" t="n">
        <v>10</v>
      </c>
    </row>
    <row r="150">
      <c r="A150" t="n">
        <v>0</v>
      </c>
      <c r="B150" t="n">
        <v>80</v>
      </c>
      <c r="C150" t="inlineStr">
        <is>
          <t xml:space="preserve">CONCLUIDO	</t>
        </is>
      </c>
      <c r="D150" t="n">
        <v>5.9242</v>
      </c>
      <c r="E150" t="n">
        <v>16.88</v>
      </c>
      <c r="F150" t="n">
        <v>11.49</v>
      </c>
      <c r="G150" t="n">
        <v>7.26</v>
      </c>
      <c r="H150" t="n">
        <v>0.11</v>
      </c>
      <c r="I150" t="n">
        <v>95</v>
      </c>
      <c r="J150" t="n">
        <v>159.12</v>
      </c>
      <c r="K150" t="n">
        <v>50.28</v>
      </c>
      <c r="L150" t="n">
        <v>1</v>
      </c>
      <c r="M150" t="n">
        <v>93</v>
      </c>
      <c r="N150" t="n">
        <v>27.84</v>
      </c>
      <c r="O150" t="n">
        <v>19859.16</v>
      </c>
      <c r="P150" t="n">
        <v>130.35</v>
      </c>
      <c r="Q150" t="n">
        <v>2116.8</v>
      </c>
      <c r="R150" t="n">
        <v>121.14</v>
      </c>
      <c r="S150" t="n">
        <v>30.45</v>
      </c>
      <c r="T150" t="n">
        <v>45099.98</v>
      </c>
      <c r="U150" t="n">
        <v>0.25</v>
      </c>
      <c r="V150" t="n">
        <v>0.75</v>
      </c>
      <c r="W150" t="n">
        <v>0.23</v>
      </c>
      <c r="X150" t="n">
        <v>2.77</v>
      </c>
      <c r="Y150" t="n">
        <v>1</v>
      </c>
      <c r="Z150" t="n">
        <v>10</v>
      </c>
    </row>
    <row r="151">
      <c r="A151" t="n">
        <v>1</v>
      </c>
      <c r="B151" t="n">
        <v>80</v>
      </c>
      <c r="C151" t="inlineStr">
        <is>
          <t xml:space="preserve">CONCLUIDO	</t>
        </is>
      </c>
      <c r="D151" t="n">
        <v>6.5551</v>
      </c>
      <c r="E151" t="n">
        <v>15.26</v>
      </c>
      <c r="F151" t="n">
        <v>10.71</v>
      </c>
      <c r="G151" t="n">
        <v>9.31</v>
      </c>
      <c r="H151" t="n">
        <v>0.14</v>
      </c>
      <c r="I151" t="n">
        <v>69</v>
      </c>
      <c r="J151" t="n">
        <v>159.48</v>
      </c>
      <c r="K151" t="n">
        <v>50.28</v>
      </c>
      <c r="L151" t="n">
        <v>1.25</v>
      </c>
      <c r="M151" t="n">
        <v>67</v>
      </c>
      <c r="N151" t="n">
        <v>27.95</v>
      </c>
      <c r="O151" t="n">
        <v>19902.91</v>
      </c>
      <c r="P151" t="n">
        <v>117.62</v>
      </c>
      <c r="Q151" t="n">
        <v>2116.68</v>
      </c>
      <c r="R151" t="n">
        <v>95.62</v>
      </c>
      <c r="S151" t="n">
        <v>30.45</v>
      </c>
      <c r="T151" t="n">
        <v>32469.13</v>
      </c>
      <c r="U151" t="n">
        <v>0.32</v>
      </c>
      <c r="V151" t="n">
        <v>0.8100000000000001</v>
      </c>
      <c r="W151" t="n">
        <v>0.19</v>
      </c>
      <c r="X151" t="n">
        <v>1.98</v>
      </c>
      <c r="Y151" t="n">
        <v>1</v>
      </c>
      <c r="Z151" t="n">
        <v>10</v>
      </c>
    </row>
    <row r="152">
      <c r="A152" t="n">
        <v>2</v>
      </c>
      <c r="B152" t="n">
        <v>80</v>
      </c>
      <c r="C152" t="inlineStr">
        <is>
          <t xml:space="preserve">CONCLUIDO	</t>
        </is>
      </c>
      <c r="D152" t="n">
        <v>7.0215</v>
      </c>
      <c r="E152" t="n">
        <v>14.24</v>
      </c>
      <c r="F152" t="n">
        <v>10.21</v>
      </c>
      <c r="G152" t="n">
        <v>11.56</v>
      </c>
      <c r="H152" t="n">
        <v>0.17</v>
      </c>
      <c r="I152" t="n">
        <v>53</v>
      </c>
      <c r="J152" t="n">
        <v>159.83</v>
      </c>
      <c r="K152" t="n">
        <v>50.28</v>
      </c>
      <c r="L152" t="n">
        <v>1.5</v>
      </c>
      <c r="M152" t="n">
        <v>51</v>
      </c>
      <c r="N152" t="n">
        <v>28.05</v>
      </c>
      <c r="O152" t="n">
        <v>19946.71</v>
      </c>
      <c r="P152" t="n">
        <v>108.09</v>
      </c>
      <c r="Q152" t="n">
        <v>2116.33</v>
      </c>
      <c r="R152" t="n">
        <v>79.02</v>
      </c>
      <c r="S152" t="n">
        <v>30.45</v>
      </c>
      <c r="T152" t="n">
        <v>24250.54</v>
      </c>
      <c r="U152" t="n">
        <v>0.39</v>
      </c>
      <c r="V152" t="n">
        <v>0.85</v>
      </c>
      <c r="W152" t="n">
        <v>0.17</v>
      </c>
      <c r="X152" t="n">
        <v>1.49</v>
      </c>
      <c r="Y152" t="n">
        <v>1</v>
      </c>
      <c r="Z152" t="n">
        <v>10</v>
      </c>
    </row>
    <row r="153">
      <c r="A153" t="n">
        <v>3</v>
      </c>
      <c r="B153" t="n">
        <v>80</v>
      </c>
      <c r="C153" t="inlineStr">
        <is>
          <t xml:space="preserve">CONCLUIDO	</t>
        </is>
      </c>
      <c r="D153" t="n">
        <v>7.3338</v>
      </c>
      <c r="E153" t="n">
        <v>13.64</v>
      </c>
      <c r="F153" t="n">
        <v>9.93</v>
      </c>
      <c r="G153" t="n">
        <v>13.85</v>
      </c>
      <c r="H153" t="n">
        <v>0.19</v>
      </c>
      <c r="I153" t="n">
        <v>43</v>
      </c>
      <c r="J153" t="n">
        <v>160.19</v>
      </c>
      <c r="K153" t="n">
        <v>50.28</v>
      </c>
      <c r="L153" t="n">
        <v>1.75</v>
      </c>
      <c r="M153" t="n">
        <v>41</v>
      </c>
      <c r="N153" t="n">
        <v>28.16</v>
      </c>
      <c r="O153" t="n">
        <v>19990.53</v>
      </c>
      <c r="P153" t="n">
        <v>101.29</v>
      </c>
      <c r="Q153" t="n">
        <v>2116.6</v>
      </c>
      <c r="R153" t="n">
        <v>69.72</v>
      </c>
      <c r="S153" t="n">
        <v>30.45</v>
      </c>
      <c r="T153" t="n">
        <v>19651.92</v>
      </c>
      <c r="U153" t="n">
        <v>0.44</v>
      </c>
      <c r="V153" t="n">
        <v>0.87</v>
      </c>
      <c r="W153" t="n">
        <v>0.15</v>
      </c>
      <c r="X153" t="n">
        <v>1.2</v>
      </c>
      <c r="Y153" t="n">
        <v>1</v>
      </c>
      <c r="Z153" t="n">
        <v>10</v>
      </c>
    </row>
    <row r="154">
      <c r="A154" t="n">
        <v>4</v>
      </c>
      <c r="B154" t="n">
        <v>80</v>
      </c>
      <c r="C154" t="inlineStr">
        <is>
          <t xml:space="preserve">CONCLUIDO	</t>
        </is>
      </c>
      <c r="D154" t="n">
        <v>7.6152</v>
      </c>
      <c r="E154" t="n">
        <v>13.13</v>
      </c>
      <c r="F154" t="n">
        <v>9.68</v>
      </c>
      <c r="G154" t="n">
        <v>16.59</v>
      </c>
      <c r="H154" t="n">
        <v>0.22</v>
      </c>
      <c r="I154" t="n">
        <v>35</v>
      </c>
      <c r="J154" t="n">
        <v>160.54</v>
      </c>
      <c r="K154" t="n">
        <v>50.28</v>
      </c>
      <c r="L154" t="n">
        <v>2</v>
      </c>
      <c r="M154" t="n">
        <v>33</v>
      </c>
      <c r="N154" t="n">
        <v>28.26</v>
      </c>
      <c r="O154" t="n">
        <v>20034.4</v>
      </c>
      <c r="P154" t="n">
        <v>93.75</v>
      </c>
      <c r="Q154" t="n">
        <v>2116.19</v>
      </c>
      <c r="R154" t="n">
        <v>61.72</v>
      </c>
      <c r="S154" t="n">
        <v>30.45</v>
      </c>
      <c r="T154" t="n">
        <v>15688.14</v>
      </c>
      <c r="U154" t="n">
        <v>0.49</v>
      </c>
      <c r="V154" t="n">
        <v>0.89</v>
      </c>
      <c r="W154" t="n">
        <v>0.14</v>
      </c>
      <c r="X154" t="n">
        <v>0.96</v>
      </c>
      <c r="Y154" t="n">
        <v>1</v>
      </c>
      <c r="Z154" t="n">
        <v>10</v>
      </c>
    </row>
    <row r="155">
      <c r="A155" t="n">
        <v>5</v>
      </c>
      <c r="B155" t="n">
        <v>80</v>
      </c>
      <c r="C155" t="inlineStr">
        <is>
          <t xml:space="preserve">CONCLUIDO	</t>
        </is>
      </c>
      <c r="D155" t="n">
        <v>7.8062</v>
      </c>
      <c r="E155" t="n">
        <v>12.81</v>
      </c>
      <c r="F155" t="n">
        <v>9.52</v>
      </c>
      <c r="G155" t="n">
        <v>19.04</v>
      </c>
      <c r="H155" t="n">
        <v>0.25</v>
      </c>
      <c r="I155" t="n">
        <v>30</v>
      </c>
      <c r="J155" t="n">
        <v>160.9</v>
      </c>
      <c r="K155" t="n">
        <v>50.28</v>
      </c>
      <c r="L155" t="n">
        <v>2.25</v>
      </c>
      <c r="M155" t="n">
        <v>21</v>
      </c>
      <c r="N155" t="n">
        <v>28.37</v>
      </c>
      <c r="O155" t="n">
        <v>20078.3</v>
      </c>
      <c r="P155" t="n">
        <v>88.11</v>
      </c>
      <c r="Q155" t="n">
        <v>2116.23</v>
      </c>
      <c r="R155" t="n">
        <v>56.21</v>
      </c>
      <c r="S155" t="n">
        <v>30.45</v>
      </c>
      <c r="T155" t="n">
        <v>12959.43</v>
      </c>
      <c r="U155" t="n">
        <v>0.54</v>
      </c>
      <c r="V155" t="n">
        <v>0.91</v>
      </c>
      <c r="W155" t="n">
        <v>0.14</v>
      </c>
      <c r="X155" t="n">
        <v>0.8</v>
      </c>
      <c r="Y155" t="n">
        <v>1</v>
      </c>
      <c r="Z155" t="n">
        <v>10</v>
      </c>
    </row>
    <row r="156">
      <c r="A156" t="n">
        <v>6</v>
      </c>
      <c r="B156" t="n">
        <v>80</v>
      </c>
      <c r="C156" t="inlineStr">
        <is>
          <t xml:space="preserve">CONCLUIDO	</t>
        </is>
      </c>
      <c r="D156" t="n">
        <v>7.8459</v>
      </c>
      <c r="E156" t="n">
        <v>12.75</v>
      </c>
      <c r="F156" t="n">
        <v>9.52</v>
      </c>
      <c r="G156" t="n">
        <v>20.4</v>
      </c>
      <c r="H156" t="n">
        <v>0.27</v>
      </c>
      <c r="I156" t="n">
        <v>28</v>
      </c>
      <c r="J156" t="n">
        <v>161.26</v>
      </c>
      <c r="K156" t="n">
        <v>50.28</v>
      </c>
      <c r="L156" t="n">
        <v>2.5</v>
      </c>
      <c r="M156" t="n">
        <v>2</v>
      </c>
      <c r="N156" t="n">
        <v>28.48</v>
      </c>
      <c r="O156" t="n">
        <v>20122.23</v>
      </c>
      <c r="P156" t="n">
        <v>86.67</v>
      </c>
      <c r="Q156" t="n">
        <v>2116.3</v>
      </c>
      <c r="R156" t="n">
        <v>55.41</v>
      </c>
      <c r="S156" t="n">
        <v>30.45</v>
      </c>
      <c r="T156" t="n">
        <v>12571.01</v>
      </c>
      <c r="U156" t="n">
        <v>0.55</v>
      </c>
      <c r="V156" t="n">
        <v>0.91</v>
      </c>
      <c r="W156" t="n">
        <v>0.16</v>
      </c>
      <c r="X156" t="n">
        <v>0.8</v>
      </c>
      <c r="Y156" t="n">
        <v>1</v>
      </c>
      <c r="Z156" t="n">
        <v>10</v>
      </c>
    </row>
    <row r="157">
      <c r="A157" t="n">
        <v>7</v>
      </c>
      <c r="B157" t="n">
        <v>80</v>
      </c>
      <c r="C157" t="inlineStr">
        <is>
          <t xml:space="preserve">CONCLUIDO	</t>
        </is>
      </c>
      <c r="D157" t="n">
        <v>7.8515</v>
      </c>
      <c r="E157" t="n">
        <v>12.74</v>
      </c>
      <c r="F157" t="n">
        <v>9.51</v>
      </c>
      <c r="G157" t="n">
        <v>20.38</v>
      </c>
      <c r="H157" t="n">
        <v>0.3</v>
      </c>
      <c r="I157" t="n">
        <v>28</v>
      </c>
      <c r="J157" t="n">
        <v>161.61</v>
      </c>
      <c r="K157" t="n">
        <v>50.28</v>
      </c>
      <c r="L157" t="n">
        <v>2.75</v>
      </c>
      <c r="M157" t="n">
        <v>0</v>
      </c>
      <c r="N157" t="n">
        <v>28.58</v>
      </c>
      <c r="O157" t="n">
        <v>20166.2</v>
      </c>
      <c r="P157" t="n">
        <v>86.73</v>
      </c>
      <c r="Q157" t="n">
        <v>2116.33</v>
      </c>
      <c r="R157" t="n">
        <v>54.95</v>
      </c>
      <c r="S157" t="n">
        <v>30.45</v>
      </c>
      <c r="T157" t="n">
        <v>12342.14</v>
      </c>
      <c r="U157" t="n">
        <v>0.55</v>
      </c>
      <c r="V157" t="n">
        <v>0.91</v>
      </c>
      <c r="W157" t="n">
        <v>0.17</v>
      </c>
      <c r="X157" t="n">
        <v>0.79</v>
      </c>
      <c r="Y157" t="n">
        <v>1</v>
      </c>
      <c r="Z157" t="n">
        <v>10</v>
      </c>
    </row>
    <row r="158">
      <c r="A158" t="n">
        <v>0</v>
      </c>
      <c r="B158" t="n">
        <v>115</v>
      </c>
      <c r="C158" t="inlineStr">
        <is>
          <t xml:space="preserve">CONCLUIDO	</t>
        </is>
      </c>
      <c r="D158" t="n">
        <v>4.6554</v>
      </c>
      <c r="E158" t="n">
        <v>21.48</v>
      </c>
      <c r="F158" t="n">
        <v>12.81</v>
      </c>
      <c r="G158" t="n">
        <v>5.61</v>
      </c>
      <c r="H158" t="n">
        <v>0.08</v>
      </c>
      <c r="I158" t="n">
        <v>137</v>
      </c>
      <c r="J158" t="n">
        <v>222.93</v>
      </c>
      <c r="K158" t="n">
        <v>56.94</v>
      </c>
      <c r="L158" t="n">
        <v>1</v>
      </c>
      <c r="M158" t="n">
        <v>135</v>
      </c>
      <c r="N158" t="n">
        <v>49.99</v>
      </c>
      <c r="O158" t="n">
        <v>27728.69</v>
      </c>
      <c r="P158" t="n">
        <v>187.47</v>
      </c>
      <c r="Q158" t="n">
        <v>2117</v>
      </c>
      <c r="R158" t="n">
        <v>164.28</v>
      </c>
      <c r="S158" t="n">
        <v>30.45</v>
      </c>
      <c r="T158" t="n">
        <v>66460.2</v>
      </c>
      <c r="U158" t="n">
        <v>0.19</v>
      </c>
      <c r="V158" t="n">
        <v>0.68</v>
      </c>
      <c r="W158" t="n">
        <v>0.3</v>
      </c>
      <c r="X158" t="n">
        <v>4.08</v>
      </c>
      <c r="Y158" t="n">
        <v>1</v>
      </c>
      <c r="Z158" t="n">
        <v>10</v>
      </c>
    </row>
    <row r="159">
      <c r="A159" t="n">
        <v>1</v>
      </c>
      <c r="B159" t="n">
        <v>115</v>
      </c>
      <c r="C159" t="inlineStr">
        <is>
          <t xml:space="preserve">CONCLUIDO	</t>
        </is>
      </c>
      <c r="D159" t="n">
        <v>5.3884</v>
      </c>
      <c r="E159" t="n">
        <v>18.56</v>
      </c>
      <c r="F159" t="n">
        <v>11.6</v>
      </c>
      <c r="G159" t="n">
        <v>7.1</v>
      </c>
      <c r="H159" t="n">
        <v>0.1</v>
      </c>
      <c r="I159" t="n">
        <v>98</v>
      </c>
      <c r="J159" t="n">
        <v>223.35</v>
      </c>
      <c r="K159" t="n">
        <v>56.94</v>
      </c>
      <c r="L159" t="n">
        <v>1.25</v>
      </c>
      <c r="M159" t="n">
        <v>96</v>
      </c>
      <c r="N159" t="n">
        <v>50.15</v>
      </c>
      <c r="O159" t="n">
        <v>27780.03</v>
      </c>
      <c r="P159" t="n">
        <v>167</v>
      </c>
      <c r="Q159" t="n">
        <v>2116.58</v>
      </c>
      <c r="R159" t="n">
        <v>124.65</v>
      </c>
      <c r="S159" t="n">
        <v>30.45</v>
      </c>
      <c r="T159" t="n">
        <v>46841.95</v>
      </c>
      <c r="U159" t="n">
        <v>0.24</v>
      </c>
      <c r="V159" t="n">
        <v>0.75</v>
      </c>
      <c r="W159" t="n">
        <v>0.23</v>
      </c>
      <c r="X159" t="n">
        <v>2.87</v>
      </c>
      <c r="Y159" t="n">
        <v>1</v>
      </c>
      <c r="Z159" t="n">
        <v>10</v>
      </c>
    </row>
    <row r="160">
      <c r="A160" t="n">
        <v>2</v>
      </c>
      <c r="B160" t="n">
        <v>115</v>
      </c>
      <c r="C160" t="inlineStr">
        <is>
          <t xml:space="preserve">CONCLUIDO	</t>
        </is>
      </c>
      <c r="D160" t="n">
        <v>5.9087</v>
      </c>
      <c r="E160" t="n">
        <v>16.92</v>
      </c>
      <c r="F160" t="n">
        <v>10.93</v>
      </c>
      <c r="G160" t="n">
        <v>8.630000000000001</v>
      </c>
      <c r="H160" t="n">
        <v>0.12</v>
      </c>
      <c r="I160" t="n">
        <v>76</v>
      </c>
      <c r="J160" t="n">
        <v>223.76</v>
      </c>
      <c r="K160" t="n">
        <v>56.94</v>
      </c>
      <c r="L160" t="n">
        <v>1.5</v>
      </c>
      <c r="M160" t="n">
        <v>74</v>
      </c>
      <c r="N160" t="n">
        <v>50.32</v>
      </c>
      <c r="O160" t="n">
        <v>27831.42</v>
      </c>
      <c r="P160" t="n">
        <v>154.83</v>
      </c>
      <c r="Q160" t="n">
        <v>2116.68</v>
      </c>
      <c r="R160" t="n">
        <v>102.73</v>
      </c>
      <c r="S160" t="n">
        <v>30.45</v>
      </c>
      <c r="T160" t="n">
        <v>35989.38</v>
      </c>
      <c r="U160" t="n">
        <v>0.3</v>
      </c>
      <c r="V160" t="n">
        <v>0.79</v>
      </c>
      <c r="W160" t="n">
        <v>0.2</v>
      </c>
      <c r="X160" t="n">
        <v>2.2</v>
      </c>
      <c r="Y160" t="n">
        <v>1</v>
      </c>
      <c r="Z160" t="n">
        <v>10</v>
      </c>
    </row>
    <row r="161">
      <c r="A161" t="n">
        <v>3</v>
      </c>
      <c r="B161" t="n">
        <v>115</v>
      </c>
      <c r="C161" t="inlineStr">
        <is>
          <t xml:space="preserve">CONCLUIDO	</t>
        </is>
      </c>
      <c r="D161" t="n">
        <v>6.3317</v>
      </c>
      <c r="E161" t="n">
        <v>15.79</v>
      </c>
      <c r="F161" t="n">
        <v>10.46</v>
      </c>
      <c r="G161" t="n">
        <v>10.28</v>
      </c>
      <c r="H161" t="n">
        <v>0.14</v>
      </c>
      <c r="I161" t="n">
        <v>61</v>
      </c>
      <c r="J161" t="n">
        <v>224.18</v>
      </c>
      <c r="K161" t="n">
        <v>56.94</v>
      </c>
      <c r="L161" t="n">
        <v>1.75</v>
      </c>
      <c r="M161" t="n">
        <v>59</v>
      </c>
      <c r="N161" t="n">
        <v>50.49</v>
      </c>
      <c r="O161" t="n">
        <v>27882.87</v>
      </c>
      <c r="P161" t="n">
        <v>145.55</v>
      </c>
      <c r="Q161" t="n">
        <v>2116.2</v>
      </c>
      <c r="R161" t="n">
        <v>87.38</v>
      </c>
      <c r="S161" t="n">
        <v>30.45</v>
      </c>
      <c r="T161" t="n">
        <v>28390.18</v>
      </c>
      <c r="U161" t="n">
        <v>0.35</v>
      </c>
      <c r="V161" t="n">
        <v>0.83</v>
      </c>
      <c r="W161" t="n">
        <v>0.17</v>
      </c>
      <c r="X161" t="n">
        <v>1.73</v>
      </c>
      <c r="Y161" t="n">
        <v>1</v>
      </c>
      <c r="Z161" t="n">
        <v>10</v>
      </c>
    </row>
    <row r="162">
      <c r="A162" t="n">
        <v>4</v>
      </c>
      <c r="B162" t="n">
        <v>115</v>
      </c>
      <c r="C162" t="inlineStr">
        <is>
          <t xml:space="preserve">CONCLUIDO	</t>
        </is>
      </c>
      <c r="D162" t="n">
        <v>6.6313</v>
      </c>
      <c r="E162" t="n">
        <v>15.08</v>
      </c>
      <c r="F162" t="n">
        <v>10.18</v>
      </c>
      <c r="G162" t="n">
        <v>11.98</v>
      </c>
      <c r="H162" t="n">
        <v>0.16</v>
      </c>
      <c r="I162" t="n">
        <v>51</v>
      </c>
      <c r="J162" t="n">
        <v>224.6</v>
      </c>
      <c r="K162" t="n">
        <v>56.94</v>
      </c>
      <c r="L162" t="n">
        <v>2</v>
      </c>
      <c r="M162" t="n">
        <v>49</v>
      </c>
      <c r="N162" t="n">
        <v>50.65</v>
      </c>
      <c r="O162" t="n">
        <v>27934.37</v>
      </c>
      <c r="P162" t="n">
        <v>139.16</v>
      </c>
      <c r="Q162" t="n">
        <v>2116.42</v>
      </c>
      <c r="R162" t="n">
        <v>78.3</v>
      </c>
      <c r="S162" t="n">
        <v>30.45</v>
      </c>
      <c r="T162" t="n">
        <v>23902.31</v>
      </c>
      <c r="U162" t="n">
        <v>0.39</v>
      </c>
      <c r="V162" t="n">
        <v>0.85</v>
      </c>
      <c r="W162" t="n">
        <v>0.16</v>
      </c>
      <c r="X162" t="n">
        <v>1.46</v>
      </c>
      <c r="Y162" t="n">
        <v>1</v>
      </c>
      <c r="Z162" t="n">
        <v>10</v>
      </c>
    </row>
    <row r="163">
      <c r="A163" t="n">
        <v>5</v>
      </c>
      <c r="B163" t="n">
        <v>115</v>
      </c>
      <c r="C163" t="inlineStr">
        <is>
          <t xml:space="preserve">CONCLUIDO	</t>
        </is>
      </c>
      <c r="D163" t="n">
        <v>6.8746</v>
      </c>
      <c r="E163" t="n">
        <v>14.55</v>
      </c>
      <c r="F163" t="n">
        <v>9.949999999999999</v>
      </c>
      <c r="G163" t="n">
        <v>13.57</v>
      </c>
      <c r="H163" t="n">
        <v>0.18</v>
      </c>
      <c r="I163" t="n">
        <v>44</v>
      </c>
      <c r="J163" t="n">
        <v>225.01</v>
      </c>
      <c r="K163" t="n">
        <v>56.94</v>
      </c>
      <c r="L163" t="n">
        <v>2.25</v>
      </c>
      <c r="M163" t="n">
        <v>42</v>
      </c>
      <c r="N163" t="n">
        <v>50.82</v>
      </c>
      <c r="O163" t="n">
        <v>27985.94</v>
      </c>
      <c r="P163" t="n">
        <v>133.64</v>
      </c>
      <c r="Q163" t="n">
        <v>2116.23</v>
      </c>
      <c r="R163" t="n">
        <v>70.75</v>
      </c>
      <c r="S163" t="n">
        <v>30.45</v>
      </c>
      <c r="T163" t="n">
        <v>20158.01</v>
      </c>
      <c r="U163" t="n">
        <v>0.43</v>
      </c>
      <c r="V163" t="n">
        <v>0.87</v>
      </c>
      <c r="W163" t="n">
        <v>0.15</v>
      </c>
      <c r="X163" t="n">
        <v>1.23</v>
      </c>
      <c r="Y163" t="n">
        <v>1</v>
      </c>
      <c r="Z163" t="n">
        <v>10</v>
      </c>
    </row>
    <row r="164">
      <c r="A164" t="n">
        <v>6</v>
      </c>
      <c r="B164" t="n">
        <v>115</v>
      </c>
      <c r="C164" t="inlineStr">
        <is>
          <t xml:space="preserve">CONCLUIDO	</t>
        </is>
      </c>
      <c r="D164" t="n">
        <v>7.0942</v>
      </c>
      <c r="E164" t="n">
        <v>14.1</v>
      </c>
      <c r="F164" t="n">
        <v>9.77</v>
      </c>
      <c r="G164" t="n">
        <v>15.42</v>
      </c>
      <c r="H164" t="n">
        <v>0.2</v>
      </c>
      <c r="I164" t="n">
        <v>38</v>
      </c>
      <c r="J164" t="n">
        <v>225.43</v>
      </c>
      <c r="K164" t="n">
        <v>56.94</v>
      </c>
      <c r="L164" t="n">
        <v>2.5</v>
      </c>
      <c r="M164" t="n">
        <v>36</v>
      </c>
      <c r="N164" t="n">
        <v>50.99</v>
      </c>
      <c r="O164" t="n">
        <v>28037.57</v>
      </c>
      <c r="P164" t="n">
        <v>128.4</v>
      </c>
      <c r="Q164" t="n">
        <v>2116.22</v>
      </c>
      <c r="R164" t="n">
        <v>64.73999999999999</v>
      </c>
      <c r="S164" t="n">
        <v>30.45</v>
      </c>
      <c r="T164" t="n">
        <v>17184.48</v>
      </c>
      <c r="U164" t="n">
        <v>0.47</v>
      </c>
      <c r="V164" t="n">
        <v>0.89</v>
      </c>
      <c r="W164" t="n">
        <v>0.14</v>
      </c>
      <c r="X164" t="n">
        <v>1.05</v>
      </c>
      <c r="Y164" t="n">
        <v>1</v>
      </c>
      <c r="Z164" t="n">
        <v>10</v>
      </c>
    </row>
    <row r="165">
      <c r="A165" t="n">
        <v>7</v>
      </c>
      <c r="B165" t="n">
        <v>115</v>
      </c>
      <c r="C165" t="inlineStr">
        <is>
          <t xml:space="preserve">CONCLUIDO	</t>
        </is>
      </c>
      <c r="D165" t="n">
        <v>7.248</v>
      </c>
      <c r="E165" t="n">
        <v>13.8</v>
      </c>
      <c r="F165" t="n">
        <v>9.640000000000001</v>
      </c>
      <c r="G165" t="n">
        <v>17.02</v>
      </c>
      <c r="H165" t="n">
        <v>0.22</v>
      </c>
      <c r="I165" t="n">
        <v>34</v>
      </c>
      <c r="J165" t="n">
        <v>225.85</v>
      </c>
      <c r="K165" t="n">
        <v>56.94</v>
      </c>
      <c r="L165" t="n">
        <v>2.75</v>
      </c>
      <c r="M165" t="n">
        <v>32</v>
      </c>
      <c r="N165" t="n">
        <v>51.16</v>
      </c>
      <c r="O165" t="n">
        <v>28089.25</v>
      </c>
      <c r="P165" t="n">
        <v>123.86</v>
      </c>
      <c r="Q165" t="n">
        <v>2116.23</v>
      </c>
      <c r="R165" t="n">
        <v>60.66</v>
      </c>
      <c r="S165" t="n">
        <v>30.45</v>
      </c>
      <c r="T165" t="n">
        <v>15163.83</v>
      </c>
      <c r="U165" t="n">
        <v>0.5</v>
      </c>
      <c r="V165" t="n">
        <v>0.9</v>
      </c>
      <c r="W165" t="n">
        <v>0.13</v>
      </c>
      <c r="X165" t="n">
        <v>0.92</v>
      </c>
      <c r="Y165" t="n">
        <v>1</v>
      </c>
      <c r="Z165" t="n">
        <v>10</v>
      </c>
    </row>
    <row r="166">
      <c r="A166" t="n">
        <v>8</v>
      </c>
      <c r="B166" t="n">
        <v>115</v>
      </c>
      <c r="C166" t="inlineStr">
        <is>
          <t xml:space="preserve">CONCLUIDO	</t>
        </is>
      </c>
      <c r="D166" t="n">
        <v>7.4257</v>
      </c>
      <c r="E166" t="n">
        <v>13.47</v>
      </c>
      <c r="F166" t="n">
        <v>9.49</v>
      </c>
      <c r="G166" t="n">
        <v>18.98</v>
      </c>
      <c r="H166" t="n">
        <v>0.24</v>
      </c>
      <c r="I166" t="n">
        <v>30</v>
      </c>
      <c r="J166" t="n">
        <v>226.27</v>
      </c>
      <c r="K166" t="n">
        <v>56.94</v>
      </c>
      <c r="L166" t="n">
        <v>3</v>
      </c>
      <c r="M166" t="n">
        <v>28</v>
      </c>
      <c r="N166" t="n">
        <v>51.33</v>
      </c>
      <c r="O166" t="n">
        <v>28140.99</v>
      </c>
      <c r="P166" t="n">
        <v>119.13</v>
      </c>
      <c r="Q166" t="n">
        <v>2116.05</v>
      </c>
      <c r="R166" t="n">
        <v>55.4</v>
      </c>
      <c r="S166" t="n">
        <v>30.45</v>
      </c>
      <c r="T166" t="n">
        <v>12552.5</v>
      </c>
      <c r="U166" t="n">
        <v>0.55</v>
      </c>
      <c r="V166" t="n">
        <v>0.91</v>
      </c>
      <c r="W166" t="n">
        <v>0.13</v>
      </c>
      <c r="X166" t="n">
        <v>0.77</v>
      </c>
      <c r="Y166" t="n">
        <v>1</v>
      </c>
      <c r="Z166" t="n">
        <v>10</v>
      </c>
    </row>
    <row r="167">
      <c r="A167" t="n">
        <v>9</v>
      </c>
      <c r="B167" t="n">
        <v>115</v>
      </c>
      <c r="C167" t="inlineStr">
        <is>
          <t xml:space="preserve">CONCLUIDO	</t>
        </is>
      </c>
      <c r="D167" t="n">
        <v>7.6115</v>
      </c>
      <c r="E167" t="n">
        <v>13.14</v>
      </c>
      <c r="F167" t="n">
        <v>9.34</v>
      </c>
      <c r="G167" t="n">
        <v>21.54</v>
      </c>
      <c r="H167" t="n">
        <v>0.25</v>
      </c>
      <c r="I167" t="n">
        <v>26</v>
      </c>
      <c r="J167" t="n">
        <v>226.69</v>
      </c>
      <c r="K167" t="n">
        <v>56.94</v>
      </c>
      <c r="L167" t="n">
        <v>3.25</v>
      </c>
      <c r="M167" t="n">
        <v>24</v>
      </c>
      <c r="N167" t="n">
        <v>51.5</v>
      </c>
      <c r="O167" t="n">
        <v>28192.8</v>
      </c>
      <c r="P167" t="n">
        <v>113.36</v>
      </c>
      <c r="Q167" t="n">
        <v>2116.11</v>
      </c>
      <c r="R167" t="n">
        <v>50.91</v>
      </c>
      <c r="S167" t="n">
        <v>30.45</v>
      </c>
      <c r="T167" t="n">
        <v>10330.57</v>
      </c>
      <c r="U167" t="n">
        <v>0.6</v>
      </c>
      <c r="V167" t="n">
        <v>0.93</v>
      </c>
      <c r="W167" t="n">
        <v>0.11</v>
      </c>
      <c r="X167" t="n">
        <v>0.62</v>
      </c>
      <c r="Y167" t="n">
        <v>1</v>
      </c>
      <c r="Z167" t="n">
        <v>10</v>
      </c>
    </row>
    <row r="168">
      <c r="A168" t="n">
        <v>10</v>
      </c>
      <c r="B168" t="n">
        <v>115</v>
      </c>
      <c r="C168" t="inlineStr">
        <is>
          <t xml:space="preserve">CONCLUIDO	</t>
        </is>
      </c>
      <c r="D168" t="n">
        <v>7.5364</v>
      </c>
      <c r="E168" t="n">
        <v>13.27</v>
      </c>
      <c r="F168" t="n">
        <v>9.51</v>
      </c>
      <c r="G168" t="n">
        <v>22.83</v>
      </c>
      <c r="H168" t="n">
        <v>0.27</v>
      </c>
      <c r="I168" t="n">
        <v>25</v>
      </c>
      <c r="J168" t="n">
        <v>227.11</v>
      </c>
      <c r="K168" t="n">
        <v>56.94</v>
      </c>
      <c r="L168" t="n">
        <v>3.5</v>
      </c>
      <c r="M168" t="n">
        <v>23</v>
      </c>
      <c r="N168" t="n">
        <v>51.67</v>
      </c>
      <c r="O168" t="n">
        <v>28244.66</v>
      </c>
      <c r="P168" t="n">
        <v>114.33</v>
      </c>
      <c r="Q168" t="n">
        <v>2116.26</v>
      </c>
      <c r="R168" t="n">
        <v>56.6</v>
      </c>
      <c r="S168" t="n">
        <v>30.45</v>
      </c>
      <c r="T168" t="n">
        <v>13179.2</v>
      </c>
      <c r="U168" t="n">
        <v>0.54</v>
      </c>
      <c r="V168" t="n">
        <v>0.91</v>
      </c>
      <c r="W168" t="n">
        <v>0.12</v>
      </c>
      <c r="X168" t="n">
        <v>0.79</v>
      </c>
      <c r="Y168" t="n">
        <v>1</v>
      </c>
      <c r="Z168" t="n">
        <v>10</v>
      </c>
    </row>
    <row r="169">
      <c r="A169" t="n">
        <v>11</v>
      </c>
      <c r="B169" t="n">
        <v>115</v>
      </c>
      <c r="C169" t="inlineStr">
        <is>
          <t xml:space="preserve">CONCLUIDO	</t>
        </is>
      </c>
      <c r="D169" t="n">
        <v>7.716</v>
      </c>
      <c r="E169" t="n">
        <v>12.96</v>
      </c>
      <c r="F169" t="n">
        <v>9.33</v>
      </c>
      <c r="G169" t="n">
        <v>25.46</v>
      </c>
      <c r="H169" t="n">
        <v>0.29</v>
      </c>
      <c r="I169" t="n">
        <v>22</v>
      </c>
      <c r="J169" t="n">
        <v>227.53</v>
      </c>
      <c r="K169" t="n">
        <v>56.94</v>
      </c>
      <c r="L169" t="n">
        <v>3.75</v>
      </c>
      <c r="M169" t="n">
        <v>19</v>
      </c>
      <c r="N169" t="n">
        <v>51.84</v>
      </c>
      <c r="O169" t="n">
        <v>28296.58</v>
      </c>
      <c r="P169" t="n">
        <v>108.54</v>
      </c>
      <c r="Q169" t="n">
        <v>2116.47</v>
      </c>
      <c r="R169" t="n">
        <v>50.6</v>
      </c>
      <c r="S169" t="n">
        <v>30.45</v>
      </c>
      <c r="T169" t="n">
        <v>10194.82</v>
      </c>
      <c r="U169" t="n">
        <v>0.6</v>
      </c>
      <c r="V169" t="n">
        <v>0.93</v>
      </c>
      <c r="W169" t="n">
        <v>0.12</v>
      </c>
      <c r="X169" t="n">
        <v>0.61</v>
      </c>
      <c r="Y169" t="n">
        <v>1</v>
      </c>
      <c r="Z169" t="n">
        <v>10</v>
      </c>
    </row>
    <row r="170">
      <c r="A170" t="n">
        <v>12</v>
      </c>
      <c r="B170" t="n">
        <v>115</v>
      </c>
      <c r="C170" t="inlineStr">
        <is>
          <t xml:space="preserve">CONCLUIDO	</t>
        </is>
      </c>
      <c r="D170" t="n">
        <v>7.7576</v>
      </c>
      <c r="E170" t="n">
        <v>12.89</v>
      </c>
      <c r="F170" t="n">
        <v>9.31</v>
      </c>
      <c r="G170" t="n">
        <v>26.59</v>
      </c>
      <c r="H170" t="n">
        <v>0.31</v>
      </c>
      <c r="I170" t="n">
        <v>21</v>
      </c>
      <c r="J170" t="n">
        <v>227.95</v>
      </c>
      <c r="K170" t="n">
        <v>56.94</v>
      </c>
      <c r="L170" t="n">
        <v>4</v>
      </c>
      <c r="M170" t="n">
        <v>11</v>
      </c>
      <c r="N170" t="n">
        <v>52.01</v>
      </c>
      <c r="O170" t="n">
        <v>28348.56</v>
      </c>
      <c r="P170" t="n">
        <v>105.49</v>
      </c>
      <c r="Q170" t="n">
        <v>2116.05</v>
      </c>
      <c r="R170" t="n">
        <v>49.32</v>
      </c>
      <c r="S170" t="n">
        <v>30.45</v>
      </c>
      <c r="T170" t="n">
        <v>9562.15</v>
      </c>
      <c r="U170" t="n">
        <v>0.62</v>
      </c>
      <c r="V170" t="n">
        <v>0.93</v>
      </c>
      <c r="W170" t="n">
        <v>0.13</v>
      </c>
      <c r="X170" t="n">
        <v>0.59</v>
      </c>
      <c r="Y170" t="n">
        <v>1</v>
      </c>
      <c r="Z170" t="n">
        <v>10</v>
      </c>
    </row>
    <row r="171">
      <c r="A171" t="n">
        <v>13</v>
      </c>
      <c r="B171" t="n">
        <v>115</v>
      </c>
      <c r="C171" t="inlineStr">
        <is>
          <t xml:space="preserve">CONCLUIDO	</t>
        </is>
      </c>
      <c r="D171" t="n">
        <v>7.7988</v>
      </c>
      <c r="E171" t="n">
        <v>12.82</v>
      </c>
      <c r="F171" t="n">
        <v>9.279999999999999</v>
      </c>
      <c r="G171" t="n">
        <v>27.85</v>
      </c>
      <c r="H171" t="n">
        <v>0.33</v>
      </c>
      <c r="I171" t="n">
        <v>20</v>
      </c>
      <c r="J171" t="n">
        <v>228.38</v>
      </c>
      <c r="K171" t="n">
        <v>56.94</v>
      </c>
      <c r="L171" t="n">
        <v>4.25</v>
      </c>
      <c r="M171" t="n">
        <v>1</v>
      </c>
      <c r="N171" t="n">
        <v>52.18</v>
      </c>
      <c r="O171" t="n">
        <v>28400.61</v>
      </c>
      <c r="P171" t="n">
        <v>104.18</v>
      </c>
      <c r="Q171" t="n">
        <v>2116.05</v>
      </c>
      <c r="R171" t="n">
        <v>48.26</v>
      </c>
      <c r="S171" t="n">
        <v>30.45</v>
      </c>
      <c r="T171" t="n">
        <v>9037.27</v>
      </c>
      <c r="U171" t="n">
        <v>0.63</v>
      </c>
      <c r="V171" t="n">
        <v>0.93</v>
      </c>
      <c r="W171" t="n">
        <v>0.14</v>
      </c>
      <c r="X171" t="n">
        <v>0.5600000000000001</v>
      </c>
      <c r="Y171" t="n">
        <v>1</v>
      </c>
      <c r="Z171" t="n">
        <v>10</v>
      </c>
    </row>
    <row r="172">
      <c r="A172" t="n">
        <v>14</v>
      </c>
      <c r="B172" t="n">
        <v>115</v>
      </c>
      <c r="C172" t="inlineStr">
        <is>
          <t xml:space="preserve">CONCLUIDO	</t>
        </is>
      </c>
      <c r="D172" t="n">
        <v>7.7961</v>
      </c>
      <c r="E172" t="n">
        <v>12.83</v>
      </c>
      <c r="F172" t="n">
        <v>9.289999999999999</v>
      </c>
      <c r="G172" t="n">
        <v>27.87</v>
      </c>
      <c r="H172" t="n">
        <v>0.35</v>
      </c>
      <c r="I172" t="n">
        <v>20</v>
      </c>
      <c r="J172" t="n">
        <v>228.8</v>
      </c>
      <c r="K172" t="n">
        <v>56.94</v>
      </c>
      <c r="L172" t="n">
        <v>4.5</v>
      </c>
      <c r="M172" t="n">
        <v>0</v>
      </c>
      <c r="N172" t="n">
        <v>52.36</v>
      </c>
      <c r="O172" t="n">
        <v>28452.71</v>
      </c>
      <c r="P172" t="n">
        <v>104.24</v>
      </c>
      <c r="Q172" t="n">
        <v>2116.19</v>
      </c>
      <c r="R172" t="n">
        <v>48.38</v>
      </c>
      <c r="S172" t="n">
        <v>30.45</v>
      </c>
      <c r="T172" t="n">
        <v>9096.75</v>
      </c>
      <c r="U172" t="n">
        <v>0.63</v>
      </c>
      <c r="V172" t="n">
        <v>0.93</v>
      </c>
      <c r="W172" t="n">
        <v>0.14</v>
      </c>
      <c r="X172" t="n">
        <v>0.57</v>
      </c>
      <c r="Y172" t="n">
        <v>1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7.3958</v>
      </c>
      <c r="E173" t="n">
        <v>13.52</v>
      </c>
      <c r="F173" t="n">
        <v>10.56</v>
      </c>
      <c r="G173" t="n">
        <v>10.22</v>
      </c>
      <c r="H173" t="n">
        <v>0.22</v>
      </c>
      <c r="I173" t="n">
        <v>62</v>
      </c>
      <c r="J173" t="n">
        <v>80.84</v>
      </c>
      <c r="K173" t="n">
        <v>35.1</v>
      </c>
      <c r="L173" t="n">
        <v>1</v>
      </c>
      <c r="M173" t="n">
        <v>0</v>
      </c>
      <c r="N173" t="n">
        <v>9.74</v>
      </c>
      <c r="O173" t="n">
        <v>10204.21</v>
      </c>
      <c r="P173" t="n">
        <v>64.51000000000001</v>
      </c>
      <c r="Q173" t="n">
        <v>2116.48</v>
      </c>
      <c r="R173" t="n">
        <v>87.97</v>
      </c>
      <c r="S173" t="n">
        <v>30.45</v>
      </c>
      <c r="T173" t="n">
        <v>28679.79</v>
      </c>
      <c r="U173" t="n">
        <v>0.35</v>
      </c>
      <c r="V173" t="n">
        <v>0.82</v>
      </c>
      <c r="W173" t="n">
        <v>0.26</v>
      </c>
      <c r="X173" t="n">
        <v>1.84</v>
      </c>
      <c r="Y173" t="n">
        <v>1</v>
      </c>
      <c r="Z173" t="n">
        <v>10</v>
      </c>
    </row>
    <row r="174">
      <c r="A174" t="n">
        <v>0</v>
      </c>
      <c r="B174" t="n">
        <v>50</v>
      </c>
      <c r="C174" t="inlineStr">
        <is>
          <t xml:space="preserve">CONCLUIDO	</t>
        </is>
      </c>
      <c r="D174" t="n">
        <v>7.2439</v>
      </c>
      <c r="E174" t="n">
        <v>13.8</v>
      </c>
      <c r="F174" t="n">
        <v>10.44</v>
      </c>
      <c r="G174" t="n">
        <v>10.44</v>
      </c>
      <c r="H174" t="n">
        <v>0.16</v>
      </c>
      <c r="I174" t="n">
        <v>60</v>
      </c>
      <c r="J174" t="n">
        <v>107.41</v>
      </c>
      <c r="K174" t="n">
        <v>41.65</v>
      </c>
      <c r="L174" t="n">
        <v>1</v>
      </c>
      <c r="M174" t="n">
        <v>58</v>
      </c>
      <c r="N174" t="n">
        <v>14.77</v>
      </c>
      <c r="O174" t="n">
        <v>13481.73</v>
      </c>
      <c r="P174" t="n">
        <v>81.58</v>
      </c>
      <c r="Q174" t="n">
        <v>2116.5</v>
      </c>
      <c r="R174" t="n">
        <v>86.48</v>
      </c>
      <c r="S174" t="n">
        <v>30.45</v>
      </c>
      <c r="T174" t="n">
        <v>27942.62</v>
      </c>
      <c r="U174" t="n">
        <v>0.35</v>
      </c>
      <c r="V174" t="n">
        <v>0.83</v>
      </c>
      <c r="W174" t="n">
        <v>0.18</v>
      </c>
      <c r="X174" t="n">
        <v>1.71</v>
      </c>
      <c r="Y174" t="n">
        <v>1</v>
      </c>
      <c r="Z174" t="n">
        <v>10</v>
      </c>
    </row>
    <row r="175">
      <c r="A175" t="n">
        <v>1</v>
      </c>
      <c r="B175" t="n">
        <v>50</v>
      </c>
      <c r="C175" t="inlineStr">
        <is>
          <t xml:space="preserve">CONCLUIDO	</t>
        </is>
      </c>
      <c r="D175" t="n">
        <v>7.6527</v>
      </c>
      <c r="E175" t="n">
        <v>13.07</v>
      </c>
      <c r="F175" t="n">
        <v>10.03</v>
      </c>
      <c r="G175" t="n">
        <v>13.37</v>
      </c>
      <c r="H175" t="n">
        <v>0.2</v>
      </c>
      <c r="I175" t="n">
        <v>45</v>
      </c>
      <c r="J175" t="n">
        <v>107.73</v>
      </c>
      <c r="K175" t="n">
        <v>41.65</v>
      </c>
      <c r="L175" t="n">
        <v>1.25</v>
      </c>
      <c r="M175" t="n">
        <v>14</v>
      </c>
      <c r="N175" t="n">
        <v>14.83</v>
      </c>
      <c r="O175" t="n">
        <v>13520.81</v>
      </c>
      <c r="P175" t="n">
        <v>72.83</v>
      </c>
      <c r="Q175" t="n">
        <v>2116.26</v>
      </c>
      <c r="R175" t="n">
        <v>71.93000000000001</v>
      </c>
      <c r="S175" t="n">
        <v>30.45</v>
      </c>
      <c r="T175" t="n">
        <v>20744.59</v>
      </c>
      <c r="U175" t="n">
        <v>0.42</v>
      </c>
      <c r="V175" t="n">
        <v>0.86</v>
      </c>
      <c r="W175" t="n">
        <v>0.19</v>
      </c>
      <c r="X175" t="n">
        <v>1.31</v>
      </c>
      <c r="Y175" t="n">
        <v>1</v>
      </c>
      <c r="Z175" t="n">
        <v>10</v>
      </c>
    </row>
    <row r="176">
      <c r="A176" t="n">
        <v>2</v>
      </c>
      <c r="B176" t="n">
        <v>50</v>
      </c>
      <c r="C176" t="inlineStr">
        <is>
          <t xml:space="preserve">CONCLUIDO	</t>
        </is>
      </c>
      <c r="D176" t="n">
        <v>7.6764</v>
      </c>
      <c r="E176" t="n">
        <v>13.03</v>
      </c>
      <c r="F176" t="n">
        <v>10.01</v>
      </c>
      <c r="G176" t="n">
        <v>13.65</v>
      </c>
      <c r="H176" t="n">
        <v>0.24</v>
      </c>
      <c r="I176" t="n">
        <v>44</v>
      </c>
      <c r="J176" t="n">
        <v>108.05</v>
      </c>
      <c r="K176" t="n">
        <v>41.65</v>
      </c>
      <c r="L176" t="n">
        <v>1.5</v>
      </c>
      <c r="M176" t="n">
        <v>0</v>
      </c>
      <c r="N176" t="n">
        <v>14.9</v>
      </c>
      <c r="O176" t="n">
        <v>13559.91</v>
      </c>
      <c r="P176" t="n">
        <v>72.41</v>
      </c>
      <c r="Q176" t="n">
        <v>2116.27</v>
      </c>
      <c r="R176" t="n">
        <v>70.87</v>
      </c>
      <c r="S176" t="n">
        <v>30.45</v>
      </c>
      <c r="T176" t="n">
        <v>20217.59</v>
      </c>
      <c r="U176" t="n">
        <v>0.43</v>
      </c>
      <c r="V176" t="n">
        <v>0.86</v>
      </c>
      <c r="W176" t="n">
        <v>0.21</v>
      </c>
      <c r="X176" t="n">
        <v>1.29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7.0092</v>
      </c>
      <c r="E177" t="n">
        <v>14.27</v>
      </c>
      <c r="F177" t="n">
        <v>11.28</v>
      </c>
      <c r="G177" t="n">
        <v>7.87</v>
      </c>
      <c r="H177" t="n">
        <v>0.28</v>
      </c>
      <c r="I177" t="n">
        <v>86</v>
      </c>
      <c r="J177" t="n">
        <v>61.76</v>
      </c>
      <c r="K177" t="n">
        <v>28.92</v>
      </c>
      <c r="L177" t="n">
        <v>1</v>
      </c>
      <c r="M177" t="n">
        <v>0</v>
      </c>
      <c r="N177" t="n">
        <v>6.84</v>
      </c>
      <c r="O177" t="n">
        <v>7851.41</v>
      </c>
      <c r="P177" t="n">
        <v>58.79</v>
      </c>
      <c r="Q177" t="n">
        <v>2116.67</v>
      </c>
      <c r="R177" t="n">
        <v>110.26</v>
      </c>
      <c r="S177" t="n">
        <v>30.45</v>
      </c>
      <c r="T177" t="n">
        <v>39705.07</v>
      </c>
      <c r="U177" t="n">
        <v>0.28</v>
      </c>
      <c r="V177" t="n">
        <v>0.77</v>
      </c>
      <c r="W177" t="n">
        <v>0.33</v>
      </c>
      <c r="X177" t="n">
        <v>2.55</v>
      </c>
      <c r="Y177" t="n">
        <v>1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5.7207</v>
      </c>
      <c r="E178" t="n">
        <v>17.48</v>
      </c>
      <c r="F178" t="n">
        <v>11.69</v>
      </c>
      <c r="G178" t="n">
        <v>6.94</v>
      </c>
      <c r="H178" t="n">
        <v>0.11</v>
      </c>
      <c r="I178" t="n">
        <v>101</v>
      </c>
      <c r="J178" t="n">
        <v>167.88</v>
      </c>
      <c r="K178" t="n">
        <v>51.39</v>
      </c>
      <c r="L178" t="n">
        <v>1</v>
      </c>
      <c r="M178" t="n">
        <v>99</v>
      </c>
      <c r="N178" t="n">
        <v>30.49</v>
      </c>
      <c r="O178" t="n">
        <v>20939.59</v>
      </c>
      <c r="P178" t="n">
        <v>138.37</v>
      </c>
      <c r="Q178" t="n">
        <v>2116.5</v>
      </c>
      <c r="R178" t="n">
        <v>127.56</v>
      </c>
      <c r="S178" t="n">
        <v>30.45</v>
      </c>
      <c r="T178" t="n">
        <v>48279.38</v>
      </c>
      <c r="U178" t="n">
        <v>0.24</v>
      </c>
      <c r="V178" t="n">
        <v>0.74</v>
      </c>
      <c r="W178" t="n">
        <v>0.24</v>
      </c>
      <c r="X178" t="n">
        <v>2.96</v>
      </c>
      <c r="Y178" t="n">
        <v>1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6.383</v>
      </c>
      <c r="E179" t="n">
        <v>15.67</v>
      </c>
      <c r="F179" t="n">
        <v>10.82</v>
      </c>
      <c r="G179" t="n">
        <v>8.890000000000001</v>
      </c>
      <c r="H179" t="n">
        <v>0.13</v>
      </c>
      <c r="I179" t="n">
        <v>73</v>
      </c>
      <c r="J179" t="n">
        <v>168.25</v>
      </c>
      <c r="K179" t="n">
        <v>51.39</v>
      </c>
      <c r="L179" t="n">
        <v>1.25</v>
      </c>
      <c r="M179" t="n">
        <v>71</v>
      </c>
      <c r="N179" t="n">
        <v>30.6</v>
      </c>
      <c r="O179" t="n">
        <v>20984.25</v>
      </c>
      <c r="P179" t="n">
        <v>124.52</v>
      </c>
      <c r="Q179" t="n">
        <v>2116.35</v>
      </c>
      <c r="R179" t="n">
        <v>99.11</v>
      </c>
      <c r="S179" t="n">
        <v>30.45</v>
      </c>
      <c r="T179" t="n">
        <v>34196.04</v>
      </c>
      <c r="U179" t="n">
        <v>0.31</v>
      </c>
      <c r="V179" t="n">
        <v>0.8</v>
      </c>
      <c r="W179" t="n">
        <v>0.2</v>
      </c>
      <c r="X179" t="n">
        <v>2.1</v>
      </c>
      <c r="Y179" t="n">
        <v>1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6.8256</v>
      </c>
      <c r="E180" t="n">
        <v>14.65</v>
      </c>
      <c r="F180" t="n">
        <v>10.35</v>
      </c>
      <c r="G180" t="n">
        <v>10.89</v>
      </c>
      <c r="H180" t="n">
        <v>0.16</v>
      </c>
      <c r="I180" t="n">
        <v>57</v>
      </c>
      <c r="J180" t="n">
        <v>168.61</v>
      </c>
      <c r="K180" t="n">
        <v>51.39</v>
      </c>
      <c r="L180" t="n">
        <v>1.5</v>
      </c>
      <c r="M180" t="n">
        <v>55</v>
      </c>
      <c r="N180" t="n">
        <v>30.71</v>
      </c>
      <c r="O180" t="n">
        <v>21028.94</v>
      </c>
      <c r="P180" t="n">
        <v>115.57</v>
      </c>
      <c r="Q180" t="n">
        <v>2116.54</v>
      </c>
      <c r="R180" t="n">
        <v>83.59</v>
      </c>
      <c r="S180" t="n">
        <v>30.45</v>
      </c>
      <c r="T180" t="n">
        <v>26513</v>
      </c>
      <c r="U180" t="n">
        <v>0.36</v>
      </c>
      <c r="V180" t="n">
        <v>0.84</v>
      </c>
      <c r="W180" t="n">
        <v>0.17</v>
      </c>
      <c r="X180" t="n">
        <v>1.62</v>
      </c>
      <c r="Y180" t="n">
        <v>1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7.1716</v>
      </c>
      <c r="E181" t="n">
        <v>13.94</v>
      </c>
      <c r="F181" t="n">
        <v>10.01</v>
      </c>
      <c r="G181" t="n">
        <v>13.06</v>
      </c>
      <c r="H181" t="n">
        <v>0.18</v>
      </c>
      <c r="I181" t="n">
        <v>46</v>
      </c>
      <c r="J181" t="n">
        <v>168.97</v>
      </c>
      <c r="K181" t="n">
        <v>51.39</v>
      </c>
      <c r="L181" t="n">
        <v>1.75</v>
      </c>
      <c r="M181" t="n">
        <v>44</v>
      </c>
      <c r="N181" t="n">
        <v>30.83</v>
      </c>
      <c r="O181" t="n">
        <v>21073.68</v>
      </c>
      <c r="P181" t="n">
        <v>107.85</v>
      </c>
      <c r="Q181" t="n">
        <v>2116.49</v>
      </c>
      <c r="R181" t="n">
        <v>72.63</v>
      </c>
      <c r="S181" t="n">
        <v>30.45</v>
      </c>
      <c r="T181" t="n">
        <v>21087.85</v>
      </c>
      <c r="U181" t="n">
        <v>0.42</v>
      </c>
      <c r="V181" t="n">
        <v>0.86</v>
      </c>
      <c r="W181" t="n">
        <v>0.16</v>
      </c>
      <c r="X181" t="n">
        <v>1.29</v>
      </c>
      <c r="Y181" t="n">
        <v>1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7.4437</v>
      </c>
      <c r="E182" t="n">
        <v>13.43</v>
      </c>
      <c r="F182" t="n">
        <v>9.77</v>
      </c>
      <c r="G182" t="n">
        <v>15.43</v>
      </c>
      <c r="H182" t="n">
        <v>0.21</v>
      </c>
      <c r="I182" t="n">
        <v>38</v>
      </c>
      <c r="J182" t="n">
        <v>169.33</v>
      </c>
      <c r="K182" t="n">
        <v>51.39</v>
      </c>
      <c r="L182" t="n">
        <v>2</v>
      </c>
      <c r="M182" t="n">
        <v>36</v>
      </c>
      <c r="N182" t="n">
        <v>30.94</v>
      </c>
      <c r="O182" t="n">
        <v>21118.46</v>
      </c>
      <c r="P182" t="n">
        <v>101.57</v>
      </c>
      <c r="Q182" t="n">
        <v>2116.39</v>
      </c>
      <c r="R182" t="n">
        <v>64.8</v>
      </c>
      <c r="S182" t="n">
        <v>30.45</v>
      </c>
      <c r="T182" t="n">
        <v>17215.22</v>
      </c>
      <c r="U182" t="n">
        <v>0.47</v>
      </c>
      <c r="V182" t="n">
        <v>0.89</v>
      </c>
      <c r="W182" t="n">
        <v>0.14</v>
      </c>
      <c r="X182" t="n">
        <v>1.05</v>
      </c>
      <c r="Y182" t="n">
        <v>1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7.6726</v>
      </c>
      <c r="E183" t="n">
        <v>13.03</v>
      </c>
      <c r="F183" t="n">
        <v>9.58</v>
      </c>
      <c r="G183" t="n">
        <v>17.96</v>
      </c>
      <c r="H183" t="n">
        <v>0.24</v>
      </c>
      <c r="I183" t="n">
        <v>32</v>
      </c>
      <c r="J183" t="n">
        <v>169.7</v>
      </c>
      <c r="K183" t="n">
        <v>51.39</v>
      </c>
      <c r="L183" t="n">
        <v>2.25</v>
      </c>
      <c r="M183" t="n">
        <v>30</v>
      </c>
      <c r="N183" t="n">
        <v>31.05</v>
      </c>
      <c r="O183" t="n">
        <v>21163.27</v>
      </c>
      <c r="P183" t="n">
        <v>94.93000000000001</v>
      </c>
      <c r="Q183" t="n">
        <v>2116.18</v>
      </c>
      <c r="R183" t="n">
        <v>58.42</v>
      </c>
      <c r="S183" t="n">
        <v>30.45</v>
      </c>
      <c r="T183" t="n">
        <v>14056.71</v>
      </c>
      <c r="U183" t="n">
        <v>0.52</v>
      </c>
      <c r="V183" t="n">
        <v>0.9</v>
      </c>
      <c r="W183" t="n">
        <v>0.13</v>
      </c>
      <c r="X183" t="n">
        <v>0.86</v>
      </c>
      <c r="Y183" t="n">
        <v>1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7.9414</v>
      </c>
      <c r="E184" t="n">
        <v>12.59</v>
      </c>
      <c r="F184" t="n">
        <v>9.300000000000001</v>
      </c>
      <c r="G184" t="n">
        <v>20.68</v>
      </c>
      <c r="H184" t="n">
        <v>0.26</v>
      </c>
      <c r="I184" t="n">
        <v>27</v>
      </c>
      <c r="J184" t="n">
        <v>170.06</v>
      </c>
      <c r="K184" t="n">
        <v>51.39</v>
      </c>
      <c r="L184" t="n">
        <v>2.5</v>
      </c>
      <c r="M184" t="n">
        <v>13</v>
      </c>
      <c r="N184" t="n">
        <v>31.17</v>
      </c>
      <c r="O184" t="n">
        <v>21208.12</v>
      </c>
      <c r="P184" t="n">
        <v>88.05</v>
      </c>
      <c r="Q184" t="n">
        <v>2116.32</v>
      </c>
      <c r="R184" t="n">
        <v>48.71</v>
      </c>
      <c r="S184" t="n">
        <v>30.45</v>
      </c>
      <c r="T184" t="n">
        <v>9223.799999999999</v>
      </c>
      <c r="U184" t="n">
        <v>0.63</v>
      </c>
      <c r="V184" t="n">
        <v>0.93</v>
      </c>
      <c r="W184" t="n">
        <v>0.14</v>
      </c>
      <c r="X184" t="n">
        <v>0.58</v>
      </c>
      <c r="Y184" t="n">
        <v>1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7.9715</v>
      </c>
      <c r="E185" t="n">
        <v>12.54</v>
      </c>
      <c r="F185" t="n">
        <v>9.289999999999999</v>
      </c>
      <c r="G185" t="n">
        <v>21.44</v>
      </c>
      <c r="H185" t="n">
        <v>0.29</v>
      </c>
      <c r="I185" t="n">
        <v>26</v>
      </c>
      <c r="J185" t="n">
        <v>170.42</v>
      </c>
      <c r="K185" t="n">
        <v>51.39</v>
      </c>
      <c r="L185" t="n">
        <v>2.75</v>
      </c>
      <c r="M185" t="n">
        <v>0</v>
      </c>
      <c r="N185" t="n">
        <v>31.28</v>
      </c>
      <c r="O185" t="n">
        <v>21253.01</v>
      </c>
      <c r="P185" t="n">
        <v>86.70999999999999</v>
      </c>
      <c r="Q185" t="n">
        <v>2116.05</v>
      </c>
      <c r="R185" t="n">
        <v>48.1</v>
      </c>
      <c r="S185" t="n">
        <v>30.45</v>
      </c>
      <c r="T185" t="n">
        <v>8926.4</v>
      </c>
      <c r="U185" t="n">
        <v>0.63</v>
      </c>
      <c r="V185" t="n">
        <v>0.93</v>
      </c>
      <c r="W185" t="n">
        <v>0.14</v>
      </c>
      <c r="X185" t="n">
        <v>0.57</v>
      </c>
      <c r="Y185" t="n">
        <v>1</v>
      </c>
      <c r="Z185" t="n">
        <v>10</v>
      </c>
    </row>
    <row r="186">
      <c r="A186" t="n">
        <v>0</v>
      </c>
      <c r="B186" t="n">
        <v>20</v>
      </c>
      <c r="C186" t="inlineStr">
        <is>
          <t xml:space="preserve">CONCLUIDO	</t>
        </is>
      </c>
      <c r="D186" t="n">
        <v>6.6824</v>
      </c>
      <c r="E186" t="n">
        <v>14.96</v>
      </c>
      <c r="F186" t="n">
        <v>11.91</v>
      </c>
      <c r="G186" t="n">
        <v>6.68</v>
      </c>
      <c r="H186" t="n">
        <v>0.34</v>
      </c>
      <c r="I186" t="n">
        <v>107</v>
      </c>
      <c r="J186" t="n">
        <v>51.33</v>
      </c>
      <c r="K186" t="n">
        <v>24.83</v>
      </c>
      <c r="L186" t="n">
        <v>1</v>
      </c>
      <c r="M186" t="n">
        <v>0</v>
      </c>
      <c r="N186" t="n">
        <v>5.51</v>
      </c>
      <c r="O186" t="n">
        <v>6564.78</v>
      </c>
      <c r="P186" t="n">
        <v>55.33</v>
      </c>
      <c r="Q186" t="n">
        <v>2117.56</v>
      </c>
      <c r="R186" t="n">
        <v>129.91</v>
      </c>
      <c r="S186" t="n">
        <v>30.45</v>
      </c>
      <c r="T186" t="n">
        <v>49427.22</v>
      </c>
      <c r="U186" t="n">
        <v>0.23</v>
      </c>
      <c r="V186" t="n">
        <v>0.73</v>
      </c>
      <c r="W186" t="n">
        <v>0.39</v>
      </c>
      <c r="X186" t="n">
        <v>3.18</v>
      </c>
      <c r="Y186" t="n">
        <v>1</v>
      </c>
      <c r="Z186" t="n">
        <v>10</v>
      </c>
    </row>
    <row r="187">
      <c r="A187" t="n">
        <v>0</v>
      </c>
      <c r="B187" t="n">
        <v>120</v>
      </c>
      <c r="C187" t="inlineStr">
        <is>
          <t xml:space="preserve">CONCLUIDO	</t>
        </is>
      </c>
      <c r="D187" t="n">
        <v>4.5006</v>
      </c>
      <c r="E187" t="n">
        <v>22.22</v>
      </c>
      <c r="F187" t="n">
        <v>13</v>
      </c>
      <c r="G187" t="n">
        <v>5.45</v>
      </c>
      <c r="H187" t="n">
        <v>0.08</v>
      </c>
      <c r="I187" t="n">
        <v>143</v>
      </c>
      <c r="J187" t="n">
        <v>232.68</v>
      </c>
      <c r="K187" t="n">
        <v>57.72</v>
      </c>
      <c r="L187" t="n">
        <v>1</v>
      </c>
      <c r="M187" t="n">
        <v>141</v>
      </c>
      <c r="N187" t="n">
        <v>53.95</v>
      </c>
      <c r="O187" t="n">
        <v>28931.02</v>
      </c>
      <c r="P187" t="n">
        <v>196.04</v>
      </c>
      <c r="Q187" t="n">
        <v>2116.95</v>
      </c>
      <c r="R187" t="n">
        <v>170.63</v>
      </c>
      <c r="S187" t="n">
        <v>30.45</v>
      </c>
      <c r="T187" t="n">
        <v>69603.88</v>
      </c>
      <c r="U187" t="n">
        <v>0.18</v>
      </c>
      <c r="V187" t="n">
        <v>0.67</v>
      </c>
      <c r="W187" t="n">
        <v>0.31</v>
      </c>
      <c r="X187" t="n">
        <v>4.27</v>
      </c>
      <c r="Y187" t="n">
        <v>1</v>
      </c>
      <c r="Z187" t="n">
        <v>10</v>
      </c>
    </row>
    <row r="188">
      <c r="A188" t="n">
        <v>1</v>
      </c>
      <c r="B188" t="n">
        <v>120</v>
      </c>
      <c r="C188" t="inlineStr">
        <is>
          <t xml:space="preserve">CONCLUIDO	</t>
        </is>
      </c>
      <c r="D188" t="n">
        <v>5.245</v>
      </c>
      <c r="E188" t="n">
        <v>19.07</v>
      </c>
      <c r="F188" t="n">
        <v>11.71</v>
      </c>
      <c r="G188" t="n">
        <v>6.89</v>
      </c>
      <c r="H188" t="n">
        <v>0.1</v>
      </c>
      <c r="I188" t="n">
        <v>102</v>
      </c>
      <c r="J188" t="n">
        <v>233.1</v>
      </c>
      <c r="K188" t="n">
        <v>57.72</v>
      </c>
      <c r="L188" t="n">
        <v>1.25</v>
      </c>
      <c r="M188" t="n">
        <v>100</v>
      </c>
      <c r="N188" t="n">
        <v>54.13</v>
      </c>
      <c r="O188" t="n">
        <v>28983.75</v>
      </c>
      <c r="P188" t="n">
        <v>174.07</v>
      </c>
      <c r="Q188" t="n">
        <v>2116.44</v>
      </c>
      <c r="R188" t="n">
        <v>128.25</v>
      </c>
      <c r="S188" t="n">
        <v>30.45</v>
      </c>
      <c r="T188" t="n">
        <v>48621.4</v>
      </c>
      <c r="U188" t="n">
        <v>0.24</v>
      </c>
      <c r="V188" t="n">
        <v>0.74</v>
      </c>
      <c r="W188" t="n">
        <v>0.24</v>
      </c>
      <c r="X188" t="n">
        <v>2.99</v>
      </c>
      <c r="Y188" t="n">
        <v>1</v>
      </c>
      <c r="Z188" t="n">
        <v>10</v>
      </c>
    </row>
    <row r="189">
      <c r="A189" t="n">
        <v>2</v>
      </c>
      <c r="B189" t="n">
        <v>120</v>
      </c>
      <c r="C189" t="inlineStr">
        <is>
          <t xml:space="preserve">CONCLUIDO	</t>
        </is>
      </c>
      <c r="D189" t="n">
        <v>5.778</v>
      </c>
      <c r="E189" t="n">
        <v>17.31</v>
      </c>
      <c r="F189" t="n">
        <v>11</v>
      </c>
      <c r="G189" t="n">
        <v>8.35</v>
      </c>
      <c r="H189" t="n">
        <v>0.11</v>
      </c>
      <c r="I189" t="n">
        <v>79</v>
      </c>
      <c r="J189" t="n">
        <v>233.53</v>
      </c>
      <c r="K189" t="n">
        <v>57.72</v>
      </c>
      <c r="L189" t="n">
        <v>1.5</v>
      </c>
      <c r="M189" t="n">
        <v>77</v>
      </c>
      <c r="N189" t="n">
        <v>54.31</v>
      </c>
      <c r="O189" t="n">
        <v>29036.54</v>
      </c>
      <c r="P189" t="n">
        <v>160.99</v>
      </c>
      <c r="Q189" t="n">
        <v>2116.39</v>
      </c>
      <c r="R189" t="n">
        <v>105.18</v>
      </c>
      <c r="S189" t="n">
        <v>30.45</v>
      </c>
      <c r="T189" t="n">
        <v>37198.64</v>
      </c>
      <c r="U189" t="n">
        <v>0.29</v>
      </c>
      <c r="V189" t="n">
        <v>0.79</v>
      </c>
      <c r="W189" t="n">
        <v>0.2</v>
      </c>
      <c r="X189" t="n">
        <v>2.28</v>
      </c>
      <c r="Y189" t="n">
        <v>1</v>
      </c>
      <c r="Z189" t="n">
        <v>10</v>
      </c>
    </row>
    <row r="190">
      <c r="A190" t="n">
        <v>3</v>
      </c>
      <c r="B190" t="n">
        <v>120</v>
      </c>
      <c r="C190" t="inlineStr">
        <is>
          <t xml:space="preserve">CONCLUIDO	</t>
        </is>
      </c>
      <c r="D190" t="n">
        <v>6.1826</v>
      </c>
      <c r="E190" t="n">
        <v>16.17</v>
      </c>
      <c r="F190" t="n">
        <v>10.55</v>
      </c>
      <c r="G190" t="n">
        <v>9.890000000000001</v>
      </c>
      <c r="H190" t="n">
        <v>0.13</v>
      </c>
      <c r="I190" t="n">
        <v>64</v>
      </c>
      <c r="J190" t="n">
        <v>233.96</v>
      </c>
      <c r="K190" t="n">
        <v>57.72</v>
      </c>
      <c r="L190" t="n">
        <v>1.75</v>
      </c>
      <c r="M190" t="n">
        <v>62</v>
      </c>
      <c r="N190" t="n">
        <v>54.49</v>
      </c>
      <c r="O190" t="n">
        <v>29089.39</v>
      </c>
      <c r="P190" t="n">
        <v>152.16</v>
      </c>
      <c r="Q190" t="n">
        <v>2116.28</v>
      </c>
      <c r="R190" t="n">
        <v>90.39</v>
      </c>
      <c r="S190" t="n">
        <v>30.45</v>
      </c>
      <c r="T190" t="n">
        <v>29878.03</v>
      </c>
      <c r="U190" t="n">
        <v>0.34</v>
      </c>
      <c r="V190" t="n">
        <v>0.82</v>
      </c>
      <c r="W190" t="n">
        <v>0.18</v>
      </c>
      <c r="X190" t="n">
        <v>1.83</v>
      </c>
      <c r="Y190" t="n">
        <v>1</v>
      </c>
      <c r="Z190" t="n">
        <v>10</v>
      </c>
    </row>
    <row r="191">
      <c r="A191" t="n">
        <v>4</v>
      </c>
      <c r="B191" t="n">
        <v>120</v>
      </c>
      <c r="C191" t="inlineStr">
        <is>
          <t xml:space="preserve">CONCLUIDO	</t>
        </is>
      </c>
      <c r="D191" t="n">
        <v>6.4789</v>
      </c>
      <c r="E191" t="n">
        <v>15.43</v>
      </c>
      <c r="F191" t="n">
        <v>10.27</v>
      </c>
      <c r="G191" t="n">
        <v>11.41</v>
      </c>
      <c r="H191" t="n">
        <v>0.15</v>
      </c>
      <c r="I191" t="n">
        <v>54</v>
      </c>
      <c r="J191" t="n">
        <v>234.39</v>
      </c>
      <c r="K191" t="n">
        <v>57.72</v>
      </c>
      <c r="L191" t="n">
        <v>2</v>
      </c>
      <c r="M191" t="n">
        <v>52</v>
      </c>
      <c r="N191" t="n">
        <v>54.67</v>
      </c>
      <c r="O191" t="n">
        <v>29142.31</v>
      </c>
      <c r="P191" t="n">
        <v>145.56</v>
      </c>
      <c r="Q191" t="n">
        <v>2116.21</v>
      </c>
      <c r="R191" t="n">
        <v>81.09</v>
      </c>
      <c r="S191" t="n">
        <v>30.45</v>
      </c>
      <c r="T191" t="n">
        <v>25278.06</v>
      </c>
      <c r="U191" t="n">
        <v>0.38</v>
      </c>
      <c r="V191" t="n">
        <v>0.84</v>
      </c>
      <c r="W191" t="n">
        <v>0.17</v>
      </c>
      <c r="X191" t="n">
        <v>1.54</v>
      </c>
      <c r="Y191" t="n">
        <v>1</v>
      </c>
      <c r="Z191" t="n">
        <v>10</v>
      </c>
    </row>
    <row r="192">
      <c r="A192" t="n">
        <v>5</v>
      </c>
      <c r="B192" t="n">
        <v>120</v>
      </c>
      <c r="C192" t="inlineStr">
        <is>
          <t xml:space="preserve">CONCLUIDO	</t>
        </is>
      </c>
      <c r="D192" t="n">
        <v>6.7508</v>
      </c>
      <c r="E192" t="n">
        <v>14.81</v>
      </c>
      <c r="F192" t="n">
        <v>10.01</v>
      </c>
      <c r="G192" t="n">
        <v>13.05</v>
      </c>
      <c r="H192" t="n">
        <v>0.17</v>
      </c>
      <c r="I192" t="n">
        <v>46</v>
      </c>
      <c r="J192" t="n">
        <v>234.82</v>
      </c>
      <c r="K192" t="n">
        <v>57.72</v>
      </c>
      <c r="L192" t="n">
        <v>2.25</v>
      </c>
      <c r="M192" t="n">
        <v>44</v>
      </c>
      <c r="N192" t="n">
        <v>54.85</v>
      </c>
      <c r="O192" t="n">
        <v>29195.29</v>
      </c>
      <c r="P192" t="n">
        <v>139.45</v>
      </c>
      <c r="Q192" t="n">
        <v>2116.2</v>
      </c>
      <c r="R192" t="n">
        <v>72.61</v>
      </c>
      <c r="S192" t="n">
        <v>30.45</v>
      </c>
      <c r="T192" t="n">
        <v>21081.21</v>
      </c>
      <c r="U192" t="n">
        <v>0.42</v>
      </c>
      <c r="V192" t="n">
        <v>0.87</v>
      </c>
      <c r="W192" t="n">
        <v>0.15</v>
      </c>
      <c r="X192" t="n">
        <v>1.29</v>
      </c>
      <c r="Y192" t="n">
        <v>1</v>
      </c>
      <c r="Z192" t="n">
        <v>10</v>
      </c>
    </row>
    <row r="193">
      <c r="A193" t="n">
        <v>6</v>
      </c>
      <c r="B193" t="n">
        <v>120</v>
      </c>
      <c r="C193" t="inlineStr">
        <is>
          <t xml:space="preserve">CONCLUIDO	</t>
        </is>
      </c>
      <c r="D193" t="n">
        <v>6.9619</v>
      </c>
      <c r="E193" t="n">
        <v>14.36</v>
      </c>
      <c r="F193" t="n">
        <v>9.83</v>
      </c>
      <c r="G193" t="n">
        <v>14.75</v>
      </c>
      <c r="H193" t="n">
        <v>0.19</v>
      </c>
      <c r="I193" t="n">
        <v>40</v>
      </c>
      <c r="J193" t="n">
        <v>235.25</v>
      </c>
      <c r="K193" t="n">
        <v>57.72</v>
      </c>
      <c r="L193" t="n">
        <v>2.5</v>
      </c>
      <c r="M193" t="n">
        <v>38</v>
      </c>
      <c r="N193" t="n">
        <v>55.03</v>
      </c>
      <c r="O193" t="n">
        <v>29248.33</v>
      </c>
      <c r="P193" t="n">
        <v>134.53</v>
      </c>
      <c r="Q193" t="n">
        <v>2116.5</v>
      </c>
      <c r="R193" t="n">
        <v>66.95</v>
      </c>
      <c r="S193" t="n">
        <v>30.45</v>
      </c>
      <c r="T193" t="n">
        <v>18280.35</v>
      </c>
      <c r="U193" t="n">
        <v>0.45</v>
      </c>
      <c r="V193" t="n">
        <v>0.88</v>
      </c>
      <c r="W193" t="n">
        <v>0.14</v>
      </c>
      <c r="X193" t="n">
        <v>1.11</v>
      </c>
      <c r="Y193" t="n">
        <v>1</v>
      </c>
      <c r="Z193" t="n">
        <v>10</v>
      </c>
    </row>
    <row r="194">
      <c r="A194" t="n">
        <v>7</v>
      </c>
      <c r="B194" t="n">
        <v>120</v>
      </c>
      <c r="C194" t="inlineStr">
        <is>
          <t xml:space="preserve">CONCLUIDO	</t>
        </is>
      </c>
      <c r="D194" t="n">
        <v>7.1528</v>
      </c>
      <c r="E194" t="n">
        <v>13.98</v>
      </c>
      <c r="F194" t="n">
        <v>9.68</v>
      </c>
      <c r="G194" t="n">
        <v>16.59</v>
      </c>
      <c r="H194" t="n">
        <v>0.21</v>
      </c>
      <c r="I194" t="n">
        <v>35</v>
      </c>
      <c r="J194" t="n">
        <v>235.68</v>
      </c>
      <c r="K194" t="n">
        <v>57.72</v>
      </c>
      <c r="L194" t="n">
        <v>2.75</v>
      </c>
      <c r="M194" t="n">
        <v>33</v>
      </c>
      <c r="N194" t="n">
        <v>55.21</v>
      </c>
      <c r="O194" t="n">
        <v>29301.44</v>
      </c>
      <c r="P194" t="n">
        <v>129.97</v>
      </c>
      <c r="Q194" t="n">
        <v>2116.38</v>
      </c>
      <c r="R194" t="n">
        <v>61.75</v>
      </c>
      <c r="S194" t="n">
        <v>30.45</v>
      </c>
      <c r="T194" t="n">
        <v>15706.26</v>
      </c>
      <c r="U194" t="n">
        <v>0.49</v>
      </c>
      <c r="V194" t="n">
        <v>0.89</v>
      </c>
      <c r="W194" t="n">
        <v>0.14</v>
      </c>
      <c r="X194" t="n">
        <v>0.96</v>
      </c>
      <c r="Y194" t="n">
        <v>1</v>
      </c>
      <c r="Z194" t="n">
        <v>10</v>
      </c>
    </row>
    <row r="195">
      <c r="A195" t="n">
        <v>8</v>
      </c>
      <c r="B195" t="n">
        <v>120</v>
      </c>
      <c r="C195" t="inlineStr">
        <is>
          <t xml:space="preserve">CONCLUIDO	</t>
        </is>
      </c>
      <c r="D195" t="n">
        <v>7.3142</v>
      </c>
      <c r="E195" t="n">
        <v>13.67</v>
      </c>
      <c r="F195" t="n">
        <v>9.550000000000001</v>
      </c>
      <c r="G195" t="n">
        <v>18.49</v>
      </c>
      <c r="H195" t="n">
        <v>0.23</v>
      </c>
      <c r="I195" t="n">
        <v>31</v>
      </c>
      <c r="J195" t="n">
        <v>236.11</v>
      </c>
      <c r="K195" t="n">
        <v>57.72</v>
      </c>
      <c r="L195" t="n">
        <v>3</v>
      </c>
      <c r="M195" t="n">
        <v>29</v>
      </c>
      <c r="N195" t="n">
        <v>55.39</v>
      </c>
      <c r="O195" t="n">
        <v>29354.61</v>
      </c>
      <c r="P195" t="n">
        <v>125.43</v>
      </c>
      <c r="Q195" t="n">
        <v>2116.25</v>
      </c>
      <c r="R195" t="n">
        <v>57.59</v>
      </c>
      <c r="S195" t="n">
        <v>30.45</v>
      </c>
      <c r="T195" t="n">
        <v>13642.68</v>
      </c>
      <c r="U195" t="n">
        <v>0.53</v>
      </c>
      <c r="V195" t="n">
        <v>0.91</v>
      </c>
      <c r="W195" t="n">
        <v>0.13</v>
      </c>
      <c r="X195" t="n">
        <v>0.83</v>
      </c>
      <c r="Y195" t="n">
        <v>1</v>
      </c>
      <c r="Z195" t="n">
        <v>10</v>
      </c>
    </row>
    <row r="196">
      <c r="A196" t="n">
        <v>9</v>
      </c>
      <c r="B196" t="n">
        <v>120</v>
      </c>
      <c r="C196" t="inlineStr">
        <is>
          <t xml:space="preserve">CONCLUIDO	</t>
        </is>
      </c>
      <c r="D196" t="n">
        <v>7.4975</v>
      </c>
      <c r="E196" t="n">
        <v>13.34</v>
      </c>
      <c r="F196" t="n">
        <v>9.35</v>
      </c>
      <c r="G196" t="n">
        <v>20.04</v>
      </c>
      <c r="H196" t="n">
        <v>0.24</v>
      </c>
      <c r="I196" t="n">
        <v>28</v>
      </c>
      <c r="J196" t="n">
        <v>236.54</v>
      </c>
      <c r="K196" t="n">
        <v>57.72</v>
      </c>
      <c r="L196" t="n">
        <v>3.25</v>
      </c>
      <c r="M196" t="n">
        <v>26</v>
      </c>
      <c r="N196" t="n">
        <v>55.57</v>
      </c>
      <c r="O196" t="n">
        <v>29407.85</v>
      </c>
      <c r="P196" t="n">
        <v>119.94</v>
      </c>
      <c r="Q196" t="n">
        <v>2116.05</v>
      </c>
      <c r="R196" t="n">
        <v>50.82</v>
      </c>
      <c r="S196" t="n">
        <v>30.45</v>
      </c>
      <c r="T196" t="n">
        <v>10273.85</v>
      </c>
      <c r="U196" t="n">
        <v>0.6</v>
      </c>
      <c r="V196" t="n">
        <v>0.93</v>
      </c>
      <c r="W196" t="n">
        <v>0.12</v>
      </c>
      <c r="X196" t="n">
        <v>0.63</v>
      </c>
      <c r="Y196" t="n">
        <v>1</v>
      </c>
      <c r="Z196" t="n">
        <v>10</v>
      </c>
    </row>
    <row r="197">
      <c r="A197" t="n">
        <v>10</v>
      </c>
      <c r="B197" t="n">
        <v>120</v>
      </c>
      <c r="C197" t="inlineStr">
        <is>
          <t xml:space="preserve">CONCLUIDO	</t>
        </is>
      </c>
      <c r="D197" t="n">
        <v>7.4303</v>
      </c>
      <c r="E197" t="n">
        <v>13.46</v>
      </c>
      <c r="F197" t="n">
        <v>9.56</v>
      </c>
      <c r="G197" t="n">
        <v>22.07</v>
      </c>
      <c r="H197" t="n">
        <v>0.26</v>
      </c>
      <c r="I197" t="n">
        <v>26</v>
      </c>
      <c r="J197" t="n">
        <v>236.98</v>
      </c>
      <c r="K197" t="n">
        <v>57.72</v>
      </c>
      <c r="L197" t="n">
        <v>3.5</v>
      </c>
      <c r="M197" t="n">
        <v>24</v>
      </c>
      <c r="N197" t="n">
        <v>55.75</v>
      </c>
      <c r="O197" t="n">
        <v>29461.15</v>
      </c>
      <c r="P197" t="n">
        <v>120.71</v>
      </c>
      <c r="Q197" t="n">
        <v>2116.23</v>
      </c>
      <c r="R197" t="n">
        <v>59.15</v>
      </c>
      <c r="S197" t="n">
        <v>30.45</v>
      </c>
      <c r="T197" t="n">
        <v>14449.88</v>
      </c>
      <c r="U197" t="n">
        <v>0.51</v>
      </c>
      <c r="V197" t="n">
        <v>0.91</v>
      </c>
      <c r="W197" t="n">
        <v>0.11</v>
      </c>
      <c r="X197" t="n">
        <v>0.84</v>
      </c>
      <c r="Y197" t="n">
        <v>1</v>
      </c>
      <c r="Z197" t="n">
        <v>10</v>
      </c>
    </row>
    <row r="198">
      <c r="A198" t="n">
        <v>11</v>
      </c>
      <c r="B198" t="n">
        <v>120</v>
      </c>
      <c r="C198" t="inlineStr">
        <is>
          <t xml:space="preserve">CONCLUIDO	</t>
        </is>
      </c>
      <c r="D198" t="n">
        <v>7.617</v>
      </c>
      <c r="E198" t="n">
        <v>13.13</v>
      </c>
      <c r="F198" t="n">
        <v>9.369999999999999</v>
      </c>
      <c r="G198" t="n">
        <v>24.45</v>
      </c>
      <c r="H198" t="n">
        <v>0.28</v>
      </c>
      <c r="I198" t="n">
        <v>23</v>
      </c>
      <c r="J198" t="n">
        <v>237.41</v>
      </c>
      <c r="K198" t="n">
        <v>57.72</v>
      </c>
      <c r="L198" t="n">
        <v>3.75</v>
      </c>
      <c r="M198" t="n">
        <v>21</v>
      </c>
      <c r="N198" t="n">
        <v>55.93</v>
      </c>
      <c r="O198" t="n">
        <v>29514.51</v>
      </c>
      <c r="P198" t="n">
        <v>115.04</v>
      </c>
      <c r="Q198" t="n">
        <v>2116.27</v>
      </c>
      <c r="R198" t="n">
        <v>51.81</v>
      </c>
      <c r="S198" t="n">
        <v>30.45</v>
      </c>
      <c r="T198" t="n">
        <v>10793.07</v>
      </c>
      <c r="U198" t="n">
        <v>0.59</v>
      </c>
      <c r="V198" t="n">
        <v>0.92</v>
      </c>
      <c r="W198" t="n">
        <v>0.12</v>
      </c>
      <c r="X198" t="n">
        <v>0.65</v>
      </c>
      <c r="Y198" t="n">
        <v>1</v>
      </c>
      <c r="Z198" t="n">
        <v>10</v>
      </c>
    </row>
    <row r="199">
      <c r="A199" t="n">
        <v>12</v>
      </c>
      <c r="B199" t="n">
        <v>120</v>
      </c>
      <c r="C199" t="inlineStr">
        <is>
          <t xml:space="preserve">CONCLUIDO	</t>
        </is>
      </c>
      <c r="D199" t="n">
        <v>7.7114</v>
      </c>
      <c r="E199" t="n">
        <v>12.97</v>
      </c>
      <c r="F199" t="n">
        <v>9.300000000000001</v>
      </c>
      <c r="G199" t="n">
        <v>26.58</v>
      </c>
      <c r="H199" t="n">
        <v>0.3</v>
      </c>
      <c r="I199" t="n">
        <v>21</v>
      </c>
      <c r="J199" t="n">
        <v>237.84</v>
      </c>
      <c r="K199" t="n">
        <v>57.72</v>
      </c>
      <c r="L199" t="n">
        <v>4</v>
      </c>
      <c r="M199" t="n">
        <v>18</v>
      </c>
      <c r="N199" t="n">
        <v>56.12</v>
      </c>
      <c r="O199" t="n">
        <v>29567.95</v>
      </c>
      <c r="P199" t="n">
        <v>110.8</v>
      </c>
      <c r="Q199" t="n">
        <v>2116.25</v>
      </c>
      <c r="R199" t="n">
        <v>49.51</v>
      </c>
      <c r="S199" t="n">
        <v>30.45</v>
      </c>
      <c r="T199" t="n">
        <v>9656.65</v>
      </c>
      <c r="U199" t="n">
        <v>0.61</v>
      </c>
      <c r="V199" t="n">
        <v>0.93</v>
      </c>
      <c r="W199" t="n">
        <v>0.12</v>
      </c>
      <c r="X199" t="n">
        <v>0.58</v>
      </c>
      <c r="Y199" t="n">
        <v>1</v>
      </c>
      <c r="Z199" t="n">
        <v>10</v>
      </c>
    </row>
    <row r="200">
      <c r="A200" t="n">
        <v>13</v>
      </c>
      <c r="B200" t="n">
        <v>120</v>
      </c>
      <c r="C200" t="inlineStr">
        <is>
          <t xml:space="preserve">CONCLUIDO	</t>
        </is>
      </c>
      <c r="D200" t="n">
        <v>7.7548</v>
      </c>
      <c r="E200" t="n">
        <v>12.9</v>
      </c>
      <c r="F200" t="n">
        <v>9.279999999999999</v>
      </c>
      <c r="G200" t="n">
        <v>27.83</v>
      </c>
      <c r="H200" t="n">
        <v>0.32</v>
      </c>
      <c r="I200" t="n">
        <v>20</v>
      </c>
      <c r="J200" t="n">
        <v>238.28</v>
      </c>
      <c r="K200" t="n">
        <v>57.72</v>
      </c>
      <c r="L200" t="n">
        <v>4.25</v>
      </c>
      <c r="M200" t="n">
        <v>12</v>
      </c>
      <c r="N200" t="n">
        <v>56.3</v>
      </c>
      <c r="O200" t="n">
        <v>29621.44</v>
      </c>
      <c r="P200" t="n">
        <v>108.02</v>
      </c>
      <c r="Q200" t="n">
        <v>2116.44</v>
      </c>
      <c r="R200" t="n">
        <v>48.38</v>
      </c>
      <c r="S200" t="n">
        <v>30.45</v>
      </c>
      <c r="T200" t="n">
        <v>9095.940000000001</v>
      </c>
      <c r="U200" t="n">
        <v>0.63</v>
      </c>
      <c r="V200" t="n">
        <v>0.93</v>
      </c>
      <c r="W200" t="n">
        <v>0.12</v>
      </c>
      <c r="X200" t="n">
        <v>0.55</v>
      </c>
      <c r="Y200" t="n">
        <v>1</v>
      </c>
      <c r="Z200" t="n">
        <v>10</v>
      </c>
    </row>
    <row r="201">
      <c r="A201" t="n">
        <v>14</v>
      </c>
      <c r="B201" t="n">
        <v>120</v>
      </c>
      <c r="C201" t="inlineStr">
        <is>
          <t xml:space="preserve">CONCLUIDO	</t>
        </is>
      </c>
      <c r="D201" t="n">
        <v>7.802</v>
      </c>
      <c r="E201" t="n">
        <v>12.82</v>
      </c>
      <c r="F201" t="n">
        <v>9.24</v>
      </c>
      <c r="G201" t="n">
        <v>29.19</v>
      </c>
      <c r="H201" t="n">
        <v>0.34</v>
      </c>
      <c r="I201" t="n">
        <v>19</v>
      </c>
      <c r="J201" t="n">
        <v>238.71</v>
      </c>
      <c r="K201" t="n">
        <v>57.72</v>
      </c>
      <c r="L201" t="n">
        <v>4.5</v>
      </c>
      <c r="M201" t="n">
        <v>2</v>
      </c>
      <c r="N201" t="n">
        <v>56.49</v>
      </c>
      <c r="O201" t="n">
        <v>29675.01</v>
      </c>
      <c r="P201" t="n">
        <v>106.96</v>
      </c>
      <c r="Q201" t="n">
        <v>2116.05</v>
      </c>
      <c r="R201" t="n">
        <v>47.1</v>
      </c>
      <c r="S201" t="n">
        <v>30.45</v>
      </c>
      <c r="T201" t="n">
        <v>8462.030000000001</v>
      </c>
      <c r="U201" t="n">
        <v>0.65</v>
      </c>
      <c r="V201" t="n">
        <v>0.9399999999999999</v>
      </c>
      <c r="W201" t="n">
        <v>0.13</v>
      </c>
      <c r="X201" t="n">
        <v>0.52</v>
      </c>
      <c r="Y201" t="n">
        <v>1</v>
      </c>
      <c r="Z201" t="n">
        <v>10</v>
      </c>
    </row>
    <row r="202">
      <c r="A202" t="n">
        <v>15</v>
      </c>
      <c r="B202" t="n">
        <v>120</v>
      </c>
      <c r="C202" t="inlineStr">
        <is>
          <t xml:space="preserve">CONCLUIDO	</t>
        </is>
      </c>
      <c r="D202" t="n">
        <v>7.7968</v>
      </c>
      <c r="E202" t="n">
        <v>12.83</v>
      </c>
      <c r="F202" t="n">
        <v>9.25</v>
      </c>
      <c r="G202" t="n">
        <v>29.21</v>
      </c>
      <c r="H202" t="n">
        <v>0.35</v>
      </c>
      <c r="I202" t="n">
        <v>19</v>
      </c>
      <c r="J202" t="n">
        <v>239.14</v>
      </c>
      <c r="K202" t="n">
        <v>57.72</v>
      </c>
      <c r="L202" t="n">
        <v>4.75</v>
      </c>
      <c r="M202" t="n">
        <v>0</v>
      </c>
      <c r="N202" t="n">
        <v>56.67</v>
      </c>
      <c r="O202" t="n">
        <v>29728.63</v>
      </c>
      <c r="P202" t="n">
        <v>107.16</v>
      </c>
      <c r="Q202" t="n">
        <v>2116.16</v>
      </c>
      <c r="R202" t="n">
        <v>47.24</v>
      </c>
      <c r="S202" t="n">
        <v>30.45</v>
      </c>
      <c r="T202" t="n">
        <v>8527.57</v>
      </c>
      <c r="U202" t="n">
        <v>0.64</v>
      </c>
      <c r="V202" t="n">
        <v>0.9399999999999999</v>
      </c>
      <c r="W202" t="n">
        <v>0.13</v>
      </c>
      <c r="X202" t="n">
        <v>0.53</v>
      </c>
      <c r="Y202" t="n">
        <v>1</v>
      </c>
      <c r="Z202" t="n">
        <v>10</v>
      </c>
    </row>
    <row r="203">
      <c r="A203" t="n">
        <v>0</v>
      </c>
      <c r="B203" t="n">
        <v>145</v>
      </c>
      <c r="C203" t="inlineStr">
        <is>
          <t xml:space="preserve">CONCLUIDO	</t>
        </is>
      </c>
      <c r="D203" t="n">
        <v>3.7251</v>
      </c>
      <c r="E203" t="n">
        <v>26.84</v>
      </c>
      <c r="F203" t="n">
        <v>14.2</v>
      </c>
      <c r="G203" t="n">
        <v>4.73</v>
      </c>
      <c r="H203" t="n">
        <v>0.06</v>
      </c>
      <c r="I203" t="n">
        <v>180</v>
      </c>
      <c r="J203" t="n">
        <v>285.18</v>
      </c>
      <c r="K203" t="n">
        <v>61.2</v>
      </c>
      <c r="L203" t="n">
        <v>1</v>
      </c>
      <c r="M203" t="n">
        <v>178</v>
      </c>
      <c r="N203" t="n">
        <v>77.98</v>
      </c>
      <c r="O203" t="n">
        <v>35406.83</v>
      </c>
      <c r="P203" t="n">
        <v>246.42</v>
      </c>
      <c r="Q203" t="n">
        <v>2117.83</v>
      </c>
      <c r="R203" t="n">
        <v>209.84</v>
      </c>
      <c r="S203" t="n">
        <v>30.45</v>
      </c>
      <c r="T203" t="n">
        <v>89024.74000000001</v>
      </c>
      <c r="U203" t="n">
        <v>0.15</v>
      </c>
      <c r="V203" t="n">
        <v>0.61</v>
      </c>
      <c r="W203" t="n">
        <v>0.37</v>
      </c>
      <c r="X203" t="n">
        <v>5.47</v>
      </c>
      <c r="Y203" t="n">
        <v>1</v>
      </c>
      <c r="Z203" t="n">
        <v>10</v>
      </c>
    </row>
    <row r="204">
      <c r="A204" t="n">
        <v>1</v>
      </c>
      <c r="B204" t="n">
        <v>145</v>
      </c>
      <c r="C204" t="inlineStr">
        <is>
          <t xml:space="preserve">CONCLUIDO	</t>
        </is>
      </c>
      <c r="D204" t="n">
        <v>4.522</v>
      </c>
      <c r="E204" t="n">
        <v>22.11</v>
      </c>
      <c r="F204" t="n">
        <v>12.43</v>
      </c>
      <c r="G204" t="n">
        <v>5.97</v>
      </c>
      <c r="H204" t="n">
        <v>0.08</v>
      </c>
      <c r="I204" t="n">
        <v>125</v>
      </c>
      <c r="J204" t="n">
        <v>285.68</v>
      </c>
      <c r="K204" t="n">
        <v>61.2</v>
      </c>
      <c r="L204" t="n">
        <v>1.25</v>
      </c>
      <c r="M204" t="n">
        <v>123</v>
      </c>
      <c r="N204" t="n">
        <v>78.23999999999999</v>
      </c>
      <c r="O204" t="n">
        <v>35468.6</v>
      </c>
      <c r="P204" t="n">
        <v>213.52</v>
      </c>
      <c r="Q204" t="n">
        <v>2116.49</v>
      </c>
      <c r="R204" t="n">
        <v>151.86</v>
      </c>
      <c r="S204" t="n">
        <v>30.45</v>
      </c>
      <c r="T204" t="n">
        <v>60307.59</v>
      </c>
      <c r="U204" t="n">
        <v>0.2</v>
      </c>
      <c r="V204" t="n">
        <v>0.7</v>
      </c>
      <c r="W204" t="n">
        <v>0.28</v>
      </c>
      <c r="X204" t="n">
        <v>3.71</v>
      </c>
      <c r="Y204" t="n">
        <v>1</v>
      </c>
      <c r="Z204" t="n">
        <v>10</v>
      </c>
    </row>
    <row r="205">
      <c r="A205" t="n">
        <v>2</v>
      </c>
      <c r="B205" t="n">
        <v>145</v>
      </c>
      <c r="C205" t="inlineStr">
        <is>
          <t xml:space="preserve">CONCLUIDO	</t>
        </is>
      </c>
      <c r="D205" t="n">
        <v>5.0867</v>
      </c>
      <c r="E205" t="n">
        <v>19.66</v>
      </c>
      <c r="F205" t="n">
        <v>11.54</v>
      </c>
      <c r="G205" t="n">
        <v>7.21</v>
      </c>
      <c r="H205" t="n">
        <v>0.09</v>
      </c>
      <c r="I205" t="n">
        <v>96</v>
      </c>
      <c r="J205" t="n">
        <v>286.19</v>
      </c>
      <c r="K205" t="n">
        <v>61.2</v>
      </c>
      <c r="L205" t="n">
        <v>1.5</v>
      </c>
      <c r="M205" t="n">
        <v>94</v>
      </c>
      <c r="N205" t="n">
        <v>78.48999999999999</v>
      </c>
      <c r="O205" t="n">
        <v>35530.47</v>
      </c>
      <c r="P205" t="n">
        <v>196.23</v>
      </c>
      <c r="Q205" t="n">
        <v>2116.43</v>
      </c>
      <c r="R205" t="n">
        <v>122.38</v>
      </c>
      <c r="S205" t="n">
        <v>30.45</v>
      </c>
      <c r="T205" t="n">
        <v>45714.07</v>
      </c>
      <c r="U205" t="n">
        <v>0.25</v>
      </c>
      <c r="V205" t="n">
        <v>0.75</v>
      </c>
      <c r="W205" t="n">
        <v>0.24</v>
      </c>
      <c r="X205" t="n">
        <v>2.81</v>
      </c>
      <c r="Y205" t="n">
        <v>1</v>
      </c>
      <c r="Z205" t="n">
        <v>10</v>
      </c>
    </row>
    <row r="206">
      <c r="A206" t="n">
        <v>3</v>
      </c>
      <c r="B206" t="n">
        <v>145</v>
      </c>
      <c r="C206" t="inlineStr">
        <is>
          <t xml:space="preserve">CONCLUIDO	</t>
        </is>
      </c>
      <c r="D206" t="n">
        <v>5.539</v>
      </c>
      <c r="E206" t="n">
        <v>18.05</v>
      </c>
      <c r="F206" t="n">
        <v>10.96</v>
      </c>
      <c r="G206" t="n">
        <v>8.539999999999999</v>
      </c>
      <c r="H206" t="n">
        <v>0.11</v>
      </c>
      <c r="I206" t="n">
        <v>77</v>
      </c>
      <c r="J206" t="n">
        <v>286.69</v>
      </c>
      <c r="K206" t="n">
        <v>61.2</v>
      </c>
      <c r="L206" t="n">
        <v>1.75</v>
      </c>
      <c r="M206" t="n">
        <v>75</v>
      </c>
      <c r="N206" t="n">
        <v>78.73999999999999</v>
      </c>
      <c r="O206" t="n">
        <v>35592.57</v>
      </c>
      <c r="P206" t="n">
        <v>184.4</v>
      </c>
      <c r="Q206" t="n">
        <v>2116.56</v>
      </c>
      <c r="R206" t="n">
        <v>103.53</v>
      </c>
      <c r="S206" t="n">
        <v>30.45</v>
      </c>
      <c r="T206" t="n">
        <v>36382.99</v>
      </c>
      <c r="U206" t="n">
        <v>0.29</v>
      </c>
      <c r="V206" t="n">
        <v>0.79</v>
      </c>
      <c r="W206" t="n">
        <v>0.21</v>
      </c>
      <c r="X206" t="n">
        <v>2.23</v>
      </c>
      <c r="Y206" t="n">
        <v>1</v>
      </c>
      <c r="Z206" t="n">
        <v>10</v>
      </c>
    </row>
    <row r="207">
      <c r="A207" t="n">
        <v>4</v>
      </c>
      <c r="B207" t="n">
        <v>145</v>
      </c>
      <c r="C207" t="inlineStr">
        <is>
          <t xml:space="preserve">CONCLUIDO	</t>
        </is>
      </c>
      <c r="D207" t="n">
        <v>5.8704</v>
      </c>
      <c r="E207" t="n">
        <v>17.03</v>
      </c>
      <c r="F207" t="n">
        <v>10.58</v>
      </c>
      <c r="G207" t="n">
        <v>9.77</v>
      </c>
      <c r="H207" t="n">
        <v>0.12</v>
      </c>
      <c r="I207" t="n">
        <v>65</v>
      </c>
      <c r="J207" t="n">
        <v>287.19</v>
      </c>
      <c r="K207" t="n">
        <v>61.2</v>
      </c>
      <c r="L207" t="n">
        <v>2</v>
      </c>
      <c r="M207" t="n">
        <v>63</v>
      </c>
      <c r="N207" t="n">
        <v>78.98999999999999</v>
      </c>
      <c r="O207" t="n">
        <v>35654.65</v>
      </c>
      <c r="P207" t="n">
        <v>176.22</v>
      </c>
      <c r="Q207" t="n">
        <v>2116.29</v>
      </c>
      <c r="R207" t="n">
        <v>91.48999999999999</v>
      </c>
      <c r="S207" t="n">
        <v>30.45</v>
      </c>
      <c r="T207" t="n">
        <v>30426.59</v>
      </c>
      <c r="U207" t="n">
        <v>0.33</v>
      </c>
      <c r="V207" t="n">
        <v>0.82</v>
      </c>
      <c r="W207" t="n">
        <v>0.18</v>
      </c>
      <c r="X207" t="n">
        <v>1.86</v>
      </c>
      <c r="Y207" t="n">
        <v>1</v>
      </c>
      <c r="Z207" t="n">
        <v>10</v>
      </c>
    </row>
    <row r="208">
      <c r="A208" t="n">
        <v>5</v>
      </c>
      <c r="B208" t="n">
        <v>145</v>
      </c>
      <c r="C208" t="inlineStr">
        <is>
          <t xml:space="preserve">CONCLUIDO	</t>
        </is>
      </c>
      <c r="D208" t="n">
        <v>6.1432</v>
      </c>
      <c r="E208" t="n">
        <v>16.28</v>
      </c>
      <c r="F208" t="n">
        <v>10.31</v>
      </c>
      <c r="G208" t="n">
        <v>11.05</v>
      </c>
      <c r="H208" t="n">
        <v>0.14</v>
      </c>
      <c r="I208" t="n">
        <v>56</v>
      </c>
      <c r="J208" t="n">
        <v>287.7</v>
      </c>
      <c r="K208" t="n">
        <v>61.2</v>
      </c>
      <c r="L208" t="n">
        <v>2.25</v>
      </c>
      <c r="M208" t="n">
        <v>54</v>
      </c>
      <c r="N208" t="n">
        <v>79.25</v>
      </c>
      <c r="O208" t="n">
        <v>35716.83</v>
      </c>
      <c r="P208" t="n">
        <v>169.95</v>
      </c>
      <c r="Q208" t="n">
        <v>2116.56</v>
      </c>
      <c r="R208" t="n">
        <v>82.45</v>
      </c>
      <c r="S208" t="n">
        <v>30.45</v>
      </c>
      <c r="T208" t="n">
        <v>25950.16</v>
      </c>
      <c r="U208" t="n">
        <v>0.37</v>
      </c>
      <c r="V208" t="n">
        <v>0.84</v>
      </c>
      <c r="W208" t="n">
        <v>0.17</v>
      </c>
      <c r="X208" t="n">
        <v>1.59</v>
      </c>
      <c r="Y208" t="n">
        <v>1</v>
      </c>
      <c r="Z208" t="n">
        <v>10</v>
      </c>
    </row>
    <row r="209">
      <c r="A209" t="n">
        <v>6</v>
      </c>
      <c r="B209" t="n">
        <v>145</v>
      </c>
      <c r="C209" t="inlineStr">
        <is>
          <t xml:space="preserve">CONCLUIDO	</t>
        </is>
      </c>
      <c r="D209" t="n">
        <v>6.3684</v>
      </c>
      <c r="E209" t="n">
        <v>15.7</v>
      </c>
      <c r="F209" t="n">
        <v>10.11</v>
      </c>
      <c r="G209" t="n">
        <v>12.38</v>
      </c>
      <c r="H209" t="n">
        <v>0.15</v>
      </c>
      <c r="I209" t="n">
        <v>49</v>
      </c>
      <c r="J209" t="n">
        <v>288.2</v>
      </c>
      <c r="K209" t="n">
        <v>61.2</v>
      </c>
      <c r="L209" t="n">
        <v>2.5</v>
      </c>
      <c r="M209" t="n">
        <v>47</v>
      </c>
      <c r="N209" t="n">
        <v>79.5</v>
      </c>
      <c r="O209" t="n">
        <v>35779.11</v>
      </c>
      <c r="P209" t="n">
        <v>164.87</v>
      </c>
      <c r="Q209" t="n">
        <v>2116.3</v>
      </c>
      <c r="R209" t="n">
        <v>75.91</v>
      </c>
      <c r="S209" t="n">
        <v>30.45</v>
      </c>
      <c r="T209" t="n">
        <v>22717.02</v>
      </c>
      <c r="U209" t="n">
        <v>0.4</v>
      </c>
      <c r="V209" t="n">
        <v>0.86</v>
      </c>
      <c r="W209" t="n">
        <v>0.16</v>
      </c>
      <c r="X209" t="n">
        <v>1.39</v>
      </c>
      <c r="Y209" t="n">
        <v>1</v>
      </c>
      <c r="Z209" t="n">
        <v>10</v>
      </c>
    </row>
    <row r="210">
      <c r="A210" t="n">
        <v>7</v>
      </c>
      <c r="B210" t="n">
        <v>145</v>
      </c>
      <c r="C210" t="inlineStr">
        <is>
          <t xml:space="preserve">CONCLUIDO	</t>
        </is>
      </c>
      <c r="D210" t="n">
        <v>6.583</v>
      </c>
      <c r="E210" t="n">
        <v>15.19</v>
      </c>
      <c r="F210" t="n">
        <v>9.92</v>
      </c>
      <c r="G210" t="n">
        <v>13.85</v>
      </c>
      <c r="H210" t="n">
        <v>0.17</v>
      </c>
      <c r="I210" t="n">
        <v>43</v>
      </c>
      <c r="J210" t="n">
        <v>288.71</v>
      </c>
      <c r="K210" t="n">
        <v>61.2</v>
      </c>
      <c r="L210" t="n">
        <v>2.75</v>
      </c>
      <c r="M210" t="n">
        <v>41</v>
      </c>
      <c r="N210" t="n">
        <v>79.76000000000001</v>
      </c>
      <c r="O210" t="n">
        <v>35841.5</v>
      </c>
      <c r="P210" t="n">
        <v>160</v>
      </c>
      <c r="Q210" t="n">
        <v>2116.37</v>
      </c>
      <c r="R210" t="n">
        <v>69.88</v>
      </c>
      <c r="S210" t="n">
        <v>30.45</v>
      </c>
      <c r="T210" t="n">
        <v>19728.51</v>
      </c>
      <c r="U210" t="n">
        <v>0.44</v>
      </c>
      <c r="V210" t="n">
        <v>0.87</v>
      </c>
      <c r="W210" t="n">
        <v>0.15</v>
      </c>
      <c r="X210" t="n">
        <v>1.2</v>
      </c>
      <c r="Y210" t="n">
        <v>1</v>
      </c>
      <c r="Z210" t="n">
        <v>10</v>
      </c>
    </row>
    <row r="211">
      <c r="A211" t="n">
        <v>8</v>
      </c>
      <c r="B211" t="n">
        <v>145</v>
      </c>
      <c r="C211" t="inlineStr">
        <is>
          <t xml:space="preserve">CONCLUIDO	</t>
        </is>
      </c>
      <c r="D211" t="n">
        <v>6.731</v>
      </c>
      <c r="E211" t="n">
        <v>14.86</v>
      </c>
      <c r="F211" t="n">
        <v>9.81</v>
      </c>
      <c r="G211" t="n">
        <v>15.09</v>
      </c>
      <c r="H211" t="n">
        <v>0.18</v>
      </c>
      <c r="I211" t="n">
        <v>39</v>
      </c>
      <c r="J211" t="n">
        <v>289.21</v>
      </c>
      <c r="K211" t="n">
        <v>61.2</v>
      </c>
      <c r="L211" t="n">
        <v>3</v>
      </c>
      <c r="M211" t="n">
        <v>37</v>
      </c>
      <c r="N211" t="n">
        <v>80.02</v>
      </c>
      <c r="O211" t="n">
        <v>35903.99</v>
      </c>
      <c r="P211" t="n">
        <v>155.89</v>
      </c>
      <c r="Q211" t="n">
        <v>2116.09</v>
      </c>
      <c r="R211" t="n">
        <v>66.06999999999999</v>
      </c>
      <c r="S211" t="n">
        <v>30.45</v>
      </c>
      <c r="T211" t="n">
        <v>17845.48</v>
      </c>
      <c r="U211" t="n">
        <v>0.46</v>
      </c>
      <c r="V211" t="n">
        <v>0.88</v>
      </c>
      <c r="W211" t="n">
        <v>0.14</v>
      </c>
      <c r="X211" t="n">
        <v>1.09</v>
      </c>
      <c r="Y211" t="n">
        <v>1</v>
      </c>
      <c r="Z211" t="n">
        <v>10</v>
      </c>
    </row>
    <row r="212">
      <c r="A212" t="n">
        <v>9</v>
      </c>
      <c r="B212" t="n">
        <v>145</v>
      </c>
      <c r="C212" t="inlineStr">
        <is>
          <t xml:space="preserve">CONCLUIDO	</t>
        </is>
      </c>
      <c r="D212" t="n">
        <v>6.8861</v>
      </c>
      <c r="E212" t="n">
        <v>14.52</v>
      </c>
      <c r="F212" t="n">
        <v>9.69</v>
      </c>
      <c r="G212" t="n">
        <v>16.61</v>
      </c>
      <c r="H212" t="n">
        <v>0.2</v>
      </c>
      <c r="I212" t="n">
        <v>35</v>
      </c>
      <c r="J212" t="n">
        <v>289.72</v>
      </c>
      <c r="K212" t="n">
        <v>61.2</v>
      </c>
      <c r="L212" t="n">
        <v>3.25</v>
      </c>
      <c r="M212" t="n">
        <v>33</v>
      </c>
      <c r="N212" t="n">
        <v>80.27</v>
      </c>
      <c r="O212" t="n">
        <v>35966.59</v>
      </c>
      <c r="P212" t="n">
        <v>152.27</v>
      </c>
      <c r="Q212" t="n">
        <v>2116.31</v>
      </c>
      <c r="R212" t="n">
        <v>62.03</v>
      </c>
      <c r="S212" t="n">
        <v>30.45</v>
      </c>
      <c r="T212" t="n">
        <v>15845</v>
      </c>
      <c r="U212" t="n">
        <v>0.49</v>
      </c>
      <c r="V212" t="n">
        <v>0.89</v>
      </c>
      <c r="W212" t="n">
        <v>0.14</v>
      </c>
      <c r="X212" t="n">
        <v>0.96</v>
      </c>
      <c r="Y212" t="n">
        <v>1</v>
      </c>
      <c r="Z212" t="n">
        <v>10</v>
      </c>
    </row>
    <row r="213">
      <c r="A213" t="n">
        <v>10</v>
      </c>
      <c r="B213" t="n">
        <v>145</v>
      </c>
      <c r="C213" t="inlineStr">
        <is>
          <t xml:space="preserve">CONCLUIDO	</t>
        </is>
      </c>
      <c r="D213" t="n">
        <v>7.0145</v>
      </c>
      <c r="E213" t="n">
        <v>14.26</v>
      </c>
      <c r="F213" t="n">
        <v>9.58</v>
      </c>
      <c r="G213" t="n">
        <v>17.97</v>
      </c>
      <c r="H213" t="n">
        <v>0.21</v>
      </c>
      <c r="I213" t="n">
        <v>32</v>
      </c>
      <c r="J213" t="n">
        <v>290.23</v>
      </c>
      <c r="K213" t="n">
        <v>61.2</v>
      </c>
      <c r="L213" t="n">
        <v>3.5</v>
      </c>
      <c r="M213" t="n">
        <v>30</v>
      </c>
      <c r="N213" t="n">
        <v>80.53</v>
      </c>
      <c r="O213" t="n">
        <v>36029.29</v>
      </c>
      <c r="P213" t="n">
        <v>148.54</v>
      </c>
      <c r="Q213" t="n">
        <v>2116.27</v>
      </c>
      <c r="R213" t="n">
        <v>58.53</v>
      </c>
      <c r="S213" t="n">
        <v>30.45</v>
      </c>
      <c r="T213" t="n">
        <v>14109.64</v>
      </c>
      <c r="U213" t="n">
        <v>0.52</v>
      </c>
      <c r="V213" t="n">
        <v>0.9</v>
      </c>
      <c r="W213" t="n">
        <v>0.13</v>
      </c>
      <c r="X213" t="n">
        <v>0.86</v>
      </c>
      <c r="Y213" t="n">
        <v>1</v>
      </c>
      <c r="Z213" t="n">
        <v>10</v>
      </c>
    </row>
    <row r="214">
      <c r="A214" t="n">
        <v>11</v>
      </c>
      <c r="B214" t="n">
        <v>145</v>
      </c>
      <c r="C214" t="inlineStr">
        <is>
          <t xml:space="preserve">CONCLUIDO	</t>
        </is>
      </c>
      <c r="D214" t="n">
        <v>7.1605</v>
      </c>
      <c r="E214" t="n">
        <v>13.97</v>
      </c>
      <c r="F214" t="n">
        <v>9.449999999999999</v>
      </c>
      <c r="G214" t="n">
        <v>19.56</v>
      </c>
      <c r="H214" t="n">
        <v>0.23</v>
      </c>
      <c r="I214" t="n">
        <v>29</v>
      </c>
      <c r="J214" t="n">
        <v>290.74</v>
      </c>
      <c r="K214" t="n">
        <v>61.2</v>
      </c>
      <c r="L214" t="n">
        <v>3.75</v>
      </c>
      <c r="M214" t="n">
        <v>27</v>
      </c>
      <c r="N214" t="n">
        <v>80.79000000000001</v>
      </c>
      <c r="O214" t="n">
        <v>36092.1</v>
      </c>
      <c r="P214" t="n">
        <v>144.62</v>
      </c>
      <c r="Q214" t="n">
        <v>2116.25</v>
      </c>
      <c r="R214" t="n">
        <v>54.11</v>
      </c>
      <c r="S214" t="n">
        <v>30.45</v>
      </c>
      <c r="T214" t="n">
        <v>11915.12</v>
      </c>
      <c r="U214" t="n">
        <v>0.5600000000000001</v>
      </c>
      <c r="V214" t="n">
        <v>0.92</v>
      </c>
      <c r="W214" t="n">
        <v>0.13</v>
      </c>
      <c r="X214" t="n">
        <v>0.73</v>
      </c>
      <c r="Y214" t="n">
        <v>1</v>
      </c>
      <c r="Z214" t="n">
        <v>10</v>
      </c>
    </row>
    <row r="215">
      <c r="A215" t="n">
        <v>12</v>
      </c>
      <c r="B215" t="n">
        <v>145</v>
      </c>
      <c r="C215" t="inlineStr">
        <is>
          <t xml:space="preserve">CONCLUIDO	</t>
        </is>
      </c>
      <c r="D215" t="n">
        <v>7.2691</v>
      </c>
      <c r="E215" t="n">
        <v>13.76</v>
      </c>
      <c r="F215" t="n">
        <v>9.35</v>
      </c>
      <c r="G215" t="n">
        <v>20.78</v>
      </c>
      <c r="H215" t="n">
        <v>0.24</v>
      </c>
      <c r="I215" t="n">
        <v>27</v>
      </c>
      <c r="J215" t="n">
        <v>291.25</v>
      </c>
      <c r="K215" t="n">
        <v>61.2</v>
      </c>
      <c r="L215" t="n">
        <v>4</v>
      </c>
      <c r="M215" t="n">
        <v>25</v>
      </c>
      <c r="N215" t="n">
        <v>81.05</v>
      </c>
      <c r="O215" t="n">
        <v>36155.02</v>
      </c>
      <c r="P215" t="n">
        <v>140.4</v>
      </c>
      <c r="Q215" t="n">
        <v>2116.27</v>
      </c>
      <c r="R215" t="n">
        <v>51.4</v>
      </c>
      <c r="S215" t="n">
        <v>30.45</v>
      </c>
      <c r="T215" t="n">
        <v>10570.17</v>
      </c>
      <c r="U215" t="n">
        <v>0.59</v>
      </c>
      <c r="V215" t="n">
        <v>0.93</v>
      </c>
      <c r="W215" t="n">
        <v>0.11</v>
      </c>
      <c r="X215" t="n">
        <v>0.63</v>
      </c>
      <c r="Y215" t="n">
        <v>1</v>
      </c>
      <c r="Z215" t="n">
        <v>10</v>
      </c>
    </row>
    <row r="216">
      <c r="A216" t="n">
        <v>13</v>
      </c>
      <c r="B216" t="n">
        <v>145</v>
      </c>
      <c r="C216" t="inlineStr">
        <is>
          <t xml:space="preserve">CONCLUIDO	</t>
        </is>
      </c>
      <c r="D216" t="n">
        <v>7.2698</v>
      </c>
      <c r="E216" t="n">
        <v>13.76</v>
      </c>
      <c r="F216" t="n">
        <v>9.460000000000001</v>
      </c>
      <c r="G216" t="n">
        <v>22.7</v>
      </c>
      <c r="H216" t="n">
        <v>0.26</v>
      </c>
      <c r="I216" t="n">
        <v>25</v>
      </c>
      <c r="J216" t="n">
        <v>291.76</v>
      </c>
      <c r="K216" t="n">
        <v>61.2</v>
      </c>
      <c r="L216" t="n">
        <v>4.25</v>
      </c>
      <c r="M216" t="n">
        <v>23</v>
      </c>
      <c r="N216" t="n">
        <v>81.31</v>
      </c>
      <c r="O216" t="n">
        <v>36218.04</v>
      </c>
      <c r="P216" t="n">
        <v>141.23</v>
      </c>
      <c r="Q216" t="n">
        <v>2116.09</v>
      </c>
      <c r="R216" t="n">
        <v>54.9</v>
      </c>
      <c r="S216" t="n">
        <v>30.45</v>
      </c>
      <c r="T216" t="n">
        <v>12331.66</v>
      </c>
      <c r="U216" t="n">
        <v>0.55</v>
      </c>
      <c r="V216" t="n">
        <v>0.92</v>
      </c>
      <c r="W216" t="n">
        <v>0.12</v>
      </c>
      <c r="X216" t="n">
        <v>0.74</v>
      </c>
      <c r="Y216" t="n">
        <v>1</v>
      </c>
      <c r="Z216" t="n">
        <v>10</v>
      </c>
    </row>
    <row r="217">
      <c r="A217" t="n">
        <v>14</v>
      </c>
      <c r="B217" t="n">
        <v>145</v>
      </c>
      <c r="C217" t="inlineStr">
        <is>
          <t xml:space="preserve">CONCLUIDO	</t>
        </is>
      </c>
      <c r="D217" t="n">
        <v>7.3774</v>
      </c>
      <c r="E217" t="n">
        <v>13.56</v>
      </c>
      <c r="F217" t="n">
        <v>9.369999999999999</v>
      </c>
      <c r="G217" t="n">
        <v>24.43</v>
      </c>
      <c r="H217" t="n">
        <v>0.27</v>
      </c>
      <c r="I217" t="n">
        <v>23</v>
      </c>
      <c r="J217" t="n">
        <v>292.27</v>
      </c>
      <c r="K217" t="n">
        <v>61.2</v>
      </c>
      <c r="L217" t="n">
        <v>4.5</v>
      </c>
      <c r="M217" t="n">
        <v>21</v>
      </c>
      <c r="N217" t="n">
        <v>81.56999999999999</v>
      </c>
      <c r="O217" t="n">
        <v>36281.16</v>
      </c>
      <c r="P217" t="n">
        <v>137.64</v>
      </c>
      <c r="Q217" t="n">
        <v>2116.05</v>
      </c>
      <c r="R217" t="n">
        <v>51.77</v>
      </c>
      <c r="S217" t="n">
        <v>30.45</v>
      </c>
      <c r="T217" t="n">
        <v>10776.78</v>
      </c>
      <c r="U217" t="n">
        <v>0.59</v>
      </c>
      <c r="V217" t="n">
        <v>0.92</v>
      </c>
      <c r="W217" t="n">
        <v>0.12</v>
      </c>
      <c r="X217" t="n">
        <v>0.65</v>
      </c>
      <c r="Y217" t="n">
        <v>1</v>
      </c>
      <c r="Z217" t="n">
        <v>10</v>
      </c>
    </row>
    <row r="218">
      <c r="A218" t="n">
        <v>15</v>
      </c>
      <c r="B218" t="n">
        <v>145</v>
      </c>
      <c r="C218" t="inlineStr">
        <is>
          <t xml:space="preserve">CONCLUIDO	</t>
        </is>
      </c>
      <c r="D218" t="n">
        <v>7.4187</v>
      </c>
      <c r="E218" t="n">
        <v>13.48</v>
      </c>
      <c r="F218" t="n">
        <v>9.34</v>
      </c>
      <c r="G218" t="n">
        <v>25.49</v>
      </c>
      <c r="H218" t="n">
        <v>0.29</v>
      </c>
      <c r="I218" t="n">
        <v>22</v>
      </c>
      <c r="J218" t="n">
        <v>292.79</v>
      </c>
      <c r="K218" t="n">
        <v>61.2</v>
      </c>
      <c r="L218" t="n">
        <v>4.75</v>
      </c>
      <c r="M218" t="n">
        <v>20</v>
      </c>
      <c r="N218" t="n">
        <v>81.84</v>
      </c>
      <c r="O218" t="n">
        <v>36344.4</v>
      </c>
      <c r="P218" t="n">
        <v>135.34</v>
      </c>
      <c r="Q218" t="n">
        <v>2116.08</v>
      </c>
      <c r="R218" t="n">
        <v>51.08</v>
      </c>
      <c r="S218" t="n">
        <v>30.45</v>
      </c>
      <c r="T218" t="n">
        <v>10433.58</v>
      </c>
      <c r="U218" t="n">
        <v>0.6</v>
      </c>
      <c r="V218" t="n">
        <v>0.93</v>
      </c>
      <c r="W218" t="n">
        <v>0.12</v>
      </c>
      <c r="X218" t="n">
        <v>0.62</v>
      </c>
      <c r="Y218" t="n">
        <v>1</v>
      </c>
      <c r="Z218" t="n">
        <v>10</v>
      </c>
    </row>
    <row r="219">
      <c r="A219" t="n">
        <v>16</v>
      </c>
      <c r="B219" t="n">
        <v>145</v>
      </c>
      <c r="C219" t="inlineStr">
        <is>
          <t xml:space="preserve">CONCLUIDO	</t>
        </is>
      </c>
      <c r="D219" t="n">
        <v>7.5205</v>
      </c>
      <c r="E219" t="n">
        <v>13.3</v>
      </c>
      <c r="F219" t="n">
        <v>9.27</v>
      </c>
      <c r="G219" t="n">
        <v>27.81</v>
      </c>
      <c r="H219" t="n">
        <v>0.3</v>
      </c>
      <c r="I219" t="n">
        <v>20</v>
      </c>
      <c r="J219" t="n">
        <v>293.3</v>
      </c>
      <c r="K219" t="n">
        <v>61.2</v>
      </c>
      <c r="L219" t="n">
        <v>5</v>
      </c>
      <c r="M219" t="n">
        <v>18</v>
      </c>
      <c r="N219" t="n">
        <v>82.09999999999999</v>
      </c>
      <c r="O219" t="n">
        <v>36407.75</v>
      </c>
      <c r="P219" t="n">
        <v>131.72</v>
      </c>
      <c r="Q219" t="n">
        <v>2116.23</v>
      </c>
      <c r="R219" t="n">
        <v>48.62</v>
      </c>
      <c r="S219" t="n">
        <v>30.45</v>
      </c>
      <c r="T219" t="n">
        <v>9213.43</v>
      </c>
      <c r="U219" t="n">
        <v>0.63</v>
      </c>
      <c r="V219" t="n">
        <v>0.93</v>
      </c>
      <c r="W219" t="n">
        <v>0.11</v>
      </c>
      <c r="X219" t="n">
        <v>0.55</v>
      </c>
      <c r="Y219" t="n">
        <v>1</v>
      </c>
      <c r="Z219" t="n">
        <v>10</v>
      </c>
    </row>
    <row r="220">
      <c r="A220" t="n">
        <v>17</v>
      </c>
      <c r="B220" t="n">
        <v>145</v>
      </c>
      <c r="C220" t="inlineStr">
        <is>
          <t xml:space="preserve">CONCLUIDO	</t>
        </is>
      </c>
      <c r="D220" t="n">
        <v>7.5703</v>
      </c>
      <c r="E220" t="n">
        <v>13.21</v>
      </c>
      <c r="F220" t="n">
        <v>9.24</v>
      </c>
      <c r="G220" t="n">
        <v>29.17</v>
      </c>
      <c r="H220" t="n">
        <v>0.32</v>
      </c>
      <c r="I220" t="n">
        <v>19</v>
      </c>
      <c r="J220" t="n">
        <v>293.81</v>
      </c>
      <c r="K220" t="n">
        <v>61.2</v>
      </c>
      <c r="L220" t="n">
        <v>5.25</v>
      </c>
      <c r="M220" t="n">
        <v>17</v>
      </c>
      <c r="N220" t="n">
        <v>82.36</v>
      </c>
      <c r="O220" t="n">
        <v>36471.2</v>
      </c>
      <c r="P220" t="n">
        <v>129.31</v>
      </c>
      <c r="Q220" t="n">
        <v>2116.05</v>
      </c>
      <c r="R220" t="n">
        <v>47.5</v>
      </c>
      <c r="S220" t="n">
        <v>30.45</v>
      </c>
      <c r="T220" t="n">
        <v>8661.18</v>
      </c>
      <c r="U220" t="n">
        <v>0.64</v>
      </c>
      <c r="V220" t="n">
        <v>0.9399999999999999</v>
      </c>
      <c r="W220" t="n">
        <v>0.11</v>
      </c>
      <c r="X220" t="n">
        <v>0.52</v>
      </c>
      <c r="Y220" t="n">
        <v>1</v>
      </c>
      <c r="Z220" t="n">
        <v>10</v>
      </c>
    </row>
    <row r="221">
      <c r="A221" t="n">
        <v>18</v>
      </c>
      <c r="B221" t="n">
        <v>145</v>
      </c>
      <c r="C221" t="inlineStr">
        <is>
          <t xml:space="preserve">CONCLUIDO	</t>
        </is>
      </c>
      <c r="D221" t="n">
        <v>7.6092</v>
      </c>
      <c r="E221" t="n">
        <v>13.14</v>
      </c>
      <c r="F221" t="n">
        <v>9.220000000000001</v>
      </c>
      <c r="G221" t="n">
        <v>30.74</v>
      </c>
      <c r="H221" t="n">
        <v>0.33</v>
      </c>
      <c r="I221" t="n">
        <v>18</v>
      </c>
      <c r="J221" t="n">
        <v>294.33</v>
      </c>
      <c r="K221" t="n">
        <v>61.2</v>
      </c>
      <c r="L221" t="n">
        <v>5.5</v>
      </c>
      <c r="M221" t="n">
        <v>16</v>
      </c>
      <c r="N221" t="n">
        <v>82.63</v>
      </c>
      <c r="O221" t="n">
        <v>36534.76</v>
      </c>
      <c r="P221" t="n">
        <v>126.67</v>
      </c>
      <c r="Q221" t="n">
        <v>2116.05</v>
      </c>
      <c r="R221" t="n">
        <v>47.15</v>
      </c>
      <c r="S221" t="n">
        <v>30.45</v>
      </c>
      <c r="T221" t="n">
        <v>8488.309999999999</v>
      </c>
      <c r="U221" t="n">
        <v>0.65</v>
      </c>
      <c r="V221" t="n">
        <v>0.9399999999999999</v>
      </c>
      <c r="W221" t="n">
        <v>0.11</v>
      </c>
      <c r="X221" t="n">
        <v>0.5</v>
      </c>
      <c r="Y221" t="n">
        <v>1</v>
      </c>
      <c r="Z221" t="n">
        <v>10</v>
      </c>
    </row>
    <row r="222">
      <c r="A222" t="n">
        <v>19</v>
      </c>
      <c r="B222" t="n">
        <v>145</v>
      </c>
      <c r="C222" t="inlineStr">
        <is>
          <t xml:space="preserve">CONCLUIDO	</t>
        </is>
      </c>
      <c r="D222" t="n">
        <v>7.6615</v>
      </c>
      <c r="E222" t="n">
        <v>13.05</v>
      </c>
      <c r="F222" t="n">
        <v>9.19</v>
      </c>
      <c r="G222" t="n">
        <v>32.42</v>
      </c>
      <c r="H222" t="n">
        <v>0.35</v>
      </c>
      <c r="I222" t="n">
        <v>17</v>
      </c>
      <c r="J222" t="n">
        <v>294.84</v>
      </c>
      <c r="K222" t="n">
        <v>61.2</v>
      </c>
      <c r="L222" t="n">
        <v>5.75</v>
      </c>
      <c r="M222" t="n">
        <v>12</v>
      </c>
      <c r="N222" t="n">
        <v>82.90000000000001</v>
      </c>
      <c r="O222" t="n">
        <v>36598.44</v>
      </c>
      <c r="P222" t="n">
        <v>123.38</v>
      </c>
      <c r="Q222" t="n">
        <v>2116.21</v>
      </c>
      <c r="R222" t="n">
        <v>45.73</v>
      </c>
      <c r="S222" t="n">
        <v>30.45</v>
      </c>
      <c r="T222" t="n">
        <v>7784.06</v>
      </c>
      <c r="U222" t="n">
        <v>0.67</v>
      </c>
      <c r="V222" t="n">
        <v>0.9399999999999999</v>
      </c>
      <c r="W222" t="n">
        <v>0.11</v>
      </c>
      <c r="X222" t="n">
        <v>0.47</v>
      </c>
      <c r="Y222" t="n">
        <v>1</v>
      </c>
      <c r="Z222" t="n">
        <v>10</v>
      </c>
    </row>
    <row r="223">
      <c r="A223" t="n">
        <v>20</v>
      </c>
      <c r="B223" t="n">
        <v>145</v>
      </c>
      <c r="C223" t="inlineStr">
        <is>
          <t xml:space="preserve">CONCLUIDO	</t>
        </is>
      </c>
      <c r="D223" t="n">
        <v>7.7129</v>
      </c>
      <c r="E223" t="n">
        <v>12.97</v>
      </c>
      <c r="F223" t="n">
        <v>9.15</v>
      </c>
      <c r="G223" t="n">
        <v>34.33</v>
      </c>
      <c r="H223" t="n">
        <v>0.36</v>
      </c>
      <c r="I223" t="n">
        <v>16</v>
      </c>
      <c r="J223" t="n">
        <v>295.36</v>
      </c>
      <c r="K223" t="n">
        <v>61.2</v>
      </c>
      <c r="L223" t="n">
        <v>6</v>
      </c>
      <c r="M223" t="n">
        <v>7</v>
      </c>
      <c r="N223" t="n">
        <v>83.16</v>
      </c>
      <c r="O223" t="n">
        <v>36662.22</v>
      </c>
      <c r="P223" t="n">
        <v>121.54</v>
      </c>
      <c r="Q223" t="n">
        <v>2116.17</v>
      </c>
      <c r="R223" t="n">
        <v>44.48</v>
      </c>
      <c r="S223" t="n">
        <v>30.45</v>
      </c>
      <c r="T223" t="n">
        <v>7164.2</v>
      </c>
      <c r="U223" t="n">
        <v>0.68</v>
      </c>
      <c r="V223" t="n">
        <v>0.95</v>
      </c>
      <c r="W223" t="n">
        <v>0.12</v>
      </c>
      <c r="X223" t="n">
        <v>0.43</v>
      </c>
      <c r="Y223" t="n">
        <v>1</v>
      </c>
      <c r="Z223" t="n">
        <v>10</v>
      </c>
    </row>
    <row r="224">
      <c r="A224" t="n">
        <v>21</v>
      </c>
      <c r="B224" t="n">
        <v>145</v>
      </c>
      <c r="C224" t="inlineStr">
        <is>
          <t xml:space="preserve">CONCLUIDO	</t>
        </is>
      </c>
      <c r="D224" t="n">
        <v>7.7055</v>
      </c>
      <c r="E224" t="n">
        <v>12.98</v>
      </c>
      <c r="F224" t="n">
        <v>9.17</v>
      </c>
      <c r="G224" t="n">
        <v>34.37</v>
      </c>
      <c r="H224" t="n">
        <v>0.38</v>
      </c>
      <c r="I224" t="n">
        <v>16</v>
      </c>
      <c r="J224" t="n">
        <v>295.88</v>
      </c>
      <c r="K224" t="n">
        <v>61.2</v>
      </c>
      <c r="L224" t="n">
        <v>6.25</v>
      </c>
      <c r="M224" t="n">
        <v>1</v>
      </c>
      <c r="N224" t="n">
        <v>83.43000000000001</v>
      </c>
      <c r="O224" t="n">
        <v>36726.12</v>
      </c>
      <c r="P224" t="n">
        <v>121.85</v>
      </c>
      <c r="Q224" t="n">
        <v>2116.2</v>
      </c>
      <c r="R224" t="n">
        <v>44.57</v>
      </c>
      <c r="S224" t="n">
        <v>30.45</v>
      </c>
      <c r="T224" t="n">
        <v>7208.37</v>
      </c>
      <c r="U224" t="n">
        <v>0.68</v>
      </c>
      <c r="V224" t="n">
        <v>0.9399999999999999</v>
      </c>
      <c r="W224" t="n">
        <v>0.12</v>
      </c>
      <c r="X224" t="n">
        <v>0.45</v>
      </c>
      <c r="Y224" t="n">
        <v>1</v>
      </c>
      <c r="Z224" t="n">
        <v>10</v>
      </c>
    </row>
    <row r="225">
      <c r="A225" t="n">
        <v>22</v>
      </c>
      <c r="B225" t="n">
        <v>145</v>
      </c>
      <c r="C225" t="inlineStr">
        <is>
          <t xml:space="preserve">CONCLUIDO	</t>
        </is>
      </c>
      <c r="D225" t="n">
        <v>7.7028</v>
      </c>
      <c r="E225" t="n">
        <v>12.98</v>
      </c>
      <c r="F225" t="n">
        <v>9.17</v>
      </c>
      <c r="G225" t="n">
        <v>34.39</v>
      </c>
      <c r="H225" t="n">
        <v>0.39</v>
      </c>
      <c r="I225" t="n">
        <v>16</v>
      </c>
      <c r="J225" t="n">
        <v>296.4</v>
      </c>
      <c r="K225" t="n">
        <v>61.2</v>
      </c>
      <c r="L225" t="n">
        <v>6.5</v>
      </c>
      <c r="M225" t="n">
        <v>0</v>
      </c>
      <c r="N225" t="n">
        <v>83.7</v>
      </c>
      <c r="O225" t="n">
        <v>36790.13</v>
      </c>
      <c r="P225" t="n">
        <v>121.99</v>
      </c>
      <c r="Q225" t="n">
        <v>2116.2</v>
      </c>
      <c r="R225" t="n">
        <v>44.7</v>
      </c>
      <c r="S225" t="n">
        <v>30.45</v>
      </c>
      <c r="T225" t="n">
        <v>7273.55</v>
      </c>
      <c r="U225" t="n">
        <v>0.68</v>
      </c>
      <c r="V225" t="n">
        <v>0.9399999999999999</v>
      </c>
      <c r="W225" t="n">
        <v>0.12</v>
      </c>
      <c r="X225" t="n">
        <v>0.45</v>
      </c>
      <c r="Y225" t="n">
        <v>1</v>
      </c>
      <c r="Z225" t="n">
        <v>10</v>
      </c>
    </row>
    <row r="226">
      <c r="A226" t="n">
        <v>0</v>
      </c>
      <c r="B226" t="n">
        <v>65</v>
      </c>
      <c r="C226" t="inlineStr">
        <is>
          <t xml:space="preserve">CONCLUIDO	</t>
        </is>
      </c>
      <c r="D226" t="n">
        <v>6.5433</v>
      </c>
      <c r="E226" t="n">
        <v>15.28</v>
      </c>
      <c r="F226" t="n">
        <v>10.98</v>
      </c>
      <c r="G226" t="n">
        <v>8.449999999999999</v>
      </c>
      <c r="H226" t="n">
        <v>0.13</v>
      </c>
      <c r="I226" t="n">
        <v>78</v>
      </c>
      <c r="J226" t="n">
        <v>133.21</v>
      </c>
      <c r="K226" t="n">
        <v>46.47</v>
      </c>
      <c r="L226" t="n">
        <v>1</v>
      </c>
      <c r="M226" t="n">
        <v>76</v>
      </c>
      <c r="N226" t="n">
        <v>20.75</v>
      </c>
      <c r="O226" t="n">
        <v>16663.42</v>
      </c>
      <c r="P226" t="n">
        <v>106.85</v>
      </c>
      <c r="Q226" t="n">
        <v>2116.15</v>
      </c>
      <c r="R226" t="n">
        <v>104.71</v>
      </c>
      <c r="S226" t="n">
        <v>30.45</v>
      </c>
      <c r="T226" t="n">
        <v>36971.93</v>
      </c>
      <c r="U226" t="n">
        <v>0.29</v>
      </c>
      <c r="V226" t="n">
        <v>0.79</v>
      </c>
      <c r="W226" t="n">
        <v>0.2</v>
      </c>
      <c r="X226" t="n">
        <v>2.26</v>
      </c>
      <c r="Y226" t="n">
        <v>1</v>
      </c>
      <c r="Z226" t="n">
        <v>10</v>
      </c>
    </row>
    <row r="227">
      <c r="A227" t="n">
        <v>1</v>
      </c>
      <c r="B227" t="n">
        <v>65</v>
      </c>
      <c r="C227" t="inlineStr">
        <is>
          <t xml:space="preserve">CONCLUIDO	</t>
        </is>
      </c>
      <c r="D227" t="n">
        <v>7.1378</v>
      </c>
      <c r="E227" t="n">
        <v>14.01</v>
      </c>
      <c r="F227" t="n">
        <v>10.31</v>
      </c>
      <c r="G227" t="n">
        <v>11.04</v>
      </c>
      <c r="H227" t="n">
        <v>0.17</v>
      </c>
      <c r="I227" t="n">
        <v>56</v>
      </c>
      <c r="J227" t="n">
        <v>133.55</v>
      </c>
      <c r="K227" t="n">
        <v>46.47</v>
      </c>
      <c r="L227" t="n">
        <v>1.25</v>
      </c>
      <c r="M227" t="n">
        <v>54</v>
      </c>
      <c r="N227" t="n">
        <v>20.83</v>
      </c>
      <c r="O227" t="n">
        <v>16704.7</v>
      </c>
      <c r="P227" t="n">
        <v>95.38</v>
      </c>
      <c r="Q227" t="n">
        <v>2116.46</v>
      </c>
      <c r="R227" t="n">
        <v>82.37</v>
      </c>
      <c r="S227" t="n">
        <v>30.45</v>
      </c>
      <c r="T227" t="n">
        <v>25907.71</v>
      </c>
      <c r="U227" t="n">
        <v>0.37</v>
      </c>
      <c r="V227" t="n">
        <v>0.84</v>
      </c>
      <c r="W227" t="n">
        <v>0.17</v>
      </c>
      <c r="X227" t="n">
        <v>1.58</v>
      </c>
      <c r="Y227" t="n">
        <v>1</v>
      </c>
      <c r="Z227" t="n">
        <v>10</v>
      </c>
    </row>
    <row r="228">
      <c r="A228" t="n">
        <v>2</v>
      </c>
      <c r="B228" t="n">
        <v>65</v>
      </c>
      <c r="C228" t="inlineStr">
        <is>
          <t xml:space="preserve">CONCLUIDO	</t>
        </is>
      </c>
      <c r="D228" t="n">
        <v>7.5339</v>
      </c>
      <c r="E228" t="n">
        <v>13.27</v>
      </c>
      <c r="F228" t="n">
        <v>9.92</v>
      </c>
      <c r="G228" t="n">
        <v>13.85</v>
      </c>
      <c r="H228" t="n">
        <v>0.2</v>
      </c>
      <c r="I228" t="n">
        <v>43</v>
      </c>
      <c r="J228" t="n">
        <v>133.88</v>
      </c>
      <c r="K228" t="n">
        <v>46.47</v>
      </c>
      <c r="L228" t="n">
        <v>1.5</v>
      </c>
      <c r="M228" t="n">
        <v>41</v>
      </c>
      <c r="N228" t="n">
        <v>20.91</v>
      </c>
      <c r="O228" t="n">
        <v>16746.01</v>
      </c>
      <c r="P228" t="n">
        <v>86.72</v>
      </c>
      <c r="Q228" t="n">
        <v>2116.49</v>
      </c>
      <c r="R228" t="n">
        <v>69.59999999999999</v>
      </c>
      <c r="S228" t="n">
        <v>30.45</v>
      </c>
      <c r="T228" t="n">
        <v>19591.75</v>
      </c>
      <c r="U228" t="n">
        <v>0.44</v>
      </c>
      <c r="V228" t="n">
        <v>0.87</v>
      </c>
      <c r="W228" t="n">
        <v>0.15</v>
      </c>
      <c r="X228" t="n">
        <v>1.2</v>
      </c>
      <c r="Y228" t="n">
        <v>1</v>
      </c>
      <c r="Z228" t="n">
        <v>10</v>
      </c>
    </row>
    <row r="229">
      <c r="A229" t="n">
        <v>3</v>
      </c>
      <c r="B229" t="n">
        <v>65</v>
      </c>
      <c r="C229" t="inlineStr">
        <is>
          <t xml:space="preserve">CONCLUIDO	</t>
        </is>
      </c>
      <c r="D229" t="n">
        <v>7.7872</v>
      </c>
      <c r="E229" t="n">
        <v>12.84</v>
      </c>
      <c r="F229" t="n">
        <v>9.710000000000001</v>
      </c>
      <c r="G229" t="n">
        <v>16.64</v>
      </c>
      <c r="H229" t="n">
        <v>0.23</v>
      </c>
      <c r="I229" t="n">
        <v>35</v>
      </c>
      <c r="J229" t="n">
        <v>134.22</v>
      </c>
      <c r="K229" t="n">
        <v>46.47</v>
      </c>
      <c r="L229" t="n">
        <v>1.75</v>
      </c>
      <c r="M229" t="n">
        <v>17</v>
      </c>
      <c r="N229" t="n">
        <v>21</v>
      </c>
      <c r="O229" t="n">
        <v>16787.35</v>
      </c>
      <c r="P229" t="n">
        <v>80.25</v>
      </c>
      <c r="Q229" t="n">
        <v>2116.25</v>
      </c>
      <c r="R229" t="n">
        <v>61.99</v>
      </c>
      <c r="S229" t="n">
        <v>30.45</v>
      </c>
      <c r="T229" t="n">
        <v>15825.95</v>
      </c>
      <c r="U229" t="n">
        <v>0.49</v>
      </c>
      <c r="V229" t="n">
        <v>0.89</v>
      </c>
      <c r="W229" t="n">
        <v>0.16</v>
      </c>
      <c r="X229" t="n">
        <v>0.99</v>
      </c>
      <c r="Y229" t="n">
        <v>1</v>
      </c>
      <c r="Z229" t="n">
        <v>10</v>
      </c>
    </row>
    <row r="230">
      <c r="A230" t="n">
        <v>4</v>
      </c>
      <c r="B230" t="n">
        <v>65</v>
      </c>
      <c r="C230" t="inlineStr">
        <is>
          <t xml:space="preserve">CONCLUIDO	</t>
        </is>
      </c>
      <c r="D230" t="n">
        <v>7.799</v>
      </c>
      <c r="E230" t="n">
        <v>12.82</v>
      </c>
      <c r="F230" t="n">
        <v>9.720000000000001</v>
      </c>
      <c r="G230" t="n">
        <v>17.15</v>
      </c>
      <c r="H230" t="n">
        <v>0.26</v>
      </c>
      <c r="I230" t="n">
        <v>34</v>
      </c>
      <c r="J230" t="n">
        <v>134.55</v>
      </c>
      <c r="K230" t="n">
        <v>46.47</v>
      </c>
      <c r="L230" t="n">
        <v>2</v>
      </c>
      <c r="M230" t="n">
        <v>0</v>
      </c>
      <c r="N230" t="n">
        <v>21.09</v>
      </c>
      <c r="O230" t="n">
        <v>16828.84</v>
      </c>
      <c r="P230" t="n">
        <v>79.62</v>
      </c>
      <c r="Q230" t="n">
        <v>2116.44</v>
      </c>
      <c r="R230" t="n">
        <v>61.75</v>
      </c>
      <c r="S230" t="n">
        <v>30.45</v>
      </c>
      <c r="T230" t="n">
        <v>15711.2</v>
      </c>
      <c r="U230" t="n">
        <v>0.49</v>
      </c>
      <c r="V230" t="n">
        <v>0.89</v>
      </c>
      <c r="W230" t="n">
        <v>0.18</v>
      </c>
      <c r="X230" t="n">
        <v>0.99</v>
      </c>
      <c r="Y230" t="n">
        <v>1</v>
      </c>
      <c r="Z230" t="n">
        <v>10</v>
      </c>
    </row>
    <row r="231">
      <c r="A231" t="n">
        <v>0</v>
      </c>
      <c r="B231" t="n">
        <v>130</v>
      </c>
      <c r="C231" t="inlineStr">
        <is>
          <t xml:space="preserve">CONCLUIDO	</t>
        </is>
      </c>
      <c r="D231" t="n">
        <v>4.1792</v>
      </c>
      <c r="E231" t="n">
        <v>23.93</v>
      </c>
      <c r="F231" t="n">
        <v>13.45</v>
      </c>
      <c r="G231" t="n">
        <v>5.14</v>
      </c>
      <c r="H231" t="n">
        <v>0.07000000000000001</v>
      </c>
      <c r="I231" t="n">
        <v>157</v>
      </c>
      <c r="J231" t="n">
        <v>252.85</v>
      </c>
      <c r="K231" t="n">
        <v>59.19</v>
      </c>
      <c r="L231" t="n">
        <v>1</v>
      </c>
      <c r="M231" t="n">
        <v>155</v>
      </c>
      <c r="N231" t="n">
        <v>62.65</v>
      </c>
      <c r="O231" t="n">
        <v>31418.63</v>
      </c>
      <c r="P231" t="n">
        <v>215.01</v>
      </c>
      <c r="Q231" t="n">
        <v>2117.21</v>
      </c>
      <c r="R231" t="n">
        <v>185.32</v>
      </c>
      <c r="S231" t="n">
        <v>30.45</v>
      </c>
      <c r="T231" t="n">
        <v>76879.62</v>
      </c>
      <c r="U231" t="n">
        <v>0.16</v>
      </c>
      <c r="V231" t="n">
        <v>0.64</v>
      </c>
      <c r="W231" t="n">
        <v>0.33</v>
      </c>
      <c r="X231" t="n">
        <v>4.72</v>
      </c>
      <c r="Y231" t="n">
        <v>1</v>
      </c>
      <c r="Z231" t="n">
        <v>10</v>
      </c>
    </row>
    <row r="232">
      <c r="A232" t="n">
        <v>1</v>
      </c>
      <c r="B232" t="n">
        <v>130</v>
      </c>
      <c r="C232" t="inlineStr">
        <is>
          <t xml:space="preserve">CONCLUIDO	</t>
        </is>
      </c>
      <c r="D232" t="n">
        <v>4.9672</v>
      </c>
      <c r="E232" t="n">
        <v>20.13</v>
      </c>
      <c r="F232" t="n">
        <v>11.95</v>
      </c>
      <c r="G232" t="n">
        <v>6.52</v>
      </c>
      <c r="H232" t="n">
        <v>0.09</v>
      </c>
      <c r="I232" t="n">
        <v>110</v>
      </c>
      <c r="J232" t="n">
        <v>253.3</v>
      </c>
      <c r="K232" t="n">
        <v>59.19</v>
      </c>
      <c r="L232" t="n">
        <v>1.25</v>
      </c>
      <c r="M232" t="n">
        <v>108</v>
      </c>
      <c r="N232" t="n">
        <v>62.86</v>
      </c>
      <c r="O232" t="n">
        <v>31474.5</v>
      </c>
      <c r="P232" t="n">
        <v>188.6</v>
      </c>
      <c r="Q232" t="n">
        <v>2116.71</v>
      </c>
      <c r="R232" t="n">
        <v>136.12</v>
      </c>
      <c r="S232" t="n">
        <v>30.45</v>
      </c>
      <c r="T232" t="n">
        <v>52516.41</v>
      </c>
      <c r="U232" t="n">
        <v>0.22</v>
      </c>
      <c r="V232" t="n">
        <v>0.72</v>
      </c>
      <c r="W232" t="n">
        <v>0.26</v>
      </c>
      <c r="X232" t="n">
        <v>3.23</v>
      </c>
      <c r="Y232" t="n">
        <v>1</v>
      </c>
      <c r="Z232" t="n">
        <v>10</v>
      </c>
    </row>
    <row r="233">
      <c r="A233" t="n">
        <v>2</v>
      </c>
      <c r="B233" t="n">
        <v>130</v>
      </c>
      <c r="C233" t="inlineStr">
        <is>
          <t xml:space="preserve">CONCLUIDO	</t>
        </is>
      </c>
      <c r="D233" t="n">
        <v>5.5132</v>
      </c>
      <c r="E233" t="n">
        <v>18.14</v>
      </c>
      <c r="F233" t="n">
        <v>11.18</v>
      </c>
      <c r="G233" t="n">
        <v>7.89</v>
      </c>
      <c r="H233" t="n">
        <v>0.11</v>
      </c>
      <c r="I233" t="n">
        <v>85</v>
      </c>
      <c r="J233" t="n">
        <v>253.75</v>
      </c>
      <c r="K233" t="n">
        <v>59.19</v>
      </c>
      <c r="L233" t="n">
        <v>1.5</v>
      </c>
      <c r="M233" t="n">
        <v>83</v>
      </c>
      <c r="N233" t="n">
        <v>63.06</v>
      </c>
      <c r="O233" t="n">
        <v>31530.44</v>
      </c>
      <c r="P233" t="n">
        <v>174.15</v>
      </c>
      <c r="Q233" t="n">
        <v>2116.65</v>
      </c>
      <c r="R233" t="n">
        <v>110.75</v>
      </c>
      <c r="S233" t="n">
        <v>30.45</v>
      </c>
      <c r="T233" t="n">
        <v>39953.04</v>
      </c>
      <c r="U233" t="n">
        <v>0.27</v>
      </c>
      <c r="V233" t="n">
        <v>0.77</v>
      </c>
      <c r="W233" t="n">
        <v>0.22</v>
      </c>
      <c r="X233" t="n">
        <v>2.46</v>
      </c>
      <c r="Y233" t="n">
        <v>1</v>
      </c>
      <c r="Z233" t="n">
        <v>10</v>
      </c>
    </row>
    <row r="234">
      <c r="A234" t="n">
        <v>3</v>
      </c>
      <c r="B234" t="n">
        <v>130</v>
      </c>
      <c r="C234" t="inlineStr">
        <is>
          <t xml:space="preserve">CONCLUIDO	</t>
        </is>
      </c>
      <c r="D234" t="n">
        <v>5.9256</v>
      </c>
      <c r="E234" t="n">
        <v>16.88</v>
      </c>
      <c r="F234" t="n">
        <v>10.7</v>
      </c>
      <c r="G234" t="n">
        <v>9.300000000000001</v>
      </c>
      <c r="H234" t="n">
        <v>0.12</v>
      </c>
      <c r="I234" t="n">
        <v>69</v>
      </c>
      <c r="J234" t="n">
        <v>254.21</v>
      </c>
      <c r="K234" t="n">
        <v>59.19</v>
      </c>
      <c r="L234" t="n">
        <v>1.75</v>
      </c>
      <c r="M234" t="n">
        <v>67</v>
      </c>
      <c r="N234" t="n">
        <v>63.26</v>
      </c>
      <c r="O234" t="n">
        <v>31586.46</v>
      </c>
      <c r="P234" t="n">
        <v>164.61</v>
      </c>
      <c r="Q234" t="n">
        <v>2116.29</v>
      </c>
      <c r="R234" t="n">
        <v>95.34</v>
      </c>
      <c r="S234" t="n">
        <v>30.45</v>
      </c>
      <c r="T234" t="n">
        <v>32331.65</v>
      </c>
      <c r="U234" t="n">
        <v>0.32</v>
      </c>
      <c r="V234" t="n">
        <v>0.8100000000000001</v>
      </c>
      <c r="W234" t="n">
        <v>0.19</v>
      </c>
      <c r="X234" t="n">
        <v>1.98</v>
      </c>
      <c r="Y234" t="n">
        <v>1</v>
      </c>
      <c r="Z234" t="n">
        <v>10</v>
      </c>
    </row>
    <row r="235">
      <c r="A235" t="n">
        <v>4</v>
      </c>
      <c r="B235" t="n">
        <v>130</v>
      </c>
      <c r="C235" t="inlineStr">
        <is>
          <t xml:space="preserve">CONCLUIDO	</t>
        </is>
      </c>
      <c r="D235" t="n">
        <v>6.2464</v>
      </c>
      <c r="E235" t="n">
        <v>16.01</v>
      </c>
      <c r="F235" t="n">
        <v>10.37</v>
      </c>
      <c r="G235" t="n">
        <v>10.73</v>
      </c>
      <c r="H235" t="n">
        <v>0.14</v>
      </c>
      <c r="I235" t="n">
        <v>58</v>
      </c>
      <c r="J235" t="n">
        <v>254.66</v>
      </c>
      <c r="K235" t="n">
        <v>59.19</v>
      </c>
      <c r="L235" t="n">
        <v>2</v>
      </c>
      <c r="M235" t="n">
        <v>56</v>
      </c>
      <c r="N235" t="n">
        <v>63.47</v>
      </c>
      <c r="O235" t="n">
        <v>31642.55</v>
      </c>
      <c r="P235" t="n">
        <v>157.35</v>
      </c>
      <c r="Q235" t="n">
        <v>2116.29</v>
      </c>
      <c r="R235" t="n">
        <v>84.36</v>
      </c>
      <c r="S235" t="n">
        <v>30.45</v>
      </c>
      <c r="T235" t="n">
        <v>26894.75</v>
      </c>
      <c r="U235" t="n">
        <v>0.36</v>
      </c>
      <c r="V235" t="n">
        <v>0.84</v>
      </c>
      <c r="W235" t="n">
        <v>0.17</v>
      </c>
      <c r="X235" t="n">
        <v>1.65</v>
      </c>
      <c r="Y235" t="n">
        <v>1</v>
      </c>
      <c r="Z235" t="n">
        <v>10</v>
      </c>
    </row>
    <row r="236">
      <c r="A236" t="n">
        <v>5</v>
      </c>
      <c r="B236" t="n">
        <v>130</v>
      </c>
      <c r="C236" t="inlineStr">
        <is>
          <t xml:space="preserve">CONCLUIDO	</t>
        </is>
      </c>
      <c r="D236" t="n">
        <v>6.4926</v>
      </c>
      <c r="E236" t="n">
        <v>15.4</v>
      </c>
      <c r="F236" t="n">
        <v>10.15</v>
      </c>
      <c r="G236" t="n">
        <v>12.18</v>
      </c>
      <c r="H236" t="n">
        <v>0.16</v>
      </c>
      <c r="I236" t="n">
        <v>50</v>
      </c>
      <c r="J236" t="n">
        <v>255.12</v>
      </c>
      <c r="K236" t="n">
        <v>59.19</v>
      </c>
      <c r="L236" t="n">
        <v>2.25</v>
      </c>
      <c r="M236" t="n">
        <v>48</v>
      </c>
      <c r="N236" t="n">
        <v>63.67</v>
      </c>
      <c r="O236" t="n">
        <v>31698.72</v>
      </c>
      <c r="P236" t="n">
        <v>152.02</v>
      </c>
      <c r="Q236" t="n">
        <v>2116.2</v>
      </c>
      <c r="R236" t="n">
        <v>77.56999999999999</v>
      </c>
      <c r="S236" t="n">
        <v>30.45</v>
      </c>
      <c r="T236" t="n">
        <v>23541.34</v>
      </c>
      <c r="U236" t="n">
        <v>0.39</v>
      </c>
      <c r="V236" t="n">
        <v>0.85</v>
      </c>
      <c r="W236" t="n">
        <v>0.15</v>
      </c>
      <c r="X236" t="n">
        <v>1.43</v>
      </c>
      <c r="Y236" t="n">
        <v>1</v>
      </c>
      <c r="Z236" t="n">
        <v>10</v>
      </c>
    </row>
    <row r="237">
      <c r="A237" t="n">
        <v>6</v>
      </c>
      <c r="B237" t="n">
        <v>130</v>
      </c>
      <c r="C237" t="inlineStr">
        <is>
          <t xml:space="preserve">CONCLUIDO	</t>
        </is>
      </c>
      <c r="D237" t="n">
        <v>6.7052</v>
      </c>
      <c r="E237" t="n">
        <v>14.91</v>
      </c>
      <c r="F237" t="n">
        <v>9.960000000000001</v>
      </c>
      <c r="G237" t="n">
        <v>13.58</v>
      </c>
      <c r="H237" t="n">
        <v>0.17</v>
      </c>
      <c r="I237" t="n">
        <v>44</v>
      </c>
      <c r="J237" t="n">
        <v>255.57</v>
      </c>
      <c r="K237" t="n">
        <v>59.19</v>
      </c>
      <c r="L237" t="n">
        <v>2.5</v>
      </c>
      <c r="M237" t="n">
        <v>42</v>
      </c>
      <c r="N237" t="n">
        <v>63.88</v>
      </c>
      <c r="O237" t="n">
        <v>31754.97</v>
      </c>
      <c r="P237" t="n">
        <v>146.96</v>
      </c>
      <c r="Q237" t="n">
        <v>2116.14</v>
      </c>
      <c r="R237" t="n">
        <v>71.02</v>
      </c>
      <c r="S237" t="n">
        <v>30.45</v>
      </c>
      <c r="T237" t="n">
        <v>20296.49</v>
      </c>
      <c r="U237" t="n">
        <v>0.43</v>
      </c>
      <c r="V237" t="n">
        <v>0.87</v>
      </c>
      <c r="W237" t="n">
        <v>0.15</v>
      </c>
      <c r="X237" t="n">
        <v>1.24</v>
      </c>
      <c r="Y237" t="n">
        <v>1</v>
      </c>
      <c r="Z237" t="n">
        <v>10</v>
      </c>
    </row>
    <row r="238">
      <c r="A238" t="n">
        <v>7</v>
      </c>
      <c r="B238" t="n">
        <v>130</v>
      </c>
      <c r="C238" t="inlineStr">
        <is>
          <t xml:space="preserve">CONCLUIDO	</t>
        </is>
      </c>
      <c r="D238" t="n">
        <v>6.9292</v>
      </c>
      <c r="E238" t="n">
        <v>14.43</v>
      </c>
      <c r="F238" t="n">
        <v>9.77</v>
      </c>
      <c r="G238" t="n">
        <v>15.42</v>
      </c>
      <c r="H238" t="n">
        <v>0.19</v>
      </c>
      <c r="I238" t="n">
        <v>38</v>
      </c>
      <c r="J238" t="n">
        <v>256.03</v>
      </c>
      <c r="K238" t="n">
        <v>59.19</v>
      </c>
      <c r="L238" t="n">
        <v>2.75</v>
      </c>
      <c r="M238" t="n">
        <v>36</v>
      </c>
      <c r="N238" t="n">
        <v>64.09</v>
      </c>
      <c r="O238" t="n">
        <v>31811.29</v>
      </c>
      <c r="P238" t="n">
        <v>141.77</v>
      </c>
      <c r="Q238" t="n">
        <v>2116.26</v>
      </c>
      <c r="R238" t="n">
        <v>64.65000000000001</v>
      </c>
      <c r="S238" t="n">
        <v>30.45</v>
      </c>
      <c r="T238" t="n">
        <v>17139.02</v>
      </c>
      <c r="U238" t="n">
        <v>0.47</v>
      </c>
      <c r="V238" t="n">
        <v>0.89</v>
      </c>
      <c r="W238" t="n">
        <v>0.14</v>
      </c>
      <c r="X238" t="n">
        <v>1.05</v>
      </c>
      <c r="Y238" t="n">
        <v>1</v>
      </c>
      <c r="Z238" t="n">
        <v>10</v>
      </c>
    </row>
    <row r="239">
      <c r="A239" t="n">
        <v>8</v>
      </c>
      <c r="B239" t="n">
        <v>130</v>
      </c>
      <c r="C239" t="inlineStr">
        <is>
          <t xml:space="preserve">CONCLUIDO	</t>
        </is>
      </c>
      <c r="D239" t="n">
        <v>7.0877</v>
      </c>
      <c r="E239" t="n">
        <v>14.11</v>
      </c>
      <c r="F239" t="n">
        <v>9.640000000000001</v>
      </c>
      <c r="G239" t="n">
        <v>17.01</v>
      </c>
      <c r="H239" t="n">
        <v>0.21</v>
      </c>
      <c r="I239" t="n">
        <v>34</v>
      </c>
      <c r="J239" t="n">
        <v>256.49</v>
      </c>
      <c r="K239" t="n">
        <v>59.19</v>
      </c>
      <c r="L239" t="n">
        <v>3</v>
      </c>
      <c r="M239" t="n">
        <v>32</v>
      </c>
      <c r="N239" t="n">
        <v>64.29000000000001</v>
      </c>
      <c r="O239" t="n">
        <v>31867.69</v>
      </c>
      <c r="P239" t="n">
        <v>137.66</v>
      </c>
      <c r="Q239" t="n">
        <v>2116.18</v>
      </c>
      <c r="R239" t="n">
        <v>60.68</v>
      </c>
      <c r="S239" t="n">
        <v>30.45</v>
      </c>
      <c r="T239" t="n">
        <v>15176.35</v>
      </c>
      <c r="U239" t="n">
        <v>0.5</v>
      </c>
      <c r="V239" t="n">
        <v>0.9</v>
      </c>
      <c r="W239" t="n">
        <v>0.13</v>
      </c>
      <c r="X239" t="n">
        <v>0.92</v>
      </c>
      <c r="Y239" t="n">
        <v>1</v>
      </c>
      <c r="Z239" t="n">
        <v>10</v>
      </c>
    </row>
    <row r="240">
      <c r="A240" t="n">
        <v>9</v>
      </c>
      <c r="B240" t="n">
        <v>130</v>
      </c>
      <c r="C240" t="inlineStr">
        <is>
          <t xml:space="preserve">CONCLUIDO	</t>
        </is>
      </c>
      <c r="D240" t="n">
        <v>7.2128</v>
      </c>
      <c r="E240" t="n">
        <v>13.86</v>
      </c>
      <c r="F240" t="n">
        <v>9.539999999999999</v>
      </c>
      <c r="G240" t="n">
        <v>18.47</v>
      </c>
      <c r="H240" t="n">
        <v>0.23</v>
      </c>
      <c r="I240" t="n">
        <v>31</v>
      </c>
      <c r="J240" t="n">
        <v>256.95</v>
      </c>
      <c r="K240" t="n">
        <v>59.19</v>
      </c>
      <c r="L240" t="n">
        <v>3.25</v>
      </c>
      <c r="M240" t="n">
        <v>29</v>
      </c>
      <c r="N240" t="n">
        <v>64.5</v>
      </c>
      <c r="O240" t="n">
        <v>31924.29</v>
      </c>
      <c r="P240" t="n">
        <v>134.05</v>
      </c>
      <c r="Q240" t="n">
        <v>2116.2</v>
      </c>
      <c r="R240" t="n">
        <v>57.31</v>
      </c>
      <c r="S240" t="n">
        <v>30.45</v>
      </c>
      <c r="T240" t="n">
        <v>13506.35</v>
      </c>
      <c r="U240" t="n">
        <v>0.53</v>
      </c>
      <c r="V240" t="n">
        <v>0.91</v>
      </c>
      <c r="W240" t="n">
        <v>0.13</v>
      </c>
      <c r="X240" t="n">
        <v>0.82</v>
      </c>
      <c r="Y240" t="n">
        <v>1</v>
      </c>
      <c r="Z240" t="n">
        <v>10</v>
      </c>
    </row>
    <row r="241">
      <c r="A241" t="n">
        <v>10</v>
      </c>
      <c r="B241" t="n">
        <v>130</v>
      </c>
      <c r="C241" t="inlineStr">
        <is>
          <t xml:space="preserve">CONCLUIDO	</t>
        </is>
      </c>
      <c r="D241" t="n">
        <v>7.3974</v>
      </c>
      <c r="E241" t="n">
        <v>13.52</v>
      </c>
      <c r="F241" t="n">
        <v>9.34</v>
      </c>
      <c r="G241" t="n">
        <v>20.02</v>
      </c>
      <c r="H241" t="n">
        <v>0.24</v>
      </c>
      <c r="I241" t="n">
        <v>28</v>
      </c>
      <c r="J241" t="n">
        <v>257.41</v>
      </c>
      <c r="K241" t="n">
        <v>59.19</v>
      </c>
      <c r="L241" t="n">
        <v>3.5</v>
      </c>
      <c r="M241" t="n">
        <v>26</v>
      </c>
      <c r="N241" t="n">
        <v>64.70999999999999</v>
      </c>
      <c r="O241" t="n">
        <v>31980.84</v>
      </c>
      <c r="P241" t="n">
        <v>128.17</v>
      </c>
      <c r="Q241" t="n">
        <v>2116.2</v>
      </c>
      <c r="R241" t="n">
        <v>50.62</v>
      </c>
      <c r="S241" t="n">
        <v>30.45</v>
      </c>
      <c r="T241" t="n">
        <v>10177.1</v>
      </c>
      <c r="U241" t="n">
        <v>0.6</v>
      </c>
      <c r="V241" t="n">
        <v>0.93</v>
      </c>
      <c r="W241" t="n">
        <v>0.12</v>
      </c>
      <c r="X241" t="n">
        <v>0.62</v>
      </c>
      <c r="Y241" t="n">
        <v>1</v>
      </c>
      <c r="Z241" t="n">
        <v>10</v>
      </c>
    </row>
    <row r="242">
      <c r="A242" t="n">
        <v>11</v>
      </c>
      <c r="B242" t="n">
        <v>130</v>
      </c>
      <c r="C242" t="inlineStr">
        <is>
          <t xml:space="preserve">CONCLUIDO	</t>
        </is>
      </c>
      <c r="D242" t="n">
        <v>7.3424</v>
      </c>
      <c r="E242" t="n">
        <v>13.62</v>
      </c>
      <c r="F242" t="n">
        <v>9.539999999999999</v>
      </c>
      <c r="G242" t="n">
        <v>22.02</v>
      </c>
      <c r="H242" t="n">
        <v>0.26</v>
      </c>
      <c r="I242" t="n">
        <v>26</v>
      </c>
      <c r="J242" t="n">
        <v>257.86</v>
      </c>
      <c r="K242" t="n">
        <v>59.19</v>
      </c>
      <c r="L242" t="n">
        <v>3.75</v>
      </c>
      <c r="M242" t="n">
        <v>24</v>
      </c>
      <c r="N242" t="n">
        <v>64.92</v>
      </c>
      <c r="O242" t="n">
        <v>32037.48</v>
      </c>
      <c r="P242" t="n">
        <v>129.38</v>
      </c>
      <c r="Q242" t="n">
        <v>2116.12</v>
      </c>
      <c r="R242" t="n">
        <v>58.43</v>
      </c>
      <c r="S242" t="n">
        <v>30.45</v>
      </c>
      <c r="T242" t="n">
        <v>14088.23</v>
      </c>
      <c r="U242" t="n">
        <v>0.52</v>
      </c>
      <c r="V242" t="n">
        <v>0.91</v>
      </c>
      <c r="W242" t="n">
        <v>0.11</v>
      </c>
      <c r="X242" t="n">
        <v>0.82</v>
      </c>
      <c r="Y242" t="n">
        <v>1</v>
      </c>
      <c r="Z242" t="n">
        <v>10</v>
      </c>
    </row>
    <row r="243">
      <c r="A243" t="n">
        <v>12</v>
      </c>
      <c r="B243" t="n">
        <v>130</v>
      </c>
      <c r="C243" t="inlineStr">
        <is>
          <t xml:space="preserve">CONCLUIDO	</t>
        </is>
      </c>
      <c r="D243" t="n">
        <v>7.4574</v>
      </c>
      <c r="E243" t="n">
        <v>13.41</v>
      </c>
      <c r="F243" t="n">
        <v>9.43</v>
      </c>
      <c r="G243" t="n">
        <v>23.58</v>
      </c>
      <c r="H243" t="n">
        <v>0.28</v>
      </c>
      <c r="I243" t="n">
        <v>24</v>
      </c>
      <c r="J243" t="n">
        <v>258.32</v>
      </c>
      <c r="K243" t="n">
        <v>59.19</v>
      </c>
      <c r="L243" t="n">
        <v>4</v>
      </c>
      <c r="M243" t="n">
        <v>22</v>
      </c>
      <c r="N243" t="n">
        <v>65.13</v>
      </c>
      <c r="O243" t="n">
        <v>32094.19</v>
      </c>
      <c r="P243" t="n">
        <v>125.66</v>
      </c>
      <c r="Q243" t="n">
        <v>2116.18</v>
      </c>
      <c r="R243" t="n">
        <v>53.96</v>
      </c>
      <c r="S243" t="n">
        <v>30.45</v>
      </c>
      <c r="T243" t="n">
        <v>11864.2</v>
      </c>
      <c r="U243" t="n">
        <v>0.5600000000000001</v>
      </c>
      <c r="V243" t="n">
        <v>0.92</v>
      </c>
      <c r="W243" t="n">
        <v>0.12</v>
      </c>
      <c r="X243" t="n">
        <v>0.71</v>
      </c>
      <c r="Y243" t="n">
        <v>1</v>
      </c>
      <c r="Z243" t="n">
        <v>10</v>
      </c>
    </row>
    <row r="244">
      <c r="A244" t="n">
        <v>13</v>
      </c>
      <c r="B244" t="n">
        <v>130</v>
      </c>
      <c r="C244" t="inlineStr">
        <is>
          <t xml:space="preserve">CONCLUIDO	</t>
        </is>
      </c>
      <c r="D244" t="n">
        <v>7.5578</v>
      </c>
      <c r="E244" t="n">
        <v>13.23</v>
      </c>
      <c r="F244" t="n">
        <v>9.35</v>
      </c>
      <c r="G244" t="n">
        <v>25.5</v>
      </c>
      <c r="H244" t="n">
        <v>0.29</v>
      </c>
      <c r="I244" t="n">
        <v>22</v>
      </c>
      <c r="J244" t="n">
        <v>258.78</v>
      </c>
      <c r="K244" t="n">
        <v>59.19</v>
      </c>
      <c r="L244" t="n">
        <v>4.25</v>
      </c>
      <c r="M244" t="n">
        <v>20</v>
      </c>
      <c r="N244" t="n">
        <v>65.34</v>
      </c>
      <c r="O244" t="n">
        <v>32150.98</v>
      </c>
      <c r="P244" t="n">
        <v>121.89</v>
      </c>
      <c r="Q244" t="n">
        <v>2116.14</v>
      </c>
      <c r="R244" t="n">
        <v>51.21</v>
      </c>
      <c r="S244" t="n">
        <v>30.45</v>
      </c>
      <c r="T244" t="n">
        <v>10499.11</v>
      </c>
      <c r="U244" t="n">
        <v>0.59</v>
      </c>
      <c r="V244" t="n">
        <v>0.93</v>
      </c>
      <c r="W244" t="n">
        <v>0.12</v>
      </c>
      <c r="X244" t="n">
        <v>0.63</v>
      </c>
      <c r="Y244" t="n">
        <v>1</v>
      </c>
      <c r="Z244" t="n">
        <v>10</v>
      </c>
    </row>
    <row r="245">
      <c r="A245" t="n">
        <v>14</v>
      </c>
      <c r="B245" t="n">
        <v>130</v>
      </c>
      <c r="C245" t="inlineStr">
        <is>
          <t xml:space="preserve">CONCLUIDO	</t>
        </is>
      </c>
      <c r="D245" t="n">
        <v>7.6555</v>
      </c>
      <c r="E245" t="n">
        <v>13.06</v>
      </c>
      <c r="F245" t="n">
        <v>9.279999999999999</v>
      </c>
      <c r="G245" t="n">
        <v>27.84</v>
      </c>
      <c r="H245" t="n">
        <v>0.31</v>
      </c>
      <c r="I245" t="n">
        <v>20</v>
      </c>
      <c r="J245" t="n">
        <v>259.25</v>
      </c>
      <c r="K245" t="n">
        <v>59.19</v>
      </c>
      <c r="L245" t="n">
        <v>4.5</v>
      </c>
      <c r="M245" t="n">
        <v>18</v>
      </c>
      <c r="N245" t="n">
        <v>65.55</v>
      </c>
      <c r="O245" t="n">
        <v>32207.85</v>
      </c>
      <c r="P245" t="n">
        <v>117.86</v>
      </c>
      <c r="Q245" t="n">
        <v>2116.05</v>
      </c>
      <c r="R245" t="n">
        <v>48.82</v>
      </c>
      <c r="S245" t="n">
        <v>30.45</v>
      </c>
      <c r="T245" t="n">
        <v>9313.809999999999</v>
      </c>
      <c r="U245" t="n">
        <v>0.62</v>
      </c>
      <c r="V245" t="n">
        <v>0.93</v>
      </c>
      <c r="W245" t="n">
        <v>0.11</v>
      </c>
      <c r="X245" t="n">
        <v>0.5600000000000001</v>
      </c>
      <c r="Y245" t="n">
        <v>1</v>
      </c>
      <c r="Z245" t="n">
        <v>10</v>
      </c>
    </row>
    <row r="246">
      <c r="A246" t="n">
        <v>15</v>
      </c>
      <c r="B246" t="n">
        <v>130</v>
      </c>
      <c r="C246" t="inlineStr">
        <is>
          <t xml:space="preserve">CONCLUIDO	</t>
        </is>
      </c>
      <c r="D246" t="n">
        <v>7.7043</v>
      </c>
      <c r="E246" t="n">
        <v>12.98</v>
      </c>
      <c r="F246" t="n">
        <v>9.25</v>
      </c>
      <c r="G246" t="n">
        <v>29.2</v>
      </c>
      <c r="H246" t="n">
        <v>0.33</v>
      </c>
      <c r="I246" t="n">
        <v>19</v>
      </c>
      <c r="J246" t="n">
        <v>259.71</v>
      </c>
      <c r="K246" t="n">
        <v>59.19</v>
      </c>
      <c r="L246" t="n">
        <v>4.75</v>
      </c>
      <c r="M246" t="n">
        <v>14</v>
      </c>
      <c r="N246" t="n">
        <v>65.76000000000001</v>
      </c>
      <c r="O246" t="n">
        <v>32264.79</v>
      </c>
      <c r="P246" t="n">
        <v>114.48</v>
      </c>
      <c r="Q246" t="n">
        <v>2116.14</v>
      </c>
      <c r="R246" t="n">
        <v>47.58</v>
      </c>
      <c r="S246" t="n">
        <v>30.45</v>
      </c>
      <c r="T246" t="n">
        <v>8701.41</v>
      </c>
      <c r="U246" t="n">
        <v>0.64</v>
      </c>
      <c r="V246" t="n">
        <v>0.9399999999999999</v>
      </c>
      <c r="W246" t="n">
        <v>0.12</v>
      </c>
      <c r="X246" t="n">
        <v>0.53</v>
      </c>
      <c r="Y246" t="n">
        <v>1</v>
      </c>
      <c r="Z246" t="n">
        <v>10</v>
      </c>
    </row>
    <row r="247">
      <c r="A247" t="n">
        <v>16</v>
      </c>
      <c r="B247" t="n">
        <v>130</v>
      </c>
      <c r="C247" t="inlineStr">
        <is>
          <t xml:space="preserve">CONCLUIDO	</t>
        </is>
      </c>
      <c r="D247" t="n">
        <v>7.7474</v>
      </c>
      <c r="E247" t="n">
        <v>12.91</v>
      </c>
      <c r="F247" t="n">
        <v>9.220000000000001</v>
      </c>
      <c r="G247" t="n">
        <v>30.74</v>
      </c>
      <c r="H247" t="n">
        <v>0.34</v>
      </c>
      <c r="I247" t="n">
        <v>18</v>
      </c>
      <c r="J247" t="n">
        <v>260.17</v>
      </c>
      <c r="K247" t="n">
        <v>59.19</v>
      </c>
      <c r="L247" t="n">
        <v>5</v>
      </c>
      <c r="M247" t="n">
        <v>4</v>
      </c>
      <c r="N247" t="n">
        <v>65.98</v>
      </c>
      <c r="O247" t="n">
        <v>32321.82</v>
      </c>
      <c r="P247" t="n">
        <v>113.19</v>
      </c>
      <c r="Q247" t="n">
        <v>2116.28</v>
      </c>
      <c r="R247" t="n">
        <v>46.39</v>
      </c>
      <c r="S247" t="n">
        <v>30.45</v>
      </c>
      <c r="T247" t="n">
        <v>8112.32</v>
      </c>
      <c r="U247" t="n">
        <v>0.66</v>
      </c>
      <c r="V247" t="n">
        <v>0.9399999999999999</v>
      </c>
      <c r="W247" t="n">
        <v>0.13</v>
      </c>
      <c r="X247" t="n">
        <v>0.5</v>
      </c>
      <c r="Y247" t="n">
        <v>1</v>
      </c>
      <c r="Z247" t="n">
        <v>10</v>
      </c>
    </row>
    <row r="248">
      <c r="A248" t="n">
        <v>17</v>
      </c>
      <c r="B248" t="n">
        <v>130</v>
      </c>
      <c r="C248" t="inlineStr">
        <is>
          <t xml:space="preserve">CONCLUIDO	</t>
        </is>
      </c>
      <c r="D248" t="n">
        <v>7.7354</v>
      </c>
      <c r="E248" t="n">
        <v>12.93</v>
      </c>
      <c r="F248" t="n">
        <v>9.24</v>
      </c>
      <c r="G248" t="n">
        <v>30.81</v>
      </c>
      <c r="H248" t="n">
        <v>0.36</v>
      </c>
      <c r="I248" t="n">
        <v>18</v>
      </c>
      <c r="J248" t="n">
        <v>260.63</v>
      </c>
      <c r="K248" t="n">
        <v>59.19</v>
      </c>
      <c r="L248" t="n">
        <v>5.25</v>
      </c>
      <c r="M248" t="n">
        <v>0</v>
      </c>
      <c r="N248" t="n">
        <v>66.19</v>
      </c>
      <c r="O248" t="n">
        <v>32378.93</v>
      </c>
      <c r="P248" t="n">
        <v>113.11</v>
      </c>
      <c r="Q248" t="n">
        <v>2116.05</v>
      </c>
      <c r="R248" t="n">
        <v>46.95</v>
      </c>
      <c r="S248" t="n">
        <v>30.45</v>
      </c>
      <c r="T248" t="n">
        <v>8390.030000000001</v>
      </c>
      <c r="U248" t="n">
        <v>0.65</v>
      </c>
      <c r="V248" t="n">
        <v>0.9399999999999999</v>
      </c>
      <c r="W248" t="n">
        <v>0.13</v>
      </c>
      <c r="X248" t="n">
        <v>0.52</v>
      </c>
      <c r="Y248" t="n">
        <v>1</v>
      </c>
      <c r="Z248" t="n">
        <v>10</v>
      </c>
    </row>
    <row r="249">
      <c r="A249" t="n">
        <v>0</v>
      </c>
      <c r="B249" t="n">
        <v>75</v>
      </c>
      <c r="C249" t="inlineStr">
        <is>
          <t xml:space="preserve">CONCLUIDO	</t>
        </is>
      </c>
      <c r="D249" t="n">
        <v>6.11</v>
      </c>
      <c r="E249" t="n">
        <v>16.37</v>
      </c>
      <c r="F249" t="n">
        <v>11.34</v>
      </c>
      <c r="G249" t="n">
        <v>7.56</v>
      </c>
      <c r="H249" t="n">
        <v>0.12</v>
      </c>
      <c r="I249" t="n">
        <v>90</v>
      </c>
      <c r="J249" t="n">
        <v>150.44</v>
      </c>
      <c r="K249" t="n">
        <v>49.1</v>
      </c>
      <c r="L249" t="n">
        <v>1</v>
      </c>
      <c r="M249" t="n">
        <v>88</v>
      </c>
      <c r="N249" t="n">
        <v>25.34</v>
      </c>
      <c r="O249" t="n">
        <v>18787.76</v>
      </c>
      <c r="P249" t="n">
        <v>122.86</v>
      </c>
      <c r="Q249" t="n">
        <v>2116.77</v>
      </c>
      <c r="R249" t="n">
        <v>116.16</v>
      </c>
      <c r="S249" t="n">
        <v>30.45</v>
      </c>
      <c r="T249" t="n">
        <v>42632.75</v>
      </c>
      <c r="U249" t="n">
        <v>0.26</v>
      </c>
      <c r="V249" t="n">
        <v>0.76</v>
      </c>
      <c r="W249" t="n">
        <v>0.23</v>
      </c>
      <c r="X249" t="n">
        <v>2.62</v>
      </c>
      <c r="Y249" t="n">
        <v>1</v>
      </c>
      <c r="Z249" t="n">
        <v>10</v>
      </c>
    </row>
    <row r="250">
      <c r="A250" t="n">
        <v>1</v>
      </c>
      <c r="B250" t="n">
        <v>75</v>
      </c>
      <c r="C250" t="inlineStr">
        <is>
          <t xml:space="preserve">CONCLUIDO	</t>
        </is>
      </c>
      <c r="D250" t="n">
        <v>6.7356</v>
      </c>
      <c r="E250" t="n">
        <v>14.85</v>
      </c>
      <c r="F250" t="n">
        <v>10.58</v>
      </c>
      <c r="G250" t="n">
        <v>9.77</v>
      </c>
      <c r="H250" t="n">
        <v>0.15</v>
      </c>
      <c r="I250" t="n">
        <v>65</v>
      </c>
      <c r="J250" t="n">
        <v>150.78</v>
      </c>
      <c r="K250" t="n">
        <v>49.1</v>
      </c>
      <c r="L250" t="n">
        <v>1.25</v>
      </c>
      <c r="M250" t="n">
        <v>63</v>
      </c>
      <c r="N250" t="n">
        <v>25.44</v>
      </c>
      <c r="O250" t="n">
        <v>18830.65</v>
      </c>
      <c r="P250" t="n">
        <v>110.5</v>
      </c>
      <c r="Q250" t="n">
        <v>2116.23</v>
      </c>
      <c r="R250" t="n">
        <v>91.58</v>
      </c>
      <c r="S250" t="n">
        <v>30.45</v>
      </c>
      <c r="T250" t="n">
        <v>30471.31</v>
      </c>
      <c r="U250" t="n">
        <v>0.33</v>
      </c>
      <c r="V250" t="n">
        <v>0.82</v>
      </c>
      <c r="W250" t="n">
        <v>0.18</v>
      </c>
      <c r="X250" t="n">
        <v>1.86</v>
      </c>
      <c r="Y250" t="n">
        <v>1</v>
      </c>
      <c r="Z250" t="n">
        <v>10</v>
      </c>
    </row>
    <row r="251">
      <c r="A251" t="n">
        <v>2</v>
      </c>
      <c r="B251" t="n">
        <v>75</v>
      </c>
      <c r="C251" t="inlineStr">
        <is>
          <t xml:space="preserve">CONCLUIDO	</t>
        </is>
      </c>
      <c r="D251" t="n">
        <v>7.17</v>
      </c>
      <c r="E251" t="n">
        <v>13.95</v>
      </c>
      <c r="F251" t="n">
        <v>10.14</v>
      </c>
      <c r="G251" t="n">
        <v>12.17</v>
      </c>
      <c r="H251" t="n">
        <v>0.18</v>
      </c>
      <c r="I251" t="n">
        <v>50</v>
      </c>
      <c r="J251" t="n">
        <v>151.13</v>
      </c>
      <c r="K251" t="n">
        <v>49.1</v>
      </c>
      <c r="L251" t="n">
        <v>1.5</v>
      </c>
      <c r="M251" t="n">
        <v>48</v>
      </c>
      <c r="N251" t="n">
        <v>25.54</v>
      </c>
      <c r="O251" t="n">
        <v>18873.58</v>
      </c>
      <c r="P251" t="n">
        <v>101.66</v>
      </c>
      <c r="Q251" t="n">
        <v>2116.74</v>
      </c>
      <c r="R251" t="n">
        <v>77.02</v>
      </c>
      <c r="S251" t="n">
        <v>30.45</v>
      </c>
      <c r="T251" t="n">
        <v>23266.14</v>
      </c>
      <c r="U251" t="n">
        <v>0.4</v>
      </c>
      <c r="V251" t="n">
        <v>0.85</v>
      </c>
      <c r="W251" t="n">
        <v>0.16</v>
      </c>
      <c r="X251" t="n">
        <v>1.42</v>
      </c>
      <c r="Y251" t="n">
        <v>1</v>
      </c>
      <c r="Z251" t="n">
        <v>10</v>
      </c>
    </row>
    <row r="252">
      <c r="A252" t="n">
        <v>3</v>
      </c>
      <c r="B252" t="n">
        <v>75</v>
      </c>
      <c r="C252" t="inlineStr">
        <is>
          <t xml:space="preserve">CONCLUIDO	</t>
        </is>
      </c>
      <c r="D252" t="n">
        <v>7.4952</v>
      </c>
      <c r="E252" t="n">
        <v>13.34</v>
      </c>
      <c r="F252" t="n">
        <v>9.84</v>
      </c>
      <c r="G252" t="n">
        <v>14.76</v>
      </c>
      <c r="H252" t="n">
        <v>0.2</v>
      </c>
      <c r="I252" t="n">
        <v>40</v>
      </c>
      <c r="J252" t="n">
        <v>151.48</v>
      </c>
      <c r="K252" t="n">
        <v>49.1</v>
      </c>
      <c r="L252" t="n">
        <v>1.75</v>
      </c>
      <c r="M252" t="n">
        <v>38</v>
      </c>
      <c r="N252" t="n">
        <v>25.64</v>
      </c>
      <c r="O252" t="n">
        <v>18916.54</v>
      </c>
      <c r="P252" t="n">
        <v>94.01000000000001</v>
      </c>
      <c r="Q252" t="n">
        <v>2116.38</v>
      </c>
      <c r="R252" t="n">
        <v>67.04000000000001</v>
      </c>
      <c r="S252" t="n">
        <v>30.45</v>
      </c>
      <c r="T252" t="n">
        <v>18324.92</v>
      </c>
      <c r="U252" t="n">
        <v>0.45</v>
      </c>
      <c r="V252" t="n">
        <v>0.88</v>
      </c>
      <c r="W252" t="n">
        <v>0.15</v>
      </c>
      <c r="X252" t="n">
        <v>1.12</v>
      </c>
      <c r="Y252" t="n">
        <v>1</v>
      </c>
      <c r="Z252" t="n">
        <v>10</v>
      </c>
    </row>
    <row r="253">
      <c r="A253" t="n">
        <v>4</v>
      </c>
      <c r="B253" t="n">
        <v>75</v>
      </c>
      <c r="C253" t="inlineStr">
        <is>
          <t xml:space="preserve">CONCLUIDO	</t>
        </is>
      </c>
      <c r="D253" t="n">
        <v>7.7469</v>
      </c>
      <c r="E253" t="n">
        <v>12.91</v>
      </c>
      <c r="F253" t="n">
        <v>9.619999999999999</v>
      </c>
      <c r="G253" t="n">
        <v>17.5</v>
      </c>
      <c r="H253" t="n">
        <v>0.23</v>
      </c>
      <c r="I253" t="n">
        <v>33</v>
      </c>
      <c r="J253" t="n">
        <v>151.83</v>
      </c>
      <c r="K253" t="n">
        <v>49.1</v>
      </c>
      <c r="L253" t="n">
        <v>2</v>
      </c>
      <c r="M253" t="n">
        <v>26</v>
      </c>
      <c r="N253" t="n">
        <v>25.73</v>
      </c>
      <c r="O253" t="n">
        <v>18959.54</v>
      </c>
      <c r="P253" t="n">
        <v>86.77</v>
      </c>
      <c r="Q253" t="n">
        <v>2116.31</v>
      </c>
      <c r="R253" t="n">
        <v>59.8</v>
      </c>
      <c r="S253" t="n">
        <v>30.45</v>
      </c>
      <c r="T253" t="n">
        <v>14740.53</v>
      </c>
      <c r="U253" t="n">
        <v>0.51</v>
      </c>
      <c r="V253" t="n">
        <v>0.9</v>
      </c>
      <c r="W253" t="n">
        <v>0.14</v>
      </c>
      <c r="X253" t="n">
        <v>0.9</v>
      </c>
      <c r="Y253" t="n">
        <v>1</v>
      </c>
      <c r="Z253" t="n">
        <v>10</v>
      </c>
    </row>
    <row r="254">
      <c r="A254" t="n">
        <v>5</v>
      </c>
      <c r="B254" t="n">
        <v>75</v>
      </c>
      <c r="C254" t="inlineStr">
        <is>
          <t xml:space="preserve">CONCLUIDO	</t>
        </is>
      </c>
      <c r="D254" t="n">
        <v>7.8295</v>
      </c>
      <c r="E254" t="n">
        <v>12.77</v>
      </c>
      <c r="F254" t="n">
        <v>9.58</v>
      </c>
      <c r="G254" t="n">
        <v>19.16</v>
      </c>
      <c r="H254" t="n">
        <v>0.26</v>
      </c>
      <c r="I254" t="n">
        <v>30</v>
      </c>
      <c r="J254" t="n">
        <v>152.18</v>
      </c>
      <c r="K254" t="n">
        <v>49.1</v>
      </c>
      <c r="L254" t="n">
        <v>2.25</v>
      </c>
      <c r="M254" t="n">
        <v>4</v>
      </c>
      <c r="N254" t="n">
        <v>25.83</v>
      </c>
      <c r="O254" t="n">
        <v>19002.56</v>
      </c>
      <c r="P254" t="n">
        <v>84.29000000000001</v>
      </c>
      <c r="Q254" t="n">
        <v>2116.2</v>
      </c>
      <c r="R254" t="n">
        <v>57.53</v>
      </c>
      <c r="S254" t="n">
        <v>30.45</v>
      </c>
      <c r="T254" t="n">
        <v>13617.76</v>
      </c>
      <c r="U254" t="n">
        <v>0.53</v>
      </c>
      <c r="V254" t="n">
        <v>0.9</v>
      </c>
      <c r="W254" t="n">
        <v>0.16</v>
      </c>
      <c r="X254" t="n">
        <v>0.86</v>
      </c>
      <c r="Y254" t="n">
        <v>1</v>
      </c>
      <c r="Z254" t="n">
        <v>10</v>
      </c>
    </row>
    <row r="255">
      <c r="A255" t="n">
        <v>6</v>
      </c>
      <c r="B255" t="n">
        <v>75</v>
      </c>
      <c r="C255" t="inlineStr">
        <is>
          <t xml:space="preserve">CONCLUIDO	</t>
        </is>
      </c>
      <c r="D255" t="n">
        <v>7.8189</v>
      </c>
      <c r="E255" t="n">
        <v>12.79</v>
      </c>
      <c r="F255" t="n">
        <v>9.6</v>
      </c>
      <c r="G255" t="n">
        <v>19.19</v>
      </c>
      <c r="H255" t="n">
        <v>0.29</v>
      </c>
      <c r="I255" t="n">
        <v>30</v>
      </c>
      <c r="J255" t="n">
        <v>152.53</v>
      </c>
      <c r="K255" t="n">
        <v>49.1</v>
      </c>
      <c r="L255" t="n">
        <v>2.5</v>
      </c>
      <c r="M255" t="n">
        <v>0</v>
      </c>
      <c r="N255" t="n">
        <v>25.93</v>
      </c>
      <c r="O255" t="n">
        <v>19045.63</v>
      </c>
      <c r="P255" t="n">
        <v>84.48</v>
      </c>
      <c r="Q255" t="n">
        <v>2116.34</v>
      </c>
      <c r="R255" t="n">
        <v>58.05</v>
      </c>
      <c r="S255" t="n">
        <v>30.45</v>
      </c>
      <c r="T255" t="n">
        <v>13881.13</v>
      </c>
      <c r="U255" t="n">
        <v>0.52</v>
      </c>
      <c r="V255" t="n">
        <v>0.9</v>
      </c>
      <c r="W255" t="n">
        <v>0.16</v>
      </c>
      <c r="X255" t="n">
        <v>0.88</v>
      </c>
      <c r="Y255" t="n">
        <v>1</v>
      </c>
      <c r="Z255" t="n">
        <v>10</v>
      </c>
    </row>
    <row r="256">
      <c r="A256" t="n">
        <v>0</v>
      </c>
      <c r="B256" t="n">
        <v>95</v>
      </c>
      <c r="C256" t="inlineStr">
        <is>
          <t xml:space="preserve">CONCLUIDO	</t>
        </is>
      </c>
      <c r="D256" t="n">
        <v>5.3374</v>
      </c>
      <c r="E256" t="n">
        <v>18.74</v>
      </c>
      <c r="F256" t="n">
        <v>12.06</v>
      </c>
      <c r="G256" t="n">
        <v>6.4</v>
      </c>
      <c r="H256" t="n">
        <v>0.1</v>
      </c>
      <c r="I256" t="n">
        <v>113</v>
      </c>
      <c r="J256" t="n">
        <v>185.69</v>
      </c>
      <c r="K256" t="n">
        <v>53.44</v>
      </c>
      <c r="L256" t="n">
        <v>1</v>
      </c>
      <c r="M256" t="n">
        <v>111</v>
      </c>
      <c r="N256" t="n">
        <v>36.26</v>
      </c>
      <c r="O256" t="n">
        <v>23136.14</v>
      </c>
      <c r="P256" t="n">
        <v>154.4</v>
      </c>
      <c r="Q256" t="n">
        <v>2116.55</v>
      </c>
      <c r="R256" t="n">
        <v>139.86</v>
      </c>
      <c r="S256" t="n">
        <v>30.45</v>
      </c>
      <c r="T256" t="n">
        <v>54369.24</v>
      </c>
      <c r="U256" t="n">
        <v>0.22</v>
      </c>
      <c r="V256" t="n">
        <v>0.72</v>
      </c>
      <c r="W256" t="n">
        <v>0.26</v>
      </c>
      <c r="X256" t="n">
        <v>3.34</v>
      </c>
      <c r="Y256" t="n">
        <v>1</v>
      </c>
      <c r="Z256" t="n">
        <v>10</v>
      </c>
    </row>
    <row r="257">
      <c r="A257" t="n">
        <v>1</v>
      </c>
      <c r="B257" t="n">
        <v>95</v>
      </c>
      <c r="C257" t="inlineStr">
        <is>
          <t xml:space="preserve">CONCLUIDO	</t>
        </is>
      </c>
      <c r="D257" t="n">
        <v>6.0414</v>
      </c>
      <c r="E257" t="n">
        <v>16.55</v>
      </c>
      <c r="F257" t="n">
        <v>11.07</v>
      </c>
      <c r="G257" t="n">
        <v>8.199999999999999</v>
      </c>
      <c r="H257" t="n">
        <v>0.12</v>
      </c>
      <c r="I257" t="n">
        <v>81</v>
      </c>
      <c r="J257" t="n">
        <v>186.07</v>
      </c>
      <c r="K257" t="n">
        <v>53.44</v>
      </c>
      <c r="L257" t="n">
        <v>1.25</v>
      </c>
      <c r="M257" t="n">
        <v>79</v>
      </c>
      <c r="N257" t="n">
        <v>36.39</v>
      </c>
      <c r="O257" t="n">
        <v>23182.76</v>
      </c>
      <c r="P257" t="n">
        <v>138.4</v>
      </c>
      <c r="Q257" t="n">
        <v>2116.14</v>
      </c>
      <c r="R257" t="n">
        <v>107.6</v>
      </c>
      <c r="S257" t="n">
        <v>30.45</v>
      </c>
      <c r="T257" t="n">
        <v>38401.76</v>
      </c>
      <c r="U257" t="n">
        <v>0.28</v>
      </c>
      <c r="V257" t="n">
        <v>0.78</v>
      </c>
      <c r="W257" t="n">
        <v>0.2</v>
      </c>
      <c r="X257" t="n">
        <v>2.35</v>
      </c>
      <c r="Y257" t="n">
        <v>1</v>
      </c>
      <c r="Z257" t="n">
        <v>10</v>
      </c>
    </row>
    <row r="258">
      <c r="A258" t="n">
        <v>2</v>
      </c>
      <c r="B258" t="n">
        <v>95</v>
      </c>
      <c r="C258" t="inlineStr">
        <is>
          <t xml:space="preserve">CONCLUIDO	</t>
        </is>
      </c>
      <c r="D258" t="n">
        <v>6.5198</v>
      </c>
      <c r="E258" t="n">
        <v>15.34</v>
      </c>
      <c r="F258" t="n">
        <v>10.52</v>
      </c>
      <c r="G258" t="n">
        <v>10.02</v>
      </c>
      <c r="H258" t="n">
        <v>0.14</v>
      </c>
      <c r="I258" t="n">
        <v>63</v>
      </c>
      <c r="J258" t="n">
        <v>186.45</v>
      </c>
      <c r="K258" t="n">
        <v>53.44</v>
      </c>
      <c r="L258" t="n">
        <v>1.5</v>
      </c>
      <c r="M258" t="n">
        <v>61</v>
      </c>
      <c r="N258" t="n">
        <v>36.51</v>
      </c>
      <c r="O258" t="n">
        <v>23229.42</v>
      </c>
      <c r="P258" t="n">
        <v>128.44</v>
      </c>
      <c r="Q258" t="n">
        <v>2116.21</v>
      </c>
      <c r="R258" t="n">
        <v>89.53</v>
      </c>
      <c r="S258" t="n">
        <v>30.45</v>
      </c>
      <c r="T258" t="n">
        <v>29454.1</v>
      </c>
      <c r="U258" t="n">
        <v>0.34</v>
      </c>
      <c r="V258" t="n">
        <v>0.82</v>
      </c>
      <c r="W258" t="n">
        <v>0.18</v>
      </c>
      <c r="X258" t="n">
        <v>1.8</v>
      </c>
      <c r="Y258" t="n">
        <v>1</v>
      </c>
      <c r="Z258" t="n">
        <v>10</v>
      </c>
    </row>
    <row r="259">
      <c r="A259" t="n">
        <v>3</v>
      </c>
      <c r="B259" t="n">
        <v>95</v>
      </c>
      <c r="C259" t="inlineStr">
        <is>
          <t xml:space="preserve">CONCLUIDO	</t>
        </is>
      </c>
      <c r="D259" t="n">
        <v>6.8798</v>
      </c>
      <c r="E259" t="n">
        <v>14.54</v>
      </c>
      <c r="F259" t="n">
        <v>10.17</v>
      </c>
      <c r="G259" t="n">
        <v>11.96</v>
      </c>
      <c r="H259" t="n">
        <v>0.17</v>
      </c>
      <c r="I259" t="n">
        <v>51</v>
      </c>
      <c r="J259" t="n">
        <v>186.83</v>
      </c>
      <c r="K259" t="n">
        <v>53.44</v>
      </c>
      <c r="L259" t="n">
        <v>1.75</v>
      </c>
      <c r="M259" t="n">
        <v>49</v>
      </c>
      <c r="N259" t="n">
        <v>36.64</v>
      </c>
      <c r="O259" t="n">
        <v>23276.13</v>
      </c>
      <c r="P259" t="n">
        <v>120.92</v>
      </c>
      <c r="Q259" t="n">
        <v>2116.53</v>
      </c>
      <c r="R259" t="n">
        <v>77.81</v>
      </c>
      <c r="S259" t="n">
        <v>30.45</v>
      </c>
      <c r="T259" t="n">
        <v>23652.59</v>
      </c>
      <c r="U259" t="n">
        <v>0.39</v>
      </c>
      <c r="V259" t="n">
        <v>0.85</v>
      </c>
      <c r="W259" t="n">
        <v>0.16</v>
      </c>
      <c r="X259" t="n">
        <v>1.45</v>
      </c>
      <c r="Y259" t="n">
        <v>1</v>
      </c>
      <c r="Z259" t="n">
        <v>10</v>
      </c>
    </row>
    <row r="260">
      <c r="A260" t="n">
        <v>4</v>
      </c>
      <c r="B260" t="n">
        <v>95</v>
      </c>
      <c r="C260" t="inlineStr">
        <is>
          <t xml:space="preserve">CONCLUIDO	</t>
        </is>
      </c>
      <c r="D260" t="n">
        <v>7.1841</v>
      </c>
      <c r="E260" t="n">
        <v>13.92</v>
      </c>
      <c r="F260" t="n">
        <v>9.890000000000001</v>
      </c>
      <c r="G260" t="n">
        <v>14.13</v>
      </c>
      <c r="H260" t="n">
        <v>0.19</v>
      </c>
      <c r="I260" t="n">
        <v>42</v>
      </c>
      <c r="J260" t="n">
        <v>187.21</v>
      </c>
      <c r="K260" t="n">
        <v>53.44</v>
      </c>
      <c r="L260" t="n">
        <v>2</v>
      </c>
      <c r="M260" t="n">
        <v>40</v>
      </c>
      <c r="N260" t="n">
        <v>36.77</v>
      </c>
      <c r="O260" t="n">
        <v>23322.88</v>
      </c>
      <c r="P260" t="n">
        <v>114.24</v>
      </c>
      <c r="Q260" t="n">
        <v>2116.23</v>
      </c>
      <c r="R260" t="n">
        <v>68.62</v>
      </c>
      <c r="S260" t="n">
        <v>30.45</v>
      </c>
      <c r="T260" t="n">
        <v>19107.17</v>
      </c>
      <c r="U260" t="n">
        <v>0.44</v>
      </c>
      <c r="V260" t="n">
        <v>0.88</v>
      </c>
      <c r="W260" t="n">
        <v>0.15</v>
      </c>
      <c r="X260" t="n">
        <v>1.17</v>
      </c>
      <c r="Y260" t="n">
        <v>1</v>
      </c>
      <c r="Z260" t="n">
        <v>10</v>
      </c>
    </row>
    <row r="261">
      <c r="A261" t="n">
        <v>5</v>
      </c>
      <c r="B261" t="n">
        <v>95</v>
      </c>
      <c r="C261" t="inlineStr">
        <is>
          <t xml:space="preserve">CONCLUIDO	</t>
        </is>
      </c>
      <c r="D261" t="n">
        <v>7.3933</v>
      </c>
      <c r="E261" t="n">
        <v>13.53</v>
      </c>
      <c r="F261" t="n">
        <v>9.720000000000001</v>
      </c>
      <c r="G261" t="n">
        <v>16.2</v>
      </c>
      <c r="H261" t="n">
        <v>0.21</v>
      </c>
      <c r="I261" t="n">
        <v>36</v>
      </c>
      <c r="J261" t="n">
        <v>187.59</v>
      </c>
      <c r="K261" t="n">
        <v>53.44</v>
      </c>
      <c r="L261" t="n">
        <v>2.25</v>
      </c>
      <c r="M261" t="n">
        <v>34</v>
      </c>
      <c r="N261" t="n">
        <v>36.9</v>
      </c>
      <c r="O261" t="n">
        <v>23369.68</v>
      </c>
      <c r="P261" t="n">
        <v>108.73</v>
      </c>
      <c r="Q261" t="n">
        <v>2116.64</v>
      </c>
      <c r="R261" t="n">
        <v>62.94</v>
      </c>
      <c r="S261" t="n">
        <v>30.45</v>
      </c>
      <c r="T261" t="n">
        <v>16294.71</v>
      </c>
      <c r="U261" t="n">
        <v>0.48</v>
      </c>
      <c r="V261" t="n">
        <v>0.89</v>
      </c>
      <c r="W261" t="n">
        <v>0.14</v>
      </c>
      <c r="X261" t="n">
        <v>0.99</v>
      </c>
      <c r="Y261" t="n">
        <v>1</v>
      </c>
      <c r="Z261" t="n">
        <v>10</v>
      </c>
    </row>
    <row r="262">
      <c r="A262" t="n">
        <v>6</v>
      </c>
      <c r="B262" t="n">
        <v>95</v>
      </c>
      <c r="C262" t="inlineStr">
        <is>
          <t xml:space="preserve">CONCLUIDO	</t>
        </is>
      </c>
      <c r="D262" t="n">
        <v>7.5973</v>
      </c>
      <c r="E262" t="n">
        <v>13.16</v>
      </c>
      <c r="F262" t="n">
        <v>9.539999999999999</v>
      </c>
      <c r="G262" t="n">
        <v>18.46</v>
      </c>
      <c r="H262" t="n">
        <v>0.24</v>
      </c>
      <c r="I262" t="n">
        <v>31</v>
      </c>
      <c r="J262" t="n">
        <v>187.97</v>
      </c>
      <c r="K262" t="n">
        <v>53.44</v>
      </c>
      <c r="L262" t="n">
        <v>2.5</v>
      </c>
      <c r="M262" t="n">
        <v>29</v>
      </c>
      <c r="N262" t="n">
        <v>37.03</v>
      </c>
      <c r="O262" t="n">
        <v>23416.52</v>
      </c>
      <c r="P262" t="n">
        <v>103.12</v>
      </c>
      <c r="Q262" t="n">
        <v>2116.59</v>
      </c>
      <c r="R262" t="n">
        <v>57.04</v>
      </c>
      <c r="S262" t="n">
        <v>30.45</v>
      </c>
      <c r="T262" t="n">
        <v>13367.91</v>
      </c>
      <c r="U262" t="n">
        <v>0.53</v>
      </c>
      <c r="V262" t="n">
        <v>0.91</v>
      </c>
      <c r="W262" t="n">
        <v>0.13</v>
      </c>
      <c r="X262" t="n">
        <v>0.82</v>
      </c>
      <c r="Y262" t="n">
        <v>1</v>
      </c>
      <c r="Z262" t="n">
        <v>10</v>
      </c>
    </row>
    <row r="263">
      <c r="A263" t="n">
        <v>7</v>
      </c>
      <c r="B263" t="n">
        <v>95</v>
      </c>
      <c r="C263" t="inlineStr">
        <is>
          <t xml:space="preserve">CONCLUIDO	</t>
        </is>
      </c>
      <c r="D263" t="n">
        <v>7.8244</v>
      </c>
      <c r="E263" t="n">
        <v>12.78</v>
      </c>
      <c r="F263" t="n">
        <v>9.34</v>
      </c>
      <c r="G263" t="n">
        <v>21.56</v>
      </c>
      <c r="H263" t="n">
        <v>0.26</v>
      </c>
      <c r="I263" t="n">
        <v>26</v>
      </c>
      <c r="J263" t="n">
        <v>188.35</v>
      </c>
      <c r="K263" t="n">
        <v>53.44</v>
      </c>
      <c r="L263" t="n">
        <v>2.75</v>
      </c>
      <c r="M263" t="n">
        <v>22</v>
      </c>
      <c r="N263" t="n">
        <v>37.16</v>
      </c>
      <c r="O263" t="n">
        <v>23463.4</v>
      </c>
      <c r="P263" t="n">
        <v>95.86</v>
      </c>
      <c r="Q263" t="n">
        <v>2116.15</v>
      </c>
      <c r="R263" t="n">
        <v>51.13</v>
      </c>
      <c r="S263" t="n">
        <v>30.45</v>
      </c>
      <c r="T263" t="n">
        <v>10441.19</v>
      </c>
      <c r="U263" t="n">
        <v>0.6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8</v>
      </c>
      <c r="B264" t="n">
        <v>95</v>
      </c>
      <c r="C264" t="inlineStr">
        <is>
          <t xml:space="preserve">CONCLUIDO	</t>
        </is>
      </c>
      <c r="D264" t="n">
        <v>7.7667</v>
      </c>
      <c r="E264" t="n">
        <v>12.88</v>
      </c>
      <c r="F264" t="n">
        <v>9.48</v>
      </c>
      <c r="G264" t="n">
        <v>22.74</v>
      </c>
      <c r="H264" t="n">
        <v>0.28</v>
      </c>
      <c r="I264" t="n">
        <v>25</v>
      </c>
      <c r="J264" t="n">
        <v>188.73</v>
      </c>
      <c r="K264" t="n">
        <v>53.44</v>
      </c>
      <c r="L264" t="n">
        <v>3</v>
      </c>
      <c r="M264" t="n">
        <v>11</v>
      </c>
      <c r="N264" t="n">
        <v>37.29</v>
      </c>
      <c r="O264" t="n">
        <v>23510.33</v>
      </c>
      <c r="P264" t="n">
        <v>95.7</v>
      </c>
      <c r="Q264" t="n">
        <v>2116.15</v>
      </c>
      <c r="R264" t="n">
        <v>54.86</v>
      </c>
      <c r="S264" t="n">
        <v>30.45</v>
      </c>
      <c r="T264" t="n">
        <v>12309.65</v>
      </c>
      <c r="U264" t="n">
        <v>0.55</v>
      </c>
      <c r="V264" t="n">
        <v>0.91</v>
      </c>
      <c r="W264" t="n">
        <v>0.14</v>
      </c>
      <c r="X264" t="n">
        <v>0.76</v>
      </c>
      <c r="Y264" t="n">
        <v>1</v>
      </c>
      <c r="Z264" t="n">
        <v>10</v>
      </c>
    </row>
    <row r="265">
      <c r="A265" t="n">
        <v>9</v>
      </c>
      <c r="B265" t="n">
        <v>95</v>
      </c>
      <c r="C265" t="inlineStr">
        <is>
          <t xml:space="preserve">CONCLUIDO	</t>
        </is>
      </c>
      <c r="D265" t="n">
        <v>7.8254</v>
      </c>
      <c r="E265" t="n">
        <v>12.78</v>
      </c>
      <c r="F265" t="n">
        <v>9.42</v>
      </c>
      <c r="G265" t="n">
        <v>23.54</v>
      </c>
      <c r="H265" t="n">
        <v>0.3</v>
      </c>
      <c r="I265" t="n">
        <v>24</v>
      </c>
      <c r="J265" t="n">
        <v>189.11</v>
      </c>
      <c r="K265" t="n">
        <v>53.44</v>
      </c>
      <c r="L265" t="n">
        <v>3.25</v>
      </c>
      <c r="M265" t="n">
        <v>1</v>
      </c>
      <c r="N265" t="n">
        <v>37.42</v>
      </c>
      <c r="O265" t="n">
        <v>23557.3</v>
      </c>
      <c r="P265" t="n">
        <v>94.3</v>
      </c>
      <c r="Q265" t="n">
        <v>2116.39</v>
      </c>
      <c r="R265" t="n">
        <v>52.44</v>
      </c>
      <c r="S265" t="n">
        <v>30.45</v>
      </c>
      <c r="T265" t="n">
        <v>11103.75</v>
      </c>
      <c r="U265" t="n">
        <v>0.58</v>
      </c>
      <c r="V265" t="n">
        <v>0.92</v>
      </c>
      <c r="W265" t="n">
        <v>0.15</v>
      </c>
      <c r="X265" t="n">
        <v>0.7</v>
      </c>
      <c r="Y265" t="n">
        <v>1</v>
      </c>
      <c r="Z265" t="n">
        <v>10</v>
      </c>
    </row>
    <row r="266">
      <c r="A266" t="n">
        <v>10</v>
      </c>
      <c r="B266" t="n">
        <v>95</v>
      </c>
      <c r="C266" t="inlineStr">
        <is>
          <t xml:space="preserve">CONCLUIDO	</t>
        </is>
      </c>
      <c r="D266" t="n">
        <v>7.8249</v>
      </c>
      <c r="E266" t="n">
        <v>12.78</v>
      </c>
      <c r="F266" t="n">
        <v>9.42</v>
      </c>
      <c r="G266" t="n">
        <v>23.54</v>
      </c>
      <c r="H266" t="n">
        <v>0.33</v>
      </c>
      <c r="I266" t="n">
        <v>24</v>
      </c>
      <c r="J266" t="n">
        <v>189.49</v>
      </c>
      <c r="K266" t="n">
        <v>53.44</v>
      </c>
      <c r="L266" t="n">
        <v>3.5</v>
      </c>
      <c r="M266" t="n">
        <v>0</v>
      </c>
      <c r="N266" t="n">
        <v>37.55</v>
      </c>
      <c r="O266" t="n">
        <v>23604.32</v>
      </c>
      <c r="P266" t="n">
        <v>94.47</v>
      </c>
      <c r="Q266" t="n">
        <v>2116.3</v>
      </c>
      <c r="R266" t="n">
        <v>52.47</v>
      </c>
      <c r="S266" t="n">
        <v>30.45</v>
      </c>
      <c r="T266" t="n">
        <v>11120.33</v>
      </c>
      <c r="U266" t="n">
        <v>0.58</v>
      </c>
      <c r="V266" t="n">
        <v>0.92</v>
      </c>
      <c r="W266" t="n">
        <v>0.15</v>
      </c>
      <c r="X266" t="n">
        <v>0.7</v>
      </c>
      <c r="Y266" t="n">
        <v>1</v>
      </c>
      <c r="Z266" t="n">
        <v>10</v>
      </c>
    </row>
    <row r="267">
      <c r="A267" t="n">
        <v>0</v>
      </c>
      <c r="B267" t="n">
        <v>55</v>
      </c>
      <c r="C267" t="inlineStr">
        <is>
          <t xml:space="preserve">CONCLUIDO	</t>
        </is>
      </c>
      <c r="D267" t="n">
        <v>7.0028</v>
      </c>
      <c r="E267" t="n">
        <v>14.28</v>
      </c>
      <c r="F267" t="n">
        <v>10.62</v>
      </c>
      <c r="G267" t="n">
        <v>9.65</v>
      </c>
      <c r="H267" t="n">
        <v>0.15</v>
      </c>
      <c r="I267" t="n">
        <v>66</v>
      </c>
      <c r="J267" t="n">
        <v>116.05</v>
      </c>
      <c r="K267" t="n">
        <v>43.4</v>
      </c>
      <c r="L267" t="n">
        <v>1</v>
      </c>
      <c r="M267" t="n">
        <v>64</v>
      </c>
      <c r="N267" t="n">
        <v>16.65</v>
      </c>
      <c r="O267" t="n">
        <v>14546.17</v>
      </c>
      <c r="P267" t="n">
        <v>90.3</v>
      </c>
      <c r="Q267" t="n">
        <v>2116.42</v>
      </c>
      <c r="R267" t="n">
        <v>92.52</v>
      </c>
      <c r="S267" t="n">
        <v>30.45</v>
      </c>
      <c r="T267" t="n">
        <v>30936.91</v>
      </c>
      <c r="U267" t="n">
        <v>0.33</v>
      </c>
      <c r="V267" t="n">
        <v>0.82</v>
      </c>
      <c r="W267" t="n">
        <v>0.19</v>
      </c>
      <c r="X267" t="n">
        <v>1.9</v>
      </c>
      <c r="Y267" t="n">
        <v>1</v>
      </c>
      <c r="Z267" t="n">
        <v>10</v>
      </c>
    </row>
    <row r="268">
      <c r="A268" t="n">
        <v>1</v>
      </c>
      <c r="B268" t="n">
        <v>55</v>
      </c>
      <c r="C268" t="inlineStr">
        <is>
          <t xml:space="preserve">CONCLUIDO	</t>
        </is>
      </c>
      <c r="D268" t="n">
        <v>7.5476</v>
      </c>
      <c r="E268" t="n">
        <v>13.25</v>
      </c>
      <c r="F268" t="n">
        <v>10.04</v>
      </c>
      <c r="G268" t="n">
        <v>12.82</v>
      </c>
      <c r="H268" t="n">
        <v>0.19</v>
      </c>
      <c r="I268" t="n">
        <v>47</v>
      </c>
      <c r="J268" t="n">
        <v>116.37</v>
      </c>
      <c r="K268" t="n">
        <v>43.4</v>
      </c>
      <c r="L268" t="n">
        <v>1.25</v>
      </c>
      <c r="M268" t="n">
        <v>41</v>
      </c>
      <c r="N268" t="n">
        <v>16.72</v>
      </c>
      <c r="O268" t="n">
        <v>14585.96</v>
      </c>
      <c r="P268" t="n">
        <v>79.09</v>
      </c>
      <c r="Q268" t="n">
        <v>2116.61</v>
      </c>
      <c r="R268" t="n">
        <v>73.33</v>
      </c>
      <c r="S268" t="n">
        <v>30.45</v>
      </c>
      <c r="T268" t="n">
        <v>21435.54</v>
      </c>
      <c r="U268" t="n">
        <v>0.42</v>
      </c>
      <c r="V268" t="n">
        <v>0.86</v>
      </c>
      <c r="W268" t="n">
        <v>0.16</v>
      </c>
      <c r="X268" t="n">
        <v>1.32</v>
      </c>
      <c r="Y268" t="n">
        <v>1</v>
      </c>
      <c r="Z268" t="n">
        <v>10</v>
      </c>
    </row>
    <row r="269">
      <c r="A269" t="n">
        <v>2</v>
      </c>
      <c r="B269" t="n">
        <v>55</v>
      </c>
      <c r="C269" t="inlineStr">
        <is>
          <t xml:space="preserve">CONCLUIDO	</t>
        </is>
      </c>
      <c r="D269" t="n">
        <v>7.7353</v>
      </c>
      <c r="E269" t="n">
        <v>12.93</v>
      </c>
      <c r="F269" t="n">
        <v>9.890000000000001</v>
      </c>
      <c r="G269" t="n">
        <v>14.83</v>
      </c>
      <c r="H269" t="n">
        <v>0.23</v>
      </c>
      <c r="I269" t="n">
        <v>40</v>
      </c>
      <c r="J269" t="n">
        <v>116.69</v>
      </c>
      <c r="K269" t="n">
        <v>43.4</v>
      </c>
      <c r="L269" t="n">
        <v>1.5</v>
      </c>
      <c r="M269" t="n">
        <v>6</v>
      </c>
      <c r="N269" t="n">
        <v>16.79</v>
      </c>
      <c r="O269" t="n">
        <v>14625.77</v>
      </c>
      <c r="P269" t="n">
        <v>74.84999999999999</v>
      </c>
      <c r="Q269" t="n">
        <v>2116.8</v>
      </c>
      <c r="R269" t="n">
        <v>67.03</v>
      </c>
      <c r="S269" t="n">
        <v>30.45</v>
      </c>
      <c r="T269" t="n">
        <v>18317.55</v>
      </c>
      <c r="U269" t="n">
        <v>0.45</v>
      </c>
      <c r="V269" t="n">
        <v>0.88</v>
      </c>
      <c r="W269" t="n">
        <v>0.19</v>
      </c>
      <c r="X269" t="n">
        <v>1.17</v>
      </c>
      <c r="Y269" t="n">
        <v>1</v>
      </c>
      <c r="Z269" t="n">
        <v>10</v>
      </c>
    </row>
    <row r="270">
      <c r="A270" t="n">
        <v>3</v>
      </c>
      <c r="B270" t="n">
        <v>55</v>
      </c>
      <c r="C270" t="inlineStr">
        <is>
          <t xml:space="preserve">CONCLUIDO	</t>
        </is>
      </c>
      <c r="D270" t="n">
        <v>7.7325</v>
      </c>
      <c r="E270" t="n">
        <v>12.93</v>
      </c>
      <c r="F270" t="n">
        <v>9.890000000000001</v>
      </c>
      <c r="G270" t="n">
        <v>14.84</v>
      </c>
      <c r="H270" t="n">
        <v>0.26</v>
      </c>
      <c r="I270" t="n">
        <v>40</v>
      </c>
      <c r="J270" t="n">
        <v>117.01</v>
      </c>
      <c r="K270" t="n">
        <v>43.4</v>
      </c>
      <c r="L270" t="n">
        <v>1.75</v>
      </c>
      <c r="M270" t="n">
        <v>0</v>
      </c>
      <c r="N270" t="n">
        <v>16.86</v>
      </c>
      <c r="O270" t="n">
        <v>14665.62</v>
      </c>
      <c r="P270" t="n">
        <v>74.95999999999999</v>
      </c>
      <c r="Q270" t="n">
        <v>2116.34</v>
      </c>
      <c r="R270" t="n">
        <v>67.09999999999999</v>
      </c>
      <c r="S270" t="n">
        <v>30.45</v>
      </c>
      <c r="T270" t="n">
        <v>18356.96</v>
      </c>
      <c r="U270" t="n">
        <v>0.45</v>
      </c>
      <c r="V270" t="n">
        <v>0.88</v>
      </c>
      <c r="W270" t="n">
        <v>0.2</v>
      </c>
      <c r="X270" t="n">
        <v>1.17</v>
      </c>
      <c r="Y270" t="n">
        <v>1</v>
      </c>
      <c r="Z27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INDEX(resultados!$A$2:$ZZ$270, 1, MATCH($B$1, resultados!$A$1:$ZZ$1, 0))</f>
        <v/>
      </c>
      <c r="B7">
        <f>INDEX(resultados!$A$2:$ZZ$270, 1, MATCH($B$2, resultados!$A$1:$ZZ$1, 0))</f>
        <v/>
      </c>
      <c r="C7">
        <f>INDEX(resultados!$A$2:$ZZ$270, 1, MATCH($B$3, resultados!$A$1:$ZZ$1, 0))</f>
        <v/>
      </c>
    </row>
    <row r="8">
      <c r="A8">
        <f>INDEX(resultados!$A$2:$ZZ$270, 2, MATCH($B$1, resultados!$A$1:$ZZ$1, 0))</f>
        <v/>
      </c>
      <c r="B8">
        <f>INDEX(resultados!$A$2:$ZZ$270, 2, MATCH($B$2, resultados!$A$1:$ZZ$1, 0))</f>
        <v/>
      </c>
      <c r="C8">
        <f>INDEX(resultados!$A$2:$ZZ$270, 2, MATCH($B$3, resultados!$A$1:$ZZ$1, 0))</f>
        <v/>
      </c>
    </row>
    <row r="9">
      <c r="A9">
        <f>INDEX(resultados!$A$2:$ZZ$270, 3, MATCH($B$1, resultados!$A$1:$ZZ$1, 0))</f>
        <v/>
      </c>
      <c r="B9">
        <f>INDEX(resultados!$A$2:$ZZ$270, 3, MATCH($B$2, resultados!$A$1:$ZZ$1, 0))</f>
        <v/>
      </c>
      <c r="C9">
        <f>INDEX(resultados!$A$2:$ZZ$270, 3, MATCH($B$3, resultados!$A$1:$ZZ$1, 0))</f>
        <v/>
      </c>
    </row>
    <row r="10">
      <c r="A10">
        <f>INDEX(resultados!$A$2:$ZZ$270, 4, MATCH($B$1, resultados!$A$1:$ZZ$1, 0))</f>
        <v/>
      </c>
      <c r="B10">
        <f>INDEX(resultados!$A$2:$ZZ$270, 4, MATCH($B$2, resultados!$A$1:$ZZ$1, 0))</f>
        <v/>
      </c>
      <c r="C10">
        <f>INDEX(resultados!$A$2:$ZZ$270, 4, MATCH($B$3, resultados!$A$1:$ZZ$1, 0))</f>
        <v/>
      </c>
    </row>
    <row r="11">
      <c r="A11">
        <f>INDEX(resultados!$A$2:$ZZ$270, 5, MATCH($B$1, resultados!$A$1:$ZZ$1, 0))</f>
        <v/>
      </c>
      <c r="B11">
        <f>INDEX(resultados!$A$2:$ZZ$270, 5, MATCH($B$2, resultados!$A$1:$ZZ$1, 0))</f>
        <v/>
      </c>
      <c r="C11">
        <f>INDEX(resultados!$A$2:$ZZ$270, 5, MATCH($B$3, resultados!$A$1:$ZZ$1, 0))</f>
        <v/>
      </c>
    </row>
    <row r="12">
      <c r="A12">
        <f>INDEX(resultados!$A$2:$ZZ$270, 6, MATCH($B$1, resultados!$A$1:$ZZ$1, 0))</f>
        <v/>
      </c>
      <c r="B12">
        <f>INDEX(resultados!$A$2:$ZZ$270, 6, MATCH($B$2, resultados!$A$1:$ZZ$1, 0))</f>
        <v/>
      </c>
      <c r="C12">
        <f>INDEX(resultados!$A$2:$ZZ$270, 6, MATCH($B$3, resultados!$A$1:$ZZ$1, 0))</f>
        <v/>
      </c>
    </row>
    <row r="13">
      <c r="A13">
        <f>INDEX(resultados!$A$2:$ZZ$270, 7, MATCH($B$1, resultados!$A$1:$ZZ$1, 0))</f>
        <v/>
      </c>
      <c r="B13">
        <f>INDEX(resultados!$A$2:$ZZ$270, 7, MATCH($B$2, resultados!$A$1:$ZZ$1, 0))</f>
        <v/>
      </c>
      <c r="C13">
        <f>INDEX(resultados!$A$2:$ZZ$270, 7, MATCH($B$3, resultados!$A$1:$ZZ$1, 0))</f>
        <v/>
      </c>
    </row>
    <row r="14">
      <c r="A14">
        <f>INDEX(resultados!$A$2:$ZZ$270, 8, MATCH($B$1, resultados!$A$1:$ZZ$1, 0))</f>
        <v/>
      </c>
      <c r="B14">
        <f>INDEX(resultados!$A$2:$ZZ$270, 8, MATCH($B$2, resultados!$A$1:$ZZ$1, 0))</f>
        <v/>
      </c>
      <c r="C14">
        <f>INDEX(resultados!$A$2:$ZZ$270, 8, MATCH($B$3, resultados!$A$1:$ZZ$1, 0))</f>
        <v/>
      </c>
    </row>
    <row r="15">
      <c r="A15">
        <f>INDEX(resultados!$A$2:$ZZ$270, 9, MATCH($B$1, resultados!$A$1:$ZZ$1, 0))</f>
        <v/>
      </c>
      <c r="B15">
        <f>INDEX(resultados!$A$2:$ZZ$270, 9, MATCH($B$2, resultados!$A$1:$ZZ$1, 0))</f>
        <v/>
      </c>
      <c r="C15">
        <f>INDEX(resultados!$A$2:$ZZ$270, 9, MATCH($B$3, resultados!$A$1:$ZZ$1, 0))</f>
        <v/>
      </c>
    </row>
    <row r="16">
      <c r="A16">
        <f>INDEX(resultados!$A$2:$ZZ$270, 10, MATCH($B$1, resultados!$A$1:$ZZ$1, 0))</f>
        <v/>
      </c>
      <c r="B16">
        <f>INDEX(resultados!$A$2:$ZZ$270, 10, MATCH($B$2, resultados!$A$1:$ZZ$1, 0))</f>
        <v/>
      </c>
      <c r="C16">
        <f>INDEX(resultados!$A$2:$ZZ$270, 10, MATCH($B$3, resultados!$A$1:$ZZ$1, 0))</f>
        <v/>
      </c>
    </row>
    <row r="17">
      <c r="A17">
        <f>INDEX(resultados!$A$2:$ZZ$270, 11, MATCH($B$1, resultados!$A$1:$ZZ$1, 0))</f>
        <v/>
      </c>
      <c r="B17">
        <f>INDEX(resultados!$A$2:$ZZ$270, 11, MATCH($B$2, resultados!$A$1:$ZZ$1, 0))</f>
        <v/>
      </c>
      <c r="C17">
        <f>INDEX(resultados!$A$2:$ZZ$270, 11, MATCH($B$3, resultados!$A$1:$ZZ$1, 0))</f>
        <v/>
      </c>
    </row>
    <row r="18">
      <c r="A18">
        <f>INDEX(resultados!$A$2:$ZZ$270, 12, MATCH($B$1, resultados!$A$1:$ZZ$1, 0))</f>
        <v/>
      </c>
      <c r="B18">
        <f>INDEX(resultados!$A$2:$ZZ$270, 12, MATCH($B$2, resultados!$A$1:$ZZ$1, 0))</f>
        <v/>
      </c>
      <c r="C18">
        <f>INDEX(resultados!$A$2:$ZZ$270, 12, MATCH($B$3, resultados!$A$1:$ZZ$1, 0))</f>
        <v/>
      </c>
    </row>
    <row r="19">
      <c r="A19">
        <f>INDEX(resultados!$A$2:$ZZ$270, 13, MATCH($B$1, resultados!$A$1:$ZZ$1, 0))</f>
        <v/>
      </c>
      <c r="B19">
        <f>INDEX(resultados!$A$2:$ZZ$270, 13, MATCH($B$2, resultados!$A$1:$ZZ$1, 0))</f>
        <v/>
      </c>
      <c r="C19">
        <f>INDEX(resultados!$A$2:$ZZ$270, 13, MATCH($B$3, resultados!$A$1:$ZZ$1, 0))</f>
        <v/>
      </c>
    </row>
    <row r="20">
      <c r="A20">
        <f>INDEX(resultados!$A$2:$ZZ$270, 14, MATCH($B$1, resultados!$A$1:$ZZ$1, 0))</f>
        <v/>
      </c>
      <c r="B20">
        <f>INDEX(resultados!$A$2:$ZZ$270, 14, MATCH($B$2, resultados!$A$1:$ZZ$1, 0))</f>
        <v/>
      </c>
      <c r="C20">
        <f>INDEX(resultados!$A$2:$ZZ$270, 14, MATCH($B$3, resultados!$A$1:$ZZ$1, 0))</f>
        <v/>
      </c>
    </row>
    <row r="21">
      <c r="A21">
        <f>INDEX(resultados!$A$2:$ZZ$270, 15, MATCH($B$1, resultados!$A$1:$ZZ$1, 0))</f>
        <v/>
      </c>
      <c r="B21">
        <f>INDEX(resultados!$A$2:$ZZ$270, 15, MATCH($B$2, resultados!$A$1:$ZZ$1, 0))</f>
        <v/>
      </c>
      <c r="C21">
        <f>INDEX(resultados!$A$2:$ZZ$270, 15, MATCH($B$3, resultados!$A$1:$ZZ$1, 0))</f>
        <v/>
      </c>
    </row>
    <row r="22">
      <c r="A22">
        <f>INDEX(resultados!$A$2:$ZZ$270, 16, MATCH($B$1, resultados!$A$1:$ZZ$1, 0))</f>
        <v/>
      </c>
      <c r="B22">
        <f>INDEX(resultados!$A$2:$ZZ$270, 16, MATCH($B$2, resultados!$A$1:$ZZ$1, 0))</f>
        <v/>
      </c>
      <c r="C22">
        <f>INDEX(resultados!$A$2:$ZZ$270, 16, MATCH($B$3, resultados!$A$1:$ZZ$1, 0))</f>
        <v/>
      </c>
    </row>
    <row r="23">
      <c r="A23">
        <f>INDEX(resultados!$A$2:$ZZ$270, 17, MATCH($B$1, resultados!$A$1:$ZZ$1, 0))</f>
        <v/>
      </c>
      <c r="B23">
        <f>INDEX(resultados!$A$2:$ZZ$270, 17, MATCH($B$2, resultados!$A$1:$ZZ$1, 0))</f>
        <v/>
      </c>
      <c r="C23">
        <f>INDEX(resultados!$A$2:$ZZ$270, 17, MATCH($B$3, resultados!$A$1:$ZZ$1, 0))</f>
        <v/>
      </c>
    </row>
    <row r="24">
      <c r="A24">
        <f>INDEX(resultados!$A$2:$ZZ$270, 18, MATCH($B$1, resultados!$A$1:$ZZ$1, 0))</f>
        <v/>
      </c>
      <c r="B24">
        <f>INDEX(resultados!$A$2:$ZZ$270, 18, MATCH($B$2, resultados!$A$1:$ZZ$1, 0))</f>
        <v/>
      </c>
      <c r="C24">
        <f>INDEX(resultados!$A$2:$ZZ$270, 18, MATCH($B$3, resultados!$A$1:$ZZ$1, 0))</f>
        <v/>
      </c>
    </row>
    <row r="25">
      <c r="A25">
        <f>INDEX(resultados!$A$2:$ZZ$270, 19, MATCH($B$1, resultados!$A$1:$ZZ$1, 0))</f>
        <v/>
      </c>
      <c r="B25">
        <f>INDEX(resultados!$A$2:$ZZ$270, 19, MATCH($B$2, resultados!$A$1:$ZZ$1, 0))</f>
        <v/>
      </c>
      <c r="C25">
        <f>INDEX(resultados!$A$2:$ZZ$270, 19, MATCH($B$3, resultados!$A$1:$ZZ$1, 0))</f>
        <v/>
      </c>
    </row>
    <row r="26">
      <c r="A26">
        <f>INDEX(resultados!$A$2:$ZZ$270, 20, MATCH($B$1, resultados!$A$1:$ZZ$1, 0))</f>
        <v/>
      </c>
      <c r="B26">
        <f>INDEX(resultados!$A$2:$ZZ$270, 20, MATCH($B$2, resultados!$A$1:$ZZ$1, 0))</f>
        <v/>
      </c>
      <c r="C26">
        <f>INDEX(resultados!$A$2:$ZZ$270, 20, MATCH($B$3, resultados!$A$1:$ZZ$1, 0))</f>
        <v/>
      </c>
    </row>
    <row r="27">
      <c r="A27">
        <f>INDEX(resultados!$A$2:$ZZ$270, 21, MATCH($B$1, resultados!$A$1:$ZZ$1, 0))</f>
        <v/>
      </c>
      <c r="B27">
        <f>INDEX(resultados!$A$2:$ZZ$270, 21, MATCH($B$2, resultados!$A$1:$ZZ$1, 0))</f>
        <v/>
      </c>
      <c r="C27">
        <f>INDEX(resultados!$A$2:$ZZ$270, 21, MATCH($B$3, resultados!$A$1:$ZZ$1, 0))</f>
        <v/>
      </c>
    </row>
    <row r="28">
      <c r="A28">
        <f>INDEX(resultados!$A$2:$ZZ$270, 22, MATCH($B$1, resultados!$A$1:$ZZ$1, 0))</f>
        <v/>
      </c>
      <c r="B28">
        <f>INDEX(resultados!$A$2:$ZZ$270, 22, MATCH($B$2, resultados!$A$1:$ZZ$1, 0))</f>
        <v/>
      </c>
      <c r="C28">
        <f>INDEX(resultados!$A$2:$ZZ$270, 22, MATCH($B$3, resultados!$A$1:$ZZ$1, 0))</f>
        <v/>
      </c>
    </row>
    <row r="29">
      <c r="A29">
        <f>INDEX(resultados!$A$2:$ZZ$270, 23, MATCH($B$1, resultados!$A$1:$ZZ$1, 0))</f>
        <v/>
      </c>
      <c r="B29">
        <f>INDEX(resultados!$A$2:$ZZ$270, 23, MATCH($B$2, resultados!$A$1:$ZZ$1, 0))</f>
        <v/>
      </c>
      <c r="C29">
        <f>INDEX(resultados!$A$2:$ZZ$270, 23, MATCH($B$3, resultados!$A$1:$ZZ$1, 0))</f>
        <v/>
      </c>
    </row>
    <row r="30">
      <c r="A30">
        <f>INDEX(resultados!$A$2:$ZZ$270, 24, MATCH($B$1, resultados!$A$1:$ZZ$1, 0))</f>
        <v/>
      </c>
      <c r="B30">
        <f>INDEX(resultados!$A$2:$ZZ$270, 24, MATCH($B$2, resultados!$A$1:$ZZ$1, 0))</f>
        <v/>
      </c>
      <c r="C30">
        <f>INDEX(resultados!$A$2:$ZZ$270, 24, MATCH($B$3, resultados!$A$1:$ZZ$1, 0))</f>
        <v/>
      </c>
    </row>
    <row r="31">
      <c r="A31">
        <f>INDEX(resultados!$A$2:$ZZ$270, 25, MATCH($B$1, resultados!$A$1:$ZZ$1, 0))</f>
        <v/>
      </c>
      <c r="B31">
        <f>INDEX(resultados!$A$2:$ZZ$270, 25, MATCH($B$2, resultados!$A$1:$ZZ$1, 0))</f>
        <v/>
      </c>
      <c r="C31">
        <f>INDEX(resultados!$A$2:$ZZ$270, 25, MATCH($B$3, resultados!$A$1:$ZZ$1, 0))</f>
        <v/>
      </c>
    </row>
    <row r="32">
      <c r="A32">
        <f>INDEX(resultados!$A$2:$ZZ$270, 26, MATCH($B$1, resultados!$A$1:$ZZ$1, 0))</f>
        <v/>
      </c>
      <c r="B32">
        <f>INDEX(resultados!$A$2:$ZZ$270, 26, MATCH($B$2, resultados!$A$1:$ZZ$1, 0))</f>
        <v/>
      </c>
      <c r="C32">
        <f>INDEX(resultados!$A$2:$ZZ$270, 26, MATCH($B$3, resultados!$A$1:$ZZ$1, 0))</f>
        <v/>
      </c>
    </row>
    <row r="33">
      <c r="A33">
        <f>INDEX(resultados!$A$2:$ZZ$270, 27, MATCH($B$1, resultados!$A$1:$ZZ$1, 0))</f>
        <v/>
      </c>
      <c r="B33">
        <f>INDEX(resultados!$A$2:$ZZ$270, 27, MATCH($B$2, resultados!$A$1:$ZZ$1, 0))</f>
        <v/>
      </c>
      <c r="C33">
        <f>INDEX(resultados!$A$2:$ZZ$270, 27, MATCH($B$3, resultados!$A$1:$ZZ$1, 0))</f>
        <v/>
      </c>
    </row>
    <row r="34">
      <c r="A34">
        <f>INDEX(resultados!$A$2:$ZZ$270, 28, MATCH($B$1, resultados!$A$1:$ZZ$1, 0))</f>
        <v/>
      </c>
      <c r="B34">
        <f>INDEX(resultados!$A$2:$ZZ$270, 28, MATCH($B$2, resultados!$A$1:$ZZ$1, 0))</f>
        <v/>
      </c>
      <c r="C34">
        <f>INDEX(resultados!$A$2:$ZZ$270, 28, MATCH($B$3, resultados!$A$1:$ZZ$1, 0))</f>
        <v/>
      </c>
    </row>
    <row r="35">
      <c r="A35">
        <f>INDEX(resultados!$A$2:$ZZ$270, 29, MATCH($B$1, resultados!$A$1:$ZZ$1, 0))</f>
        <v/>
      </c>
      <c r="B35">
        <f>INDEX(resultados!$A$2:$ZZ$270, 29, MATCH($B$2, resultados!$A$1:$ZZ$1, 0))</f>
        <v/>
      </c>
      <c r="C35">
        <f>INDEX(resultados!$A$2:$ZZ$270, 29, MATCH($B$3, resultados!$A$1:$ZZ$1, 0))</f>
        <v/>
      </c>
    </row>
    <row r="36">
      <c r="A36">
        <f>INDEX(resultados!$A$2:$ZZ$270, 30, MATCH($B$1, resultados!$A$1:$ZZ$1, 0))</f>
        <v/>
      </c>
      <c r="B36">
        <f>INDEX(resultados!$A$2:$ZZ$270, 30, MATCH($B$2, resultados!$A$1:$ZZ$1, 0))</f>
        <v/>
      </c>
      <c r="C36">
        <f>INDEX(resultados!$A$2:$ZZ$270, 30, MATCH($B$3, resultados!$A$1:$ZZ$1, 0))</f>
        <v/>
      </c>
    </row>
    <row r="37">
      <c r="A37">
        <f>INDEX(resultados!$A$2:$ZZ$270, 31, MATCH($B$1, resultados!$A$1:$ZZ$1, 0))</f>
        <v/>
      </c>
      <c r="B37">
        <f>INDEX(resultados!$A$2:$ZZ$270, 31, MATCH($B$2, resultados!$A$1:$ZZ$1, 0))</f>
        <v/>
      </c>
      <c r="C37">
        <f>INDEX(resultados!$A$2:$ZZ$270, 31, MATCH($B$3, resultados!$A$1:$ZZ$1, 0))</f>
        <v/>
      </c>
    </row>
    <row r="38">
      <c r="A38">
        <f>INDEX(resultados!$A$2:$ZZ$270, 32, MATCH($B$1, resultados!$A$1:$ZZ$1, 0))</f>
        <v/>
      </c>
      <c r="B38">
        <f>INDEX(resultados!$A$2:$ZZ$270, 32, MATCH($B$2, resultados!$A$1:$ZZ$1, 0))</f>
        <v/>
      </c>
      <c r="C38">
        <f>INDEX(resultados!$A$2:$ZZ$270, 32, MATCH($B$3, resultados!$A$1:$ZZ$1, 0))</f>
        <v/>
      </c>
    </row>
    <row r="39">
      <c r="A39">
        <f>INDEX(resultados!$A$2:$ZZ$270, 33, MATCH($B$1, resultados!$A$1:$ZZ$1, 0))</f>
        <v/>
      </c>
      <c r="B39">
        <f>INDEX(resultados!$A$2:$ZZ$270, 33, MATCH($B$2, resultados!$A$1:$ZZ$1, 0))</f>
        <v/>
      </c>
      <c r="C39">
        <f>INDEX(resultados!$A$2:$ZZ$270, 33, MATCH($B$3, resultados!$A$1:$ZZ$1, 0))</f>
        <v/>
      </c>
    </row>
    <row r="40">
      <c r="A40">
        <f>INDEX(resultados!$A$2:$ZZ$270, 34, MATCH($B$1, resultados!$A$1:$ZZ$1, 0))</f>
        <v/>
      </c>
      <c r="B40">
        <f>INDEX(resultados!$A$2:$ZZ$270, 34, MATCH($B$2, resultados!$A$1:$ZZ$1, 0))</f>
        <v/>
      </c>
      <c r="C40">
        <f>INDEX(resultados!$A$2:$ZZ$270, 34, MATCH($B$3, resultados!$A$1:$ZZ$1, 0))</f>
        <v/>
      </c>
    </row>
    <row r="41">
      <c r="A41">
        <f>INDEX(resultados!$A$2:$ZZ$270, 35, MATCH($B$1, resultados!$A$1:$ZZ$1, 0))</f>
        <v/>
      </c>
      <c r="B41">
        <f>INDEX(resultados!$A$2:$ZZ$270, 35, MATCH($B$2, resultados!$A$1:$ZZ$1, 0))</f>
        <v/>
      </c>
      <c r="C41">
        <f>INDEX(resultados!$A$2:$ZZ$270, 35, MATCH($B$3, resultados!$A$1:$ZZ$1, 0))</f>
        <v/>
      </c>
    </row>
    <row r="42">
      <c r="A42">
        <f>INDEX(resultados!$A$2:$ZZ$270, 36, MATCH($B$1, resultados!$A$1:$ZZ$1, 0))</f>
        <v/>
      </c>
      <c r="B42">
        <f>INDEX(resultados!$A$2:$ZZ$270, 36, MATCH($B$2, resultados!$A$1:$ZZ$1, 0))</f>
        <v/>
      </c>
      <c r="C42">
        <f>INDEX(resultados!$A$2:$ZZ$270, 36, MATCH($B$3, resultados!$A$1:$ZZ$1, 0))</f>
        <v/>
      </c>
    </row>
    <row r="43">
      <c r="A43">
        <f>INDEX(resultados!$A$2:$ZZ$270, 37, MATCH($B$1, resultados!$A$1:$ZZ$1, 0))</f>
        <v/>
      </c>
      <c r="B43">
        <f>INDEX(resultados!$A$2:$ZZ$270, 37, MATCH($B$2, resultados!$A$1:$ZZ$1, 0))</f>
        <v/>
      </c>
      <c r="C43">
        <f>INDEX(resultados!$A$2:$ZZ$270, 37, MATCH($B$3, resultados!$A$1:$ZZ$1, 0))</f>
        <v/>
      </c>
    </row>
    <row r="44">
      <c r="A44">
        <f>INDEX(resultados!$A$2:$ZZ$270, 38, MATCH($B$1, resultados!$A$1:$ZZ$1, 0))</f>
        <v/>
      </c>
      <c r="B44">
        <f>INDEX(resultados!$A$2:$ZZ$270, 38, MATCH($B$2, resultados!$A$1:$ZZ$1, 0))</f>
        <v/>
      </c>
      <c r="C44">
        <f>INDEX(resultados!$A$2:$ZZ$270, 38, MATCH($B$3, resultados!$A$1:$ZZ$1, 0))</f>
        <v/>
      </c>
    </row>
    <row r="45">
      <c r="A45">
        <f>INDEX(resultados!$A$2:$ZZ$270, 39, MATCH($B$1, resultados!$A$1:$ZZ$1, 0))</f>
        <v/>
      </c>
      <c r="B45">
        <f>INDEX(resultados!$A$2:$ZZ$270, 39, MATCH($B$2, resultados!$A$1:$ZZ$1, 0))</f>
        <v/>
      </c>
      <c r="C45">
        <f>INDEX(resultados!$A$2:$ZZ$270, 39, MATCH($B$3, resultados!$A$1:$ZZ$1, 0))</f>
        <v/>
      </c>
    </row>
    <row r="46">
      <c r="A46">
        <f>INDEX(resultados!$A$2:$ZZ$270, 40, MATCH($B$1, resultados!$A$1:$ZZ$1, 0))</f>
        <v/>
      </c>
      <c r="B46">
        <f>INDEX(resultados!$A$2:$ZZ$270, 40, MATCH($B$2, resultados!$A$1:$ZZ$1, 0))</f>
        <v/>
      </c>
      <c r="C46">
        <f>INDEX(resultados!$A$2:$ZZ$270, 40, MATCH($B$3, resultados!$A$1:$ZZ$1, 0))</f>
        <v/>
      </c>
    </row>
    <row r="47">
      <c r="A47">
        <f>INDEX(resultados!$A$2:$ZZ$270, 41, MATCH($B$1, resultados!$A$1:$ZZ$1, 0))</f>
        <v/>
      </c>
      <c r="B47">
        <f>INDEX(resultados!$A$2:$ZZ$270, 41, MATCH($B$2, resultados!$A$1:$ZZ$1, 0))</f>
        <v/>
      </c>
      <c r="C47">
        <f>INDEX(resultados!$A$2:$ZZ$270, 41, MATCH($B$3, resultados!$A$1:$ZZ$1, 0))</f>
        <v/>
      </c>
    </row>
    <row r="48">
      <c r="A48">
        <f>INDEX(resultados!$A$2:$ZZ$270, 42, MATCH($B$1, resultados!$A$1:$ZZ$1, 0))</f>
        <v/>
      </c>
      <c r="B48">
        <f>INDEX(resultados!$A$2:$ZZ$270, 42, MATCH($B$2, resultados!$A$1:$ZZ$1, 0))</f>
        <v/>
      </c>
      <c r="C48">
        <f>INDEX(resultados!$A$2:$ZZ$270, 42, MATCH($B$3, resultados!$A$1:$ZZ$1, 0))</f>
        <v/>
      </c>
    </row>
    <row r="49">
      <c r="A49">
        <f>INDEX(resultados!$A$2:$ZZ$270, 43, MATCH($B$1, resultados!$A$1:$ZZ$1, 0))</f>
        <v/>
      </c>
      <c r="B49">
        <f>INDEX(resultados!$A$2:$ZZ$270, 43, MATCH($B$2, resultados!$A$1:$ZZ$1, 0))</f>
        <v/>
      </c>
      <c r="C49">
        <f>INDEX(resultados!$A$2:$ZZ$270, 43, MATCH($B$3, resultados!$A$1:$ZZ$1, 0))</f>
        <v/>
      </c>
    </row>
    <row r="50">
      <c r="A50">
        <f>INDEX(resultados!$A$2:$ZZ$270, 44, MATCH($B$1, resultados!$A$1:$ZZ$1, 0))</f>
        <v/>
      </c>
      <c r="B50">
        <f>INDEX(resultados!$A$2:$ZZ$270, 44, MATCH($B$2, resultados!$A$1:$ZZ$1, 0))</f>
        <v/>
      </c>
      <c r="C50">
        <f>INDEX(resultados!$A$2:$ZZ$270, 44, MATCH($B$3, resultados!$A$1:$ZZ$1, 0))</f>
        <v/>
      </c>
    </row>
    <row r="51">
      <c r="A51">
        <f>INDEX(resultados!$A$2:$ZZ$270, 45, MATCH($B$1, resultados!$A$1:$ZZ$1, 0))</f>
        <v/>
      </c>
      <c r="B51">
        <f>INDEX(resultados!$A$2:$ZZ$270, 45, MATCH($B$2, resultados!$A$1:$ZZ$1, 0))</f>
        <v/>
      </c>
      <c r="C51">
        <f>INDEX(resultados!$A$2:$ZZ$270, 45, MATCH($B$3, resultados!$A$1:$ZZ$1, 0))</f>
        <v/>
      </c>
    </row>
    <row r="52">
      <c r="A52">
        <f>INDEX(resultados!$A$2:$ZZ$270, 46, MATCH($B$1, resultados!$A$1:$ZZ$1, 0))</f>
        <v/>
      </c>
      <c r="B52">
        <f>INDEX(resultados!$A$2:$ZZ$270, 46, MATCH($B$2, resultados!$A$1:$ZZ$1, 0))</f>
        <v/>
      </c>
      <c r="C52">
        <f>INDEX(resultados!$A$2:$ZZ$270, 46, MATCH($B$3, resultados!$A$1:$ZZ$1, 0))</f>
        <v/>
      </c>
    </row>
    <row r="53">
      <c r="A53">
        <f>INDEX(resultados!$A$2:$ZZ$270, 47, MATCH($B$1, resultados!$A$1:$ZZ$1, 0))</f>
        <v/>
      </c>
      <c r="B53">
        <f>INDEX(resultados!$A$2:$ZZ$270, 47, MATCH($B$2, resultados!$A$1:$ZZ$1, 0))</f>
        <v/>
      </c>
      <c r="C53">
        <f>INDEX(resultados!$A$2:$ZZ$270, 47, MATCH($B$3, resultados!$A$1:$ZZ$1, 0))</f>
        <v/>
      </c>
    </row>
    <row r="54">
      <c r="A54">
        <f>INDEX(resultados!$A$2:$ZZ$270, 48, MATCH($B$1, resultados!$A$1:$ZZ$1, 0))</f>
        <v/>
      </c>
      <c r="B54">
        <f>INDEX(resultados!$A$2:$ZZ$270, 48, MATCH($B$2, resultados!$A$1:$ZZ$1, 0))</f>
        <v/>
      </c>
      <c r="C54">
        <f>INDEX(resultados!$A$2:$ZZ$270, 48, MATCH($B$3, resultados!$A$1:$ZZ$1, 0))</f>
        <v/>
      </c>
    </row>
    <row r="55">
      <c r="A55">
        <f>INDEX(resultados!$A$2:$ZZ$270, 49, MATCH($B$1, resultados!$A$1:$ZZ$1, 0))</f>
        <v/>
      </c>
      <c r="B55">
        <f>INDEX(resultados!$A$2:$ZZ$270, 49, MATCH($B$2, resultados!$A$1:$ZZ$1, 0))</f>
        <v/>
      </c>
      <c r="C55">
        <f>INDEX(resultados!$A$2:$ZZ$270, 49, MATCH($B$3, resultados!$A$1:$ZZ$1, 0))</f>
        <v/>
      </c>
    </row>
    <row r="56">
      <c r="A56">
        <f>INDEX(resultados!$A$2:$ZZ$270, 50, MATCH($B$1, resultados!$A$1:$ZZ$1, 0))</f>
        <v/>
      </c>
      <c r="B56">
        <f>INDEX(resultados!$A$2:$ZZ$270, 50, MATCH($B$2, resultados!$A$1:$ZZ$1, 0))</f>
        <v/>
      </c>
      <c r="C56">
        <f>INDEX(resultados!$A$2:$ZZ$270, 50, MATCH($B$3, resultados!$A$1:$ZZ$1, 0))</f>
        <v/>
      </c>
    </row>
    <row r="57">
      <c r="A57">
        <f>INDEX(resultados!$A$2:$ZZ$270, 51, MATCH($B$1, resultados!$A$1:$ZZ$1, 0))</f>
        <v/>
      </c>
      <c r="B57">
        <f>INDEX(resultados!$A$2:$ZZ$270, 51, MATCH($B$2, resultados!$A$1:$ZZ$1, 0))</f>
        <v/>
      </c>
      <c r="C57">
        <f>INDEX(resultados!$A$2:$ZZ$270, 51, MATCH($B$3, resultados!$A$1:$ZZ$1, 0))</f>
        <v/>
      </c>
    </row>
    <row r="58">
      <c r="A58">
        <f>INDEX(resultados!$A$2:$ZZ$270, 52, MATCH($B$1, resultados!$A$1:$ZZ$1, 0))</f>
        <v/>
      </c>
      <c r="B58">
        <f>INDEX(resultados!$A$2:$ZZ$270, 52, MATCH($B$2, resultados!$A$1:$ZZ$1, 0))</f>
        <v/>
      </c>
      <c r="C58">
        <f>INDEX(resultados!$A$2:$ZZ$270, 52, MATCH($B$3, resultados!$A$1:$ZZ$1, 0))</f>
        <v/>
      </c>
    </row>
    <row r="59">
      <c r="A59">
        <f>INDEX(resultados!$A$2:$ZZ$270, 53, MATCH($B$1, resultados!$A$1:$ZZ$1, 0))</f>
        <v/>
      </c>
      <c r="B59">
        <f>INDEX(resultados!$A$2:$ZZ$270, 53, MATCH($B$2, resultados!$A$1:$ZZ$1, 0))</f>
        <v/>
      </c>
      <c r="C59">
        <f>INDEX(resultados!$A$2:$ZZ$270, 53, MATCH($B$3, resultados!$A$1:$ZZ$1, 0))</f>
        <v/>
      </c>
    </row>
    <row r="60">
      <c r="A60">
        <f>INDEX(resultados!$A$2:$ZZ$270, 54, MATCH($B$1, resultados!$A$1:$ZZ$1, 0))</f>
        <v/>
      </c>
      <c r="B60">
        <f>INDEX(resultados!$A$2:$ZZ$270, 54, MATCH($B$2, resultados!$A$1:$ZZ$1, 0))</f>
        <v/>
      </c>
      <c r="C60">
        <f>INDEX(resultados!$A$2:$ZZ$270, 54, MATCH($B$3, resultados!$A$1:$ZZ$1, 0))</f>
        <v/>
      </c>
    </row>
    <row r="61">
      <c r="A61">
        <f>INDEX(resultados!$A$2:$ZZ$270, 55, MATCH($B$1, resultados!$A$1:$ZZ$1, 0))</f>
        <v/>
      </c>
      <c r="B61">
        <f>INDEX(resultados!$A$2:$ZZ$270, 55, MATCH($B$2, resultados!$A$1:$ZZ$1, 0))</f>
        <v/>
      </c>
      <c r="C61">
        <f>INDEX(resultados!$A$2:$ZZ$270, 55, MATCH($B$3, resultados!$A$1:$ZZ$1, 0))</f>
        <v/>
      </c>
    </row>
    <row r="62">
      <c r="A62">
        <f>INDEX(resultados!$A$2:$ZZ$270, 56, MATCH($B$1, resultados!$A$1:$ZZ$1, 0))</f>
        <v/>
      </c>
      <c r="B62">
        <f>INDEX(resultados!$A$2:$ZZ$270, 56, MATCH($B$2, resultados!$A$1:$ZZ$1, 0))</f>
        <v/>
      </c>
      <c r="C62">
        <f>INDEX(resultados!$A$2:$ZZ$270, 56, MATCH($B$3, resultados!$A$1:$ZZ$1, 0))</f>
        <v/>
      </c>
    </row>
    <row r="63">
      <c r="A63">
        <f>INDEX(resultados!$A$2:$ZZ$270, 57, MATCH($B$1, resultados!$A$1:$ZZ$1, 0))</f>
        <v/>
      </c>
      <c r="B63">
        <f>INDEX(resultados!$A$2:$ZZ$270, 57, MATCH($B$2, resultados!$A$1:$ZZ$1, 0))</f>
        <v/>
      </c>
      <c r="C63">
        <f>INDEX(resultados!$A$2:$ZZ$270, 57, MATCH($B$3, resultados!$A$1:$ZZ$1, 0))</f>
        <v/>
      </c>
    </row>
    <row r="64">
      <c r="A64">
        <f>INDEX(resultados!$A$2:$ZZ$270, 58, MATCH($B$1, resultados!$A$1:$ZZ$1, 0))</f>
        <v/>
      </c>
      <c r="B64">
        <f>INDEX(resultados!$A$2:$ZZ$270, 58, MATCH($B$2, resultados!$A$1:$ZZ$1, 0))</f>
        <v/>
      </c>
      <c r="C64">
        <f>INDEX(resultados!$A$2:$ZZ$270, 58, MATCH($B$3, resultados!$A$1:$ZZ$1, 0))</f>
        <v/>
      </c>
    </row>
    <row r="65">
      <c r="A65">
        <f>INDEX(resultados!$A$2:$ZZ$270, 59, MATCH($B$1, resultados!$A$1:$ZZ$1, 0))</f>
        <v/>
      </c>
      <c r="B65">
        <f>INDEX(resultados!$A$2:$ZZ$270, 59, MATCH($B$2, resultados!$A$1:$ZZ$1, 0))</f>
        <v/>
      </c>
      <c r="C65">
        <f>INDEX(resultados!$A$2:$ZZ$270, 59, MATCH($B$3, resultados!$A$1:$ZZ$1, 0))</f>
        <v/>
      </c>
    </row>
    <row r="66">
      <c r="A66">
        <f>INDEX(resultados!$A$2:$ZZ$270, 60, MATCH($B$1, resultados!$A$1:$ZZ$1, 0))</f>
        <v/>
      </c>
      <c r="B66">
        <f>INDEX(resultados!$A$2:$ZZ$270, 60, MATCH($B$2, resultados!$A$1:$ZZ$1, 0))</f>
        <v/>
      </c>
      <c r="C66">
        <f>INDEX(resultados!$A$2:$ZZ$270, 60, MATCH($B$3, resultados!$A$1:$ZZ$1, 0))</f>
        <v/>
      </c>
    </row>
    <row r="67">
      <c r="A67">
        <f>INDEX(resultados!$A$2:$ZZ$270, 61, MATCH($B$1, resultados!$A$1:$ZZ$1, 0))</f>
        <v/>
      </c>
      <c r="B67">
        <f>INDEX(resultados!$A$2:$ZZ$270, 61, MATCH($B$2, resultados!$A$1:$ZZ$1, 0))</f>
        <v/>
      </c>
      <c r="C67">
        <f>INDEX(resultados!$A$2:$ZZ$270, 61, MATCH($B$3, resultados!$A$1:$ZZ$1, 0))</f>
        <v/>
      </c>
    </row>
    <row r="68">
      <c r="A68">
        <f>INDEX(resultados!$A$2:$ZZ$270, 62, MATCH($B$1, resultados!$A$1:$ZZ$1, 0))</f>
        <v/>
      </c>
      <c r="B68">
        <f>INDEX(resultados!$A$2:$ZZ$270, 62, MATCH($B$2, resultados!$A$1:$ZZ$1, 0))</f>
        <v/>
      </c>
      <c r="C68">
        <f>INDEX(resultados!$A$2:$ZZ$270, 62, MATCH($B$3, resultados!$A$1:$ZZ$1, 0))</f>
        <v/>
      </c>
    </row>
    <row r="69">
      <c r="A69">
        <f>INDEX(resultados!$A$2:$ZZ$270, 63, MATCH($B$1, resultados!$A$1:$ZZ$1, 0))</f>
        <v/>
      </c>
      <c r="B69">
        <f>INDEX(resultados!$A$2:$ZZ$270, 63, MATCH($B$2, resultados!$A$1:$ZZ$1, 0))</f>
        <v/>
      </c>
      <c r="C69">
        <f>INDEX(resultados!$A$2:$ZZ$270, 63, MATCH($B$3, resultados!$A$1:$ZZ$1, 0))</f>
        <v/>
      </c>
    </row>
    <row r="70">
      <c r="A70">
        <f>INDEX(resultados!$A$2:$ZZ$270, 64, MATCH($B$1, resultados!$A$1:$ZZ$1, 0))</f>
        <v/>
      </c>
      <c r="B70">
        <f>INDEX(resultados!$A$2:$ZZ$270, 64, MATCH($B$2, resultados!$A$1:$ZZ$1, 0))</f>
        <v/>
      </c>
      <c r="C70">
        <f>INDEX(resultados!$A$2:$ZZ$270, 64, MATCH($B$3, resultados!$A$1:$ZZ$1, 0))</f>
        <v/>
      </c>
    </row>
    <row r="71">
      <c r="A71">
        <f>INDEX(resultados!$A$2:$ZZ$270, 65, MATCH($B$1, resultados!$A$1:$ZZ$1, 0))</f>
        <v/>
      </c>
      <c r="B71">
        <f>INDEX(resultados!$A$2:$ZZ$270, 65, MATCH($B$2, resultados!$A$1:$ZZ$1, 0))</f>
        <v/>
      </c>
      <c r="C71">
        <f>INDEX(resultados!$A$2:$ZZ$270, 65, MATCH($B$3, resultados!$A$1:$ZZ$1, 0))</f>
        <v/>
      </c>
    </row>
    <row r="72">
      <c r="A72">
        <f>INDEX(resultados!$A$2:$ZZ$270, 66, MATCH($B$1, resultados!$A$1:$ZZ$1, 0))</f>
        <v/>
      </c>
      <c r="B72">
        <f>INDEX(resultados!$A$2:$ZZ$270, 66, MATCH($B$2, resultados!$A$1:$ZZ$1, 0))</f>
        <v/>
      </c>
      <c r="C72">
        <f>INDEX(resultados!$A$2:$ZZ$270, 66, MATCH($B$3, resultados!$A$1:$ZZ$1, 0))</f>
        <v/>
      </c>
    </row>
    <row r="73">
      <c r="A73">
        <f>INDEX(resultados!$A$2:$ZZ$270, 67, MATCH($B$1, resultados!$A$1:$ZZ$1, 0))</f>
        <v/>
      </c>
      <c r="B73">
        <f>INDEX(resultados!$A$2:$ZZ$270, 67, MATCH($B$2, resultados!$A$1:$ZZ$1, 0))</f>
        <v/>
      </c>
      <c r="C73">
        <f>INDEX(resultados!$A$2:$ZZ$270, 67, MATCH($B$3, resultados!$A$1:$ZZ$1, 0))</f>
        <v/>
      </c>
    </row>
    <row r="74">
      <c r="A74">
        <f>INDEX(resultados!$A$2:$ZZ$270, 68, MATCH($B$1, resultados!$A$1:$ZZ$1, 0))</f>
        <v/>
      </c>
      <c r="B74">
        <f>INDEX(resultados!$A$2:$ZZ$270, 68, MATCH($B$2, resultados!$A$1:$ZZ$1, 0))</f>
        <v/>
      </c>
      <c r="C74">
        <f>INDEX(resultados!$A$2:$ZZ$270, 68, MATCH($B$3, resultados!$A$1:$ZZ$1, 0))</f>
        <v/>
      </c>
    </row>
    <row r="75">
      <c r="A75">
        <f>INDEX(resultados!$A$2:$ZZ$270, 69, MATCH($B$1, resultados!$A$1:$ZZ$1, 0))</f>
        <v/>
      </c>
      <c r="B75">
        <f>INDEX(resultados!$A$2:$ZZ$270, 69, MATCH($B$2, resultados!$A$1:$ZZ$1, 0))</f>
        <v/>
      </c>
      <c r="C75">
        <f>INDEX(resultados!$A$2:$ZZ$270, 69, MATCH($B$3, resultados!$A$1:$ZZ$1, 0))</f>
        <v/>
      </c>
    </row>
    <row r="76">
      <c r="A76">
        <f>INDEX(resultados!$A$2:$ZZ$270, 70, MATCH($B$1, resultados!$A$1:$ZZ$1, 0))</f>
        <v/>
      </c>
      <c r="B76">
        <f>INDEX(resultados!$A$2:$ZZ$270, 70, MATCH($B$2, resultados!$A$1:$ZZ$1, 0))</f>
        <v/>
      </c>
      <c r="C76">
        <f>INDEX(resultados!$A$2:$ZZ$270, 70, MATCH($B$3, resultados!$A$1:$ZZ$1, 0))</f>
        <v/>
      </c>
    </row>
    <row r="77">
      <c r="A77">
        <f>INDEX(resultados!$A$2:$ZZ$270, 71, MATCH($B$1, resultados!$A$1:$ZZ$1, 0))</f>
        <v/>
      </c>
      <c r="B77">
        <f>INDEX(resultados!$A$2:$ZZ$270, 71, MATCH($B$2, resultados!$A$1:$ZZ$1, 0))</f>
        <v/>
      </c>
      <c r="C77">
        <f>INDEX(resultados!$A$2:$ZZ$270, 71, MATCH($B$3, resultados!$A$1:$ZZ$1, 0))</f>
        <v/>
      </c>
    </row>
    <row r="78">
      <c r="A78">
        <f>INDEX(resultados!$A$2:$ZZ$270, 72, MATCH($B$1, resultados!$A$1:$ZZ$1, 0))</f>
        <v/>
      </c>
      <c r="B78">
        <f>INDEX(resultados!$A$2:$ZZ$270, 72, MATCH($B$2, resultados!$A$1:$ZZ$1, 0))</f>
        <v/>
      </c>
      <c r="C78">
        <f>INDEX(resultados!$A$2:$ZZ$270, 72, MATCH($B$3, resultados!$A$1:$ZZ$1, 0))</f>
        <v/>
      </c>
    </row>
    <row r="79">
      <c r="A79">
        <f>INDEX(resultados!$A$2:$ZZ$270, 73, MATCH($B$1, resultados!$A$1:$ZZ$1, 0))</f>
        <v/>
      </c>
      <c r="B79">
        <f>INDEX(resultados!$A$2:$ZZ$270, 73, MATCH($B$2, resultados!$A$1:$ZZ$1, 0))</f>
        <v/>
      </c>
      <c r="C79">
        <f>INDEX(resultados!$A$2:$ZZ$270, 73, MATCH($B$3, resultados!$A$1:$ZZ$1, 0))</f>
        <v/>
      </c>
    </row>
    <row r="80">
      <c r="A80">
        <f>INDEX(resultados!$A$2:$ZZ$270, 74, MATCH($B$1, resultados!$A$1:$ZZ$1, 0))</f>
        <v/>
      </c>
      <c r="B80">
        <f>INDEX(resultados!$A$2:$ZZ$270, 74, MATCH($B$2, resultados!$A$1:$ZZ$1, 0))</f>
        <v/>
      </c>
      <c r="C80">
        <f>INDEX(resultados!$A$2:$ZZ$270, 74, MATCH($B$3, resultados!$A$1:$ZZ$1, 0))</f>
        <v/>
      </c>
    </row>
    <row r="81">
      <c r="A81">
        <f>INDEX(resultados!$A$2:$ZZ$270, 75, MATCH($B$1, resultados!$A$1:$ZZ$1, 0))</f>
        <v/>
      </c>
      <c r="B81">
        <f>INDEX(resultados!$A$2:$ZZ$270, 75, MATCH($B$2, resultados!$A$1:$ZZ$1, 0))</f>
        <v/>
      </c>
      <c r="C81">
        <f>INDEX(resultados!$A$2:$ZZ$270, 75, MATCH($B$3, resultados!$A$1:$ZZ$1, 0))</f>
        <v/>
      </c>
    </row>
    <row r="82">
      <c r="A82">
        <f>INDEX(resultados!$A$2:$ZZ$270, 76, MATCH($B$1, resultados!$A$1:$ZZ$1, 0))</f>
        <v/>
      </c>
      <c r="B82">
        <f>INDEX(resultados!$A$2:$ZZ$270, 76, MATCH($B$2, resultados!$A$1:$ZZ$1, 0))</f>
        <v/>
      </c>
      <c r="C82">
        <f>INDEX(resultados!$A$2:$ZZ$270, 76, MATCH($B$3, resultados!$A$1:$ZZ$1, 0))</f>
        <v/>
      </c>
    </row>
    <row r="83">
      <c r="A83">
        <f>INDEX(resultados!$A$2:$ZZ$270, 77, MATCH($B$1, resultados!$A$1:$ZZ$1, 0))</f>
        <v/>
      </c>
      <c r="B83">
        <f>INDEX(resultados!$A$2:$ZZ$270, 77, MATCH($B$2, resultados!$A$1:$ZZ$1, 0))</f>
        <v/>
      </c>
      <c r="C83">
        <f>INDEX(resultados!$A$2:$ZZ$270, 77, MATCH($B$3, resultados!$A$1:$ZZ$1, 0))</f>
        <v/>
      </c>
    </row>
    <row r="84">
      <c r="A84">
        <f>INDEX(resultados!$A$2:$ZZ$270, 78, MATCH($B$1, resultados!$A$1:$ZZ$1, 0))</f>
        <v/>
      </c>
      <c r="B84">
        <f>INDEX(resultados!$A$2:$ZZ$270, 78, MATCH($B$2, resultados!$A$1:$ZZ$1, 0))</f>
        <v/>
      </c>
      <c r="C84">
        <f>INDEX(resultados!$A$2:$ZZ$270, 78, MATCH($B$3, resultados!$A$1:$ZZ$1, 0))</f>
        <v/>
      </c>
    </row>
    <row r="85">
      <c r="A85">
        <f>INDEX(resultados!$A$2:$ZZ$270, 79, MATCH($B$1, resultados!$A$1:$ZZ$1, 0))</f>
        <v/>
      </c>
      <c r="B85">
        <f>INDEX(resultados!$A$2:$ZZ$270, 79, MATCH($B$2, resultados!$A$1:$ZZ$1, 0))</f>
        <v/>
      </c>
      <c r="C85">
        <f>INDEX(resultados!$A$2:$ZZ$270, 79, MATCH($B$3, resultados!$A$1:$ZZ$1, 0))</f>
        <v/>
      </c>
    </row>
    <row r="86">
      <c r="A86">
        <f>INDEX(resultados!$A$2:$ZZ$270, 80, MATCH($B$1, resultados!$A$1:$ZZ$1, 0))</f>
        <v/>
      </c>
      <c r="B86">
        <f>INDEX(resultados!$A$2:$ZZ$270, 80, MATCH($B$2, resultados!$A$1:$ZZ$1, 0))</f>
        <v/>
      </c>
      <c r="C86">
        <f>INDEX(resultados!$A$2:$ZZ$270, 80, MATCH($B$3, resultados!$A$1:$ZZ$1, 0))</f>
        <v/>
      </c>
    </row>
    <row r="87">
      <c r="A87">
        <f>INDEX(resultados!$A$2:$ZZ$270, 81, MATCH($B$1, resultados!$A$1:$ZZ$1, 0))</f>
        <v/>
      </c>
      <c r="B87">
        <f>INDEX(resultados!$A$2:$ZZ$270, 81, MATCH($B$2, resultados!$A$1:$ZZ$1, 0))</f>
        <v/>
      </c>
      <c r="C87">
        <f>INDEX(resultados!$A$2:$ZZ$270, 81, MATCH($B$3, resultados!$A$1:$ZZ$1, 0))</f>
        <v/>
      </c>
    </row>
    <row r="88">
      <c r="A88">
        <f>INDEX(resultados!$A$2:$ZZ$270, 82, MATCH($B$1, resultados!$A$1:$ZZ$1, 0))</f>
        <v/>
      </c>
      <c r="B88">
        <f>INDEX(resultados!$A$2:$ZZ$270, 82, MATCH($B$2, resultados!$A$1:$ZZ$1, 0))</f>
        <v/>
      </c>
      <c r="C88">
        <f>INDEX(resultados!$A$2:$ZZ$270, 82, MATCH($B$3, resultados!$A$1:$ZZ$1, 0))</f>
        <v/>
      </c>
    </row>
    <row r="89">
      <c r="A89">
        <f>INDEX(resultados!$A$2:$ZZ$270, 83, MATCH($B$1, resultados!$A$1:$ZZ$1, 0))</f>
        <v/>
      </c>
      <c r="B89">
        <f>INDEX(resultados!$A$2:$ZZ$270, 83, MATCH($B$2, resultados!$A$1:$ZZ$1, 0))</f>
        <v/>
      </c>
      <c r="C89">
        <f>INDEX(resultados!$A$2:$ZZ$270, 83, MATCH($B$3, resultados!$A$1:$ZZ$1, 0))</f>
        <v/>
      </c>
    </row>
    <row r="90">
      <c r="A90">
        <f>INDEX(resultados!$A$2:$ZZ$270, 84, MATCH($B$1, resultados!$A$1:$ZZ$1, 0))</f>
        <v/>
      </c>
      <c r="B90">
        <f>INDEX(resultados!$A$2:$ZZ$270, 84, MATCH($B$2, resultados!$A$1:$ZZ$1, 0))</f>
        <v/>
      </c>
      <c r="C90">
        <f>INDEX(resultados!$A$2:$ZZ$270, 84, MATCH($B$3, resultados!$A$1:$ZZ$1, 0))</f>
        <v/>
      </c>
    </row>
    <row r="91">
      <c r="A91">
        <f>INDEX(resultados!$A$2:$ZZ$270, 85, MATCH($B$1, resultados!$A$1:$ZZ$1, 0))</f>
        <v/>
      </c>
      <c r="B91">
        <f>INDEX(resultados!$A$2:$ZZ$270, 85, MATCH($B$2, resultados!$A$1:$ZZ$1, 0))</f>
        <v/>
      </c>
      <c r="C91">
        <f>INDEX(resultados!$A$2:$ZZ$270, 85, MATCH($B$3, resultados!$A$1:$ZZ$1, 0))</f>
        <v/>
      </c>
    </row>
    <row r="92">
      <c r="A92">
        <f>INDEX(resultados!$A$2:$ZZ$270, 86, MATCH($B$1, resultados!$A$1:$ZZ$1, 0))</f>
        <v/>
      </c>
      <c r="B92">
        <f>INDEX(resultados!$A$2:$ZZ$270, 86, MATCH($B$2, resultados!$A$1:$ZZ$1, 0))</f>
        <v/>
      </c>
      <c r="C92">
        <f>INDEX(resultados!$A$2:$ZZ$270, 86, MATCH($B$3, resultados!$A$1:$ZZ$1, 0))</f>
        <v/>
      </c>
    </row>
    <row r="93">
      <c r="A93">
        <f>INDEX(resultados!$A$2:$ZZ$270, 87, MATCH($B$1, resultados!$A$1:$ZZ$1, 0))</f>
        <v/>
      </c>
      <c r="B93">
        <f>INDEX(resultados!$A$2:$ZZ$270, 87, MATCH($B$2, resultados!$A$1:$ZZ$1, 0))</f>
        <v/>
      </c>
      <c r="C93">
        <f>INDEX(resultados!$A$2:$ZZ$270, 87, MATCH($B$3, resultados!$A$1:$ZZ$1, 0))</f>
        <v/>
      </c>
    </row>
    <row r="94">
      <c r="A94">
        <f>INDEX(resultados!$A$2:$ZZ$270, 88, MATCH($B$1, resultados!$A$1:$ZZ$1, 0))</f>
        <v/>
      </c>
      <c r="B94">
        <f>INDEX(resultados!$A$2:$ZZ$270, 88, MATCH($B$2, resultados!$A$1:$ZZ$1, 0))</f>
        <v/>
      </c>
      <c r="C94">
        <f>INDEX(resultados!$A$2:$ZZ$270, 88, MATCH($B$3, resultados!$A$1:$ZZ$1, 0))</f>
        <v/>
      </c>
    </row>
    <row r="95">
      <c r="A95">
        <f>INDEX(resultados!$A$2:$ZZ$270, 89, MATCH($B$1, resultados!$A$1:$ZZ$1, 0))</f>
        <v/>
      </c>
      <c r="B95">
        <f>INDEX(resultados!$A$2:$ZZ$270, 89, MATCH($B$2, resultados!$A$1:$ZZ$1, 0))</f>
        <v/>
      </c>
      <c r="C95">
        <f>INDEX(resultados!$A$2:$ZZ$270, 89, MATCH($B$3, resultados!$A$1:$ZZ$1, 0))</f>
        <v/>
      </c>
    </row>
    <row r="96">
      <c r="A96">
        <f>INDEX(resultados!$A$2:$ZZ$270, 90, MATCH($B$1, resultados!$A$1:$ZZ$1, 0))</f>
        <v/>
      </c>
      <c r="B96">
        <f>INDEX(resultados!$A$2:$ZZ$270, 90, MATCH($B$2, resultados!$A$1:$ZZ$1, 0))</f>
        <v/>
      </c>
      <c r="C96">
        <f>INDEX(resultados!$A$2:$ZZ$270, 90, MATCH($B$3, resultados!$A$1:$ZZ$1, 0))</f>
        <v/>
      </c>
    </row>
    <row r="97">
      <c r="A97">
        <f>INDEX(resultados!$A$2:$ZZ$270, 91, MATCH($B$1, resultados!$A$1:$ZZ$1, 0))</f>
        <v/>
      </c>
      <c r="B97">
        <f>INDEX(resultados!$A$2:$ZZ$270, 91, MATCH($B$2, resultados!$A$1:$ZZ$1, 0))</f>
        <v/>
      </c>
      <c r="C97">
        <f>INDEX(resultados!$A$2:$ZZ$270, 91, MATCH($B$3, resultados!$A$1:$ZZ$1, 0))</f>
        <v/>
      </c>
    </row>
    <row r="98">
      <c r="A98">
        <f>INDEX(resultados!$A$2:$ZZ$270, 92, MATCH($B$1, resultados!$A$1:$ZZ$1, 0))</f>
        <v/>
      </c>
      <c r="B98">
        <f>INDEX(resultados!$A$2:$ZZ$270, 92, MATCH($B$2, resultados!$A$1:$ZZ$1, 0))</f>
        <v/>
      </c>
      <c r="C98">
        <f>INDEX(resultados!$A$2:$ZZ$270, 92, MATCH($B$3, resultados!$A$1:$ZZ$1, 0))</f>
        <v/>
      </c>
    </row>
    <row r="99">
      <c r="A99">
        <f>INDEX(resultados!$A$2:$ZZ$270, 93, MATCH($B$1, resultados!$A$1:$ZZ$1, 0))</f>
        <v/>
      </c>
      <c r="B99">
        <f>INDEX(resultados!$A$2:$ZZ$270, 93, MATCH($B$2, resultados!$A$1:$ZZ$1, 0))</f>
        <v/>
      </c>
      <c r="C99">
        <f>INDEX(resultados!$A$2:$ZZ$270, 93, MATCH($B$3, resultados!$A$1:$ZZ$1, 0))</f>
        <v/>
      </c>
    </row>
    <row r="100">
      <c r="A100">
        <f>INDEX(resultados!$A$2:$ZZ$270, 94, MATCH($B$1, resultados!$A$1:$ZZ$1, 0))</f>
        <v/>
      </c>
      <c r="B100">
        <f>INDEX(resultados!$A$2:$ZZ$270, 94, MATCH($B$2, resultados!$A$1:$ZZ$1, 0))</f>
        <v/>
      </c>
      <c r="C100">
        <f>INDEX(resultados!$A$2:$ZZ$270, 94, MATCH($B$3, resultados!$A$1:$ZZ$1, 0))</f>
        <v/>
      </c>
    </row>
    <row r="101">
      <c r="A101">
        <f>INDEX(resultados!$A$2:$ZZ$270, 95, MATCH($B$1, resultados!$A$1:$ZZ$1, 0))</f>
        <v/>
      </c>
      <c r="B101">
        <f>INDEX(resultados!$A$2:$ZZ$270, 95, MATCH($B$2, resultados!$A$1:$ZZ$1, 0))</f>
        <v/>
      </c>
      <c r="C101">
        <f>INDEX(resultados!$A$2:$ZZ$270, 95, MATCH($B$3, resultados!$A$1:$ZZ$1, 0))</f>
        <v/>
      </c>
    </row>
    <row r="102">
      <c r="A102">
        <f>INDEX(resultados!$A$2:$ZZ$270, 96, MATCH($B$1, resultados!$A$1:$ZZ$1, 0))</f>
        <v/>
      </c>
      <c r="B102">
        <f>INDEX(resultados!$A$2:$ZZ$270, 96, MATCH($B$2, resultados!$A$1:$ZZ$1, 0))</f>
        <v/>
      </c>
      <c r="C102">
        <f>INDEX(resultados!$A$2:$ZZ$270, 96, MATCH($B$3, resultados!$A$1:$ZZ$1, 0))</f>
        <v/>
      </c>
    </row>
    <row r="103">
      <c r="A103">
        <f>INDEX(resultados!$A$2:$ZZ$270, 97, MATCH($B$1, resultados!$A$1:$ZZ$1, 0))</f>
        <v/>
      </c>
      <c r="B103">
        <f>INDEX(resultados!$A$2:$ZZ$270, 97, MATCH($B$2, resultados!$A$1:$ZZ$1, 0))</f>
        <v/>
      </c>
      <c r="C103">
        <f>INDEX(resultados!$A$2:$ZZ$270, 97, MATCH($B$3, resultados!$A$1:$ZZ$1, 0))</f>
        <v/>
      </c>
    </row>
    <row r="104">
      <c r="A104">
        <f>INDEX(resultados!$A$2:$ZZ$270, 98, MATCH($B$1, resultados!$A$1:$ZZ$1, 0))</f>
        <v/>
      </c>
      <c r="B104">
        <f>INDEX(resultados!$A$2:$ZZ$270, 98, MATCH($B$2, resultados!$A$1:$ZZ$1, 0))</f>
        <v/>
      </c>
      <c r="C104">
        <f>INDEX(resultados!$A$2:$ZZ$270, 98, MATCH($B$3, resultados!$A$1:$ZZ$1, 0))</f>
        <v/>
      </c>
    </row>
    <row r="105">
      <c r="A105">
        <f>INDEX(resultados!$A$2:$ZZ$270, 99, MATCH($B$1, resultados!$A$1:$ZZ$1, 0))</f>
        <v/>
      </c>
      <c r="B105">
        <f>INDEX(resultados!$A$2:$ZZ$270, 99, MATCH($B$2, resultados!$A$1:$ZZ$1, 0))</f>
        <v/>
      </c>
      <c r="C105">
        <f>INDEX(resultados!$A$2:$ZZ$270, 99, MATCH($B$3, resultados!$A$1:$ZZ$1, 0))</f>
        <v/>
      </c>
    </row>
    <row r="106">
      <c r="A106">
        <f>INDEX(resultados!$A$2:$ZZ$270, 100, MATCH($B$1, resultados!$A$1:$ZZ$1, 0))</f>
        <v/>
      </c>
      <c r="B106">
        <f>INDEX(resultados!$A$2:$ZZ$270, 100, MATCH($B$2, resultados!$A$1:$ZZ$1, 0))</f>
        <v/>
      </c>
      <c r="C106">
        <f>INDEX(resultados!$A$2:$ZZ$270, 100, MATCH($B$3, resultados!$A$1:$ZZ$1, 0))</f>
        <v/>
      </c>
    </row>
    <row r="107">
      <c r="A107">
        <f>INDEX(resultados!$A$2:$ZZ$270, 101, MATCH($B$1, resultados!$A$1:$ZZ$1, 0))</f>
        <v/>
      </c>
      <c r="B107">
        <f>INDEX(resultados!$A$2:$ZZ$270, 101, MATCH($B$2, resultados!$A$1:$ZZ$1, 0))</f>
        <v/>
      </c>
      <c r="C107">
        <f>INDEX(resultados!$A$2:$ZZ$270, 101, MATCH($B$3, resultados!$A$1:$ZZ$1, 0))</f>
        <v/>
      </c>
    </row>
    <row r="108">
      <c r="A108">
        <f>INDEX(resultados!$A$2:$ZZ$270, 102, MATCH($B$1, resultados!$A$1:$ZZ$1, 0))</f>
        <v/>
      </c>
      <c r="B108">
        <f>INDEX(resultados!$A$2:$ZZ$270, 102, MATCH($B$2, resultados!$A$1:$ZZ$1, 0))</f>
        <v/>
      </c>
      <c r="C108">
        <f>INDEX(resultados!$A$2:$ZZ$270, 102, MATCH($B$3, resultados!$A$1:$ZZ$1, 0))</f>
        <v/>
      </c>
    </row>
    <row r="109">
      <c r="A109">
        <f>INDEX(resultados!$A$2:$ZZ$270, 103, MATCH($B$1, resultados!$A$1:$ZZ$1, 0))</f>
        <v/>
      </c>
      <c r="B109">
        <f>INDEX(resultados!$A$2:$ZZ$270, 103, MATCH($B$2, resultados!$A$1:$ZZ$1, 0))</f>
        <v/>
      </c>
      <c r="C109">
        <f>INDEX(resultados!$A$2:$ZZ$270, 103, MATCH($B$3, resultados!$A$1:$ZZ$1, 0))</f>
        <v/>
      </c>
    </row>
    <row r="110">
      <c r="A110">
        <f>INDEX(resultados!$A$2:$ZZ$270, 104, MATCH($B$1, resultados!$A$1:$ZZ$1, 0))</f>
        <v/>
      </c>
      <c r="B110">
        <f>INDEX(resultados!$A$2:$ZZ$270, 104, MATCH($B$2, resultados!$A$1:$ZZ$1, 0))</f>
        <v/>
      </c>
      <c r="C110">
        <f>INDEX(resultados!$A$2:$ZZ$270, 104, MATCH($B$3, resultados!$A$1:$ZZ$1, 0))</f>
        <v/>
      </c>
    </row>
    <row r="111">
      <c r="A111">
        <f>INDEX(resultados!$A$2:$ZZ$270, 105, MATCH($B$1, resultados!$A$1:$ZZ$1, 0))</f>
        <v/>
      </c>
      <c r="B111">
        <f>INDEX(resultados!$A$2:$ZZ$270, 105, MATCH($B$2, resultados!$A$1:$ZZ$1, 0))</f>
        <v/>
      </c>
      <c r="C111">
        <f>INDEX(resultados!$A$2:$ZZ$270, 105, MATCH($B$3, resultados!$A$1:$ZZ$1, 0))</f>
        <v/>
      </c>
    </row>
    <row r="112">
      <c r="A112">
        <f>INDEX(resultados!$A$2:$ZZ$270, 106, MATCH($B$1, resultados!$A$1:$ZZ$1, 0))</f>
        <v/>
      </c>
      <c r="B112">
        <f>INDEX(resultados!$A$2:$ZZ$270, 106, MATCH($B$2, resultados!$A$1:$ZZ$1, 0))</f>
        <v/>
      </c>
      <c r="C112">
        <f>INDEX(resultados!$A$2:$ZZ$270, 106, MATCH($B$3, resultados!$A$1:$ZZ$1, 0))</f>
        <v/>
      </c>
    </row>
    <row r="113">
      <c r="A113">
        <f>INDEX(resultados!$A$2:$ZZ$270, 107, MATCH($B$1, resultados!$A$1:$ZZ$1, 0))</f>
        <v/>
      </c>
      <c r="B113">
        <f>INDEX(resultados!$A$2:$ZZ$270, 107, MATCH($B$2, resultados!$A$1:$ZZ$1, 0))</f>
        <v/>
      </c>
      <c r="C113">
        <f>INDEX(resultados!$A$2:$ZZ$270, 107, MATCH($B$3, resultados!$A$1:$ZZ$1, 0))</f>
        <v/>
      </c>
    </row>
    <row r="114">
      <c r="A114">
        <f>INDEX(resultados!$A$2:$ZZ$270, 108, MATCH($B$1, resultados!$A$1:$ZZ$1, 0))</f>
        <v/>
      </c>
      <c r="B114">
        <f>INDEX(resultados!$A$2:$ZZ$270, 108, MATCH($B$2, resultados!$A$1:$ZZ$1, 0))</f>
        <v/>
      </c>
      <c r="C114">
        <f>INDEX(resultados!$A$2:$ZZ$270, 108, MATCH($B$3, resultados!$A$1:$ZZ$1, 0))</f>
        <v/>
      </c>
    </row>
    <row r="115">
      <c r="A115">
        <f>INDEX(resultados!$A$2:$ZZ$270, 109, MATCH($B$1, resultados!$A$1:$ZZ$1, 0))</f>
        <v/>
      </c>
      <c r="B115">
        <f>INDEX(resultados!$A$2:$ZZ$270, 109, MATCH($B$2, resultados!$A$1:$ZZ$1, 0))</f>
        <v/>
      </c>
      <c r="C115">
        <f>INDEX(resultados!$A$2:$ZZ$270, 109, MATCH($B$3, resultados!$A$1:$ZZ$1, 0))</f>
        <v/>
      </c>
    </row>
    <row r="116">
      <c r="A116">
        <f>INDEX(resultados!$A$2:$ZZ$270, 110, MATCH($B$1, resultados!$A$1:$ZZ$1, 0))</f>
        <v/>
      </c>
      <c r="B116">
        <f>INDEX(resultados!$A$2:$ZZ$270, 110, MATCH($B$2, resultados!$A$1:$ZZ$1, 0))</f>
        <v/>
      </c>
      <c r="C116">
        <f>INDEX(resultados!$A$2:$ZZ$270, 110, MATCH($B$3, resultados!$A$1:$ZZ$1, 0))</f>
        <v/>
      </c>
    </row>
    <row r="117">
      <c r="A117">
        <f>INDEX(resultados!$A$2:$ZZ$270, 111, MATCH($B$1, resultados!$A$1:$ZZ$1, 0))</f>
        <v/>
      </c>
      <c r="B117">
        <f>INDEX(resultados!$A$2:$ZZ$270, 111, MATCH($B$2, resultados!$A$1:$ZZ$1, 0))</f>
        <v/>
      </c>
      <c r="C117">
        <f>INDEX(resultados!$A$2:$ZZ$270, 111, MATCH($B$3, resultados!$A$1:$ZZ$1, 0))</f>
        <v/>
      </c>
    </row>
    <row r="118">
      <c r="A118">
        <f>INDEX(resultados!$A$2:$ZZ$270, 112, MATCH($B$1, resultados!$A$1:$ZZ$1, 0))</f>
        <v/>
      </c>
      <c r="B118">
        <f>INDEX(resultados!$A$2:$ZZ$270, 112, MATCH($B$2, resultados!$A$1:$ZZ$1, 0))</f>
        <v/>
      </c>
      <c r="C118">
        <f>INDEX(resultados!$A$2:$ZZ$270, 112, MATCH($B$3, resultados!$A$1:$ZZ$1, 0))</f>
        <v/>
      </c>
    </row>
    <row r="119">
      <c r="A119">
        <f>INDEX(resultados!$A$2:$ZZ$270, 113, MATCH($B$1, resultados!$A$1:$ZZ$1, 0))</f>
        <v/>
      </c>
      <c r="B119">
        <f>INDEX(resultados!$A$2:$ZZ$270, 113, MATCH($B$2, resultados!$A$1:$ZZ$1, 0))</f>
        <v/>
      </c>
      <c r="C119">
        <f>INDEX(resultados!$A$2:$ZZ$270, 113, MATCH($B$3, resultados!$A$1:$ZZ$1, 0))</f>
        <v/>
      </c>
    </row>
    <row r="120">
      <c r="A120">
        <f>INDEX(resultados!$A$2:$ZZ$270, 114, MATCH($B$1, resultados!$A$1:$ZZ$1, 0))</f>
        <v/>
      </c>
      <c r="B120">
        <f>INDEX(resultados!$A$2:$ZZ$270, 114, MATCH($B$2, resultados!$A$1:$ZZ$1, 0))</f>
        <v/>
      </c>
      <c r="C120">
        <f>INDEX(resultados!$A$2:$ZZ$270, 114, MATCH($B$3, resultados!$A$1:$ZZ$1, 0))</f>
        <v/>
      </c>
    </row>
    <row r="121">
      <c r="A121">
        <f>INDEX(resultados!$A$2:$ZZ$270, 115, MATCH($B$1, resultados!$A$1:$ZZ$1, 0))</f>
        <v/>
      </c>
      <c r="B121">
        <f>INDEX(resultados!$A$2:$ZZ$270, 115, MATCH($B$2, resultados!$A$1:$ZZ$1, 0))</f>
        <v/>
      </c>
      <c r="C121">
        <f>INDEX(resultados!$A$2:$ZZ$270, 115, MATCH($B$3, resultados!$A$1:$ZZ$1, 0))</f>
        <v/>
      </c>
    </row>
    <row r="122">
      <c r="A122">
        <f>INDEX(resultados!$A$2:$ZZ$270, 116, MATCH($B$1, resultados!$A$1:$ZZ$1, 0))</f>
        <v/>
      </c>
      <c r="B122">
        <f>INDEX(resultados!$A$2:$ZZ$270, 116, MATCH($B$2, resultados!$A$1:$ZZ$1, 0))</f>
        <v/>
      </c>
      <c r="C122">
        <f>INDEX(resultados!$A$2:$ZZ$270, 116, MATCH($B$3, resultados!$A$1:$ZZ$1, 0))</f>
        <v/>
      </c>
    </row>
    <row r="123">
      <c r="A123">
        <f>INDEX(resultados!$A$2:$ZZ$270, 117, MATCH($B$1, resultados!$A$1:$ZZ$1, 0))</f>
        <v/>
      </c>
      <c r="B123">
        <f>INDEX(resultados!$A$2:$ZZ$270, 117, MATCH($B$2, resultados!$A$1:$ZZ$1, 0))</f>
        <v/>
      </c>
      <c r="C123">
        <f>INDEX(resultados!$A$2:$ZZ$270, 117, MATCH($B$3, resultados!$A$1:$ZZ$1, 0))</f>
        <v/>
      </c>
    </row>
    <row r="124">
      <c r="A124">
        <f>INDEX(resultados!$A$2:$ZZ$270, 118, MATCH($B$1, resultados!$A$1:$ZZ$1, 0))</f>
        <v/>
      </c>
      <c r="B124">
        <f>INDEX(resultados!$A$2:$ZZ$270, 118, MATCH($B$2, resultados!$A$1:$ZZ$1, 0))</f>
        <v/>
      </c>
      <c r="C124">
        <f>INDEX(resultados!$A$2:$ZZ$270, 118, MATCH($B$3, resultados!$A$1:$ZZ$1, 0))</f>
        <v/>
      </c>
    </row>
    <row r="125">
      <c r="A125">
        <f>INDEX(resultados!$A$2:$ZZ$270, 119, MATCH($B$1, resultados!$A$1:$ZZ$1, 0))</f>
        <v/>
      </c>
      <c r="B125">
        <f>INDEX(resultados!$A$2:$ZZ$270, 119, MATCH($B$2, resultados!$A$1:$ZZ$1, 0))</f>
        <v/>
      </c>
      <c r="C125">
        <f>INDEX(resultados!$A$2:$ZZ$270, 119, MATCH($B$3, resultados!$A$1:$ZZ$1, 0))</f>
        <v/>
      </c>
    </row>
    <row r="126">
      <c r="A126">
        <f>INDEX(resultados!$A$2:$ZZ$270, 120, MATCH($B$1, resultados!$A$1:$ZZ$1, 0))</f>
        <v/>
      </c>
      <c r="B126">
        <f>INDEX(resultados!$A$2:$ZZ$270, 120, MATCH($B$2, resultados!$A$1:$ZZ$1, 0))</f>
        <v/>
      </c>
      <c r="C126">
        <f>INDEX(resultados!$A$2:$ZZ$270, 120, MATCH($B$3, resultados!$A$1:$ZZ$1, 0))</f>
        <v/>
      </c>
    </row>
    <row r="127">
      <c r="A127">
        <f>INDEX(resultados!$A$2:$ZZ$270, 121, MATCH($B$1, resultados!$A$1:$ZZ$1, 0))</f>
        <v/>
      </c>
      <c r="B127">
        <f>INDEX(resultados!$A$2:$ZZ$270, 121, MATCH($B$2, resultados!$A$1:$ZZ$1, 0))</f>
        <v/>
      </c>
      <c r="C127">
        <f>INDEX(resultados!$A$2:$ZZ$270, 121, MATCH($B$3, resultados!$A$1:$ZZ$1, 0))</f>
        <v/>
      </c>
    </row>
    <row r="128">
      <c r="A128">
        <f>INDEX(resultados!$A$2:$ZZ$270, 122, MATCH($B$1, resultados!$A$1:$ZZ$1, 0))</f>
        <v/>
      </c>
      <c r="B128">
        <f>INDEX(resultados!$A$2:$ZZ$270, 122, MATCH($B$2, resultados!$A$1:$ZZ$1, 0))</f>
        <v/>
      </c>
      <c r="C128">
        <f>INDEX(resultados!$A$2:$ZZ$270, 122, MATCH($B$3, resultados!$A$1:$ZZ$1, 0))</f>
        <v/>
      </c>
    </row>
    <row r="129">
      <c r="A129">
        <f>INDEX(resultados!$A$2:$ZZ$270, 123, MATCH($B$1, resultados!$A$1:$ZZ$1, 0))</f>
        <v/>
      </c>
      <c r="B129">
        <f>INDEX(resultados!$A$2:$ZZ$270, 123, MATCH($B$2, resultados!$A$1:$ZZ$1, 0))</f>
        <v/>
      </c>
      <c r="C129">
        <f>INDEX(resultados!$A$2:$ZZ$270, 123, MATCH($B$3, resultados!$A$1:$ZZ$1, 0))</f>
        <v/>
      </c>
    </row>
    <row r="130">
      <c r="A130">
        <f>INDEX(resultados!$A$2:$ZZ$270, 124, MATCH($B$1, resultados!$A$1:$ZZ$1, 0))</f>
        <v/>
      </c>
      <c r="B130">
        <f>INDEX(resultados!$A$2:$ZZ$270, 124, MATCH($B$2, resultados!$A$1:$ZZ$1, 0))</f>
        <v/>
      </c>
      <c r="C130">
        <f>INDEX(resultados!$A$2:$ZZ$270, 124, MATCH($B$3, resultados!$A$1:$ZZ$1, 0))</f>
        <v/>
      </c>
    </row>
    <row r="131">
      <c r="A131">
        <f>INDEX(resultados!$A$2:$ZZ$270, 125, MATCH($B$1, resultados!$A$1:$ZZ$1, 0))</f>
        <v/>
      </c>
      <c r="B131">
        <f>INDEX(resultados!$A$2:$ZZ$270, 125, MATCH($B$2, resultados!$A$1:$ZZ$1, 0))</f>
        <v/>
      </c>
      <c r="C131">
        <f>INDEX(resultados!$A$2:$ZZ$270, 125, MATCH($B$3, resultados!$A$1:$ZZ$1, 0))</f>
        <v/>
      </c>
    </row>
    <row r="132">
      <c r="A132">
        <f>INDEX(resultados!$A$2:$ZZ$270, 126, MATCH($B$1, resultados!$A$1:$ZZ$1, 0))</f>
        <v/>
      </c>
      <c r="B132">
        <f>INDEX(resultados!$A$2:$ZZ$270, 126, MATCH($B$2, resultados!$A$1:$ZZ$1, 0))</f>
        <v/>
      </c>
      <c r="C132">
        <f>INDEX(resultados!$A$2:$ZZ$270, 126, MATCH($B$3, resultados!$A$1:$ZZ$1, 0))</f>
        <v/>
      </c>
    </row>
    <row r="133">
      <c r="A133">
        <f>INDEX(resultados!$A$2:$ZZ$270, 127, MATCH($B$1, resultados!$A$1:$ZZ$1, 0))</f>
        <v/>
      </c>
      <c r="B133">
        <f>INDEX(resultados!$A$2:$ZZ$270, 127, MATCH($B$2, resultados!$A$1:$ZZ$1, 0))</f>
        <v/>
      </c>
      <c r="C133">
        <f>INDEX(resultados!$A$2:$ZZ$270, 127, MATCH($B$3, resultados!$A$1:$ZZ$1, 0))</f>
        <v/>
      </c>
    </row>
    <row r="134">
      <c r="A134">
        <f>INDEX(resultados!$A$2:$ZZ$270, 128, MATCH($B$1, resultados!$A$1:$ZZ$1, 0))</f>
        <v/>
      </c>
      <c r="B134">
        <f>INDEX(resultados!$A$2:$ZZ$270, 128, MATCH($B$2, resultados!$A$1:$ZZ$1, 0))</f>
        <v/>
      </c>
      <c r="C134">
        <f>INDEX(resultados!$A$2:$ZZ$270, 128, MATCH($B$3, resultados!$A$1:$ZZ$1, 0))</f>
        <v/>
      </c>
    </row>
    <row r="135">
      <c r="A135">
        <f>INDEX(resultados!$A$2:$ZZ$270, 129, MATCH($B$1, resultados!$A$1:$ZZ$1, 0))</f>
        <v/>
      </c>
      <c r="B135">
        <f>INDEX(resultados!$A$2:$ZZ$270, 129, MATCH($B$2, resultados!$A$1:$ZZ$1, 0))</f>
        <v/>
      </c>
      <c r="C135">
        <f>INDEX(resultados!$A$2:$ZZ$270, 129, MATCH($B$3, resultados!$A$1:$ZZ$1, 0))</f>
        <v/>
      </c>
    </row>
    <row r="136">
      <c r="A136">
        <f>INDEX(resultados!$A$2:$ZZ$270, 130, MATCH($B$1, resultados!$A$1:$ZZ$1, 0))</f>
        <v/>
      </c>
      <c r="B136">
        <f>INDEX(resultados!$A$2:$ZZ$270, 130, MATCH($B$2, resultados!$A$1:$ZZ$1, 0))</f>
        <v/>
      </c>
      <c r="C136">
        <f>INDEX(resultados!$A$2:$ZZ$270, 130, MATCH($B$3, resultados!$A$1:$ZZ$1, 0))</f>
        <v/>
      </c>
    </row>
    <row r="137">
      <c r="A137">
        <f>INDEX(resultados!$A$2:$ZZ$270, 131, MATCH($B$1, resultados!$A$1:$ZZ$1, 0))</f>
        <v/>
      </c>
      <c r="B137">
        <f>INDEX(resultados!$A$2:$ZZ$270, 131, MATCH($B$2, resultados!$A$1:$ZZ$1, 0))</f>
        <v/>
      </c>
      <c r="C137">
        <f>INDEX(resultados!$A$2:$ZZ$270, 131, MATCH($B$3, resultados!$A$1:$ZZ$1, 0))</f>
        <v/>
      </c>
    </row>
    <row r="138">
      <c r="A138">
        <f>INDEX(resultados!$A$2:$ZZ$270, 132, MATCH($B$1, resultados!$A$1:$ZZ$1, 0))</f>
        <v/>
      </c>
      <c r="B138">
        <f>INDEX(resultados!$A$2:$ZZ$270, 132, MATCH($B$2, resultados!$A$1:$ZZ$1, 0))</f>
        <v/>
      </c>
      <c r="C138">
        <f>INDEX(resultados!$A$2:$ZZ$270, 132, MATCH($B$3, resultados!$A$1:$ZZ$1, 0))</f>
        <v/>
      </c>
    </row>
    <row r="139">
      <c r="A139">
        <f>INDEX(resultados!$A$2:$ZZ$270, 133, MATCH($B$1, resultados!$A$1:$ZZ$1, 0))</f>
        <v/>
      </c>
      <c r="B139">
        <f>INDEX(resultados!$A$2:$ZZ$270, 133, MATCH($B$2, resultados!$A$1:$ZZ$1, 0))</f>
        <v/>
      </c>
      <c r="C139">
        <f>INDEX(resultados!$A$2:$ZZ$270, 133, MATCH($B$3, resultados!$A$1:$ZZ$1, 0))</f>
        <v/>
      </c>
    </row>
    <row r="140">
      <c r="A140">
        <f>INDEX(resultados!$A$2:$ZZ$270, 134, MATCH($B$1, resultados!$A$1:$ZZ$1, 0))</f>
        <v/>
      </c>
      <c r="B140">
        <f>INDEX(resultados!$A$2:$ZZ$270, 134, MATCH($B$2, resultados!$A$1:$ZZ$1, 0))</f>
        <v/>
      </c>
      <c r="C140">
        <f>INDEX(resultados!$A$2:$ZZ$270, 134, MATCH($B$3, resultados!$A$1:$ZZ$1, 0))</f>
        <v/>
      </c>
    </row>
    <row r="141">
      <c r="A141">
        <f>INDEX(resultados!$A$2:$ZZ$270, 135, MATCH($B$1, resultados!$A$1:$ZZ$1, 0))</f>
        <v/>
      </c>
      <c r="B141">
        <f>INDEX(resultados!$A$2:$ZZ$270, 135, MATCH($B$2, resultados!$A$1:$ZZ$1, 0))</f>
        <v/>
      </c>
      <c r="C141">
        <f>INDEX(resultados!$A$2:$ZZ$270, 135, MATCH($B$3, resultados!$A$1:$ZZ$1, 0))</f>
        <v/>
      </c>
    </row>
    <row r="142">
      <c r="A142">
        <f>INDEX(resultados!$A$2:$ZZ$270, 136, MATCH($B$1, resultados!$A$1:$ZZ$1, 0))</f>
        <v/>
      </c>
      <c r="B142">
        <f>INDEX(resultados!$A$2:$ZZ$270, 136, MATCH($B$2, resultados!$A$1:$ZZ$1, 0))</f>
        <v/>
      </c>
      <c r="C142">
        <f>INDEX(resultados!$A$2:$ZZ$270, 136, MATCH($B$3, resultados!$A$1:$ZZ$1, 0))</f>
        <v/>
      </c>
    </row>
    <row r="143">
      <c r="A143">
        <f>INDEX(resultados!$A$2:$ZZ$270, 137, MATCH($B$1, resultados!$A$1:$ZZ$1, 0))</f>
        <v/>
      </c>
      <c r="B143">
        <f>INDEX(resultados!$A$2:$ZZ$270, 137, MATCH($B$2, resultados!$A$1:$ZZ$1, 0))</f>
        <v/>
      </c>
      <c r="C143">
        <f>INDEX(resultados!$A$2:$ZZ$270, 137, MATCH($B$3, resultados!$A$1:$ZZ$1, 0))</f>
        <v/>
      </c>
    </row>
    <row r="144">
      <c r="A144">
        <f>INDEX(resultados!$A$2:$ZZ$270, 138, MATCH($B$1, resultados!$A$1:$ZZ$1, 0))</f>
        <v/>
      </c>
      <c r="B144">
        <f>INDEX(resultados!$A$2:$ZZ$270, 138, MATCH($B$2, resultados!$A$1:$ZZ$1, 0))</f>
        <v/>
      </c>
      <c r="C144">
        <f>INDEX(resultados!$A$2:$ZZ$270, 138, MATCH($B$3, resultados!$A$1:$ZZ$1, 0))</f>
        <v/>
      </c>
    </row>
    <row r="145">
      <c r="A145">
        <f>INDEX(resultados!$A$2:$ZZ$270, 139, MATCH($B$1, resultados!$A$1:$ZZ$1, 0))</f>
        <v/>
      </c>
      <c r="B145">
        <f>INDEX(resultados!$A$2:$ZZ$270, 139, MATCH($B$2, resultados!$A$1:$ZZ$1, 0))</f>
        <v/>
      </c>
      <c r="C145">
        <f>INDEX(resultados!$A$2:$ZZ$270, 139, MATCH($B$3, resultados!$A$1:$ZZ$1, 0))</f>
        <v/>
      </c>
    </row>
    <row r="146">
      <c r="A146">
        <f>INDEX(resultados!$A$2:$ZZ$270, 140, MATCH($B$1, resultados!$A$1:$ZZ$1, 0))</f>
        <v/>
      </c>
      <c r="B146">
        <f>INDEX(resultados!$A$2:$ZZ$270, 140, MATCH($B$2, resultados!$A$1:$ZZ$1, 0))</f>
        <v/>
      </c>
      <c r="C146">
        <f>INDEX(resultados!$A$2:$ZZ$270, 140, MATCH($B$3, resultados!$A$1:$ZZ$1, 0))</f>
        <v/>
      </c>
    </row>
    <row r="147">
      <c r="A147">
        <f>INDEX(resultados!$A$2:$ZZ$270, 141, MATCH($B$1, resultados!$A$1:$ZZ$1, 0))</f>
        <v/>
      </c>
      <c r="B147">
        <f>INDEX(resultados!$A$2:$ZZ$270, 141, MATCH($B$2, resultados!$A$1:$ZZ$1, 0))</f>
        <v/>
      </c>
      <c r="C147">
        <f>INDEX(resultados!$A$2:$ZZ$270, 141, MATCH($B$3, resultados!$A$1:$ZZ$1, 0))</f>
        <v/>
      </c>
    </row>
    <row r="148">
      <c r="A148">
        <f>INDEX(resultados!$A$2:$ZZ$270, 142, MATCH($B$1, resultados!$A$1:$ZZ$1, 0))</f>
        <v/>
      </c>
      <c r="B148">
        <f>INDEX(resultados!$A$2:$ZZ$270, 142, MATCH($B$2, resultados!$A$1:$ZZ$1, 0))</f>
        <v/>
      </c>
      <c r="C148">
        <f>INDEX(resultados!$A$2:$ZZ$270, 142, MATCH($B$3, resultados!$A$1:$ZZ$1, 0))</f>
        <v/>
      </c>
    </row>
    <row r="149">
      <c r="A149">
        <f>INDEX(resultados!$A$2:$ZZ$270, 143, MATCH($B$1, resultados!$A$1:$ZZ$1, 0))</f>
        <v/>
      </c>
      <c r="B149">
        <f>INDEX(resultados!$A$2:$ZZ$270, 143, MATCH($B$2, resultados!$A$1:$ZZ$1, 0))</f>
        <v/>
      </c>
      <c r="C149">
        <f>INDEX(resultados!$A$2:$ZZ$270, 143, MATCH($B$3, resultados!$A$1:$ZZ$1, 0))</f>
        <v/>
      </c>
    </row>
    <row r="150">
      <c r="A150">
        <f>INDEX(resultados!$A$2:$ZZ$270, 144, MATCH($B$1, resultados!$A$1:$ZZ$1, 0))</f>
        <v/>
      </c>
      <c r="B150">
        <f>INDEX(resultados!$A$2:$ZZ$270, 144, MATCH($B$2, resultados!$A$1:$ZZ$1, 0))</f>
        <v/>
      </c>
      <c r="C150">
        <f>INDEX(resultados!$A$2:$ZZ$270, 144, MATCH($B$3, resultados!$A$1:$ZZ$1, 0))</f>
        <v/>
      </c>
    </row>
    <row r="151">
      <c r="A151">
        <f>INDEX(resultados!$A$2:$ZZ$270, 145, MATCH($B$1, resultados!$A$1:$ZZ$1, 0))</f>
        <v/>
      </c>
      <c r="B151">
        <f>INDEX(resultados!$A$2:$ZZ$270, 145, MATCH($B$2, resultados!$A$1:$ZZ$1, 0))</f>
        <v/>
      </c>
      <c r="C151">
        <f>INDEX(resultados!$A$2:$ZZ$270, 145, MATCH($B$3, resultados!$A$1:$ZZ$1, 0))</f>
        <v/>
      </c>
    </row>
    <row r="152">
      <c r="A152">
        <f>INDEX(resultados!$A$2:$ZZ$270, 146, MATCH($B$1, resultados!$A$1:$ZZ$1, 0))</f>
        <v/>
      </c>
      <c r="B152">
        <f>INDEX(resultados!$A$2:$ZZ$270, 146, MATCH($B$2, resultados!$A$1:$ZZ$1, 0))</f>
        <v/>
      </c>
      <c r="C152">
        <f>INDEX(resultados!$A$2:$ZZ$270, 146, MATCH($B$3, resultados!$A$1:$ZZ$1, 0))</f>
        <v/>
      </c>
    </row>
    <row r="153">
      <c r="A153">
        <f>INDEX(resultados!$A$2:$ZZ$270, 147, MATCH($B$1, resultados!$A$1:$ZZ$1, 0))</f>
        <v/>
      </c>
      <c r="B153">
        <f>INDEX(resultados!$A$2:$ZZ$270, 147, MATCH($B$2, resultados!$A$1:$ZZ$1, 0))</f>
        <v/>
      </c>
      <c r="C153">
        <f>INDEX(resultados!$A$2:$ZZ$270, 147, MATCH($B$3, resultados!$A$1:$ZZ$1, 0))</f>
        <v/>
      </c>
    </row>
    <row r="154">
      <c r="A154">
        <f>INDEX(resultados!$A$2:$ZZ$270, 148, MATCH($B$1, resultados!$A$1:$ZZ$1, 0))</f>
        <v/>
      </c>
      <c r="B154">
        <f>INDEX(resultados!$A$2:$ZZ$270, 148, MATCH($B$2, resultados!$A$1:$ZZ$1, 0))</f>
        <v/>
      </c>
      <c r="C154">
        <f>INDEX(resultados!$A$2:$ZZ$270, 148, MATCH($B$3, resultados!$A$1:$ZZ$1, 0))</f>
        <v/>
      </c>
    </row>
    <row r="155">
      <c r="A155">
        <f>INDEX(resultados!$A$2:$ZZ$270, 149, MATCH($B$1, resultados!$A$1:$ZZ$1, 0))</f>
        <v/>
      </c>
      <c r="B155">
        <f>INDEX(resultados!$A$2:$ZZ$270, 149, MATCH($B$2, resultados!$A$1:$ZZ$1, 0))</f>
        <v/>
      </c>
      <c r="C155">
        <f>INDEX(resultados!$A$2:$ZZ$270, 149, MATCH($B$3, resultados!$A$1:$ZZ$1, 0))</f>
        <v/>
      </c>
    </row>
    <row r="156">
      <c r="A156">
        <f>INDEX(resultados!$A$2:$ZZ$270, 150, MATCH($B$1, resultados!$A$1:$ZZ$1, 0))</f>
        <v/>
      </c>
      <c r="B156">
        <f>INDEX(resultados!$A$2:$ZZ$270, 150, MATCH($B$2, resultados!$A$1:$ZZ$1, 0))</f>
        <v/>
      </c>
      <c r="C156">
        <f>INDEX(resultados!$A$2:$ZZ$270, 150, MATCH($B$3, resultados!$A$1:$ZZ$1, 0))</f>
        <v/>
      </c>
    </row>
    <row r="157">
      <c r="A157">
        <f>INDEX(resultados!$A$2:$ZZ$270, 151, MATCH($B$1, resultados!$A$1:$ZZ$1, 0))</f>
        <v/>
      </c>
      <c r="B157">
        <f>INDEX(resultados!$A$2:$ZZ$270, 151, MATCH($B$2, resultados!$A$1:$ZZ$1, 0))</f>
        <v/>
      </c>
      <c r="C157">
        <f>INDEX(resultados!$A$2:$ZZ$270, 151, MATCH($B$3, resultados!$A$1:$ZZ$1, 0))</f>
        <v/>
      </c>
    </row>
    <row r="158">
      <c r="A158">
        <f>INDEX(resultados!$A$2:$ZZ$270, 152, MATCH($B$1, resultados!$A$1:$ZZ$1, 0))</f>
        <v/>
      </c>
      <c r="B158">
        <f>INDEX(resultados!$A$2:$ZZ$270, 152, MATCH($B$2, resultados!$A$1:$ZZ$1, 0))</f>
        <v/>
      </c>
      <c r="C158">
        <f>INDEX(resultados!$A$2:$ZZ$270, 152, MATCH($B$3, resultados!$A$1:$ZZ$1, 0))</f>
        <v/>
      </c>
    </row>
    <row r="159">
      <c r="A159">
        <f>INDEX(resultados!$A$2:$ZZ$270, 153, MATCH($B$1, resultados!$A$1:$ZZ$1, 0))</f>
        <v/>
      </c>
      <c r="B159">
        <f>INDEX(resultados!$A$2:$ZZ$270, 153, MATCH($B$2, resultados!$A$1:$ZZ$1, 0))</f>
        <v/>
      </c>
      <c r="C159">
        <f>INDEX(resultados!$A$2:$ZZ$270, 153, MATCH($B$3, resultados!$A$1:$ZZ$1, 0))</f>
        <v/>
      </c>
    </row>
    <row r="160">
      <c r="A160">
        <f>INDEX(resultados!$A$2:$ZZ$270, 154, MATCH($B$1, resultados!$A$1:$ZZ$1, 0))</f>
        <v/>
      </c>
      <c r="B160">
        <f>INDEX(resultados!$A$2:$ZZ$270, 154, MATCH($B$2, resultados!$A$1:$ZZ$1, 0))</f>
        <v/>
      </c>
      <c r="C160">
        <f>INDEX(resultados!$A$2:$ZZ$270, 154, MATCH($B$3, resultados!$A$1:$ZZ$1, 0))</f>
        <v/>
      </c>
    </row>
    <row r="161">
      <c r="A161">
        <f>INDEX(resultados!$A$2:$ZZ$270, 155, MATCH($B$1, resultados!$A$1:$ZZ$1, 0))</f>
        <v/>
      </c>
      <c r="B161">
        <f>INDEX(resultados!$A$2:$ZZ$270, 155, MATCH($B$2, resultados!$A$1:$ZZ$1, 0))</f>
        <v/>
      </c>
      <c r="C161">
        <f>INDEX(resultados!$A$2:$ZZ$270, 155, MATCH($B$3, resultados!$A$1:$ZZ$1, 0))</f>
        <v/>
      </c>
    </row>
    <row r="162">
      <c r="A162">
        <f>INDEX(resultados!$A$2:$ZZ$270, 156, MATCH($B$1, resultados!$A$1:$ZZ$1, 0))</f>
        <v/>
      </c>
      <c r="B162">
        <f>INDEX(resultados!$A$2:$ZZ$270, 156, MATCH($B$2, resultados!$A$1:$ZZ$1, 0))</f>
        <v/>
      </c>
      <c r="C162">
        <f>INDEX(resultados!$A$2:$ZZ$270, 156, MATCH($B$3, resultados!$A$1:$ZZ$1, 0))</f>
        <v/>
      </c>
    </row>
    <row r="163">
      <c r="A163">
        <f>INDEX(resultados!$A$2:$ZZ$270, 157, MATCH($B$1, resultados!$A$1:$ZZ$1, 0))</f>
        <v/>
      </c>
      <c r="B163">
        <f>INDEX(resultados!$A$2:$ZZ$270, 157, MATCH($B$2, resultados!$A$1:$ZZ$1, 0))</f>
        <v/>
      </c>
      <c r="C163">
        <f>INDEX(resultados!$A$2:$ZZ$270, 157, MATCH($B$3, resultados!$A$1:$ZZ$1, 0))</f>
        <v/>
      </c>
    </row>
    <row r="164">
      <c r="A164">
        <f>INDEX(resultados!$A$2:$ZZ$270, 158, MATCH($B$1, resultados!$A$1:$ZZ$1, 0))</f>
        <v/>
      </c>
      <c r="B164">
        <f>INDEX(resultados!$A$2:$ZZ$270, 158, MATCH($B$2, resultados!$A$1:$ZZ$1, 0))</f>
        <v/>
      </c>
      <c r="C164">
        <f>INDEX(resultados!$A$2:$ZZ$270, 158, MATCH($B$3, resultados!$A$1:$ZZ$1, 0))</f>
        <v/>
      </c>
    </row>
    <row r="165">
      <c r="A165">
        <f>INDEX(resultados!$A$2:$ZZ$270, 159, MATCH($B$1, resultados!$A$1:$ZZ$1, 0))</f>
        <v/>
      </c>
      <c r="B165">
        <f>INDEX(resultados!$A$2:$ZZ$270, 159, MATCH($B$2, resultados!$A$1:$ZZ$1, 0))</f>
        <v/>
      </c>
      <c r="C165">
        <f>INDEX(resultados!$A$2:$ZZ$270, 159, MATCH($B$3, resultados!$A$1:$ZZ$1, 0))</f>
        <v/>
      </c>
    </row>
    <row r="166">
      <c r="A166">
        <f>INDEX(resultados!$A$2:$ZZ$270, 160, MATCH($B$1, resultados!$A$1:$ZZ$1, 0))</f>
        <v/>
      </c>
      <c r="B166">
        <f>INDEX(resultados!$A$2:$ZZ$270, 160, MATCH($B$2, resultados!$A$1:$ZZ$1, 0))</f>
        <v/>
      </c>
      <c r="C166">
        <f>INDEX(resultados!$A$2:$ZZ$270, 160, MATCH($B$3, resultados!$A$1:$ZZ$1, 0))</f>
        <v/>
      </c>
    </row>
    <row r="167">
      <c r="A167">
        <f>INDEX(resultados!$A$2:$ZZ$270, 161, MATCH($B$1, resultados!$A$1:$ZZ$1, 0))</f>
        <v/>
      </c>
      <c r="B167">
        <f>INDEX(resultados!$A$2:$ZZ$270, 161, MATCH($B$2, resultados!$A$1:$ZZ$1, 0))</f>
        <v/>
      </c>
      <c r="C167">
        <f>INDEX(resultados!$A$2:$ZZ$270, 161, MATCH($B$3, resultados!$A$1:$ZZ$1, 0))</f>
        <v/>
      </c>
    </row>
    <row r="168">
      <c r="A168">
        <f>INDEX(resultados!$A$2:$ZZ$270, 162, MATCH($B$1, resultados!$A$1:$ZZ$1, 0))</f>
        <v/>
      </c>
      <c r="B168">
        <f>INDEX(resultados!$A$2:$ZZ$270, 162, MATCH($B$2, resultados!$A$1:$ZZ$1, 0))</f>
        <v/>
      </c>
      <c r="C168">
        <f>INDEX(resultados!$A$2:$ZZ$270, 162, MATCH($B$3, resultados!$A$1:$ZZ$1, 0))</f>
        <v/>
      </c>
    </row>
    <row r="169">
      <c r="A169">
        <f>INDEX(resultados!$A$2:$ZZ$270, 163, MATCH($B$1, resultados!$A$1:$ZZ$1, 0))</f>
        <v/>
      </c>
      <c r="B169">
        <f>INDEX(resultados!$A$2:$ZZ$270, 163, MATCH($B$2, resultados!$A$1:$ZZ$1, 0))</f>
        <v/>
      </c>
      <c r="C169">
        <f>INDEX(resultados!$A$2:$ZZ$270, 163, MATCH($B$3, resultados!$A$1:$ZZ$1, 0))</f>
        <v/>
      </c>
    </row>
    <row r="170">
      <c r="A170">
        <f>INDEX(resultados!$A$2:$ZZ$270, 164, MATCH($B$1, resultados!$A$1:$ZZ$1, 0))</f>
        <v/>
      </c>
      <c r="B170">
        <f>INDEX(resultados!$A$2:$ZZ$270, 164, MATCH($B$2, resultados!$A$1:$ZZ$1, 0))</f>
        <v/>
      </c>
      <c r="C170">
        <f>INDEX(resultados!$A$2:$ZZ$270, 164, MATCH($B$3, resultados!$A$1:$ZZ$1, 0))</f>
        <v/>
      </c>
    </row>
    <row r="171">
      <c r="A171">
        <f>INDEX(resultados!$A$2:$ZZ$270, 165, MATCH($B$1, resultados!$A$1:$ZZ$1, 0))</f>
        <v/>
      </c>
      <c r="B171">
        <f>INDEX(resultados!$A$2:$ZZ$270, 165, MATCH($B$2, resultados!$A$1:$ZZ$1, 0))</f>
        <v/>
      </c>
      <c r="C171">
        <f>INDEX(resultados!$A$2:$ZZ$270, 165, MATCH($B$3, resultados!$A$1:$ZZ$1, 0))</f>
        <v/>
      </c>
    </row>
    <row r="172">
      <c r="A172">
        <f>INDEX(resultados!$A$2:$ZZ$270, 166, MATCH($B$1, resultados!$A$1:$ZZ$1, 0))</f>
        <v/>
      </c>
      <c r="B172">
        <f>INDEX(resultados!$A$2:$ZZ$270, 166, MATCH($B$2, resultados!$A$1:$ZZ$1, 0))</f>
        <v/>
      </c>
      <c r="C172">
        <f>INDEX(resultados!$A$2:$ZZ$270, 166, MATCH($B$3, resultados!$A$1:$ZZ$1, 0))</f>
        <v/>
      </c>
    </row>
    <row r="173">
      <c r="A173">
        <f>INDEX(resultados!$A$2:$ZZ$270, 167, MATCH($B$1, resultados!$A$1:$ZZ$1, 0))</f>
        <v/>
      </c>
      <c r="B173">
        <f>INDEX(resultados!$A$2:$ZZ$270, 167, MATCH($B$2, resultados!$A$1:$ZZ$1, 0))</f>
        <v/>
      </c>
      <c r="C173">
        <f>INDEX(resultados!$A$2:$ZZ$270, 167, MATCH($B$3, resultados!$A$1:$ZZ$1, 0))</f>
        <v/>
      </c>
    </row>
    <row r="174">
      <c r="A174">
        <f>INDEX(resultados!$A$2:$ZZ$270, 168, MATCH($B$1, resultados!$A$1:$ZZ$1, 0))</f>
        <v/>
      </c>
      <c r="B174">
        <f>INDEX(resultados!$A$2:$ZZ$270, 168, MATCH($B$2, resultados!$A$1:$ZZ$1, 0))</f>
        <v/>
      </c>
      <c r="C174">
        <f>INDEX(resultados!$A$2:$ZZ$270, 168, MATCH($B$3, resultados!$A$1:$ZZ$1, 0))</f>
        <v/>
      </c>
    </row>
    <row r="175">
      <c r="A175">
        <f>INDEX(resultados!$A$2:$ZZ$270, 169, MATCH($B$1, resultados!$A$1:$ZZ$1, 0))</f>
        <v/>
      </c>
      <c r="B175">
        <f>INDEX(resultados!$A$2:$ZZ$270, 169, MATCH($B$2, resultados!$A$1:$ZZ$1, 0))</f>
        <v/>
      </c>
      <c r="C175">
        <f>INDEX(resultados!$A$2:$ZZ$270, 169, MATCH($B$3, resultados!$A$1:$ZZ$1, 0))</f>
        <v/>
      </c>
    </row>
    <row r="176">
      <c r="A176">
        <f>INDEX(resultados!$A$2:$ZZ$270, 170, MATCH($B$1, resultados!$A$1:$ZZ$1, 0))</f>
        <v/>
      </c>
      <c r="B176">
        <f>INDEX(resultados!$A$2:$ZZ$270, 170, MATCH($B$2, resultados!$A$1:$ZZ$1, 0))</f>
        <v/>
      </c>
      <c r="C176">
        <f>INDEX(resultados!$A$2:$ZZ$270, 170, MATCH($B$3, resultados!$A$1:$ZZ$1, 0))</f>
        <v/>
      </c>
    </row>
    <row r="177">
      <c r="A177">
        <f>INDEX(resultados!$A$2:$ZZ$270, 171, MATCH($B$1, resultados!$A$1:$ZZ$1, 0))</f>
        <v/>
      </c>
      <c r="B177">
        <f>INDEX(resultados!$A$2:$ZZ$270, 171, MATCH($B$2, resultados!$A$1:$ZZ$1, 0))</f>
        <v/>
      </c>
      <c r="C177">
        <f>INDEX(resultados!$A$2:$ZZ$270, 171, MATCH($B$3, resultados!$A$1:$ZZ$1, 0))</f>
        <v/>
      </c>
    </row>
    <row r="178">
      <c r="A178">
        <f>INDEX(resultados!$A$2:$ZZ$270, 172, MATCH($B$1, resultados!$A$1:$ZZ$1, 0))</f>
        <v/>
      </c>
      <c r="B178">
        <f>INDEX(resultados!$A$2:$ZZ$270, 172, MATCH($B$2, resultados!$A$1:$ZZ$1, 0))</f>
        <v/>
      </c>
      <c r="C178">
        <f>INDEX(resultados!$A$2:$ZZ$270, 172, MATCH($B$3, resultados!$A$1:$ZZ$1, 0))</f>
        <v/>
      </c>
    </row>
    <row r="179">
      <c r="A179">
        <f>INDEX(resultados!$A$2:$ZZ$270, 173, MATCH($B$1, resultados!$A$1:$ZZ$1, 0))</f>
        <v/>
      </c>
      <c r="B179">
        <f>INDEX(resultados!$A$2:$ZZ$270, 173, MATCH($B$2, resultados!$A$1:$ZZ$1, 0))</f>
        <v/>
      </c>
      <c r="C179">
        <f>INDEX(resultados!$A$2:$ZZ$270, 173, MATCH($B$3, resultados!$A$1:$ZZ$1, 0))</f>
        <v/>
      </c>
    </row>
    <row r="180">
      <c r="A180">
        <f>INDEX(resultados!$A$2:$ZZ$270, 174, MATCH($B$1, resultados!$A$1:$ZZ$1, 0))</f>
        <v/>
      </c>
      <c r="B180">
        <f>INDEX(resultados!$A$2:$ZZ$270, 174, MATCH($B$2, resultados!$A$1:$ZZ$1, 0))</f>
        <v/>
      </c>
      <c r="C180">
        <f>INDEX(resultados!$A$2:$ZZ$270, 174, MATCH($B$3, resultados!$A$1:$ZZ$1, 0))</f>
        <v/>
      </c>
    </row>
    <row r="181">
      <c r="A181">
        <f>INDEX(resultados!$A$2:$ZZ$270, 175, MATCH($B$1, resultados!$A$1:$ZZ$1, 0))</f>
        <v/>
      </c>
      <c r="B181">
        <f>INDEX(resultados!$A$2:$ZZ$270, 175, MATCH($B$2, resultados!$A$1:$ZZ$1, 0))</f>
        <v/>
      </c>
      <c r="C181">
        <f>INDEX(resultados!$A$2:$ZZ$270, 175, MATCH($B$3, resultados!$A$1:$ZZ$1, 0))</f>
        <v/>
      </c>
    </row>
    <row r="182">
      <c r="A182">
        <f>INDEX(resultados!$A$2:$ZZ$270, 176, MATCH($B$1, resultados!$A$1:$ZZ$1, 0))</f>
        <v/>
      </c>
      <c r="B182">
        <f>INDEX(resultados!$A$2:$ZZ$270, 176, MATCH($B$2, resultados!$A$1:$ZZ$1, 0))</f>
        <v/>
      </c>
      <c r="C182">
        <f>INDEX(resultados!$A$2:$ZZ$270, 176, MATCH($B$3, resultados!$A$1:$ZZ$1, 0))</f>
        <v/>
      </c>
    </row>
    <row r="183">
      <c r="A183">
        <f>INDEX(resultados!$A$2:$ZZ$270, 177, MATCH($B$1, resultados!$A$1:$ZZ$1, 0))</f>
        <v/>
      </c>
      <c r="B183">
        <f>INDEX(resultados!$A$2:$ZZ$270, 177, MATCH($B$2, resultados!$A$1:$ZZ$1, 0))</f>
        <v/>
      </c>
      <c r="C183">
        <f>INDEX(resultados!$A$2:$ZZ$270, 177, MATCH($B$3, resultados!$A$1:$ZZ$1, 0))</f>
        <v/>
      </c>
    </row>
    <row r="184">
      <c r="A184">
        <f>INDEX(resultados!$A$2:$ZZ$270, 178, MATCH($B$1, resultados!$A$1:$ZZ$1, 0))</f>
        <v/>
      </c>
      <c r="B184">
        <f>INDEX(resultados!$A$2:$ZZ$270, 178, MATCH($B$2, resultados!$A$1:$ZZ$1, 0))</f>
        <v/>
      </c>
      <c r="C184">
        <f>INDEX(resultados!$A$2:$ZZ$270, 178, MATCH($B$3, resultados!$A$1:$ZZ$1, 0))</f>
        <v/>
      </c>
    </row>
    <row r="185">
      <c r="A185">
        <f>INDEX(resultados!$A$2:$ZZ$270, 179, MATCH($B$1, resultados!$A$1:$ZZ$1, 0))</f>
        <v/>
      </c>
      <c r="B185">
        <f>INDEX(resultados!$A$2:$ZZ$270, 179, MATCH($B$2, resultados!$A$1:$ZZ$1, 0))</f>
        <v/>
      </c>
      <c r="C185">
        <f>INDEX(resultados!$A$2:$ZZ$270, 179, MATCH($B$3, resultados!$A$1:$ZZ$1, 0))</f>
        <v/>
      </c>
    </row>
    <row r="186">
      <c r="A186">
        <f>INDEX(resultados!$A$2:$ZZ$270, 180, MATCH($B$1, resultados!$A$1:$ZZ$1, 0))</f>
        <v/>
      </c>
      <c r="B186">
        <f>INDEX(resultados!$A$2:$ZZ$270, 180, MATCH($B$2, resultados!$A$1:$ZZ$1, 0))</f>
        <v/>
      </c>
      <c r="C186">
        <f>INDEX(resultados!$A$2:$ZZ$270, 180, MATCH($B$3, resultados!$A$1:$ZZ$1, 0))</f>
        <v/>
      </c>
    </row>
    <row r="187">
      <c r="A187">
        <f>INDEX(resultados!$A$2:$ZZ$270, 181, MATCH($B$1, resultados!$A$1:$ZZ$1, 0))</f>
        <v/>
      </c>
      <c r="B187">
        <f>INDEX(resultados!$A$2:$ZZ$270, 181, MATCH($B$2, resultados!$A$1:$ZZ$1, 0))</f>
        <v/>
      </c>
      <c r="C187">
        <f>INDEX(resultados!$A$2:$ZZ$270, 181, MATCH($B$3, resultados!$A$1:$ZZ$1, 0))</f>
        <v/>
      </c>
    </row>
    <row r="188">
      <c r="A188">
        <f>INDEX(resultados!$A$2:$ZZ$270, 182, MATCH($B$1, resultados!$A$1:$ZZ$1, 0))</f>
        <v/>
      </c>
      <c r="B188">
        <f>INDEX(resultados!$A$2:$ZZ$270, 182, MATCH($B$2, resultados!$A$1:$ZZ$1, 0))</f>
        <v/>
      </c>
      <c r="C188">
        <f>INDEX(resultados!$A$2:$ZZ$270, 182, MATCH($B$3, resultados!$A$1:$ZZ$1, 0))</f>
        <v/>
      </c>
    </row>
    <row r="189">
      <c r="A189">
        <f>INDEX(resultados!$A$2:$ZZ$270, 183, MATCH($B$1, resultados!$A$1:$ZZ$1, 0))</f>
        <v/>
      </c>
      <c r="B189">
        <f>INDEX(resultados!$A$2:$ZZ$270, 183, MATCH($B$2, resultados!$A$1:$ZZ$1, 0))</f>
        <v/>
      </c>
      <c r="C189">
        <f>INDEX(resultados!$A$2:$ZZ$270, 183, MATCH($B$3, resultados!$A$1:$ZZ$1, 0))</f>
        <v/>
      </c>
    </row>
    <row r="190">
      <c r="A190">
        <f>INDEX(resultados!$A$2:$ZZ$270, 184, MATCH($B$1, resultados!$A$1:$ZZ$1, 0))</f>
        <v/>
      </c>
      <c r="B190">
        <f>INDEX(resultados!$A$2:$ZZ$270, 184, MATCH($B$2, resultados!$A$1:$ZZ$1, 0))</f>
        <v/>
      </c>
      <c r="C190">
        <f>INDEX(resultados!$A$2:$ZZ$270, 184, MATCH($B$3, resultados!$A$1:$ZZ$1, 0))</f>
        <v/>
      </c>
    </row>
    <row r="191">
      <c r="A191">
        <f>INDEX(resultados!$A$2:$ZZ$270, 185, MATCH($B$1, resultados!$A$1:$ZZ$1, 0))</f>
        <v/>
      </c>
      <c r="B191">
        <f>INDEX(resultados!$A$2:$ZZ$270, 185, MATCH($B$2, resultados!$A$1:$ZZ$1, 0))</f>
        <v/>
      </c>
      <c r="C191">
        <f>INDEX(resultados!$A$2:$ZZ$270, 185, MATCH($B$3, resultados!$A$1:$ZZ$1, 0))</f>
        <v/>
      </c>
    </row>
    <row r="192">
      <c r="A192">
        <f>INDEX(resultados!$A$2:$ZZ$270, 186, MATCH($B$1, resultados!$A$1:$ZZ$1, 0))</f>
        <v/>
      </c>
      <c r="B192">
        <f>INDEX(resultados!$A$2:$ZZ$270, 186, MATCH($B$2, resultados!$A$1:$ZZ$1, 0))</f>
        <v/>
      </c>
      <c r="C192">
        <f>INDEX(resultados!$A$2:$ZZ$270, 186, MATCH($B$3, resultados!$A$1:$ZZ$1, 0))</f>
        <v/>
      </c>
    </row>
    <row r="193">
      <c r="A193">
        <f>INDEX(resultados!$A$2:$ZZ$270, 187, MATCH($B$1, resultados!$A$1:$ZZ$1, 0))</f>
        <v/>
      </c>
      <c r="B193">
        <f>INDEX(resultados!$A$2:$ZZ$270, 187, MATCH($B$2, resultados!$A$1:$ZZ$1, 0))</f>
        <v/>
      </c>
      <c r="C193">
        <f>INDEX(resultados!$A$2:$ZZ$270, 187, MATCH($B$3, resultados!$A$1:$ZZ$1, 0))</f>
        <v/>
      </c>
    </row>
    <row r="194">
      <c r="A194">
        <f>INDEX(resultados!$A$2:$ZZ$270, 188, MATCH($B$1, resultados!$A$1:$ZZ$1, 0))</f>
        <v/>
      </c>
      <c r="B194">
        <f>INDEX(resultados!$A$2:$ZZ$270, 188, MATCH($B$2, resultados!$A$1:$ZZ$1, 0))</f>
        <v/>
      </c>
      <c r="C194">
        <f>INDEX(resultados!$A$2:$ZZ$270, 188, MATCH($B$3, resultados!$A$1:$ZZ$1, 0))</f>
        <v/>
      </c>
    </row>
    <row r="195">
      <c r="A195">
        <f>INDEX(resultados!$A$2:$ZZ$270, 189, MATCH($B$1, resultados!$A$1:$ZZ$1, 0))</f>
        <v/>
      </c>
      <c r="B195">
        <f>INDEX(resultados!$A$2:$ZZ$270, 189, MATCH($B$2, resultados!$A$1:$ZZ$1, 0))</f>
        <v/>
      </c>
      <c r="C195">
        <f>INDEX(resultados!$A$2:$ZZ$270, 189, MATCH($B$3, resultados!$A$1:$ZZ$1, 0))</f>
        <v/>
      </c>
    </row>
    <row r="196">
      <c r="A196">
        <f>INDEX(resultados!$A$2:$ZZ$270, 190, MATCH($B$1, resultados!$A$1:$ZZ$1, 0))</f>
        <v/>
      </c>
      <c r="B196">
        <f>INDEX(resultados!$A$2:$ZZ$270, 190, MATCH($B$2, resultados!$A$1:$ZZ$1, 0))</f>
        <v/>
      </c>
      <c r="C196">
        <f>INDEX(resultados!$A$2:$ZZ$270, 190, MATCH($B$3, resultados!$A$1:$ZZ$1, 0))</f>
        <v/>
      </c>
    </row>
    <row r="197">
      <c r="A197">
        <f>INDEX(resultados!$A$2:$ZZ$270, 191, MATCH($B$1, resultados!$A$1:$ZZ$1, 0))</f>
        <v/>
      </c>
      <c r="B197">
        <f>INDEX(resultados!$A$2:$ZZ$270, 191, MATCH($B$2, resultados!$A$1:$ZZ$1, 0))</f>
        <v/>
      </c>
      <c r="C197">
        <f>INDEX(resultados!$A$2:$ZZ$270, 191, MATCH($B$3, resultados!$A$1:$ZZ$1, 0))</f>
        <v/>
      </c>
    </row>
    <row r="198">
      <c r="A198">
        <f>INDEX(resultados!$A$2:$ZZ$270, 192, MATCH($B$1, resultados!$A$1:$ZZ$1, 0))</f>
        <v/>
      </c>
      <c r="B198">
        <f>INDEX(resultados!$A$2:$ZZ$270, 192, MATCH($B$2, resultados!$A$1:$ZZ$1, 0))</f>
        <v/>
      </c>
      <c r="C198">
        <f>INDEX(resultados!$A$2:$ZZ$270, 192, MATCH($B$3, resultados!$A$1:$ZZ$1, 0))</f>
        <v/>
      </c>
    </row>
    <row r="199">
      <c r="A199">
        <f>INDEX(resultados!$A$2:$ZZ$270, 193, MATCH($B$1, resultados!$A$1:$ZZ$1, 0))</f>
        <v/>
      </c>
      <c r="B199">
        <f>INDEX(resultados!$A$2:$ZZ$270, 193, MATCH($B$2, resultados!$A$1:$ZZ$1, 0))</f>
        <v/>
      </c>
      <c r="C199">
        <f>INDEX(resultados!$A$2:$ZZ$270, 193, MATCH($B$3, resultados!$A$1:$ZZ$1, 0))</f>
        <v/>
      </c>
    </row>
    <row r="200">
      <c r="A200">
        <f>INDEX(resultados!$A$2:$ZZ$270, 194, MATCH($B$1, resultados!$A$1:$ZZ$1, 0))</f>
        <v/>
      </c>
      <c r="B200">
        <f>INDEX(resultados!$A$2:$ZZ$270, 194, MATCH($B$2, resultados!$A$1:$ZZ$1, 0))</f>
        <v/>
      </c>
      <c r="C200">
        <f>INDEX(resultados!$A$2:$ZZ$270, 194, MATCH($B$3, resultados!$A$1:$ZZ$1, 0))</f>
        <v/>
      </c>
    </row>
    <row r="201">
      <c r="A201">
        <f>INDEX(resultados!$A$2:$ZZ$270, 195, MATCH($B$1, resultados!$A$1:$ZZ$1, 0))</f>
        <v/>
      </c>
      <c r="B201">
        <f>INDEX(resultados!$A$2:$ZZ$270, 195, MATCH($B$2, resultados!$A$1:$ZZ$1, 0))</f>
        <v/>
      </c>
      <c r="C201">
        <f>INDEX(resultados!$A$2:$ZZ$270, 195, MATCH($B$3, resultados!$A$1:$ZZ$1, 0))</f>
        <v/>
      </c>
    </row>
    <row r="202">
      <c r="A202">
        <f>INDEX(resultados!$A$2:$ZZ$270, 196, MATCH($B$1, resultados!$A$1:$ZZ$1, 0))</f>
        <v/>
      </c>
      <c r="B202">
        <f>INDEX(resultados!$A$2:$ZZ$270, 196, MATCH($B$2, resultados!$A$1:$ZZ$1, 0))</f>
        <v/>
      </c>
      <c r="C202">
        <f>INDEX(resultados!$A$2:$ZZ$270, 196, MATCH($B$3, resultados!$A$1:$ZZ$1, 0))</f>
        <v/>
      </c>
    </row>
    <row r="203">
      <c r="A203">
        <f>INDEX(resultados!$A$2:$ZZ$270, 197, MATCH($B$1, resultados!$A$1:$ZZ$1, 0))</f>
        <v/>
      </c>
      <c r="B203">
        <f>INDEX(resultados!$A$2:$ZZ$270, 197, MATCH($B$2, resultados!$A$1:$ZZ$1, 0))</f>
        <v/>
      </c>
      <c r="C203">
        <f>INDEX(resultados!$A$2:$ZZ$270, 197, MATCH($B$3, resultados!$A$1:$ZZ$1, 0))</f>
        <v/>
      </c>
    </row>
    <row r="204">
      <c r="A204">
        <f>INDEX(resultados!$A$2:$ZZ$270, 198, MATCH($B$1, resultados!$A$1:$ZZ$1, 0))</f>
        <v/>
      </c>
      <c r="B204">
        <f>INDEX(resultados!$A$2:$ZZ$270, 198, MATCH($B$2, resultados!$A$1:$ZZ$1, 0))</f>
        <v/>
      </c>
      <c r="C204">
        <f>INDEX(resultados!$A$2:$ZZ$270, 198, MATCH($B$3, resultados!$A$1:$ZZ$1, 0))</f>
        <v/>
      </c>
    </row>
    <row r="205">
      <c r="A205">
        <f>INDEX(resultados!$A$2:$ZZ$270, 199, MATCH($B$1, resultados!$A$1:$ZZ$1, 0))</f>
        <v/>
      </c>
      <c r="B205">
        <f>INDEX(resultados!$A$2:$ZZ$270, 199, MATCH($B$2, resultados!$A$1:$ZZ$1, 0))</f>
        <v/>
      </c>
      <c r="C205">
        <f>INDEX(resultados!$A$2:$ZZ$270, 199, MATCH($B$3, resultados!$A$1:$ZZ$1, 0))</f>
        <v/>
      </c>
    </row>
    <row r="206">
      <c r="A206">
        <f>INDEX(resultados!$A$2:$ZZ$270, 200, MATCH($B$1, resultados!$A$1:$ZZ$1, 0))</f>
        <v/>
      </c>
      <c r="B206">
        <f>INDEX(resultados!$A$2:$ZZ$270, 200, MATCH($B$2, resultados!$A$1:$ZZ$1, 0))</f>
        <v/>
      </c>
      <c r="C206">
        <f>INDEX(resultados!$A$2:$ZZ$270, 200, MATCH($B$3, resultados!$A$1:$ZZ$1, 0))</f>
        <v/>
      </c>
    </row>
    <row r="207">
      <c r="A207">
        <f>INDEX(resultados!$A$2:$ZZ$270, 201, MATCH($B$1, resultados!$A$1:$ZZ$1, 0))</f>
        <v/>
      </c>
      <c r="B207">
        <f>INDEX(resultados!$A$2:$ZZ$270, 201, MATCH($B$2, resultados!$A$1:$ZZ$1, 0))</f>
        <v/>
      </c>
      <c r="C207">
        <f>INDEX(resultados!$A$2:$ZZ$270, 201, MATCH($B$3, resultados!$A$1:$ZZ$1, 0))</f>
        <v/>
      </c>
    </row>
    <row r="208">
      <c r="A208">
        <f>INDEX(resultados!$A$2:$ZZ$270, 202, MATCH($B$1, resultados!$A$1:$ZZ$1, 0))</f>
        <v/>
      </c>
      <c r="B208">
        <f>INDEX(resultados!$A$2:$ZZ$270, 202, MATCH($B$2, resultados!$A$1:$ZZ$1, 0))</f>
        <v/>
      </c>
      <c r="C208">
        <f>INDEX(resultados!$A$2:$ZZ$270, 202, MATCH($B$3, resultados!$A$1:$ZZ$1, 0))</f>
        <v/>
      </c>
    </row>
    <row r="209">
      <c r="A209">
        <f>INDEX(resultados!$A$2:$ZZ$270, 203, MATCH($B$1, resultados!$A$1:$ZZ$1, 0))</f>
        <v/>
      </c>
      <c r="B209">
        <f>INDEX(resultados!$A$2:$ZZ$270, 203, MATCH($B$2, resultados!$A$1:$ZZ$1, 0))</f>
        <v/>
      </c>
      <c r="C209">
        <f>INDEX(resultados!$A$2:$ZZ$270, 203, MATCH($B$3, resultados!$A$1:$ZZ$1, 0))</f>
        <v/>
      </c>
    </row>
    <row r="210">
      <c r="A210">
        <f>INDEX(resultados!$A$2:$ZZ$270, 204, MATCH($B$1, resultados!$A$1:$ZZ$1, 0))</f>
        <v/>
      </c>
      <c r="B210">
        <f>INDEX(resultados!$A$2:$ZZ$270, 204, MATCH($B$2, resultados!$A$1:$ZZ$1, 0))</f>
        <v/>
      </c>
      <c r="C210">
        <f>INDEX(resultados!$A$2:$ZZ$270, 204, MATCH($B$3, resultados!$A$1:$ZZ$1, 0))</f>
        <v/>
      </c>
    </row>
    <row r="211">
      <c r="A211">
        <f>INDEX(resultados!$A$2:$ZZ$270, 205, MATCH($B$1, resultados!$A$1:$ZZ$1, 0))</f>
        <v/>
      </c>
      <c r="B211">
        <f>INDEX(resultados!$A$2:$ZZ$270, 205, MATCH($B$2, resultados!$A$1:$ZZ$1, 0))</f>
        <v/>
      </c>
      <c r="C211">
        <f>INDEX(resultados!$A$2:$ZZ$270, 205, MATCH($B$3, resultados!$A$1:$ZZ$1, 0))</f>
        <v/>
      </c>
    </row>
    <row r="212">
      <c r="A212">
        <f>INDEX(resultados!$A$2:$ZZ$270, 206, MATCH($B$1, resultados!$A$1:$ZZ$1, 0))</f>
        <v/>
      </c>
      <c r="B212">
        <f>INDEX(resultados!$A$2:$ZZ$270, 206, MATCH($B$2, resultados!$A$1:$ZZ$1, 0))</f>
        <v/>
      </c>
      <c r="C212">
        <f>INDEX(resultados!$A$2:$ZZ$270, 206, MATCH($B$3, resultados!$A$1:$ZZ$1, 0))</f>
        <v/>
      </c>
    </row>
    <row r="213">
      <c r="A213">
        <f>INDEX(resultados!$A$2:$ZZ$270, 207, MATCH($B$1, resultados!$A$1:$ZZ$1, 0))</f>
        <v/>
      </c>
      <c r="B213">
        <f>INDEX(resultados!$A$2:$ZZ$270, 207, MATCH($B$2, resultados!$A$1:$ZZ$1, 0))</f>
        <v/>
      </c>
      <c r="C213">
        <f>INDEX(resultados!$A$2:$ZZ$270, 207, MATCH($B$3, resultados!$A$1:$ZZ$1, 0))</f>
        <v/>
      </c>
    </row>
    <row r="214">
      <c r="A214">
        <f>INDEX(resultados!$A$2:$ZZ$270, 208, MATCH($B$1, resultados!$A$1:$ZZ$1, 0))</f>
        <v/>
      </c>
      <c r="B214">
        <f>INDEX(resultados!$A$2:$ZZ$270, 208, MATCH($B$2, resultados!$A$1:$ZZ$1, 0))</f>
        <v/>
      </c>
      <c r="C214">
        <f>INDEX(resultados!$A$2:$ZZ$270, 208, MATCH($B$3, resultados!$A$1:$ZZ$1, 0))</f>
        <v/>
      </c>
    </row>
    <row r="215">
      <c r="A215">
        <f>INDEX(resultados!$A$2:$ZZ$270, 209, MATCH($B$1, resultados!$A$1:$ZZ$1, 0))</f>
        <v/>
      </c>
      <c r="B215">
        <f>INDEX(resultados!$A$2:$ZZ$270, 209, MATCH($B$2, resultados!$A$1:$ZZ$1, 0))</f>
        <v/>
      </c>
      <c r="C215">
        <f>INDEX(resultados!$A$2:$ZZ$270, 209, MATCH($B$3, resultados!$A$1:$ZZ$1, 0))</f>
        <v/>
      </c>
    </row>
    <row r="216">
      <c r="A216">
        <f>INDEX(resultados!$A$2:$ZZ$270, 210, MATCH($B$1, resultados!$A$1:$ZZ$1, 0))</f>
        <v/>
      </c>
      <c r="B216">
        <f>INDEX(resultados!$A$2:$ZZ$270, 210, MATCH($B$2, resultados!$A$1:$ZZ$1, 0))</f>
        <v/>
      </c>
      <c r="C216">
        <f>INDEX(resultados!$A$2:$ZZ$270, 210, MATCH($B$3, resultados!$A$1:$ZZ$1, 0))</f>
        <v/>
      </c>
    </row>
    <row r="217">
      <c r="A217">
        <f>INDEX(resultados!$A$2:$ZZ$270, 211, MATCH($B$1, resultados!$A$1:$ZZ$1, 0))</f>
        <v/>
      </c>
      <c r="B217">
        <f>INDEX(resultados!$A$2:$ZZ$270, 211, MATCH($B$2, resultados!$A$1:$ZZ$1, 0))</f>
        <v/>
      </c>
      <c r="C217">
        <f>INDEX(resultados!$A$2:$ZZ$270, 211, MATCH($B$3, resultados!$A$1:$ZZ$1, 0))</f>
        <v/>
      </c>
    </row>
    <row r="218">
      <c r="A218">
        <f>INDEX(resultados!$A$2:$ZZ$270, 212, MATCH($B$1, resultados!$A$1:$ZZ$1, 0))</f>
        <v/>
      </c>
      <c r="B218">
        <f>INDEX(resultados!$A$2:$ZZ$270, 212, MATCH($B$2, resultados!$A$1:$ZZ$1, 0))</f>
        <v/>
      </c>
      <c r="C218">
        <f>INDEX(resultados!$A$2:$ZZ$270, 212, MATCH($B$3, resultados!$A$1:$ZZ$1, 0))</f>
        <v/>
      </c>
    </row>
    <row r="219">
      <c r="A219">
        <f>INDEX(resultados!$A$2:$ZZ$270, 213, MATCH($B$1, resultados!$A$1:$ZZ$1, 0))</f>
        <v/>
      </c>
      <c r="B219">
        <f>INDEX(resultados!$A$2:$ZZ$270, 213, MATCH($B$2, resultados!$A$1:$ZZ$1, 0))</f>
        <v/>
      </c>
      <c r="C219">
        <f>INDEX(resultados!$A$2:$ZZ$270, 213, MATCH($B$3, resultados!$A$1:$ZZ$1, 0))</f>
        <v/>
      </c>
    </row>
    <row r="220">
      <c r="A220">
        <f>INDEX(resultados!$A$2:$ZZ$270, 214, MATCH($B$1, resultados!$A$1:$ZZ$1, 0))</f>
        <v/>
      </c>
      <c r="B220">
        <f>INDEX(resultados!$A$2:$ZZ$270, 214, MATCH($B$2, resultados!$A$1:$ZZ$1, 0))</f>
        <v/>
      </c>
      <c r="C220">
        <f>INDEX(resultados!$A$2:$ZZ$270, 214, MATCH($B$3, resultados!$A$1:$ZZ$1, 0))</f>
        <v/>
      </c>
    </row>
    <row r="221">
      <c r="A221">
        <f>INDEX(resultados!$A$2:$ZZ$270, 215, MATCH($B$1, resultados!$A$1:$ZZ$1, 0))</f>
        <v/>
      </c>
      <c r="B221">
        <f>INDEX(resultados!$A$2:$ZZ$270, 215, MATCH($B$2, resultados!$A$1:$ZZ$1, 0))</f>
        <v/>
      </c>
      <c r="C221">
        <f>INDEX(resultados!$A$2:$ZZ$270, 215, MATCH($B$3, resultados!$A$1:$ZZ$1, 0))</f>
        <v/>
      </c>
    </row>
    <row r="222">
      <c r="A222">
        <f>INDEX(resultados!$A$2:$ZZ$270, 216, MATCH($B$1, resultados!$A$1:$ZZ$1, 0))</f>
        <v/>
      </c>
      <c r="B222">
        <f>INDEX(resultados!$A$2:$ZZ$270, 216, MATCH($B$2, resultados!$A$1:$ZZ$1, 0))</f>
        <v/>
      </c>
      <c r="C222">
        <f>INDEX(resultados!$A$2:$ZZ$270, 216, MATCH($B$3, resultados!$A$1:$ZZ$1, 0))</f>
        <v/>
      </c>
    </row>
    <row r="223">
      <c r="A223">
        <f>INDEX(resultados!$A$2:$ZZ$270, 217, MATCH($B$1, resultados!$A$1:$ZZ$1, 0))</f>
        <v/>
      </c>
      <c r="B223">
        <f>INDEX(resultados!$A$2:$ZZ$270, 217, MATCH($B$2, resultados!$A$1:$ZZ$1, 0))</f>
        <v/>
      </c>
      <c r="C223">
        <f>INDEX(resultados!$A$2:$ZZ$270, 217, MATCH($B$3, resultados!$A$1:$ZZ$1, 0))</f>
        <v/>
      </c>
    </row>
    <row r="224">
      <c r="A224">
        <f>INDEX(resultados!$A$2:$ZZ$270, 218, MATCH($B$1, resultados!$A$1:$ZZ$1, 0))</f>
        <v/>
      </c>
      <c r="B224">
        <f>INDEX(resultados!$A$2:$ZZ$270, 218, MATCH($B$2, resultados!$A$1:$ZZ$1, 0))</f>
        <v/>
      </c>
      <c r="C224">
        <f>INDEX(resultados!$A$2:$ZZ$270, 218, MATCH($B$3, resultados!$A$1:$ZZ$1, 0))</f>
        <v/>
      </c>
    </row>
    <row r="225">
      <c r="A225">
        <f>INDEX(resultados!$A$2:$ZZ$270, 219, MATCH($B$1, resultados!$A$1:$ZZ$1, 0))</f>
        <v/>
      </c>
      <c r="B225">
        <f>INDEX(resultados!$A$2:$ZZ$270, 219, MATCH($B$2, resultados!$A$1:$ZZ$1, 0))</f>
        <v/>
      </c>
      <c r="C225">
        <f>INDEX(resultados!$A$2:$ZZ$270, 219, MATCH($B$3, resultados!$A$1:$ZZ$1, 0))</f>
        <v/>
      </c>
    </row>
    <row r="226">
      <c r="A226">
        <f>INDEX(resultados!$A$2:$ZZ$270, 220, MATCH($B$1, resultados!$A$1:$ZZ$1, 0))</f>
        <v/>
      </c>
      <c r="B226">
        <f>INDEX(resultados!$A$2:$ZZ$270, 220, MATCH($B$2, resultados!$A$1:$ZZ$1, 0))</f>
        <v/>
      </c>
      <c r="C226">
        <f>INDEX(resultados!$A$2:$ZZ$270, 220, MATCH($B$3, resultados!$A$1:$ZZ$1, 0))</f>
        <v/>
      </c>
    </row>
    <row r="227">
      <c r="A227">
        <f>INDEX(resultados!$A$2:$ZZ$270, 221, MATCH($B$1, resultados!$A$1:$ZZ$1, 0))</f>
        <v/>
      </c>
      <c r="B227">
        <f>INDEX(resultados!$A$2:$ZZ$270, 221, MATCH($B$2, resultados!$A$1:$ZZ$1, 0))</f>
        <v/>
      </c>
      <c r="C227">
        <f>INDEX(resultados!$A$2:$ZZ$270, 221, MATCH($B$3, resultados!$A$1:$ZZ$1, 0))</f>
        <v/>
      </c>
    </row>
    <row r="228">
      <c r="A228">
        <f>INDEX(resultados!$A$2:$ZZ$270, 222, MATCH($B$1, resultados!$A$1:$ZZ$1, 0))</f>
        <v/>
      </c>
      <c r="B228">
        <f>INDEX(resultados!$A$2:$ZZ$270, 222, MATCH($B$2, resultados!$A$1:$ZZ$1, 0))</f>
        <v/>
      </c>
      <c r="C228">
        <f>INDEX(resultados!$A$2:$ZZ$270, 222, MATCH($B$3, resultados!$A$1:$ZZ$1, 0))</f>
        <v/>
      </c>
    </row>
    <row r="229">
      <c r="A229">
        <f>INDEX(resultados!$A$2:$ZZ$270, 223, MATCH($B$1, resultados!$A$1:$ZZ$1, 0))</f>
        <v/>
      </c>
      <c r="B229">
        <f>INDEX(resultados!$A$2:$ZZ$270, 223, MATCH($B$2, resultados!$A$1:$ZZ$1, 0))</f>
        <v/>
      </c>
      <c r="C229">
        <f>INDEX(resultados!$A$2:$ZZ$270, 223, MATCH($B$3, resultados!$A$1:$ZZ$1, 0))</f>
        <v/>
      </c>
    </row>
    <row r="230">
      <c r="A230">
        <f>INDEX(resultados!$A$2:$ZZ$270, 224, MATCH($B$1, resultados!$A$1:$ZZ$1, 0))</f>
        <v/>
      </c>
      <c r="B230">
        <f>INDEX(resultados!$A$2:$ZZ$270, 224, MATCH($B$2, resultados!$A$1:$ZZ$1, 0))</f>
        <v/>
      </c>
      <c r="C230">
        <f>INDEX(resultados!$A$2:$ZZ$270, 224, MATCH($B$3, resultados!$A$1:$ZZ$1, 0))</f>
        <v/>
      </c>
    </row>
    <row r="231">
      <c r="A231">
        <f>INDEX(resultados!$A$2:$ZZ$270, 225, MATCH($B$1, resultados!$A$1:$ZZ$1, 0))</f>
        <v/>
      </c>
      <c r="B231">
        <f>INDEX(resultados!$A$2:$ZZ$270, 225, MATCH($B$2, resultados!$A$1:$ZZ$1, 0))</f>
        <v/>
      </c>
      <c r="C231">
        <f>INDEX(resultados!$A$2:$ZZ$270, 225, MATCH($B$3, resultados!$A$1:$ZZ$1, 0))</f>
        <v/>
      </c>
    </row>
    <row r="232">
      <c r="A232">
        <f>INDEX(resultados!$A$2:$ZZ$270, 226, MATCH($B$1, resultados!$A$1:$ZZ$1, 0))</f>
        <v/>
      </c>
      <c r="B232">
        <f>INDEX(resultados!$A$2:$ZZ$270, 226, MATCH($B$2, resultados!$A$1:$ZZ$1, 0))</f>
        <v/>
      </c>
      <c r="C232">
        <f>INDEX(resultados!$A$2:$ZZ$270, 226, MATCH($B$3, resultados!$A$1:$ZZ$1, 0))</f>
        <v/>
      </c>
    </row>
    <row r="233">
      <c r="A233">
        <f>INDEX(resultados!$A$2:$ZZ$270, 227, MATCH($B$1, resultados!$A$1:$ZZ$1, 0))</f>
        <v/>
      </c>
      <c r="B233">
        <f>INDEX(resultados!$A$2:$ZZ$270, 227, MATCH($B$2, resultados!$A$1:$ZZ$1, 0))</f>
        <v/>
      </c>
      <c r="C233">
        <f>INDEX(resultados!$A$2:$ZZ$270, 227, MATCH($B$3, resultados!$A$1:$ZZ$1, 0))</f>
        <v/>
      </c>
    </row>
    <row r="234">
      <c r="A234">
        <f>INDEX(resultados!$A$2:$ZZ$270, 228, MATCH($B$1, resultados!$A$1:$ZZ$1, 0))</f>
        <v/>
      </c>
      <c r="B234">
        <f>INDEX(resultados!$A$2:$ZZ$270, 228, MATCH($B$2, resultados!$A$1:$ZZ$1, 0))</f>
        <v/>
      </c>
      <c r="C234">
        <f>INDEX(resultados!$A$2:$ZZ$270, 228, MATCH($B$3, resultados!$A$1:$ZZ$1, 0))</f>
        <v/>
      </c>
    </row>
    <row r="235">
      <c r="A235">
        <f>INDEX(resultados!$A$2:$ZZ$270, 229, MATCH($B$1, resultados!$A$1:$ZZ$1, 0))</f>
        <v/>
      </c>
      <c r="B235">
        <f>INDEX(resultados!$A$2:$ZZ$270, 229, MATCH($B$2, resultados!$A$1:$ZZ$1, 0))</f>
        <v/>
      </c>
      <c r="C235">
        <f>INDEX(resultados!$A$2:$ZZ$270, 229, MATCH($B$3, resultados!$A$1:$ZZ$1, 0))</f>
        <v/>
      </c>
    </row>
    <row r="236">
      <c r="A236">
        <f>INDEX(resultados!$A$2:$ZZ$270, 230, MATCH($B$1, resultados!$A$1:$ZZ$1, 0))</f>
        <v/>
      </c>
      <c r="B236">
        <f>INDEX(resultados!$A$2:$ZZ$270, 230, MATCH($B$2, resultados!$A$1:$ZZ$1, 0))</f>
        <v/>
      </c>
      <c r="C236">
        <f>INDEX(resultados!$A$2:$ZZ$270, 230, MATCH($B$3, resultados!$A$1:$ZZ$1, 0))</f>
        <v/>
      </c>
    </row>
    <row r="237">
      <c r="A237">
        <f>INDEX(resultados!$A$2:$ZZ$270, 231, MATCH($B$1, resultados!$A$1:$ZZ$1, 0))</f>
        <v/>
      </c>
      <c r="B237">
        <f>INDEX(resultados!$A$2:$ZZ$270, 231, MATCH($B$2, resultados!$A$1:$ZZ$1, 0))</f>
        <v/>
      </c>
      <c r="C237">
        <f>INDEX(resultados!$A$2:$ZZ$270, 231, MATCH($B$3, resultados!$A$1:$ZZ$1, 0))</f>
        <v/>
      </c>
    </row>
    <row r="238">
      <c r="A238">
        <f>INDEX(resultados!$A$2:$ZZ$270, 232, MATCH($B$1, resultados!$A$1:$ZZ$1, 0))</f>
        <v/>
      </c>
      <c r="B238">
        <f>INDEX(resultados!$A$2:$ZZ$270, 232, MATCH($B$2, resultados!$A$1:$ZZ$1, 0))</f>
        <v/>
      </c>
      <c r="C238">
        <f>INDEX(resultados!$A$2:$ZZ$270, 232, MATCH($B$3, resultados!$A$1:$ZZ$1, 0))</f>
        <v/>
      </c>
    </row>
    <row r="239">
      <c r="A239">
        <f>INDEX(resultados!$A$2:$ZZ$270, 233, MATCH($B$1, resultados!$A$1:$ZZ$1, 0))</f>
        <v/>
      </c>
      <c r="B239">
        <f>INDEX(resultados!$A$2:$ZZ$270, 233, MATCH($B$2, resultados!$A$1:$ZZ$1, 0))</f>
        <v/>
      </c>
      <c r="C239">
        <f>INDEX(resultados!$A$2:$ZZ$270, 233, MATCH($B$3, resultados!$A$1:$ZZ$1, 0))</f>
        <v/>
      </c>
    </row>
    <row r="240">
      <c r="A240">
        <f>INDEX(resultados!$A$2:$ZZ$270, 234, MATCH($B$1, resultados!$A$1:$ZZ$1, 0))</f>
        <v/>
      </c>
      <c r="B240">
        <f>INDEX(resultados!$A$2:$ZZ$270, 234, MATCH($B$2, resultados!$A$1:$ZZ$1, 0))</f>
        <v/>
      </c>
      <c r="C240">
        <f>INDEX(resultados!$A$2:$ZZ$270, 234, MATCH($B$3, resultados!$A$1:$ZZ$1, 0))</f>
        <v/>
      </c>
    </row>
    <row r="241">
      <c r="A241">
        <f>INDEX(resultados!$A$2:$ZZ$270, 235, MATCH($B$1, resultados!$A$1:$ZZ$1, 0))</f>
        <v/>
      </c>
      <c r="B241">
        <f>INDEX(resultados!$A$2:$ZZ$270, 235, MATCH($B$2, resultados!$A$1:$ZZ$1, 0))</f>
        <v/>
      </c>
      <c r="C241">
        <f>INDEX(resultados!$A$2:$ZZ$270, 235, MATCH($B$3, resultados!$A$1:$ZZ$1, 0))</f>
        <v/>
      </c>
    </row>
    <row r="242">
      <c r="A242">
        <f>INDEX(resultados!$A$2:$ZZ$270, 236, MATCH($B$1, resultados!$A$1:$ZZ$1, 0))</f>
        <v/>
      </c>
      <c r="B242">
        <f>INDEX(resultados!$A$2:$ZZ$270, 236, MATCH($B$2, resultados!$A$1:$ZZ$1, 0))</f>
        <v/>
      </c>
      <c r="C242">
        <f>INDEX(resultados!$A$2:$ZZ$270, 236, MATCH($B$3, resultados!$A$1:$ZZ$1, 0))</f>
        <v/>
      </c>
    </row>
    <row r="243">
      <c r="A243">
        <f>INDEX(resultados!$A$2:$ZZ$270, 237, MATCH($B$1, resultados!$A$1:$ZZ$1, 0))</f>
        <v/>
      </c>
      <c r="B243">
        <f>INDEX(resultados!$A$2:$ZZ$270, 237, MATCH($B$2, resultados!$A$1:$ZZ$1, 0))</f>
        <v/>
      </c>
      <c r="C243">
        <f>INDEX(resultados!$A$2:$ZZ$270, 237, MATCH($B$3, resultados!$A$1:$ZZ$1, 0))</f>
        <v/>
      </c>
    </row>
    <row r="244">
      <c r="A244">
        <f>INDEX(resultados!$A$2:$ZZ$270, 238, MATCH($B$1, resultados!$A$1:$ZZ$1, 0))</f>
        <v/>
      </c>
      <c r="B244">
        <f>INDEX(resultados!$A$2:$ZZ$270, 238, MATCH($B$2, resultados!$A$1:$ZZ$1, 0))</f>
        <v/>
      </c>
      <c r="C244">
        <f>INDEX(resultados!$A$2:$ZZ$270, 238, MATCH($B$3, resultados!$A$1:$ZZ$1, 0))</f>
        <v/>
      </c>
    </row>
    <row r="245">
      <c r="A245">
        <f>INDEX(resultados!$A$2:$ZZ$270, 239, MATCH($B$1, resultados!$A$1:$ZZ$1, 0))</f>
        <v/>
      </c>
      <c r="B245">
        <f>INDEX(resultados!$A$2:$ZZ$270, 239, MATCH($B$2, resultados!$A$1:$ZZ$1, 0))</f>
        <v/>
      </c>
      <c r="C245">
        <f>INDEX(resultados!$A$2:$ZZ$270, 239, MATCH($B$3, resultados!$A$1:$ZZ$1, 0))</f>
        <v/>
      </c>
    </row>
    <row r="246">
      <c r="A246">
        <f>INDEX(resultados!$A$2:$ZZ$270, 240, MATCH($B$1, resultados!$A$1:$ZZ$1, 0))</f>
        <v/>
      </c>
      <c r="B246">
        <f>INDEX(resultados!$A$2:$ZZ$270, 240, MATCH($B$2, resultados!$A$1:$ZZ$1, 0))</f>
        <v/>
      </c>
      <c r="C246">
        <f>INDEX(resultados!$A$2:$ZZ$270, 240, MATCH($B$3, resultados!$A$1:$ZZ$1, 0))</f>
        <v/>
      </c>
    </row>
    <row r="247">
      <c r="A247">
        <f>INDEX(resultados!$A$2:$ZZ$270, 241, MATCH($B$1, resultados!$A$1:$ZZ$1, 0))</f>
        <v/>
      </c>
      <c r="B247">
        <f>INDEX(resultados!$A$2:$ZZ$270, 241, MATCH($B$2, resultados!$A$1:$ZZ$1, 0))</f>
        <v/>
      </c>
      <c r="C247">
        <f>INDEX(resultados!$A$2:$ZZ$270, 241, MATCH($B$3, resultados!$A$1:$ZZ$1, 0))</f>
        <v/>
      </c>
    </row>
    <row r="248">
      <c r="A248">
        <f>INDEX(resultados!$A$2:$ZZ$270, 242, MATCH($B$1, resultados!$A$1:$ZZ$1, 0))</f>
        <v/>
      </c>
      <c r="B248">
        <f>INDEX(resultados!$A$2:$ZZ$270, 242, MATCH($B$2, resultados!$A$1:$ZZ$1, 0))</f>
        <v/>
      </c>
      <c r="C248">
        <f>INDEX(resultados!$A$2:$ZZ$270, 242, MATCH($B$3, resultados!$A$1:$ZZ$1, 0))</f>
        <v/>
      </c>
    </row>
    <row r="249">
      <c r="A249">
        <f>INDEX(resultados!$A$2:$ZZ$270, 243, MATCH($B$1, resultados!$A$1:$ZZ$1, 0))</f>
        <v/>
      </c>
      <c r="B249">
        <f>INDEX(resultados!$A$2:$ZZ$270, 243, MATCH($B$2, resultados!$A$1:$ZZ$1, 0))</f>
        <v/>
      </c>
      <c r="C249">
        <f>INDEX(resultados!$A$2:$ZZ$270, 243, MATCH($B$3, resultados!$A$1:$ZZ$1, 0))</f>
        <v/>
      </c>
    </row>
    <row r="250">
      <c r="A250">
        <f>INDEX(resultados!$A$2:$ZZ$270, 244, MATCH($B$1, resultados!$A$1:$ZZ$1, 0))</f>
        <v/>
      </c>
      <c r="B250">
        <f>INDEX(resultados!$A$2:$ZZ$270, 244, MATCH($B$2, resultados!$A$1:$ZZ$1, 0))</f>
        <v/>
      </c>
      <c r="C250">
        <f>INDEX(resultados!$A$2:$ZZ$270, 244, MATCH($B$3, resultados!$A$1:$ZZ$1, 0))</f>
        <v/>
      </c>
    </row>
    <row r="251">
      <c r="A251">
        <f>INDEX(resultados!$A$2:$ZZ$270, 245, MATCH($B$1, resultados!$A$1:$ZZ$1, 0))</f>
        <v/>
      </c>
      <c r="B251">
        <f>INDEX(resultados!$A$2:$ZZ$270, 245, MATCH($B$2, resultados!$A$1:$ZZ$1, 0))</f>
        <v/>
      </c>
      <c r="C251">
        <f>INDEX(resultados!$A$2:$ZZ$270, 245, MATCH($B$3, resultados!$A$1:$ZZ$1, 0))</f>
        <v/>
      </c>
    </row>
    <row r="252">
      <c r="A252">
        <f>INDEX(resultados!$A$2:$ZZ$270, 246, MATCH($B$1, resultados!$A$1:$ZZ$1, 0))</f>
        <v/>
      </c>
      <c r="B252">
        <f>INDEX(resultados!$A$2:$ZZ$270, 246, MATCH($B$2, resultados!$A$1:$ZZ$1, 0))</f>
        <v/>
      </c>
      <c r="C252">
        <f>INDEX(resultados!$A$2:$ZZ$270, 246, MATCH($B$3, resultados!$A$1:$ZZ$1, 0))</f>
        <v/>
      </c>
    </row>
    <row r="253">
      <c r="A253">
        <f>INDEX(resultados!$A$2:$ZZ$270, 247, MATCH($B$1, resultados!$A$1:$ZZ$1, 0))</f>
        <v/>
      </c>
      <c r="B253">
        <f>INDEX(resultados!$A$2:$ZZ$270, 247, MATCH($B$2, resultados!$A$1:$ZZ$1, 0))</f>
        <v/>
      </c>
      <c r="C253">
        <f>INDEX(resultados!$A$2:$ZZ$270, 247, MATCH($B$3, resultados!$A$1:$ZZ$1, 0))</f>
        <v/>
      </c>
    </row>
    <row r="254">
      <c r="A254">
        <f>INDEX(resultados!$A$2:$ZZ$270, 248, MATCH($B$1, resultados!$A$1:$ZZ$1, 0))</f>
        <v/>
      </c>
      <c r="B254">
        <f>INDEX(resultados!$A$2:$ZZ$270, 248, MATCH($B$2, resultados!$A$1:$ZZ$1, 0))</f>
        <v/>
      </c>
      <c r="C254">
        <f>INDEX(resultados!$A$2:$ZZ$270, 248, MATCH($B$3, resultados!$A$1:$ZZ$1, 0))</f>
        <v/>
      </c>
    </row>
    <row r="255">
      <c r="A255">
        <f>INDEX(resultados!$A$2:$ZZ$270, 249, MATCH($B$1, resultados!$A$1:$ZZ$1, 0))</f>
        <v/>
      </c>
      <c r="B255">
        <f>INDEX(resultados!$A$2:$ZZ$270, 249, MATCH($B$2, resultados!$A$1:$ZZ$1, 0))</f>
        <v/>
      </c>
      <c r="C255">
        <f>INDEX(resultados!$A$2:$ZZ$270, 249, MATCH($B$3, resultados!$A$1:$ZZ$1, 0))</f>
        <v/>
      </c>
    </row>
    <row r="256">
      <c r="A256">
        <f>INDEX(resultados!$A$2:$ZZ$270, 250, MATCH($B$1, resultados!$A$1:$ZZ$1, 0))</f>
        <v/>
      </c>
      <c r="B256">
        <f>INDEX(resultados!$A$2:$ZZ$270, 250, MATCH($B$2, resultados!$A$1:$ZZ$1, 0))</f>
        <v/>
      </c>
      <c r="C256">
        <f>INDEX(resultados!$A$2:$ZZ$270, 250, MATCH($B$3, resultados!$A$1:$ZZ$1, 0))</f>
        <v/>
      </c>
    </row>
    <row r="257">
      <c r="A257">
        <f>INDEX(resultados!$A$2:$ZZ$270, 251, MATCH($B$1, resultados!$A$1:$ZZ$1, 0))</f>
        <v/>
      </c>
      <c r="B257">
        <f>INDEX(resultados!$A$2:$ZZ$270, 251, MATCH($B$2, resultados!$A$1:$ZZ$1, 0))</f>
        <v/>
      </c>
      <c r="C257">
        <f>INDEX(resultados!$A$2:$ZZ$270, 251, MATCH($B$3, resultados!$A$1:$ZZ$1, 0))</f>
        <v/>
      </c>
    </row>
    <row r="258">
      <c r="A258">
        <f>INDEX(resultados!$A$2:$ZZ$270, 252, MATCH($B$1, resultados!$A$1:$ZZ$1, 0))</f>
        <v/>
      </c>
      <c r="B258">
        <f>INDEX(resultados!$A$2:$ZZ$270, 252, MATCH($B$2, resultados!$A$1:$ZZ$1, 0))</f>
        <v/>
      </c>
      <c r="C258">
        <f>INDEX(resultados!$A$2:$ZZ$270, 252, MATCH($B$3, resultados!$A$1:$ZZ$1, 0))</f>
        <v/>
      </c>
    </row>
    <row r="259">
      <c r="A259">
        <f>INDEX(resultados!$A$2:$ZZ$270, 253, MATCH($B$1, resultados!$A$1:$ZZ$1, 0))</f>
        <v/>
      </c>
      <c r="B259">
        <f>INDEX(resultados!$A$2:$ZZ$270, 253, MATCH($B$2, resultados!$A$1:$ZZ$1, 0))</f>
        <v/>
      </c>
      <c r="C259">
        <f>INDEX(resultados!$A$2:$ZZ$270, 253, MATCH($B$3, resultados!$A$1:$ZZ$1, 0))</f>
        <v/>
      </c>
    </row>
    <row r="260">
      <c r="A260">
        <f>INDEX(resultados!$A$2:$ZZ$270, 254, MATCH($B$1, resultados!$A$1:$ZZ$1, 0))</f>
        <v/>
      </c>
      <c r="B260">
        <f>INDEX(resultados!$A$2:$ZZ$270, 254, MATCH($B$2, resultados!$A$1:$ZZ$1, 0))</f>
        <v/>
      </c>
      <c r="C260">
        <f>INDEX(resultados!$A$2:$ZZ$270, 254, MATCH($B$3, resultados!$A$1:$ZZ$1, 0))</f>
        <v/>
      </c>
    </row>
    <row r="261">
      <c r="A261">
        <f>INDEX(resultados!$A$2:$ZZ$270, 255, MATCH($B$1, resultados!$A$1:$ZZ$1, 0))</f>
        <v/>
      </c>
      <c r="B261">
        <f>INDEX(resultados!$A$2:$ZZ$270, 255, MATCH($B$2, resultados!$A$1:$ZZ$1, 0))</f>
        <v/>
      </c>
      <c r="C261">
        <f>INDEX(resultados!$A$2:$ZZ$270, 255, MATCH($B$3, resultados!$A$1:$ZZ$1, 0))</f>
        <v/>
      </c>
    </row>
    <row r="262">
      <c r="A262">
        <f>INDEX(resultados!$A$2:$ZZ$270, 256, MATCH($B$1, resultados!$A$1:$ZZ$1, 0))</f>
        <v/>
      </c>
      <c r="B262">
        <f>INDEX(resultados!$A$2:$ZZ$270, 256, MATCH($B$2, resultados!$A$1:$ZZ$1, 0))</f>
        <v/>
      </c>
      <c r="C262">
        <f>INDEX(resultados!$A$2:$ZZ$270, 256, MATCH($B$3, resultados!$A$1:$ZZ$1, 0))</f>
        <v/>
      </c>
    </row>
    <row r="263">
      <c r="A263">
        <f>INDEX(resultados!$A$2:$ZZ$270, 257, MATCH($B$1, resultados!$A$1:$ZZ$1, 0))</f>
        <v/>
      </c>
      <c r="B263">
        <f>INDEX(resultados!$A$2:$ZZ$270, 257, MATCH($B$2, resultados!$A$1:$ZZ$1, 0))</f>
        <v/>
      </c>
      <c r="C263">
        <f>INDEX(resultados!$A$2:$ZZ$270, 257, MATCH($B$3, resultados!$A$1:$ZZ$1, 0))</f>
        <v/>
      </c>
    </row>
    <row r="264">
      <c r="A264">
        <f>INDEX(resultados!$A$2:$ZZ$270, 258, MATCH($B$1, resultados!$A$1:$ZZ$1, 0))</f>
        <v/>
      </c>
      <c r="B264">
        <f>INDEX(resultados!$A$2:$ZZ$270, 258, MATCH($B$2, resultados!$A$1:$ZZ$1, 0))</f>
        <v/>
      </c>
      <c r="C264">
        <f>INDEX(resultados!$A$2:$ZZ$270, 258, MATCH($B$3, resultados!$A$1:$ZZ$1, 0))</f>
        <v/>
      </c>
    </row>
    <row r="265">
      <c r="A265">
        <f>INDEX(resultados!$A$2:$ZZ$270, 259, MATCH($B$1, resultados!$A$1:$ZZ$1, 0))</f>
        <v/>
      </c>
      <c r="B265">
        <f>INDEX(resultados!$A$2:$ZZ$270, 259, MATCH($B$2, resultados!$A$1:$ZZ$1, 0))</f>
        <v/>
      </c>
      <c r="C265">
        <f>INDEX(resultados!$A$2:$ZZ$270, 259, MATCH($B$3, resultados!$A$1:$ZZ$1, 0))</f>
        <v/>
      </c>
    </row>
    <row r="266">
      <c r="A266">
        <f>INDEX(resultados!$A$2:$ZZ$270, 260, MATCH($B$1, resultados!$A$1:$ZZ$1, 0))</f>
        <v/>
      </c>
      <c r="B266">
        <f>INDEX(resultados!$A$2:$ZZ$270, 260, MATCH($B$2, resultados!$A$1:$ZZ$1, 0))</f>
        <v/>
      </c>
      <c r="C266">
        <f>INDEX(resultados!$A$2:$ZZ$270, 260, MATCH($B$3, resultados!$A$1:$ZZ$1, 0))</f>
        <v/>
      </c>
    </row>
    <row r="267">
      <c r="A267">
        <f>INDEX(resultados!$A$2:$ZZ$270, 261, MATCH($B$1, resultados!$A$1:$ZZ$1, 0))</f>
        <v/>
      </c>
      <c r="B267">
        <f>INDEX(resultados!$A$2:$ZZ$270, 261, MATCH($B$2, resultados!$A$1:$ZZ$1, 0))</f>
        <v/>
      </c>
      <c r="C267">
        <f>INDEX(resultados!$A$2:$ZZ$270, 261, MATCH($B$3, resultados!$A$1:$ZZ$1, 0))</f>
        <v/>
      </c>
    </row>
    <row r="268">
      <c r="A268">
        <f>INDEX(resultados!$A$2:$ZZ$270, 262, MATCH($B$1, resultados!$A$1:$ZZ$1, 0))</f>
        <v/>
      </c>
      <c r="B268">
        <f>INDEX(resultados!$A$2:$ZZ$270, 262, MATCH($B$2, resultados!$A$1:$ZZ$1, 0))</f>
        <v/>
      </c>
      <c r="C268">
        <f>INDEX(resultados!$A$2:$ZZ$270, 262, MATCH($B$3, resultados!$A$1:$ZZ$1, 0))</f>
        <v/>
      </c>
    </row>
    <row r="269">
      <c r="A269">
        <f>INDEX(resultados!$A$2:$ZZ$270, 263, MATCH($B$1, resultados!$A$1:$ZZ$1, 0))</f>
        <v/>
      </c>
      <c r="B269">
        <f>INDEX(resultados!$A$2:$ZZ$270, 263, MATCH($B$2, resultados!$A$1:$ZZ$1, 0))</f>
        <v/>
      </c>
      <c r="C269">
        <f>INDEX(resultados!$A$2:$ZZ$270, 263, MATCH($B$3, resultados!$A$1:$ZZ$1, 0))</f>
        <v/>
      </c>
    </row>
    <row r="270">
      <c r="A270">
        <f>INDEX(resultados!$A$2:$ZZ$270, 264, MATCH($B$1, resultados!$A$1:$ZZ$1, 0))</f>
        <v/>
      </c>
      <c r="B270">
        <f>INDEX(resultados!$A$2:$ZZ$270, 264, MATCH($B$2, resultados!$A$1:$ZZ$1, 0))</f>
        <v/>
      </c>
      <c r="C270">
        <f>INDEX(resultados!$A$2:$ZZ$270, 264, MATCH($B$3, resultados!$A$1:$ZZ$1, 0))</f>
        <v/>
      </c>
    </row>
    <row r="271">
      <c r="A271">
        <f>INDEX(resultados!$A$2:$ZZ$270, 265, MATCH($B$1, resultados!$A$1:$ZZ$1, 0))</f>
        <v/>
      </c>
      <c r="B271">
        <f>INDEX(resultados!$A$2:$ZZ$270, 265, MATCH($B$2, resultados!$A$1:$ZZ$1, 0))</f>
        <v/>
      </c>
      <c r="C271">
        <f>INDEX(resultados!$A$2:$ZZ$270, 265, MATCH($B$3, resultados!$A$1:$ZZ$1, 0))</f>
        <v/>
      </c>
    </row>
    <row r="272">
      <c r="A272">
        <f>INDEX(resultados!$A$2:$ZZ$270, 266, MATCH($B$1, resultados!$A$1:$ZZ$1, 0))</f>
        <v/>
      </c>
      <c r="B272">
        <f>INDEX(resultados!$A$2:$ZZ$270, 266, MATCH($B$2, resultados!$A$1:$ZZ$1, 0))</f>
        <v/>
      </c>
      <c r="C272">
        <f>INDEX(resultados!$A$2:$ZZ$270, 266, MATCH($B$3, resultados!$A$1:$ZZ$1, 0))</f>
        <v/>
      </c>
    </row>
    <row r="273">
      <c r="A273">
        <f>INDEX(resultados!$A$2:$ZZ$270, 267, MATCH($B$1, resultados!$A$1:$ZZ$1, 0))</f>
        <v/>
      </c>
      <c r="B273">
        <f>INDEX(resultados!$A$2:$ZZ$270, 267, MATCH($B$2, resultados!$A$1:$ZZ$1, 0))</f>
        <v/>
      </c>
      <c r="C273">
        <f>INDEX(resultados!$A$2:$ZZ$270, 267, MATCH($B$3, resultados!$A$1:$ZZ$1, 0))</f>
        <v/>
      </c>
    </row>
    <row r="274">
      <c r="A274">
        <f>INDEX(resultados!$A$2:$ZZ$270, 268, MATCH($B$1, resultados!$A$1:$ZZ$1, 0))</f>
        <v/>
      </c>
      <c r="B274">
        <f>INDEX(resultados!$A$2:$ZZ$270, 268, MATCH($B$2, resultados!$A$1:$ZZ$1, 0))</f>
        <v/>
      </c>
      <c r="C274">
        <f>INDEX(resultados!$A$2:$ZZ$270, 268, MATCH($B$3, resultados!$A$1:$ZZ$1, 0))</f>
        <v/>
      </c>
    </row>
    <row r="275">
      <c r="A275">
        <f>INDEX(resultados!$A$2:$ZZ$270, 269, MATCH($B$1, resultados!$A$1:$ZZ$1, 0))</f>
        <v/>
      </c>
      <c r="B275">
        <f>INDEX(resultados!$A$2:$ZZ$270, 269, MATCH($B$2, resultados!$A$1:$ZZ$1, 0))</f>
        <v/>
      </c>
      <c r="C275">
        <f>INDEX(resultados!$A$2:$ZZ$270, 269,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4.3368</v>
      </c>
      <c r="E2" t="n">
        <v>23.06</v>
      </c>
      <c r="F2" t="n">
        <v>13.22</v>
      </c>
      <c r="G2" t="n">
        <v>5.29</v>
      </c>
      <c r="H2" t="n">
        <v>0.07000000000000001</v>
      </c>
      <c r="I2" t="n">
        <v>150</v>
      </c>
      <c r="J2" t="n">
        <v>242.64</v>
      </c>
      <c r="K2" t="n">
        <v>58.47</v>
      </c>
      <c r="L2" t="n">
        <v>1</v>
      </c>
      <c r="M2" t="n">
        <v>148</v>
      </c>
      <c r="N2" t="n">
        <v>58.17</v>
      </c>
      <c r="O2" t="n">
        <v>30160.1</v>
      </c>
      <c r="P2" t="n">
        <v>205.4</v>
      </c>
      <c r="Q2" t="n">
        <v>2117.2</v>
      </c>
      <c r="R2" t="n">
        <v>177.87</v>
      </c>
      <c r="S2" t="n">
        <v>30.45</v>
      </c>
      <c r="T2" t="n">
        <v>73190.33</v>
      </c>
      <c r="U2" t="n">
        <v>0.17</v>
      </c>
      <c r="V2" t="n">
        <v>0.66</v>
      </c>
      <c r="W2" t="n">
        <v>0.32</v>
      </c>
      <c r="X2" t="n">
        <v>4.49</v>
      </c>
      <c r="Y2" t="n">
        <v>1</v>
      </c>
      <c r="Z2" t="n">
        <v>10</v>
      </c>
      <c r="AA2" t="n">
        <v>199.8198861438572</v>
      </c>
      <c r="AB2" t="n">
        <v>284.3293954603203</v>
      </c>
      <c r="AC2" t="n">
        <v>257.695040246333</v>
      </c>
      <c r="AD2" t="n">
        <v>199819.8861438571</v>
      </c>
      <c r="AE2" t="n">
        <v>284329.3954603203</v>
      </c>
      <c r="AF2" t="n">
        <v>5.374762781611528e-06</v>
      </c>
      <c r="AG2" t="n">
        <v>0.9608333333333333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5.1023</v>
      </c>
      <c r="E3" t="n">
        <v>19.6</v>
      </c>
      <c r="F3" t="n">
        <v>11.84</v>
      </c>
      <c r="G3" t="n">
        <v>6.7</v>
      </c>
      <c r="H3" t="n">
        <v>0.09</v>
      </c>
      <c r="I3" t="n">
        <v>106</v>
      </c>
      <c r="J3" t="n">
        <v>243.08</v>
      </c>
      <c r="K3" t="n">
        <v>58.47</v>
      </c>
      <c r="L3" t="n">
        <v>1.25</v>
      </c>
      <c r="M3" t="n">
        <v>104</v>
      </c>
      <c r="N3" t="n">
        <v>58.36</v>
      </c>
      <c r="O3" t="n">
        <v>30214.33</v>
      </c>
      <c r="P3" t="n">
        <v>181.45</v>
      </c>
      <c r="Q3" t="n">
        <v>2116.7</v>
      </c>
      <c r="R3" t="n">
        <v>132.25</v>
      </c>
      <c r="S3" t="n">
        <v>30.45</v>
      </c>
      <c r="T3" t="n">
        <v>50598.5</v>
      </c>
      <c r="U3" t="n">
        <v>0.23</v>
      </c>
      <c r="V3" t="n">
        <v>0.73</v>
      </c>
      <c r="W3" t="n">
        <v>0.25</v>
      </c>
      <c r="X3" t="n">
        <v>3.11</v>
      </c>
      <c r="Y3" t="n">
        <v>1</v>
      </c>
      <c r="Z3" t="n">
        <v>10</v>
      </c>
      <c r="AA3" t="n">
        <v>151.9624625276589</v>
      </c>
      <c r="AB3" t="n">
        <v>216.2317071487304</v>
      </c>
      <c r="AC3" t="n">
        <v>195.9763547698371</v>
      </c>
      <c r="AD3" t="n">
        <v>151962.4625276588</v>
      </c>
      <c r="AE3" t="n">
        <v>216231.7071487303</v>
      </c>
      <c r="AF3" t="n">
        <v>6.32347632831039e-06</v>
      </c>
      <c r="AG3" t="n">
        <v>0.8166666666666668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5.6443</v>
      </c>
      <c r="E4" t="n">
        <v>17.72</v>
      </c>
      <c r="F4" t="n">
        <v>11.09</v>
      </c>
      <c r="G4" t="n">
        <v>8.109999999999999</v>
      </c>
      <c r="H4" t="n">
        <v>0.11</v>
      </c>
      <c r="I4" t="n">
        <v>82</v>
      </c>
      <c r="J4" t="n">
        <v>243.52</v>
      </c>
      <c r="K4" t="n">
        <v>58.47</v>
      </c>
      <c r="L4" t="n">
        <v>1.5</v>
      </c>
      <c r="M4" t="n">
        <v>80</v>
      </c>
      <c r="N4" t="n">
        <v>58.55</v>
      </c>
      <c r="O4" t="n">
        <v>30268.64</v>
      </c>
      <c r="P4" t="n">
        <v>167.54</v>
      </c>
      <c r="Q4" t="n">
        <v>2116.83</v>
      </c>
      <c r="R4" t="n">
        <v>108.06</v>
      </c>
      <c r="S4" t="n">
        <v>30.45</v>
      </c>
      <c r="T4" t="n">
        <v>38622.51</v>
      </c>
      <c r="U4" t="n">
        <v>0.28</v>
      </c>
      <c r="V4" t="n">
        <v>0.78</v>
      </c>
      <c r="W4" t="n">
        <v>0.2</v>
      </c>
      <c r="X4" t="n">
        <v>2.36</v>
      </c>
      <c r="Y4" t="n">
        <v>1</v>
      </c>
      <c r="Z4" t="n">
        <v>10</v>
      </c>
      <c r="AA4" t="n">
        <v>128.1911248517726</v>
      </c>
      <c r="AB4" t="n">
        <v>182.4067951186947</v>
      </c>
      <c r="AC4" t="n">
        <v>165.3199674736974</v>
      </c>
      <c r="AD4" t="n">
        <v>128191.1248517726</v>
      </c>
      <c r="AE4" t="n">
        <v>182406.7951186947</v>
      </c>
      <c r="AF4" t="n">
        <v>6.995197742171635e-06</v>
      </c>
      <c r="AG4" t="n">
        <v>0.7383333333333333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6.0665</v>
      </c>
      <c r="E5" t="n">
        <v>16.48</v>
      </c>
      <c r="F5" t="n">
        <v>10.61</v>
      </c>
      <c r="G5" t="n">
        <v>9.65</v>
      </c>
      <c r="H5" t="n">
        <v>0.13</v>
      </c>
      <c r="I5" t="n">
        <v>66</v>
      </c>
      <c r="J5" t="n">
        <v>243.96</v>
      </c>
      <c r="K5" t="n">
        <v>58.47</v>
      </c>
      <c r="L5" t="n">
        <v>1.75</v>
      </c>
      <c r="M5" t="n">
        <v>64</v>
      </c>
      <c r="N5" t="n">
        <v>58.74</v>
      </c>
      <c r="O5" t="n">
        <v>30323.01</v>
      </c>
      <c r="P5" t="n">
        <v>158</v>
      </c>
      <c r="Q5" t="n">
        <v>2116.58</v>
      </c>
      <c r="R5" t="n">
        <v>92.20999999999999</v>
      </c>
      <c r="S5" t="n">
        <v>30.45</v>
      </c>
      <c r="T5" t="n">
        <v>30780.99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113.5344354522841</v>
      </c>
      <c r="AB5" t="n">
        <v>161.5513751861363</v>
      </c>
      <c r="AC5" t="n">
        <v>146.4181642669836</v>
      </c>
      <c r="AD5" t="n">
        <v>113534.4354522841</v>
      </c>
      <c r="AE5" t="n">
        <v>161551.3751861363</v>
      </c>
      <c r="AF5" t="n">
        <v>7.51844641547831e-06</v>
      </c>
      <c r="AG5" t="n">
        <v>0.6866666666666666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6.3646</v>
      </c>
      <c r="E6" t="n">
        <v>15.71</v>
      </c>
      <c r="F6" t="n">
        <v>10.31</v>
      </c>
      <c r="G6" t="n">
        <v>11.05</v>
      </c>
      <c r="H6" t="n">
        <v>0.15</v>
      </c>
      <c r="I6" t="n">
        <v>56</v>
      </c>
      <c r="J6" t="n">
        <v>244.41</v>
      </c>
      <c r="K6" t="n">
        <v>58.47</v>
      </c>
      <c r="L6" t="n">
        <v>2</v>
      </c>
      <c r="M6" t="n">
        <v>54</v>
      </c>
      <c r="N6" t="n">
        <v>58.93</v>
      </c>
      <c r="O6" t="n">
        <v>30377.45</v>
      </c>
      <c r="P6" t="n">
        <v>151.37</v>
      </c>
      <c r="Q6" t="n">
        <v>2116.39</v>
      </c>
      <c r="R6" t="n">
        <v>82.47</v>
      </c>
      <c r="S6" t="n">
        <v>30.45</v>
      </c>
      <c r="T6" t="n">
        <v>25958.39</v>
      </c>
      <c r="U6" t="n">
        <v>0.37</v>
      </c>
      <c r="V6" t="n">
        <v>0.84</v>
      </c>
      <c r="W6" t="n">
        <v>0.17</v>
      </c>
      <c r="X6" t="n">
        <v>1.59</v>
      </c>
      <c r="Y6" t="n">
        <v>1</v>
      </c>
      <c r="Z6" t="n">
        <v>10</v>
      </c>
      <c r="AA6" t="n">
        <v>104.5289812207607</v>
      </c>
      <c r="AB6" t="n">
        <v>148.7372583987253</v>
      </c>
      <c r="AC6" t="n">
        <v>134.8044008152408</v>
      </c>
      <c r="AD6" t="n">
        <v>104528.9812207607</v>
      </c>
      <c r="AE6" t="n">
        <v>148737.2583987253</v>
      </c>
      <c r="AF6" t="n">
        <v>7.887893193101996e-06</v>
      </c>
      <c r="AG6" t="n">
        <v>0.6545833333333334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6.6276</v>
      </c>
      <c r="E7" t="n">
        <v>15.09</v>
      </c>
      <c r="F7" t="n">
        <v>10.06</v>
      </c>
      <c r="G7" t="n">
        <v>12.58</v>
      </c>
      <c r="H7" t="n">
        <v>0.16</v>
      </c>
      <c r="I7" t="n">
        <v>48</v>
      </c>
      <c r="J7" t="n">
        <v>244.85</v>
      </c>
      <c r="K7" t="n">
        <v>58.47</v>
      </c>
      <c r="L7" t="n">
        <v>2.25</v>
      </c>
      <c r="M7" t="n">
        <v>46</v>
      </c>
      <c r="N7" t="n">
        <v>59.12</v>
      </c>
      <c r="O7" t="n">
        <v>30431.96</v>
      </c>
      <c r="P7" t="n">
        <v>145.37</v>
      </c>
      <c r="Q7" t="n">
        <v>2116.37</v>
      </c>
      <c r="R7" t="n">
        <v>74.45</v>
      </c>
      <c r="S7" t="n">
        <v>30.45</v>
      </c>
      <c r="T7" t="n">
        <v>21992.36</v>
      </c>
      <c r="U7" t="n">
        <v>0.41</v>
      </c>
      <c r="V7" t="n">
        <v>0.86</v>
      </c>
      <c r="W7" t="n">
        <v>0.16</v>
      </c>
      <c r="X7" t="n">
        <v>1.34</v>
      </c>
      <c r="Y7" t="n">
        <v>1</v>
      </c>
      <c r="Z7" t="n">
        <v>10</v>
      </c>
      <c r="AA7" t="n">
        <v>97.24176929731777</v>
      </c>
      <c r="AB7" t="n">
        <v>138.3680774289592</v>
      </c>
      <c r="AC7" t="n">
        <v>125.4065455460049</v>
      </c>
      <c r="AD7" t="n">
        <v>97241.76929731778</v>
      </c>
      <c r="AE7" t="n">
        <v>138368.0774289592</v>
      </c>
      <c r="AF7" t="n">
        <v>8.213839192816955e-06</v>
      </c>
      <c r="AG7" t="n">
        <v>0.62875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6.8371</v>
      </c>
      <c r="E8" t="n">
        <v>14.63</v>
      </c>
      <c r="F8" t="n">
        <v>9.890000000000001</v>
      </c>
      <c r="G8" t="n">
        <v>14.12</v>
      </c>
      <c r="H8" t="n">
        <v>0.18</v>
      </c>
      <c r="I8" t="n">
        <v>42</v>
      </c>
      <c r="J8" t="n">
        <v>245.29</v>
      </c>
      <c r="K8" t="n">
        <v>58.47</v>
      </c>
      <c r="L8" t="n">
        <v>2.5</v>
      </c>
      <c r="M8" t="n">
        <v>40</v>
      </c>
      <c r="N8" t="n">
        <v>59.32</v>
      </c>
      <c r="O8" t="n">
        <v>30486.54</v>
      </c>
      <c r="P8" t="n">
        <v>140.54</v>
      </c>
      <c r="Q8" t="n">
        <v>2116.27</v>
      </c>
      <c r="R8" t="n">
        <v>68.52</v>
      </c>
      <c r="S8" t="n">
        <v>30.45</v>
      </c>
      <c r="T8" t="n">
        <v>19057.2</v>
      </c>
      <c r="U8" t="n">
        <v>0.44</v>
      </c>
      <c r="V8" t="n">
        <v>0.88</v>
      </c>
      <c r="W8" t="n">
        <v>0.15</v>
      </c>
      <c r="X8" t="n">
        <v>1.16</v>
      </c>
      <c r="Y8" t="n">
        <v>1</v>
      </c>
      <c r="Z8" t="n">
        <v>10</v>
      </c>
      <c r="AA8" t="n">
        <v>91.90521703539628</v>
      </c>
      <c r="AB8" t="n">
        <v>130.7745455350309</v>
      </c>
      <c r="AC8" t="n">
        <v>118.5243323866878</v>
      </c>
      <c r="AD8" t="n">
        <v>91905.21703539627</v>
      </c>
      <c r="AE8" t="n">
        <v>130774.5455350309</v>
      </c>
      <c r="AF8" t="n">
        <v>8.473480588027158e-06</v>
      </c>
      <c r="AG8" t="n">
        <v>0.6095833333333334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7.0215</v>
      </c>
      <c r="E9" t="n">
        <v>14.24</v>
      </c>
      <c r="F9" t="n">
        <v>9.74</v>
      </c>
      <c r="G9" t="n">
        <v>15.79</v>
      </c>
      <c r="H9" t="n">
        <v>0.2</v>
      </c>
      <c r="I9" t="n">
        <v>37</v>
      </c>
      <c r="J9" t="n">
        <v>245.73</v>
      </c>
      <c r="K9" t="n">
        <v>58.47</v>
      </c>
      <c r="L9" t="n">
        <v>2.75</v>
      </c>
      <c r="M9" t="n">
        <v>35</v>
      </c>
      <c r="N9" t="n">
        <v>59.51</v>
      </c>
      <c r="O9" t="n">
        <v>30541.19</v>
      </c>
      <c r="P9" t="n">
        <v>136.26</v>
      </c>
      <c r="Q9" t="n">
        <v>2116.33</v>
      </c>
      <c r="R9" t="n">
        <v>63.75</v>
      </c>
      <c r="S9" t="n">
        <v>30.45</v>
      </c>
      <c r="T9" t="n">
        <v>16693.88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87.4561910478379</v>
      </c>
      <c r="AB9" t="n">
        <v>124.4439000029891</v>
      </c>
      <c r="AC9" t="n">
        <v>112.7867056016568</v>
      </c>
      <c r="AD9" t="n">
        <v>87456.1910478379</v>
      </c>
      <c r="AE9" t="n">
        <v>124443.9000029891</v>
      </c>
      <c r="AF9" t="n">
        <v>8.702014589348215e-06</v>
      </c>
      <c r="AG9" t="n">
        <v>0.5933333333333334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7.1777</v>
      </c>
      <c r="E10" t="n">
        <v>13.93</v>
      </c>
      <c r="F10" t="n">
        <v>9.619999999999999</v>
      </c>
      <c r="G10" t="n">
        <v>17.48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132</v>
      </c>
      <c r="Q10" t="n">
        <v>2116.35</v>
      </c>
      <c r="R10" t="n">
        <v>59.78</v>
      </c>
      <c r="S10" t="n">
        <v>30.45</v>
      </c>
      <c r="T10" t="n">
        <v>14728.29</v>
      </c>
      <c r="U10" t="n">
        <v>0.51</v>
      </c>
      <c r="V10" t="n">
        <v>0.9</v>
      </c>
      <c r="W10" t="n">
        <v>0.13</v>
      </c>
      <c r="X10" t="n">
        <v>0.9</v>
      </c>
      <c r="Y10" t="n">
        <v>1</v>
      </c>
      <c r="Z10" t="n">
        <v>10</v>
      </c>
      <c r="AA10" t="n">
        <v>83.65233466380157</v>
      </c>
      <c r="AB10" t="n">
        <v>119.0312846374081</v>
      </c>
      <c r="AC10" t="n">
        <v>107.881113155919</v>
      </c>
      <c r="AD10" t="n">
        <v>83652.33466380156</v>
      </c>
      <c r="AE10" t="n">
        <v>119031.2846374081</v>
      </c>
      <c r="AF10" t="n">
        <v>8.895599247734058e-06</v>
      </c>
      <c r="AG10" t="n">
        <v>0.5804166666666667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7.3642</v>
      </c>
      <c r="E11" t="n">
        <v>13.58</v>
      </c>
      <c r="F11" t="n">
        <v>9.449999999999999</v>
      </c>
      <c r="G11" t="n">
        <v>19.56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126.95</v>
      </c>
      <c r="Q11" t="n">
        <v>2116.2</v>
      </c>
      <c r="R11" t="n">
        <v>54.21</v>
      </c>
      <c r="S11" t="n">
        <v>30.45</v>
      </c>
      <c r="T11" t="n">
        <v>11962.69</v>
      </c>
      <c r="U11" t="n">
        <v>0.5600000000000001</v>
      </c>
      <c r="V11" t="n">
        <v>0.92</v>
      </c>
      <c r="W11" t="n">
        <v>0.13</v>
      </c>
      <c r="X11" t="n">
        <v>0.73</v>
      </c>
      <c r="Y11" t="n">
        <v>1</v>
      </c>
      <c r="Z11" t="n">
        <v>10</v>
      </c>
      <c r="AA11" t="n">
        <v>79.26236257710485</v>
      </c>
      <c r="AB11" t="n">
        <v>112.7846685793871</v>
      </c>
      <c r="AC11" t="n">
        <v>102.2196444433048</v>
      </c>
      <c r="AD11" t="n">
        <v>79262.36257710485</v>
      </c>
      <c r="AE11" t="n">
        <v>112784.6685793871</v>
      </c>
      <c r="AF11" t="n">
        <v>9.12673585969923e-06</v>
      </c>
      <c r="AG11" t="n">
        <v>0.5658333333333333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7.5083</v>
      </c>
      <c r="E12" t="n">
        <v>13.32</v>
      </c>
      <c r="F12" t="n">
        <v>9.33</v>
      </c>
      <c r="G12" t="n">
        <v>21.54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122.11</v>
      </c>
      <c r="Q12" t="n">
        <v>2116.16</v>
      </c>
      <c r="R12" t="n">
        <v>50.76</v>
      </c>
      <c r="S12" t="n">
        <v>30.45</v>
      </c>
      <c r="T12" t="n">
        <v>10254.63</v>
      </c>
      <c r="U12" t="n">
        <v>0.6</v>
      </c>
      <c r="V12" t="n">
        <v>0.93</v>
      </c>
      <c r="W12" t="n">
        <v>0.11</v>
      </c>
      <c r="X12" t="n">
        <v>0.61</v>
      </c>
      <c r="Y12" t="n">
        <v>1</v>
      </c>
      <c r="Z12" t="n">
        <v>10</v>
      </c>
      <c r="AA12" t="n">
        <v>75.71626493195053</v>
      </c>
      <c r="AB12" t="n">
        <v>107.7388254496194</v>
      </c>
      <c r="AC12" t="n">
        <v>97.64646710334985</v>
      </c>
      <c r="AD12" t="n">
        <v>75716.26493195053</v>
      </c>
      <c r="AE12" t="n">
        <v>107738.8254496194</v>
      </c>
      <c r="AF12" t="n">
        <v>9.30532452342138e-06</v>
      </c>
      <c r="AG12" t="n">
        <v>0.555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7.4328</v>
      </c>
      <c r="E13" t="n">
        <v>13.45</v>
      </c>
      <c r="F13" t="n">
        <v>9.52</v>
      </c>
      <c r="G13" t="n">
        <v>22.84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123.47</v>
      </c>
      <c r="Q13" t="n">
        <v>2116.2</v>
      </c>
      <c r="R13" t="n">
        <v>57.09</v>
      </c>
      <c r="S13" t="n">
        <v>30.45</v>
      </c>
      <c r="T13" t="n">
        <v>13425.09</v>
      </c>
      <c r="U13" t="n">
        <v>0.53</v>
      </c>
      <c r="V13" t="n">
        <v>0.91</v>
      </c>
      <c r="W13" t="n">
        <v>0.12</v>
      </c>
      <c r="X13" t="n">
        <v>0.8</v>
      </c>
      <c r="Y13" t="n">
        <v>1</v>
      </c>
      <c r="Z13" t="n">
        <v>10</v>
      </c>
      <c r="AA13" t="n">
        <v>77.48131055338958</v>
      </c>
      <c r="AB13" t="n">
        <v>110.2503590321294</v>
      </c>
      <c r="AC13" t="n">
        <v>99.92273455215567</v>
      </c>
      <c r="AD13" t="n">
        <v>77481.31055338957</v>
      </c>
      <c r="AE13" t="n">
        <v>110250.3590321294</v>
      </c>
      <c r="AF13" t="n">
        <v>9.211754474073549e-06</v>
      </c>
      <c r="AG13" t="n">
        <v>0.5604166666666667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7.5618</v>
      </c>
      <c r="E14" t="n">
        <v>13.22</v>
      </c>
      <c r="F14" t="n">
        <v>9.380000000000001</v>
      </c>
      <c r="G14" t="n">
        <v>24.47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118.37</v>
      </c>
      <c r="Q14" t="n">
        <v>2116.05</v>
      </c>
      <c r="R14" t="n">
        <v>52.21</v>
      </c>
      <c r="S14" t="n">
        <v>30.45</v>
      </c>
      <c r="T14" t="n">
        <v>10995.59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74.00028912892326</v>
      </c>
      <c r="AB14" t="n">
        <v>105.2971147064353</v>
      </c>
      <c r="AC14" t="n">
        <v>95.43348188873267</v>
      </c>
      <c r="AD14" t="n">
        <v>74000.28912892325</v>
      </c>
      <c r="AE14" t="n">
        <v>105297.1147064353</v>
      </c>
      <c r="AF14" t="n">
        <v>9.371629127926134e-06</v>
      </c>
      <c r="AG14" t="n">
        <v>0.5508333333333334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7.661</v>
      </c>
      <c r="E15" t="n">
        <v>13.05</v>
      </c>
      <c r="F15" t="n">
        <v>9.300000000000001</v>
      </c>
      <c r="G15" t="n">
        <v>26.58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114.34</v>
      </c>
      <c r="Q15" t="n">
        <v>2116.12</v>
      </c>
      <c r="R15" t="n">
        <v>49.79</v>
      </c>
      <c r="S15" t="n">
        <v>30.45</v>
      </c>
      <c r="T15" t="n">
        <v>9795.5</v>
      </c>
      <c r="U15" t="n">
        <v>0.61</v>
      </c>
      <c r="V15" t="n">
        <v>0.93</v>
      </c>
      <c r="W15" t="n">
        <v>0.11</v>
      </c>
      <c r="X15" t="n">
        <v>0.58</v>
      </c>
      <c r="Y15" t="n">
        <v>1</v>
      </c>
      <c r="Z15" t="n">
        <v>10</v>
      </c>
      <c r="AA15" t="n">
        <v>71.43979245593208</v>
      </c>
      <c r="AB15" t="n">
        <v>101.6537112136238</v>
      </c>
      <c r="AC15" t="n">
        <v>92.13137164369917</v>
      </c>
      <c r="AD15" t="n">
        <v>71439.79245593208</v>
      </c>
      <c r="AE15" t="n">
        <v>101653.7112136238</v>
      </c>
      <c r="AF15" t="n">
        <v>9.494571497400369e-06</v>
      </c>
      <c r="AG15" t="n">
        <v>0.5437500000000001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7.7564</v>
      </c>
      <c r="E16" t="n">
        <v>12.89</v>
      </c>
      <c r="F16" t="n">
        <v>9.24</v>
      </c>
      <c r="G16" t="n">
        <v>29.17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14</v>
      </c>
      <c r="N16" t="n">
        <v>60.88</v>
      </c>
      <c r="O16" t="n">
        <v>30925.72</v>
      </c>
      <c r="P16" t="n">
        <v>111.25</v>
      </c>
      <c r="Q16" t="n">
        <v>2116.11</v>
      </c>
      <c r="R16" t="n">
        <v>47.35</v>
      </c>
      <c r="S16" t="n">
        <v>30.45</v>
      </c>
      <c r="T16" t="n">
        <v>8583.129999999999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69.35398592235313</v>
      </c>
      <c r="AB16" t="n">
        <v>98.6857578120752</v>
      </c>
      <c r="AC16" t="n">
        <v>89.44143918001819</v>
      </c>
      <c r="AD16" t="n">
        <v>69353.98592235314</v>
      </c>
      <c r="AE16" t="n">
        <v>98685.7578120752</v>
      </c>
      <c r="AF16" t="n">
        <v>9.612804380947164e-06</v>
      </c>
      <c r="AG16" t="n">
        <v>0.5370833333333334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7.7421</v>
      </c>
      <c r="E17" t="n">
        <v>12.92</v>
      </c>
      <c r="F17" t="n">
        <v>9.26</v>
      </c>
      <c r="G17" t="n">
        <v>29.25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2</v>
      </c>
      <c r="N17" t="n">
        <v>61.07</v>
      </c>
      <c r="O17" t="n">
        <v>30980.93</v>
      </c>
      <c r="P17" t="n">
        <v>110</v>
      </c>
      <c r="Q17" t="n">
        <v>2116.27</v>
      </c>
      <c r="R17" t="n">
        <v>47.63</v>
      </c>
      <c r="S17" t="n">
        <v>30.45</v>
      </c>
      <c r="T17" t="n">
        <v>8726.860000000001</v>
      </c>
      <c r="U17" t="n">
        <v>0.64</v>
      </c>
      <c r="V17" t="n">
        <v>0.93</v>
      </c>
      <c r="W17" t="n">
        <v>0.13</v>
      </c>
      <c r="X17" t="n">
        <v>0.54</v>
      </c>
      <c r="Y17" t="n">
        <v>1</v>
      </c>
      <c r="Z17" t="n">
        <v>10</v>
      </c>
      <c r="AA17" t="n">
        <v>69.10401330240147</v>
      </c>
      <c r="AB17" t="n">
        <v>98.33006466619307</v>
      </c>
      <c r="AC17" t="n">
        <v>89.11906533824499</v>
      </c>
      <c r="AD17" t="n">
        <v>69104.01330240146</v>
      </c>
      <c r="AE17" t="n">
        <v>98330.06466619307</v>
      </c>
      <c r="AF17" t="n">
        <v>9.595081841799165e-06</v>
      </c>
      <c r="AG17" t="n">
        <v>0.5383333333333333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7.7905</v>
      </c>
      <c r="E18" t="n">
        <v>12.84</v>
      </c>
      <c r="F18" t="n">
        <v>9.23</v>
      </c>
      <c r="G18" t="n">
        <v>30.76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</v>
      </c>
      <c r="N18" t="n">
        <v>61.27</v>
      </c>
      <c r="O18" t="n">
        <v>31036.22</v>
      </c>
      <c r="P18" t="n">
        <v>109.43</v>
      </c>
      <c r="Q18" t="n">
        <v>2116.13</v>
      </c>
      <c r="R18" t="n">
        <v>46.6</v>
      </c>
      <c r="S18" t="n">
        <v>30.45</v>
      </c>
      <c r="T18" t="n">
        <v>8216.5</v>
      </c>
      <c r="U18" t="n">
        <v>0.65</v>
      </c>
      <c r="V18" t="n">
        <v>0.9399999999999999</v>
      </c>
      <c r="W18" t="n">
        <v>0.13</v>
      </c>
      <c r="X18" t="n">
        <v>0.51</v>
      </c>
      <c r="Y18" t="n">
        <v>1</v>
      </c>
      <c r="Z18" t="n">
        <v>10</v>
      </c>
      <c r="AA18" t="n">
        <v>68.40817033027514</v>
      </c>
      <c r="AB18" t="n">
        <v>97.33992992326229</v>
      </c>
      <c r="AC18" t="n">
        <v>88.22168076773242</v>
      </c>
      <c r="AD18" t="n">
        <v>68408.17033027514</v>
      </c>
      <c r="AE18" t="n">
        <v>97339.92992326229</v>
      </c>
      <c r="AF18" t="n">
        <v>9.65506582045393e-06</v>
      </c>
      <c r="AG18" t="n">
        <v>0.535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7.7897</v>
      </c>
      <c r="E19" t="n">
        <v>12.84</v>
      </c>
      <c r="F19" t="n">
        <v>9.23</v>
      </c>
      <c r="G19" t="n">
        <v>30.77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0</v>
      </c>
      <c r="N19" t="n">
        <v>61.47</v>
      </c>
      <c r="O19" t="n">
        <v>31091.59</v>
      </c>
      <c r="P19" t="n">
        <v>109.67</v>
      </c>
      <c r="Q19" t="n">
        <v>2116.13</v>
      </c>
      <c r="R19" t="n">
        <v>46.58</v>
      </c>
      <c r="S19" t="n">
        <v>30.45</v>
      </c>
      <c r="T19" t="n">
        <v>8203.870000000001</v>
      </c>
      <c r="U19" t="n">
        <v>0.65</v>
      </c>
      <c r="V19" t="n">
        <v>0.9399999999999999</v>
      </c>
      <c r="W19" t="n">
        <v>0.13</v>
      </c>
      <c r="X19" t="n">
        <v>0.51</v>
      </c>
      <c r="Y19" t="n">
        <v>1</v>
      </c>
      <c r="Z19" t="n">
        <v>10</v>
      </c>
      <c r="AA19" t="n">
        <v>68.49680128696249</v>
      </c>
      <c r="AB19" t="n">
        <v>97.46604543068369</v>
      </c>
      <c r="AC19" t="n">
        <v>88.33598249410893</v>
      </c>
      <c r="AD19" t="n">
        <v>68496.80128696249</v>
      </c>
      <c r="AE19" t="n">
        <v>97466.04543068369</v>
      </c>
      <c r="AF19" t="n">
        <v>9.654074349732365e-06</v>
      </c>
      <c r="AG19" t="n">
        <v>0.535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7.2336</v>
      </c>
      <c r="E2" t="n">
        <v>13.82</v>
      </c>
      <c r="F2" t="n">
        <v>10.86</v>
      </c>
      <c r="G2" t="n">
        <v>9.050000000000001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61.81</v>
      </c>
      <c r="Q2" t="n">
        <v>2116.61</v>
      </c>
      <c r="R2" t="n">
        <v>97.41</v>
      </c>
      <c r="S2" t="n">
        <v>30.45</v>
      </c>
      <c r="T2" t="n">
        <v>33349</v>
      </c>
      <c r="U2" t="n">
        <v>0.31</v>
      </c>
      <c r="V2" t="n">
        <v>0.8</v>
      </c>
      <c r="W2" t="n">
        <v>0.29</v>
      </c>
      <c r="X2" t="n">
        <v>2.14</v>
      </c>
      <c r="Y2" t="n">
        <v>1</v>
      </c>
      <c r="Z2" t="n">
        <v>10</v>
      </c>
      <c r="AA2" t="n">
        <v>46.80540237623502</v>
      </c>
      <c r="AB2" t="n">
        <v>66.6007373876166</v>
      </c>
      <c r="AC2" t="n">
        <v>60.36196037265412</v>
      </c>
      <c r="AD2" t="n">
        <v>46805.40237623502</v>
      </c>
      <c r="AE2" t="n">
        <v>66600.73738761661</v>
      </c>
      <c r="AF2" t="n">
        <v>1.594216702682224e-05</v>
      </c>
      <c r="AG2" t="n">
        <v>0.5758333333333333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6.1595</v>
      </c>
      <c r="E2" t="n">
        <v>16.24</v>
      </c>
      <c r="F2" t="n">
        <v>12.96</v>
      </c>
      <c r="G2" t="n">
        <v>5.48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</v>
      </c>
      <c r="Q2" t="n">
        <v>2117.07</v>
      </c>
      <c r="R2" t="n">
        <v>162.66</v>
      </c>
      <c r="S2" t="n">
        <v>30.45</v>
      </c>
      <c r="T2" t="n">
        <v>65623.58</v>
      </c>
      <c r="U2" t="n">
        <v>0.19</v>
      </c>
      <c r="V2" t="n">
        <v>0.67</v>
      </c>
      <c r="W2" t="n">
        <v>0.49</v>
      </c>
      <c r="X2" t="n">
        <v>4.23</v>
      </c>
      <c r="Y2" t="n">
        <v>1</v>
      </c>
      <c r="Z2" t="n">
        <v>10</v>
      </c>
      <c r="AA2" t="n">
        <v>47.91665168806581</v>
      </c>
      <c r="AB2" t="n">
        <v>68.18196561837591</v>
      </c>
      <c r="AC2" t="n">
        <v>61.79506816618754</v>
      </c>
      <c r="AD2" t="n">
        <v>47916.6516880658</v>
      </c>
      <c r="AE2" t="n">
        <v>68181.96561837591</v>
      </c>
      <c r="AF2" t="n">
        <v>1.795412296449926e-05</v>
      </c>
      <c r="AG2" t="n">
        <v>0.6766666666666666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6.3297</v>
      </c>
      <c r="E2" t="n">
        <v>15.8</v>
      </c>
      <c r="F2" t="n">
        <v>11.14</v>
      </c>
      <c r="G2" t="n">
        <v>7.96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114.65</v>
      </c>
      <c r="Q2" t="n">
        <v>2116.38</v>
      </c>
      <c r="R2" t="n">
        <v>109.84</v>
      </c>
      <c r="S2" t="n">
        <v>30.45</v>
      </c>
      <c r="T2" t="n">
        <v>39502.85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84.58382145014319</v>
      </c>
      <c r="AB2" t="n">
        <v>120.3567236612754</v>
      </c>
      <c r="AC2" t="n">
        <v>109.0823926157742</v>
      </c>
      <c r="AD2" t="n">
        <v>84583.82145014319</v>
      </c>
      <c r="AE2" t="n">
        <v>120356.7236612753</v>
      </c>
      <c r="AF2" t="n">
        <v>9.911649326033059e-06</v>
      </c>
      <c r="AG2" t="n">
        <v>0.6583333333333333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6.9174</v>
      </c>
      <c r="E3" t="n">
        <v>14.46</v>
      </c>
      <c r="F3" t="n">
        <v>10.47</v>
      </c>
      <c r="G3" t="n">
        <v>10.29</v>
      </c>
      <c r="H3" t="n">
        <v>0.16</v>
      </c>
      <c r="I3" t="n">
        <v>61</v>
      </c>
      <c r="J3" t="n">
        <v>142.15</v>
      </c>
      <c r="K3" t="n">
        <v>47.83</v>
      </c>
      <c r="L3" t="n">
        <v>1.25</v>
      </c>
      <c r="M3" t="n">
        <v>59</v>
      </c>
      <c r="N3" t="n">
        <v>23.07</v>
      </c>
      <c r="O3" t="n">
        <v>17765.46</v>
      </c>
      <c r="P3" t="n">
        <v>103.13</v>
      </c>
      <c r="Q3" t="n">
        <v>2116.22</v>
      </c>
      <c r="R3" t="n">
        <v>87.63</v>
      </c>
      <c r="S3" t="n">
        <v>30.45</v>
      </c>
      <c r="T3" t="n">
        <v>28514.8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71.4869546625102</v>
      </c>
      <c r="AB3" t="n">
        <v>101.7208196578518</v>
      </c>
      <c r="AC3" t="n">
        <v>92.19219375183262</v>
      </c>
      <c r="AD3" t="n">
        <v>71486.95466251019</v>
      </c>
      <c r="AE3" t="n">
        <v>101720.8196578518</v>
      </c>
      <c r="AF3" t="n">
        <v>1.083192616520547e-05</v>
      </c>
      <c r="AG3" t="n">
        <v>0.6025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7.3657</v>
      </c>
      <c r="E4" t="n">
        <v>13.58</v>
      </c>
      <c r="F4" t="n">
        <v>10.02</v>
      </c>
      <c r="G4" t="n">
        <v>13.07</v>
      </c>
      <c r="H4" t="n">
        <v>0.19</v>
      </c>
      <c r="I4" t="n">
        <v>46</v>
      </c>
      <c r="J4" t="n">
        <v>142.49</v>
      </c>
      <c r="K4" t="n">
        <v>47.83</v>
      </c>
      <c r="L4" t="n">
        <v>1.5</v>
      </c>
      <c r="M4" t="n">
        <v>44</v>
      </c>
      <c r="N4" t="n">
        <v>23.16</v>
      </c>
      <c r="O4" t="n">
        <v>17807.56</v>
      </c>
      <c r="P4" t="n">
        <v>94</v>
      </c>
      <c r="Q4" t="n">
        <v>2116.34</v>
      </c>
      <c r="R4" t="n">
        <v>72.95</v>
      </c>
      <c r="S4" t="n">
        <v>30.45</v>
      </c>
      <c r="T4" t="n">
        <v>21251.51</v>
      </c>
      <c r="U4" t="n">
        <v>0.42</v>
      </c>
      <c r="V4" t="n">
        <v>0.86</v>
      </c>
      <c r="W4" t="n">
        <v>0.15</v>
      </c>
      <c r="X4" t="n">
        <v>1.3</v>
      </c>
      <c r="Y4" t="n">
        <v>1</v>
      </c>
      <c r="Z4" t="n">
        <v>10</v>
      </c>
      <c r="AA4" t="n">
        <v>62.91079800817425</v>
      </c>
      <c r="AB4" t="n">
        <v>89.51756259474662</v>
      </c>
      <c r="AC4" t="n">
        <v>81.13206817145725</v>
      </c>
      <c r="AD4" t="n">
        <v>62910.79800817426</v>
      </c>
      <c r="AE4" t="n">
        <v>89517.56259474662</v>
      </c>
      <c r="AF4" t="n">
        <v>1.153391715891143e-05</v>
      </c>
      <c r="AG4" t="n">
        <v>0.5658333333333333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7.6654</v>
      </c>
      <c r="E5" t="n">
        <v>13.05</v>
      </c>
      <c r="F5" t="n">
        <v>9.75</v>
      </c>
      <c r="G5" t="n">
        <v>15.81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86.38</v>
      </c>
      <c r="Q5" t="n">
        <v>2116.29</v>
      </c>
      <c r="R5" t="n">
        <v>64.04000000000001</v>
      </c>
      <c r="S5" t="n">
        <v>30.45</v>
      </c>
      <c r="T5" t="n">
        <v>16837.83</v>
      </c>
      <c r="U5" t="n">
        <v>0.48</v>
      </c>
      <c r="V5" t="n">
        <v>0.89</v>
      </c>
      <c r="W5" t="n">
        <v>0.14</v>
      </c>
      <c r="X5" t="n">
        <v>1.03</v>
      </c>
      <c r="Y5" t="n">
        <v>1</v>
      </c>
      <c r="Z5" t="n">
        <v>10</v>
      </c>
      <c r="AA5" t="n">
        <v>57.27383422131167</v>
      </c>
      <c r="AB5" t="n">
        <v>81.49656660342387</v>
      </c>
      <c r="AC5" t="n">
        <v>73.86243331201305</v>
      </c>
      <c r="AD5" t="n">
        <v>57273.83422131167</v>
      </c>
      <c r="AE5" t="n">
        <v>81496.56660342387</v>
      </c>
      <c r="AF5" t="n">
        <v>1.200321606770839e-05</v>
      </c>
      <c r="AG5" t="n">
        <v>0.5437500000000001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7.8176</v>
      </c>
      <c r="E6" t="n">
        <v>12.79</v>
      </c>
      <c r="F6" t="n">
        <v>9.640000000000001</v>
      </c>
      <c r="G6" t="n">
        <v>18.07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9</v>
      </c>
      <c r="N6" t="n">
        <v>23.34</v>
      </c>
      <c r="O6" t="n">
        <v>17891.86</v>
      </c>
      <c r="P6" t="n">
        <v>82.09999999999999</v>
      </c>
      <c r="Q6" t="n">
        <v>2116.16</v>
      </c>
      <c r="R6" t="n">
        <v>59.67</v>
      </c>
      <c r="S6" t="n">
        <v>30.45</v>
      </c>
      <c r="T6" t="n">
        <v>14681.31</v>
      </c>
      <c r="U6" t="n">
        <v>0.51</v>
      </c>
      <c r="V6" t="n">
        <v>0.9</v>
      </c>
      <c r="W6" t="n">
        <v>0.16</v>
      </c>
      <c r="X6" t="n">
        <v>0.92</v>
      </c>
      <c r="Y6" t="n">
        <v>1</v>
      </c>
      <c r="Z6" t="n">
        <v>10</v>
      </c>
      <c r="AA6" t="n">
        <v>54.4897961868751</v>
      </c>
      <c r="AB6" t="n">
        <v>77.53507975372129</v>
      </c>
      <c r="AC6" t="n">
        <v>70.27203594378317</v>
      </c>
      <c r="AD6" t="n">
        <v>54489.79618687509</v>
      </c>
      <c r="AE6" t="n">
        <v>77535.07975372129</v>
      </c>
      <c r="AF6" t="n">
        <v>1.224154537674709e-05</v>
      </c>
      <c r="AG6" t="n">
        <v>0.5329166666666666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7.8103</v>
      </c>
      <c r="E7" t="n">
        <v>12.8</v>
      </c>
      <c r="F7" t="n">
        <v>9.65</v>
      </c>
      <c r="G7" t="n">
        <v>18.1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81.92</v>
      </c>
      <c r="Q7" t="n">
        <v>2116.15</v>
      </c>
      <c r="R7" t="n">
        <v>59.6</v>
      </c>
      <c r="S7" t="n">
        <v>30.45</v>
      </c>
      <c r="T7" t="n">
        <v>14642.94</v>
      </c>
      <c r="U7" t="n">
        <v>0.51</v>
      </c>
      <c r="V7" t="n">
        <v>0.9</v>
      </c>
      <c r="W7" t="n">
        <v>0.17</v>
      </c>
      <c r="X7" t="n">
        <v>0.93</v>
      </c>
      <c r="Y7" t="n">
        <v>1</v>
      </c>
      <c r="Z7" t="n">
        <v>10</v>
      </c>
      <c r="AA7" t="n">
        <v>54.49791813514492</v>
      </c>
      <c r="AB7" t="n">
        <v>77.54663670476396</v>
      </c>
      <c r="AC7" t="n">
        <v>70.28251030560304</v>
      </c>
      <c r="AD7" t="n">
        <v>54497.91813514492</v>
      </c>
      <c r="AE7" t="n">
        <v>77546.63670476395</v>
      </c>
      <c r="AF7" t="n">
        <v>1.223011433892854e-05</v>
      </c>
      <c r="AG7" t="n">
        <v>0.5333333333333333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5.5283</v>
      </c>
      <c r="E2" t="n">
        <v>18.09</v>
      </c>
      <c r="F2" t="n">
        <v>11.86</v>
      </c>
      <c r="G2" t="n">
        <v>6.65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146.27</v>
      </c>
      <c r="Q2" t="n">
        <v>2116.67</v>
      </c>
      <c r="R2" t="n">
        <v>133.34</v>
      </c>
      <c r="S2" t="n">
        <v>30.45</v>
      </c>
      <c r="T2" t="n">
        <v>51137.74</v>
      </c>
      <c r="U2" t="n">
        <v>0.23</v>
      </c>
      <c r="V2" t="n">
        <v>0.73</v>
      </c>
      <c r="W2" t="n">
        <v>0.25</v>
      </c>
      <c r="X2" t="n">
        <v>3.14</v>
      </c>
      <c r="Y2" t="n">
        <v>1</v>
      </c>
      <c r="Z2" t="n">
        <v>10</v>
      </c>
      <c r="AA2" t="n">
        <v>117.8463868370234</v>
      </c>
      <c r="AB2" t="n">
        <v>167.6869733697652</v>
      </c>
      <c r="AC2" t="n">
        <v>151.9790146261447</v>
      </c>
      <c r="AD2" t="n">
        <v>117846.3868370234</v>
      </c>
      <c r="AE2" t="n">
        <v>167686.9733697652</v>
      </c>
      <c r="AF2" t="n">
        <v>7.822201811708748e-06</v>
      </c>
      <c r="AG2" t="n">
        <v>0.75375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6.2082</v>
      </c>
      <c r="E3" t="n">
        <v>16.11</v>
      </c>
      <c r="F3" t="n">
        <v>10.95</v>
      </c>
      <c r="G3" t="n">
        <v>8.529999999999999</v>
      </c>
      <c r="H3" t="n">
        <v>0.13</v>
      </c>
      <c r="I3" t="n">
        <v>77</v>
      </c>
      <c r="J3" t="n">
        <v>177.1</v>
      </c>
      <c r="K3" t="n">
        <v>52.44</v>
      </c>
      <c r="L3" t="n">
        <v>1.25</v>
      </c>
      <c r="M3" t="n">
        <v>75</v>
      </c>
      <c r="N3" t="n">
        <v>33.41</v>
      </c>
      <c r="O3" t="n">
        <v>22076.81</v>
      </c>
      <c r="P3" t="n">
        <v>131.6</v>
      </c>
      <c r="Q3" t="n">
        <v>2116.67</v>
      </c>
      <c r="R3" t="n">
        <v>103.23</v>
      </c>
      <c r="S3" t="n">
        <v>30.45</v>
      </c>
      <c r="T3" t="n">
        <v>36236.67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96.13934867167423</v>
      </c>
      <c r="AB3" t="n">
        <v>136.799411786709</v>
      </c>
      <c r="AC3" t="n">
        <v>123.9848235493811</v>
      </c>
      <c r="AD3" t="n">
        <v>96139.34867167423</v>
      </c>
      <c r="AE3" t="n">
        <v>136799.411786709</v>
      </c>
      <c r="AF3" t="n">
        <v>8.784218166063753e-06</v>
      </c>
      <c r="AG3" t="n">
        <v>0.67125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6.6725</v>
      </c>
      <c r="E4" t="n">
        <v>14.99</v>
      </c>
      <c r="F4" t="n">
        <v>10.43</v>
      </c>
      <c r="G4" t="n">
        <v>10.43</v>
      </c>
      <c r="H4" t="n">
        <v>0.15</v>
      </c>
      <c r="I4" t="n">
        <v>60</v>
      </c>
      <c r="J4" t="n">
        <v>177.47</v>
      </c>
      <c r="K4" t="n">
        <v>52.44</v>
      </c>
      <c r="L4" t="n">
        <v>1.5</v>
      </c>
      <c r="M4" t="n">
        <v>58</v>
      </c>
      <c r="N4" t="n">
        <v>33.53</v>
      </c>
      <c r="O4" t="n">
        <v>22122.46</v>
      </c>
      <c r="P4" t="n">
        <v>122.12</v>
      </c>
      <c r="Q4" t="n">
        <v>2116.6</v>
      </c>
      <c r="R4" t="n">
        <v>86.54000000000001</v>
      </c>
      <c r="S4" t="n">
        <v>30.45</v>
      </c>
      <c r="T4" t="n">
        <v>27975.2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84.34484929569845</v>
      </c>
      <c r="AB4" t="n">
        <v>120.0166833904276</v>
      </c>
      <c r="AC4" t="n">
        <v>108.7742053770274</v>
      </c>
      <c r="AD4" t="n">
        <v>84344.84929569846</v>
      </c>
      <c r="AE4" t="n">
        <v>120016.6833904276</v>
      </c>
      <c r="AF4" t="n">
        <v>9.441173885032763e-06</v>
      </c>
      <c r="AG4" t="n">
        <v>0.6245833333333334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6.9941</v>
      </c>
      <c r="E5" t="n">
        <v>14.3</v>
      </c>
      <c r="F5" t="n">
        <v>10.13</v>
      </c>
      <c r="G5" t="n">
        <v>12.41</v>
      </c>
      <c r="H5" t="n">
        <v>0.17</v>
      </c>
      <c r="I5" t="n">
        <v>49</v>
      </c>
      <c r="J5" t="n">
        <v>177.84</v>
      </c>
      <c r="K5" t="n">
        <v>52.44</v>
      </c>
      <c r="L5" t="n">
        <v>1.75</v>
      </c>
      <c r="M5" t="n">
        <v>47</v>
      </c>
      <c r="N5" t="n">
        <v>33.65</v>
      </c>
      <c r="O5" t="n">
        <v>22168.15</v>
      </c>
      <c r="P5" t="n">
        <v>115.13</v>
      </c>
      <c r="Q5" t="n">
        <v>2116.16</v>
      </c>
      <c r="R5" t="n">
        <v>76.84999999999999</v>
      </c>
      <c r="S5" t="n">
        <v>30.45</v>
      </c>
      <c r="T5" t="n">
        <v>23183.55</v>
      </c>
      <c r="U5" t="n">
        <v>0.4</v>
      </c>
      <c r="V5" t="n">
        <v>0.85</v>
      </c>
      <c r="W5" t="n">
        <v>0.16</v>
      </c>
      <c r="X5" t="n">
        <v>1.41</v>
      </c>
      <c r="Y5" t="n">
        <v>1</v>
      </c>
      <c r="Z5" t="n">
        <v>10</v>
      </c>
      <c r="AA5" t="n">
        <v>77.08469235654366</v>
      </c>
      <c r="AB5" t="n">
        <v>109.685999726787</v>
      </c>
      <c r="AC5" t="n">
        <v>99.41124120596763</v>
      </c>
      <c r="AD5" t="n">
        <v>77084.69235654366</v>
      </c>
      <c r="AE5" t="n">
        <v>109685.999726787</v>
      </c>
      <c r="AF5" t="n">
        <v>9.896217949690169e-06</v>
      </c>
      <c r="AG5" t="n">
        <v>0.5958333333333333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7.3122</v>
      </c>
      <c r="E6" t="n">
        <v>13.68</v>
      </c>
      <c r="F6" t="n">
        <v>9.83</v>
      </c>
      <c r="G6" t="n">
        <v>14.75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107.79</v>
      </c>
      <c r="Q6" t="n">
        <v>2116.36</v>
      </c>
      <c r="R6" t="n">
        <v>67.06</v>
      </c>
      <c r="S6" t="n">
        <v>30.45</v>
      </c>
      <c r="T6" t="n">
        <v>18336.67</v>
      </c>
      <c r="U6" t="n">
        <v>0.45</v>
      </c>
      <c r="V6" t="n">
        <v>0.88</v>
      </c>
      <c r="W6" t="n">
        <v>0.14</v>
      </c>
      <c r="X6" t="n">
        <v>1.11</v>
      </c>
      <c r="Y6" t="n">
        <v>1</v>
      </c>
      <c r="Z6" t="n">
        <v>10</v>
      </c>
      <c r="AA6" t="n">
        <v>70.36934180776093</v>
      </c>
      <c r="AB6" t="n">
        <v>100.1305365609995</v>
      </c>
      <c r="AC6" t="n">
        <v>90.75087930039166</v>
      </c>
      <c r="AD6" t="n">
        <v>70369.34180776094</v>
      </c>
      <c r="AE6" t="n">
        <v>100130.5365609995</v>
      </c>
      <c r="AF6" t="n">
        <v>1.034630973130559e-05</v>
      </c>
      <c r="AG6" t="n">
        <v>0.57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7.536</v>
      </c>
      <c r="E7" t="n">
        <v>13.27</v>
      </c>
      <c r="F7" t="n">
        <v>9.640000000000001</v>
      </c>
      <c r="G7" t="n">
        <v>17.01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32</v>
      </c>
      <c r="N7" t="n">
        <v>33.89</v>
      </c>
      <c r="O7" t="n">
        <v>22259.66</v>
      </c>
      <c r="P7" t="n">
        <v>101.7</v>
      </c>
      <c r="Q7" t="n">
        <v>2116.16</v>
      </c>
      <c r="R7" t="n">
        <v>60.48</v>
      </c>
      <c r="S7" t="n">
        <v>30.45</v>
      </c>
      <c r="T7" t="n">
        <v>15073.2</v>
      </c>
      <c r="U7" t="n">
        <v>0.5</v>
      </c>
      <c r="V7" t="n">
        <v>0.9</v>
      </c>
      <c r="W7" t="n">
        <v>0.14</v>
      </c>
      <c r="X7" t="n">
        <v>0.92</v>
      </c>
      <c r="Y7" t="n">
        <v>1</v>
      </c>
      <c r="Z7" t="n">
        <v>10</v>
      </c>
      <c r="AA7" t="n">
        <v>65.7040620978435</v>
      </c>
      <c r="AB7" t="n">
        <v>93.49217746067126</v>
      </c>
      <c r="AC7" t="n">
        <v>84.73436379826575</v>
      </c>
      <c r="AD7" t="n">
        <v>65704.0620978435</v>
      </c>
      <c r="AE7" t="n">
        <v>93492.17746067126</v>
      </c>
      <c r="AF7" t="n">
        <v>1.066297285838994e-05</v>
      </c>
      <c r="AG7" t="n">
        <v>0.5529166666666666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7.7688</v>
      </c>
      <c r="E8" t="n">
        <v>12.87</v>
      </c>
      <c r="F8" t="n">
        <v>9.42</v>
      </c>
      <c r="G8" t="n">
        <v>19.49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95.09999999999999</v>
      </c>
      <c r="Q8" t="n">
        <v>2116.05</v>
      </c>
      <c r="R8" t="n">
        <v>53.08</v>
      </c>
      <c r="S8" t="n">
        <v>30.45</v>
      </c>
      <c r="T8" t="n">
        <v>11400.48</v>
      </c>
      <c r="U8" t="n">
        <v>0.57</v>
      </c>
      <c r="V8" t="n">
        <v>0.92</v>
      </c>
      <c r="W8" t="n">
        <v>0.13</v>
      </c>
      <c r="X8" t="n">
        <v>0.7</v>
      </c>
      <c r="Y8" t="n">
        <v>1</v>
      </c>
      <c r="Z8" t="n">
        <v>10</v>
      </c>
      <c r="AA8" t="n">
        <v>60.994417162011</v>
      </c>
      <c r="AB8" t="n">
        <v>86.79068981959288</v>
      </c>
      <c r="AC8" t="n">
        <v>78.66063327671694</v>
      </c>
      <c r="AD8" t="n">
        <v>60994.417162011</v>
      </c>
      <c r="AE8" t="n">
        <v>86790.68981959288</v>
      </c>
      <c r="AF8" t="n">
        <v>1.099237042758224e-05</v>
      </c>
      <c r="AG8" t="n">
        <v>0.53625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7.7484</v>
      </c>
      <c r="E9" t="n">
        <v>12.91</v>
      </c>
      <c r="F9" t="n">
        <v>9.56</v>
      </c>
      <c r="G9" t="n">
        <v>22.06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16</v>
      </c>
      <c r="N9" t="n">
        <v>34.14</v>
      </c>
      <c r="O9" t="n">
        <v>22351.34</v>
      </c>
      <c r="P9" t="n">
        <v>93.66</v>
      </c>
      <c r="Q9" t="n">
        <v>2116.19</v>
      </c>
      <c r="R9" t="n">
        <v>58.55</v>
      </c>
      <c r="S9" t="n">
        <v>30.45</v>
      </c>
      <c r="T9" t="n">
        <v>14150.9</v>
      </c>
      <c r="U9" t="n">
        <v>0.52</v>
      </c>
      <c r="V9" t="n">
        <v>0.91</v>
      </c>
      <c r="W9" t="n">
        <v>0.12</v>
      </c>
      <c r="X9" t="n">
        <v>0.84</v>
      </c>
      <c r="Y9" t="n">
        <v>1</v>
      </c>
      <c r="Z9" t="n">
        <v>10</v>
      </c>
      <c r="AA9" t="n">
        <v>60.98095194520444</v>
      </c>
      <c r="AB9" t="n">
        <v>86.77152977987798</v>
      </c>
      <c r="AC9" t="n">
        <v>78.64326804018393</v>
      </c>
      <c r="AD9" t="n">
        <v>60980.95194520444</v>
      </c>
      <c r="AE9" t="n">
        <v>86771.52977987798</v>
      </c>
      <c r="AF9" t="n">
        <v>1.096350569213756e-05</v>
      </c>
      <c r="AG9" t="n">
        <v>0.5379166666666667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7.8546</v>
      </c>
      <c r="E10" t="n">
        <v>12.73</v>
      </c>
      <c r="F10" t="n">
        <v>9.42</v>
      </c>
      <c r="G10" t="n">
        <v>22.61</v>
      </c>
      <c r="H10" t="n">
        <v>0.3</v>
      </c>
      <c r="I10" t="n">
        <v>25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91.17</v>
      </c>
      <c r="Q10" t="n">
        <v>2116.17</v>
      </c>
      <c r="R10" t="n">
        <v>52.53</v>
      </c>
      <c r="S10" t="n">
        <v>30.45</v>
      </c>
      <c r="T10" t="n">
        <v>11144.62</v>
      </c>
      <c r="U10" t="n">
        <v>0.58</v>
      </c>
      <c r="V10" t="n">
        <v>0.92</v>
      </c>
      <c r="W10" t="n">
        <v>0.15</v>
      </c>
      <c r="X10" t="n">
        <v>0.7</v>
      </c>
      <c r="Y10" t="n">
        <v>1</v>
      </c>
      <c r="Z10" t="n">
        <v>10</v>
      </c>
      <c r="AA10" t="n">
        <v>59.00488242186101</v>
      </c>
      <c r="AB10" t="n">
        <v>83.95972428943779</v>
      </c>
      <c r="AC10" t="n">
        <v>76.0948564422485</v>
      </c>
      <c r="AD10" t="n">
        <v>59004.882421861</v>
      </c>
      <c r="AE10" t="n">
        <v>83959.72428943779</v>
      </c>
      <c r="AF10" t="n">
        <v>1.111377210901137e-05</v>
      </c>
      <c r="AG10" t="n">
        <v>0.5304166666666666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4.8173</v>
      </c>
      <c r="E2" t="n">
        <v>20.76</v>
      </c>
      <c r="F2" t="n">
        <v>12.61</v>
      </c>
      <c r="G2" t="n">
        <v>5.78</v>
      </c>
      <c r="H2" t="n">
        <v>0.08</v>
      </c>
      <c r="I2" t="n">
        <v>131</v>
      </c>
      <c r="J2" t="n">
        <v>213.37</v>
      </c>
      <c r="K2" t="n">
        <v>56.13</v>
      </c>
      <c r="L2" t="n">
        <v>1</v>
      </c>
      <c r="M2" t="n">
        <v>129</v>
      </c>
      <c r="N2" t="n">
        <v>46.25</v>
      </c>
      <c r="O2" t="n">
        <v>26550.29</v>
      </c>
      <c r="P2" t="n">
        <v>178.95</v>
      </c>
      <c r="Q2" t="n">
        <v>2116.87</v>
      </c>
      <c r="R2" t="n">
        <v>158.01</v>
      </c>
      <c r="S2" t="n">
        <v>30.45</v>
      </c>
      <c r="T2" t="n">
        <v>63355.95</v>
      </c>
      <c r="U2" t="n">
        <v>0.19</v>
      </c>
      <c r="V2" t="n">
        <v>0.6899999999999999</v>
      </c>
      <c r="W2" t="n">
        <v>0.29</v>
      </c>
      <c r="X2" t="n">
        <v>3.89</v>
      </c>
      <c r="Y2" t="n">
        <v>1</v>
      </c>
      <c r="Z2" t="n">
        <v>10</v>
      </c>
      <c r="AA2" t="n">
        <v>160.007928930708</v>
      </c>
      <c r="AB2" t="n">
        <v>227.6798299693406</v>
      </c>
      <c r="AC2" t="n">
        <v>206.3520827744144</v>
      </c>
      <c r="AD2" t="n">
        <v>160007.928930708</v>
      </c>
      <c r="AE2" t="n">
        <v>227679.8299693406</v>
      </c>
      <c r="AF2" t="n">
        <v>6.286190153898643e-06</v>
      </c>
      <c r="AG2" t="n">
        <v>0.8650000000000001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5.5642</v>
      </c>
      <c r="E3" t="n">
        <v>17.97</v>
      </c>
      <c r="F3" t="n">
        <v>11.43</v>
      </c>
      <c r="G3" t="n">
        <v>7.38</v>
      </c>
      <c r="H3" t="n">
        <v>0.1</v>
      </c>
      <c r="I3" t="n">
        <v>93</v>
      </c>
      <c r="J3" t="n">
        <v>213.78</v>
      </c>
      <c r="K3" t="n">
        <v>56.13</v>
      </c>
      <c r="L3" t="n">
        <v>1.25</v>
      </c>
      <c r="M3" t="n">
        <v>91</v>
      </c>
      <c r="N3" t="n">
        <v>46.4</v>
      </c>
      <c r="O3" t="n">
        <v>26600.32</v>
      </c>
      <c r="P3" t="n">
        <v>159.32</v>
      </c>
      <c r="Q3" t="n">
        <v>2116.67</v>
      </c>
      <c r="R3" t="n">
        <v>119.21</v>
      </c>
      <c r="S3" t="n">
        <v>30.45</v>
      </c>
      <c r="T3" t="n">
        <v>44146.93</v>
      </c>
      <c r="U3" t="n">
        <v>0.26</v>
      </c>
      <c r="V3" t="n">
        <v>0.76</v>
      </c>
      <c r="W3" t="n">
        <v>0.23</v>
      </c>
      <c r="X3" t="n">
        <v>2.71</v>
      </c>
      <c r="Y3" t="n">
        <v>1</v>
      </c>
      <c r="Z3" t="n">
        <v>10</v>
      </c>
      <c r="AA3" t="n">
        <v>125.1546458367734</v>
      </c>
      <c r="AB3" t="n">
        <v>178.0861028226282</v>
      </c>
      <c r="AC3" t="n">
        <v>161.4040129754849</v>
      </c>
      <c r="AD3" t="n">
        <v>125154.6458367734</v>
      </c>
      <c r="AE3" t="n">
        <v>178086.1028226283</v>
      </c>
      <c r="AF3" t="n">
        <v>7.260834752729293e-06</v>
      </c>
      <c r="AG3" t="n">
        <v>0.7487499999999999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6.0782</v>
      </c>
      <c r="E4" t="n">
        <v>16.45</v>
      </c>
      <c r="F4" t="n">
        <v>10.8</v>
      </c>
      <c r="G4" t="n">
        <v>9</v>
      </c>
      <c r="H4" t="n">
        <v>0.12</v>
      </c>
      <c r="I4" t="n">
        <v>72</v>
      </c>
      <c r="J4" t="n">
        <v>214.19</v>
      </c>
      <c r="K4" t="n">
        <v>56.13</v>
      </c>
      <c r="L4" t="n">
        <v>1.5</v>
      </c>
      <c r="M4" t="n">
        <v>70</v>
      </c>
      <c r="N4" t="n">
        <v>46.56</v>
      </c>
      <c r="O4" t="n">
        <v>26650.41</v>
      </c>
      <c r="P4" t="n">
        <v>147.83</v>
      </c>
      <c r="Q4" t="n">
        <v>2116.78</v>
      </c>
      <c r="R4" t="n">
        <v>98.42</v>
      </c>
      <c r="S4" t="n">
        <v>30.45</v>
      </c>
      <c r="T4" t="n">
        <v>33853.84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107.6133578852944</v>
      </c>
      <c r="AB4" t="n">
        <v>153.1261056217058</v>
      </c>
      <c r="AC4" t="n">
        <v>138.7821258757467</v>
      </c>
      <c r="AD4" t="n">
        <v>107613.3578852944</v>
      </c>
      <c r="AE4" t="n">
        <v>153126.1056217058</v>
      </c>
      <c r="AF4" t="n">
        <v>7.931563530074258e-06</v>
      </c>
      <c r="AG4" t="n">
        <v>0.6854166666666667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10.4</v>
      </c>
      <c r="G5" t="n">
        <v>10.58</v>
      </c>
      <c r="H5" t="n">
        <v>0.14</v>
      </c>
      <c r="I5" t="n">
        <v>59</v>
      </c>
      <c r="J5" t="n">
        <v>214.59</v>
      </c>
      <c r="K5" t="n">
        <v>56.13</v>
      </c>
      <c r="L5" t="n">
        <v>1.75</v>
      </c>
      <c r="M5" t="n">
        <v>57</v>
      </c>
      <c r="N5" t="n">
        <v>46.72</v>
      </c>
      <c r="O5" t="n">
        <v>26700.55</v>
      </c>
      <c r="P5" t="n">
        <v>139.83</v>
      </c>
      <c r="Q5" t="n">
        <v>2116.25</v>
      </c>
      <c r="R5" t="n">
        <v>85.58</v>
      </c>
      <c r="S5" t="n">
        <v>30.45</v>
      </c>
      <c r="T5" t="n">
        <v>27499.8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96.9908607527672</v>
      </c>
      <c r="AB5" t="n">
        <v>138.0110525293627</v>
      </c>
      <c r="AC5" t="n">
        <v>125.0829647016061</v>
      </c>
      <c r="AD5" t="n">
        <v>96990.8607527672</v>
      </c>
      <c r="AE5" t="n">
        <v>138011.0525293627</v>
      </c>
      <c r="AF5" t="n">
        <v>8.41451434815864e-06</v>
      </c>
      <c r="AG5" t="n">
        <v>0.64625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6.772</v>
      </c>
      <c r="E6" t="n">
        <v>14.77</v>
      </c>
      <c r="F6" t="n">
        <v>10.09</v>
      </c>
      <c r="G6" t="n">
        <v>12.35</v>
      </c>
      <c r="H6" t="n">
        <v>0.17</v>
      </c>
      <c r="I6" t="n">
        <v>49</v>
      </c>
      <c r="J6" t="n">
        <v>215</v>
      </c>
      <c r="K6" t="n">
        <v>56.13</v>
      </c>
      <c r="L6" t="n">
        <v>2</v>
      </c>
      <c r="M6" t="n">
        <v>47</v>
      </c>
      <c r="N6" t="n">
        <v>46.87</v>
      </c>
      <c r="O6" t="n">
        <v>26750.75</v>
      </c>
      <c r="P6" t="n">
        <v>132.72</v>
      </c>
      <c r="Q6" t="n">
        <v>2116.3</v>
      </c>
      <c r="R6" t="n">
        <v>75.08</v>
      </c>
      <c r="S6" t="n">
        <v>30.45</v>
      </c>
      <c r="T6" t="n">
        <v>22300.56</v>
      </c>
      <c r="U6" t="n">
        <v>0.41</v>
      </c>
      <c r="V6" t="n">
        <v>0.86</v>
      </c>
      <c r="W6" t="n">
        <v>0.16</v>
      </c>
      <c r="X6" t="n">
        <v>1.36</v>
      </c>
      <c r="Y6" t="n">
        <v>1</v>
      </c>
      <c r="Z6" t="n">
        <v>10</v>
      </c>
      <c r="AA6" t="n">
        <v>88.72054941039482</v>
      </c>
      <c r="AB6" t="n">
        <v>126.242991453838</v>
      </c>
      <c r="AC6" t="n">
        <v>114.4172684320767</v>
      </c>
      <c r="AD6" t="n">
        <v>88720.54941039483</v>
      </c>
      <c r="AE6" t="n">
        <v>126242.991453838</v>
      </c>
      <c r="AF6" t="n">
        <v>8.836916887509935e-06</v>
      </c>
      <c r="AG6" t="n">
        <v>0.6154166666666666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7.0048</v>
      </c>
      <c r="E7" t="n">
        <v>14.28</v>
      </c>
      <c r="F7" t="n">
        <v>9.890000000000001</v>
      </c>
      <c r="G7" t="n">
        <v>14.13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127.5</v>
      </c>
      <c r="Q7" t="n">
        <v>2116.32</v>
      </c>
      <c r="R7" t="n">
        <v>68.68000000000001</v>
      </c>
      <c r="S7" t="n">
        <v>30.45</v>
      </c>
      <c r="T7" t="n">
        <v>19137.49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83.26799577444802</v>
      </c>
      <c r="AB7" t="n">
        <v>118.4843979077103</v>
      </c>
      <c r="AC7" t="n">
        <v>107.3854556541982</v>
      </c>
      <c r="AD7" t="n">
        <v>83267.99577444802</v>
      </c>
      <c r="AE7" t="n">
        <v>118484.3979077103</v>
      </c>
      <c r="AF7" t="n">
        <v>9.140702217015592e-06</v>
      </c>
      <c r="AG7" t="n">
        <v>0.595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7.1835</v>
      </c>
      <c r="E8" t="n">
        <v>13.92</v>
      </c>
      <c r="F8" t="n">
        <v>9.75</v>
      </c>
      <c r="G8" t="n">
        <v>15.8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122.78</v>
      </c>
      <c r="Q8" t="n">
        <v>2116.25</v>
      </c>
      <c r="R8" t="n">
        <v>63.93</v>
      </c>
      <c r="S8" t="n">
        <v>30.45</v>
      </c>
      <c r="T8" t="n">
        <v>16784.04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79.09132808430071</v>
      </c>
      <c r="AB8" t="n">
        <v>112.5412987382751</v>
      </c>
      <c r="AC8" t="n">
        <v>101.9990721000949</v>
      </c>
      <c r="AD8" t="n">
        <v>79091.32808430071</v>
      </c>
      <c r="AE8" t="n">
        <v>112541.2987382751</v>
      </c>
      <c r="AF8" t="n">
        <v>9.373891385325991e-06</v>
      </c>
      <c r="AG8" t="n">
        <v>0.58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7.3822</v>
      </c>
      <c r="E9" t="n">
        <v>13.55</v>
      </c>
      <c r="F9" t="n">
        <v>9.58</v>
      </c>
      <c r="G9" t="n">
        <v>17.97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117.71</v>
      </c>
      <c r="Q9" t="n">
        <v>2116.05</v>
      </c>
      <c r="R9" t="n">
        <v>58.58</v>
      </c>
      <c r="S9" t="n">
        <v>30.45</v>
      </c>
      <c r="T9" t="n">
        <v>14132.93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74.71571565352987</v>
      </c>
      <c r="AB9" t="n">
        <v>106.3151154428146</v>
      </c>
      <c r="AC9" t="n">
        <v>96.35612212544601</v>
      </c>
      <c r="AD9" t="n">
        <v>74715.71565352987</v>
      </c>
      <c r="AE9" t="n">
        <v>106315.1154428146</v>
      </c>
      <c r="AF9" t="n">
        <v>9.63317894964203e-06</v>
      </c>
      <c r="AG9" t="n">
        <v>0.5645833333333333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7.5986</v>
      </c>
      <c r="E10" t="n">
        <v>13.16</v>
      </c>
      <c r="F10" t="n">
        <v>9.369999999999999</v>
      </c>
      <c r="G10" t="n">
        <v>20.07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26</v>
      </c>
      <c r="N10" t="n">
        <v>47.51</v>
      </c>
      <c r="O10" t="n">
        <v>26952.08</v>
      </c>
      <c r="P10" t="n">
        <v>111.65</v>
      </c>
      <c r="Q10" t="n">
        <v>2116.25</v>
      </c>
      <c r="R10" t="n">
        <v>51.29</v>
      </c>
      <c r="S10" t="n">
        <v>30.45</v>
      </c>
      <c r="T10" t="n">
        <v>10512.29</v>
      </c>
      <c r="U10" t="n">
        <v>0.59</v>
      </c>
      <c r="V10" t="n">
        <v>0.92</v>
      </c>
      <c r="W10" t="n">
        <v>0.12</v>
      </c>
      <c r="X10" t="n">
        <v>0.64</v>
      </c>
      <c r="Y10" t="n">
        <v>1</v>
      </c>
      <c r="Z10" t="n">
        <v>10</v>
      </c>
      <c r="AA10" t="n">
        <v>69.95414821074918</v>
      </c>
      <c r="AB10" t="n">
        <v>99.53974579079373</v>
      </c>
      <c r="AC10" t="n">
        <v>90.2154304381351</v>
      </c>
      <c r="AD10" t="n">
        <v>69954.14821074918</v>
      </c>
      <c r="AE10" t="n">
        <v>99539.74579079374</v>
      </c>
      <c r="AF10" t="n">
        <v>9.915563594423063e-06</v>
      </c>
      <c r="AG10" t="n">
        <v>0.5483333333333333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7.5227</v>
      </c>
      <c r="E11" t="n">
        <v>13.29</v>
      </c>
      <c r="F11" t="n">
        <v>9.58</v>
      </c>
      <c r="G11" t="n">
        <v>22.11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112.04</v>
      </c>
      <c r="Q11" t="n">
        <v>2116.18</v>
      </c>
      <c r="R11" t="n">
        <v>59.86</v>
      </c>
      <c r="S11" t="n">
        <v>30.45</v>
      </c>
      <c r="T11" t="n">
        <v>14803.38</v>
      </c>
      <c r="U11" t="n">
        <v>0.51</v>
      </c>
      <c r="V11" t="n">
        <v>0.9</v>
      </c>
      <c r="W11" t="n">
        <v>0.11</v>
      </c>
      <c r="X11" t="n">
        <v>0.86</v>
      </c>
      <c r="Y11" t="n">
        <v>1</v>
      </c>
      <c r="Z11" t="n">
        <v>10</v>
      </c>
      <c r="AA11" t="n">
        <v>71.32619883325607</v>
      </c>
      <c r="AB11" t="n">
        <v>101.4920756192548</v>
      </c>
      <c r="AC11" t="n">
        <v>91.98487714942175</v>
      </c>
      <c r="AD11" t="n">
        <v>71326.19883325607</v>
      </c>
      <c r="AE11" t="n">
        <v>101492.0756192548</v>
      </c>
      <c r="AF11" t="n">
        <v>9.816520181581658e-06</v>
      </c>
      <c r="AG11" t="n">
        <v>0.55375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7.7192</v>
      </c>
      <c r="E12" t="n">
        <v>12.95</v>
      </c>
      <c r="F12" t="n">
        <v>9.369999999999999</v>
      </c>
      <c r="G12" t="n">
        <v>24.45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105.78</v>
      </c>
      <c r="Q12" t="n">
        <v>2116.25</v>
      </c>
      <c r="R12" t="n">
        <v>51.86</v>
      </c>
      <c r="S12" t="n">
        <v>30.45</v>
      </c>
      <c r="T12" t="n">
        <v>10817.85</v>
      </c>
      <c r="U12" t="n">
        <v>0.59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66.8466705717732</v>
      </c>
      <c r="AB12" t="n">
        <v>95.11802753450016</v>
      </c>
      <c r="AC12" t="n">
        <v>86.20791351524889</v>
      </c>
      <c r="AD12" t="n">
        <v>66846.6705717732</v>
      </c>
      <c r="AE12" t="n">
        <v>95118.02753450016</v>
      </c>
      <c r="AF12" t="n">
        <v>1.007293692233708e-05</v>
      </c>
      <c r="AG12" t="n">
        <v>0.5395833333333333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7.8083</v>
      </c>
      <c r="E13" t="n">
        <v>12.81</v>
      </c>
      <c r="F13" t="n">
        <v>9.31</v>
      </c>
      <c r="G13" t="n">
        <v>26.59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102.05</v>
      </c>
      <c r="Q13" t="n">
        <v>2116.42</v>
      </c>
      <c r="R13" t="n">
        <v>49.44</v>
      </c>
      <c r="S13" t="n">
        <v>30.45</v>
      </c>
      <c r="T13" t="n">
        <v>9618.940000000001</v>
      </c>
      <c r="U13" t="n">
        <v>0.62</v>
      </c>
      <c r="V13" t="n">
        <v>0.93</v>
      </c>
      <c r="W13" t="n">
        <v>0.12</v>
      </c>
      <c r="X13" t="n">
        <v>0.59</v>
      </c>
      <c r="Y13" t="n">
        <v>1</v>
      </c>
      <c r="Z13" t="n">
        <v>10</v>
      </c>
      <c r="AA13" t="n">
        <v>64.67587740335463</v>
      </c>
      <c r="AB13" t="n">
        <v>92.02914423486713</v>
      </c>
      <c r="AC13" t="n">
        <v>83.40837917611449</v>
      </c>
      <c r="AD13" t="n">
        <v>64675.87740335463</v>
      </c>
      <c r="AE13" t="n">
        <v>92029.14423486713</v>
      </c>
      <c r="AF13" t="n">
        <v>1.018920527654221e-05</v>
      </c>
      <c r="AG13" t="n">
        <v>0.5337500000000001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7.7961</v>
      </c>
      <c r="E14" t="n">
        <v>12.83</v>
      </c>
      <c r="F14" t="n">
        <v>9.33</v>
      </c>
      <c r="G14" t="n">
        <v>26.65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</v>
      </c>
      <c r="N14" t="n">
        <v>48.15</v>
      </c>
      <c r="O14" t="n">
        <v>27154.29</v>
      </c>
      <c r="P14" t="n">
        <v>101.95</v>
      </c>
      <c r="Q14" t="n">
        <v>2116.26</v>
      </c>
      <c r="R14" t="n">
        <v>49.63</v>
      </c>
      <c r="S14" t="n">
        <v>30.45</v>
      </c>
      <c r="T14" t="n">
        <v>9713.809999999999</v>
      </c>
      <c r="U14" t="n">
        <v>0.61</v>
      </c>
      <c r="V14" t="n">
        <v>0.93</v>
      </c>
      <c r="W14" t="n">
        <v>0.14</v>
      </c>
      <c r="X14" t="n">
        <v>0.61</v>
      </c>
      <c r="Y14" t="n">
        <v>1</v>
      </c>
      <c r="Z14" t="n">
        <v>10</v>
      </c>
      <c r="AA14" t="n">
        <v>64.79066159064899</v>
      </c>
      <c r="AB14" t="n">
        <v>92.19247391747055</v>
      </c>
      <c r="AC14" t="n">
        <v>83.55640906610826</v>
      </c>
      <c r="AD14" t="n">
        <v>64790.66159064899</v>
      </c>
      <c r="AE14" t="n">
        <v>92192.47391747055</v>
      </c>
      <c r="AF14" t="n">
        <v>1.017328525497876e-05</v>
      </c>
      <c r="AG14" t="n">
        <v>0.5345833333333333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7.7946</v>
      </c>
      <c r="E15" t="n">
        <v>12.83</v>
      </c>
      <c r="F15" t="n">
        <v>9.33</v>
      </c>
      <c r="G15" t="n">
        <v>26.66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0</v>
      </c>
      <c r="N15" t="n">
        <v>48.31</v>
      </c>
      <c r="O15" t="n">
        <v>27204.98</v>
      </c>
      <c r="P15" t="n">
        <v>102.05</v>
      </c>
      <c r="Q15" t="n">
        <v>2116.26</v>
      </c>
      <c r="R15" t="n">
        <v>49.71</v>
      </c>
      <c r="S15" t="n">
        <v>30.45</v>
      </c>
      <c r="T15" t="n">
        <v>9753.639999999999</v>
      </c>
      <c r="U15" t="n">
        <v>0.61</v>
      </c>
      <c r="V15" t="n">
        <v>0.93</v>
      </c>
      <c r="W15" t="n">
        <v>0.14</v>
      </c>
      <c r="X15" t="n">
        <v>0.61</v>
      </c>
      <c r="Y15" t="n">
        <v>1</v>
      </c>
      <c r="Z15" t="n">
        <v>10</v>
      </c>
      <c r="AA15" t="n">
        <v>64.83611420138722</v>
      </c>
      <c r="AB15" t="n">
        <v>92.25714972918608</v>
      </c>
      <c r="AC15" t="n">
        <v>83.61502641686104</v>
      </c>
      <c r="AD15" t="n">
        <v>64836.11420138722</v>
      </c>
      <c r="AE15" t="n">
        <v>92257.14972918609</v>
      </c>
      <c r="AF15" t="n">
        <v>1.017132787527834e-05</v>
      </c>
      <c r="AG15" t="n">
        <v>0.5345833333333333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2024-09-24T16:01:20Z</dcterms:created>
  <dcterms:modified xmlns:dcterms="http://purl.org/dc/terms/" xmlns:xsi="http://www.w3.org/2001/XMLSchema-instance" xsi:type="dcterms:W3CDTF">2024-09-24T16:01:20Z</dcterms:modified>
</cp:coreProperties>
</file>