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<sst xmlns="http://schemas.openxmlformats.org/spreadsheetml/2006/main" count="618" uniqueCount="33">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</sst>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E0FF00"/>
                </a:solidFill>
              </c:spPr>
            </c:marker>
          </c:dPt>
          <c:dPt>
            <c:idx val="5"/>
            <c:marker>
              <c:spPr>
                <a:solidFill>
                  <a:srgbClr val="D8FF00"/>
                </a:solidFill>
              </c:spPr>
            </c:marker>
          </c:dPt>
          <c:dPt>
            <c:idx val="6"/>
            <c:marker>
              <c:spPr>
                <a:solidFill>
                  <a:srgbClr val="D0FF00"/>
                </a:solidFill>
              </c:spPr>
            </c:marker>
          </c:dPt>
          <c:dPt>
            <c:idx val="7"/>
            <c:marker>
              <c:spPr>
                <a:solidFill>
                  <a:srgbClr val="C8FF00"/>
                </a:solidFill>
              </c:spPr>
            </c:marker>
          </c:dPt>
          <c:dPt>
            <c:idx val="8"/>
            <c:marker>
              <c:spPr>
                <a:solidFill>
                  <a:srgbClr val="C1FF00"/>
                </a:solidFill>
              </c:spPr>
            </c:marker>
          </c:dPt>
          <c:dPt>
            <c:idx val="9"/>
            <c:marker>
              <c:spPr>
                <a:solidFill>
                  <a:srgbClr val="B9FF00"/>
                </a:solidFill>
              </c:spPr>
            </c:marker>
          </c:dPt>
          <c:dPt>
            <c:idx val="10"/>
            <c:marker>
              <c:spPr>
                <a:solidFill>
                  <a:srgbClr val="B1FF00"/>
                </a:solidFill>
              </c:spPr>
            </c:marker>
          </c:dPt>
          <c:dPt>
            <c:idx val="11"/>
            <c:marker>
              <c:spPr>
                <a:solidFill>
                  <a:srgbClr val="AAFF00"/>
                </a:solidFill>
              </c:spPr>
            </c:marker>
          </c:dPt>
          <c:dPt>
            <c:idx val="12"/>
            <c:marker>
              <c:spPr>
                <a:solidFill>
                  <a:srgbClr val="A2FF00"/>
                </a:solidFill>
              </c:spPr>
            </c:marker>
          </c:dPt>
          <c:dPt>
            <c:idx val="13"/>
            <c:marker>
              <c:spPr>
                <a:solidFill>
                  <a:srgbClr val="9AFF00"/>
                </a:solidFill>
              </c:spPr>
            </c:marker>
          </c:dPt>
          <c:dPt>
            <c:idx val="14"/>
            <c:marker>
              <c:spPr>
                <a:solidFill>
                  <a:srgbClr val="92FF00"/>
                </a:solidFill>
              </c:spPr>
            </c:marker>
          </c:dPt>
          <c:dPt>
            <c:idx val="15"/>
            <c:marker>
              <c:spPr>
                <a:solidFill>
                  <a:srgbClr val="8BFF00"/>
                </a:solidFill>
              </c:spPr>
            </c:marker>
          </c:dPt>
          <c:dPt>
            <c:idx val="16"/>
            <c:marker>
              <c:spPr>
                <a:solidFill>
                  <a:srgbClr val="83FF00"/>
                </a:solidFill>
              </c:spPr>
            </c:marker>
          </c:dPt>
          <c:dPt>
            <c:idx val="17"/>
            <c:marker>
              <c:spPr>
                <a:solidFill>
                  <a:srgbClr val="7BFF00"/>
                </a:solidFill>
              </c:spPr>
            </c:marker>
          </c:dPt>
          <c:dPt>
            <c:idx val="18"/>
            <c:marker>
              <c:spPr>
                <a:solidFill>
                  <a:srgbClr val="73FF00"/>
                </a:solidFill>
              </c:spPr>
            </c:marker>
          </c:dPt>
          <c:dPt>
            <c:idx val="19"/>
            <c:marker>
              <c:spPr>
                <a:solidFill>
                  <a:srgbClr val="6CFF00"/>
                </a:solidFill>
              </c:spPr>
            </c:marker>
          </c:dPt>
          <c:dPt>
            <c:idx val="20"/>
            <c:marker>
              <c:spPr>
                <a:solidFill>
                  <a:srgbClr val="64FF00"/>
                </a:solidFill>
              </c:spPr>
            </c:marker>
          </c:dPt>
          <c:dPt>
            <c:idx val="21"/>
            <c:marker>
              <c:spPr>
                <a:solidFill>
                  <a:srgbClr val="5CFF00"/>
                </a:solidFill>
              </c:spPr>
            </c:marker>
          </c:dPt>
          <c:dPt>
            <c:idx val="22"/>
            <c:marker>
              <c:spPr>
                <a:solidFill>
                  <a:srgbClr val="55FF00"/>
                </a:solidFill>
              </c:spPr>
            </c:marker>
          </c:dPt>
          <c:dPt>
            <c:idx val="23"/>
            <c:marker>
              <c:spPr>
                <a:solidFill>
                  <a:srgbClr val="4DFF00"/>
                </a:solidFill>
              </c:spPr>
            </c:marker>
          </c:dPt>
          <c:dPt>
            <c:idx val="24"/>
            <c:marker>
              <c:spPr>
                <a:solidFill>
                  <a:srgbClr val="45FF00"/>
                </a:solidFill>
              </c:spPr>
            </c:marker>
          </c:dPt>
          <c:dPt>
            <c:idx val="25"/>
            <c:marker>
              <c:spPr>
                <a:solidFill>
                  <a:srgbClr val="3DFF00"/>
                </a:solidFill>
              </c:spPr>
            </c:marker>
          </c:dPt>
          <c:dPt>
            <c:idx val="26"/>
            <c:marker>
              <c:spPr>
                <a:solidFill>
                  <a:srgbClr val="36FF00"/>
                </a:solidFill>
              </c:spPr>
            </c:marker>
          </c:dPt>
          <c:dPt>
            <c:idx val="27"/>
            <c:marker>
              <c:spPr>
                <a:solidFill>
                  <a:srgbClr val="2EFF00"/>
                </a:solidFill>
              </c:spPr>
            </c:marker>
          </c:dPt>
          <c:dPt>
            <c:idx val="28"/>
            <c:marker>
              <c:spPr>
                <a:solidFill>
                  <a:srgbClr val="26FF00"/>
                </a:solidFill>
              </c:spPr>
            </c:marker>
          </c:dPt>
          <c:dPt>
            <c:idx val="29"/>
            <c:marker>
              <c:spPr>
                <a:solidFill>
                  <a:srgbClr val="1EFF00"/>
                </a:solidFill>
              </c:spPr>
            </c:marker>
          </c:dPt>
          <c:dPt>
            <c:idx val="30"/>
            <c:marker>
              <c:spPr>
                <a:solidFill>
                  <a:srgbClr val="17FF00"/>
                </a:solidFill>
              </c:spPr>
            </c:marker>
          </c:dPt>
          <c:dPt>
            <c:idx val="31"/>
            <c:marker>
              <c:spPr>
                <a:solidFill>
                  <a:srgbClr val="0FFF00"/>
                </a:solidFill>
              </c:spPr>
            </c:marker>
          </c:dPt>
          <c:dPt>
            <c:idx val="32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gráficos!$B$7:$B$39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2.9761</v>
      </c>
      <c r="E2">
        <v>33.6</v>
      </c>
      <c r="F2">
        <v>22.88</v>
      </c>
      <c r="G2">
        <v>6.51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285.7</v>
      </c>
      <c r="Q2">
        <v>7970.49</v>
      </c>
      <c r="R2">
        <v>453.43</v>
      </c>
      <c r="S2">
        <v>84.51000000000001</v>
      </c>
      <c r="T2">
        <v>183664.63</v>
      </c>
      <c r="U2">
        <v>0.19</v>
      </c>
      <c r="V2">
        <v>0.52</v>
      </c>
      <c r="W2">
        <v>0.48</v>
      </c>
      <c r="X2">
        <v>10.8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4.6369</v>
      </c>
      <c r="E3">
        <v>21.57</v>
      </c>
      <c r="F3">
        <v>15.86</v>
      </c>
      <c r="G3">
        <v>11.61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163.03</v>
      </c>
      <c r="Q3">
        <v>7967.39</v>
      </c>
      <c r="R3">
        <v>209.99</v>
      </c>
      <c r="S3">
        <v>84.51000000000001</v>
      </c>
      <c r="T3">
        <v>62588.23</v>
      </c>
      <c r="U3">
        <v>0.4</v>
      </c>
      <c r="V3">
        <v>0.75</v>
      </c>
      <c r="W3">
        <v>0.37</v>
      </c>
      <c r="X3">
        <v>3.79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4.6581</v>
      </c>
      <c r="E4">
        <v>21.47</v>
      </c>
      <c r="F4">
        <v>15.8</v>
      </c>
      <c r="G4">
        <v>11.7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163.41</v>
      </c>
      <c r="Q4">
        <v>7967.39</v>
      </c>
      <c r="R4">
        <v>207.97</v>
      </c>
      <c r="S4">
        <v>84.51000000000001</v>
      </c>
      <c r="T4">
        <v>61583.41</v>
      </c>
      <c r="U4">
        <v>0.41</v>
      </c>
      <c r="V4">
        <v>0.75</v>
      </c>
      <c r="W4">
        <v>0.37</v>
      </c>
      <c r="X4">
        <v>3.73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3.9229</v>
      </c>
      <c r="E2">
        <v>25.49</v>
      </c>
      <c r="F2">
        <v>18.78</v>
      </c>
      <c r="G2">
        <v>8.289999999999999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184.49</v>
      </c>
      <c r="Q2">
        <v>7967.25</v>
      </c>
      <c r="R2">
        <v>312.23</v>
      </c>
      <c r="S2">
        <v>84.51000000000001</v>
      </c>
      <c r="T2">
        <v>113439.03</v>
      </c>
      <c r="U2">
        <v>0.27</v>
      </c>
      <c r="V2">
        <v>0.63</v>
      </c>
      <c r="W2">
        <v>0.39</v>
      </c>
      <c r="X2">
        <v>6.72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4.4789</v>
      </c>
      <c r="E3">
        <v>22.33</v>
      </c>
      <c r="F3">
        <v>16.75</v>
      </c>
      <c r="G3">
        <v>9.949999999999999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153.11</v>
      </c>
      <c r="Q3">
        <v>7968.44</v>
      </c>
      <c r="R3">
        <v>239.1</v>
      </c>
      <c r="S3">
        <v>84.51000000000001</v>
      </c>
      <c r="T3">
        <v>77049.13</v>
      </c>
      <c r="U3">
        <v>0.35</v>
      </c>
      <c r="V3">
        <v>0.71</v>
      </c>
      <c r="W3">
        <v>0.43</v>
      </c>
      <c r="X3">
        <v>4.68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3.5005</v>
      </c>
      <c r="E2">
        <v>28.57</v>
      </c>
      <c r="F2">
        <v>22.73</v>
      </c>
      <c r="G2">
        <v>5.96</v>
      </c>
      <c r="H2">
        <v>0.22</v>
      </c>
      <c r="I2">
        <v>229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139.87</v>
      </c>
      <c r="Q2">
        <v>7974.97</v>
      </c>
      <c r="R2">
        <v>435.11</v>
      </c>
      <c r="S2">
        <v>84.51000000000001</v>
      </c>
      <c r="T2">
        <v>174415.58</v>
      </c>
      <c r="U2">
        <v>0.19</v>
      </c>
      <c r="V2">
        <v>0.52</v>
      </c>
      <c r="W2">
        <v>0.8100000000000001</v>
      </c>
      <c r="X2">
        <v>10.65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3.9746</v>
      </c>
      <c r="E2">
        <v>25.16</v>
      </c>
      <c r="F2">
        <v>19.55</v>
      </c>
      <c r="G2">
        <v>7.28</v>
      </c>
      <c r="H2">
        <v>0.16</v>
      </c>
      <c r="I2">
        <v>161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141.68</v>
      </c>
      <c r="Q2">
        <v>7970.73</v>
      </c>
      <c r="R2">
        <v>331.03</v>
      </c>
      <c r="S2">
        <v>84.51000000000001</v>
      </c>
      <c r="T2">
        <v>122715.85</v>
      </c>
      <c r="U2">
        <v>0.26</v>
      </c>
      <c r="V2">
        <v>0.61</v>
      </c>
      <c r="W2">
        <v>0.61</v>
      </c>
      <c r="X2">
        <v>7.47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3.9749</v>
      </c>
      <c r="E3">
        <v>25.16</v>
      </c>
      <c r="F3">
        <v>19.54</v>
      </c>
      <c r="G3">
        <v>7.28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143.11</v>
      </c>
      <c r="Q3">
        <v>7970.83</v>
      </c>
      <c r="R3">
        <v>330.89</v>
      </c>
      <c r="S3">
        <v>84.51000000000001</v>
      </c>
      <c r="T3">
        <v>122646</v>
      </c>
      <c r="U3">
        <v>0.26</v>
      </c>
      <c r="V3">
        <v>0.61</v>
      </c>
      <c r="W3">
        <v>0.61</v>
      </c>
      <c r="X3">
        <v>7.47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3.0155</v>
      </c>
      <c r="E2">
        <v>33.16</v>
      </c>
      <c r="F2">
        <v>26.94</v>
      </c>
      <c r="G2">
        <v>5.07</v>
      </c>
      <c r="H2">
        <v>0.28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141.06</v>
      </c>
      <c r="Q2">
        <v>7975.55</v>
      </c>
      <c r="R2">
        <v>573.5599999999999</v>
      </c>
      <c r="S2">
        <v>84.51000000000001</v>
      </c>
      <c r="T2">
        <v>243188.45</v>
      </c>
      <c r="U2">
        <v>0.15</v>
      </c>
      <c r="V2">
        <v>0.44</v>
      </c>
      <c r="W2">
        <v>1.07</v>
      </c>
      <c r="X2">
        <v>14.86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3.663</v>
      </c>
      <c r="E2">
        <v>27.3</v>
      </c>
      <c r="F2">
        <v>19.74</v>
      </c>
      <c r="G2">
        <v>7.74</v>
      </c>
      <c r="H2">
        <v>0.11</v>
      </c>
      <c r="I2">
        <v>153</v>
      </c>
      <c r="J2">
        <v>167.88</v>
      </c>
      <c r="K2">
        <v>51.39</v>
      </c>
      <c r="L2">
        <v>1</v>
      </c>
      <c r="M2">
        <v>148</v>
      </c>
      <c r="N2">
        <v>30.49</v>
      </c>
      <c r="O2">
        <v>20939.59</v>
      </c>
      <c r="P2">
        <v>207.93</v>
      </c>
      <c r="Q2">
        <v>7969.46</v>
      </c>
      <c r="R2">
        <v>345.87</v>
      </c>
      <c r="S2">
        <v>84.51000000000001</v>
      </c>
      <c r="T2">
        <v>130174.26</v>
      </c>
      <c r="U2">
        <v>0.24</v>
      </c>
      <c r="V2">
        <v>0.6</v>
      </c>
      <c r="W2">
        <v>0.39</v>
      </c>
      <c r="X2">
        <v>7.67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4.5314</v>
      </c>
      <c r="E3">
        <v>22.07</v>
      </c>
      <c r="F3">
        <v>16.48</v>
      </c>
      <c r="G3">
        <v>10.41</v>
      </c>
      <c r="H3">
        <v>0.21</v>
      </c>
      <c r="I3">
        <v>95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155.13</v>
      </c>
      <c r="Q3">
        <v>7966.9</v>
      </c>
      <c r="R3">
        <v>230.04</v>
      </c>
      <c r="S3">
        <v>84.51000000000001</v>
      </c>
      <c r="T3">
        <v>72551.12</v>
      </c>
      <c r="U3">
        <v>0.37</v>
      </c>
      <c r="V3">
        <v>0.72</v>
      </c>
      <c r="W3">
        <v>0.42</v>
      </c>
      <c r="X3">
        <v>4.41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2.6843</v>
      </c>
      <c r="E2">
        <v>37.25</v>
      </c>
      <c r="F2">
        <v>30.64</v>
      </c>
      <c r="G2">
        <v>4.62</v>
      </c>
      <c r="H2">
        <v>0.34</v>
      </c>
      <c r="I2">
        <v>398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142.61</v>
      </c>
      <c r="Q2">
        <v>7980.91</v>
      </c>
      <c r="R2">
        <v>695.15</v>
      </c>
      <c r="S2">
        <v>84.51000000000001</v>
      </c>
      <c r="T2">
        <v>303589.29</v>
      </c>
      <c r="U2">
        <v>0.12</v>
      </c>
      <c r="V2">
        <v>0.39</v>
      </c>
      <c r="W2">
        <v>1.3</v>
      </c>
      <c r="X2">
        <v>18.56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4.2525</v>
      </c>
      <c r="E2">
        <v>23.52</v>
      </c>
      <c r="F2">
        <v>17.91</v>
      </c>
      <c r="G2">
        <v>8.529999999999999</v>
      </c>
      <c r="H2">
        <v>0.13</v>
      </c>
      <c r="I2">
        <v>126</v>
      </c>
      <c r="J2">
        <v>133.21</v>
      </c>
      <c r="K2">
        <v>46.47</v>
      </c>
      <c r="L2">
        <v>1</v>
      </c>
      <c r="M2">
        <v>7</v>
      </c>
      <c r="N2">
        <v>20.75</v>
      </c>
      <c r="O2">
        <v>16663.42</v>
      </c>
      <c r="P2">
        <v>147.23</v>
      </c>
      <c r="Q2">
        <v>7965.69</v>
      </c>
      <c r="R2">
        <v>277.78</v>
      </c>
      <c r="S2">
        <v>84.51000000000001</v>
      </c>
      <c r="T2">
        <v>96265.56</v>
      </c>
      <c r="U2">
        <v>0.3</v>
      </c>
      <c r="V2">
        <v>0.66</v>
      </c>
      <c r="W2">
        <v>0.49</v>
      </c>
      <c r="X2">
        <v>5.84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4.2822</v>
      </c>
      <c r="E3">
        <v>23.35</v>
      </c>
      <c r="F3">
        <v>17.8</v>
      </c>
      <c r="G3">
        <v>8.609999999999999</v>
      </c>
      <c r="H3">
        <v>0.26</v>
      </c>
      <c r="I3">
        <v>124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147.16</v>
      </c>
      <c r="Q3">
        <v>7965.94</v>
      </c>
      <c r="R3">
        <v>273.77</v>
      </c>
      <c r="S3">
        <v>84.51000000000001</v>
      </c>
      <c r="T3">
        <v>94272.2</v>
      </c>
      <c r="U3">
        <v>0.31</v>
      </c>
      <c r="V3">
        <v>0.67</v>
      </c>
      <c r="W3">
        <v>0.49</v>
      </c>
      <c r="X3">
        <v>5.73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4.1131</v>
      </c>
      <c r="E2">
        <v>24.31</v>
      </c>
      <c r="F2">
        <v>18.19</v>
      </c>
      <c r="G2">
        <v>8.66</v>
      </c>
      <c r="H2">
        <v>0.12</v>
      </c>
      <c r="I2">
        <v>126</v>
      </c>
      <c r="J2">
        <v>150.44</v>
      </c>
      <c r="K2">
        <v>49.1</v>
      </c>
      <c r="L2">
        <v>1</v>
      </c>
      <c r="M2">
        <v>69</v>
      </c>
      <c r="N2">
        <v>25.34</v>
      </c>
      <c r="O2">
        <v>18787.76</v>
      </c>
      <c r="P2">
        <v>166.63</v>
      </c>
      <c r="Q2">
        <v>7967.12</v>
      </c>
      <c r="R2">
        <v>290.34</v>
      </c>
      <c r="S2">
        <v>84.51000000000001</v>
      </c>
      <c r="T2">
        <v>102543.63</v>
      </c>
      <c r="U2">
        <v>0.29</v>
      </c>
      <c r="V2">
        <v>0.65</v>
      </c>
      <c r="W2">
        <v>0.41</v>
      </c>
      <c r="X2">
        <v>6.12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4.4133</v>
      </c>
      <c r="E3">
        <v>22.66</v>
      </c>
      <c r="F3">
        <v>17.08</v>
      </c>
      <c r="G3">
        <v>9.49</v>
      </c>
      <c r="H3">
        <v>0.23</v>
      </c>
      <c r="I3">
        <v>108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151.04</v>
      </c>
      <c r="Q3">
        <v>7967.17</v>
      </c>
      <c r="R3">
        <v>250.08</v>
      </c>
      <c r="S3">
        <v>84.51000000000001</v>
      </c>
      <c r="T3">
        <v>82507.22</v>
      </c>
      <c r="U3">
        <v>0.34</v>
      </c>
      <c r="V3">
        <v>0.7</v>
      </c>
      <c r="W3">
        <v>0.45</v>
      </c>
      <c r="X3">
        <v>5.02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3.2002</v>
      </c>
      <c r="E2">
        <v>31.25</v>
      </c>
      <c r="F2">
        <v>21.71</v>
      </c>
      <c r="G2">
        <v>6.85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257.87</v>
      </c>
      <c r="Q2">
        <v>7972.15</v>
      </c>
      <c r="R2">
        <v>413.12</v>
      </c>
      <c r="S2">
        <v>84.51000000000001</v>
      </c>
      <c r="T2">
        <v>163617.21</v>
      </c>
      <c r="U2">
        <v>0.2</v>
      </c>
      <c r="V2">
        <v>0.55</v>
      </c>
      <c r="W2">
        <v>0.45</v>
      </c>
      <c r="X2">
        <v>9.630000000000001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4.6424</v>
      </c>
      <c r="E3">
        <v>21.54</v>
      </c>
      <c r="F3">
        <v>15.91</v>
      </c>
      <c r="G3">
        <v>11.23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159.17</v>
      </c>
      <c r="Q3">
        <v>7965.79</v>
      </c>
      <c r="R3">
        <v>211.25</v>
      </c>
      <c r="S3">
        <v>84.51000000000001</v>
      </c>
      <c r="T3">
        <v>63203.6</v>
      </c>
      <c r="U3">
        <v>0.4</v>
      </c>
      <c r="V3">
        <v>0.75</v>
      </c>
      <c r="W3">
        <v>0.38</v>
      </c>
      <c r="X3">
        <v>3.84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4.0793</v>
      </c>
      <c r="E2">
        <v>24.51</v>
      </c>
      <c r="F2">
        <v>18.92</v>
      </c>
      <c r="G2">
        <v>7.72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143.43</v>
      </c>
      <c r="Q2">
        <v>7968.47</v>
      </c>
      <c r="R2">
        <v>310.49</v>
      </c>
      <c r="S2">
        <v>84.51000000000001</v>
      </c>
      <c r="T2">
        <v>112514.94</v>
      </c>
      <c r="U2">
        <v>0.27</v>
      </c>
      <c r="V2">
        <v>0.63</v>
      </c>
      <c r="W2">
        <v>0.5600000000000001</v>
      </c>
      <c r="X2">
        <v>6.85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4.0946</v>
      </c>
      <c r="E3">
        <v>24.42</v>
      </c>
      <c r="F3">
        <v>18.85</v>
      </c>
      <c r="G3">
        <v>7.75</v>
      </c>
      <c r="H3">
        <v>0.3</v>
      </c>
      <c r="I3">
        <v>146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144.13</v>
      </c>
      <c r="Q3">
        <v>7968.47</v>
      </c>
      <c r="R3">
        <v>308.17</v>
      </c>
      <c r="S3">
        <v>84.51000000000001</v>
      </c>
      <c r="T3">
        <v>111362.03</v>
      </c>
      <c r="U3">
        <v>0.27</v>
      </c>
      <c r="V3">
        <v>0.63</v>
      </c>
      <c r="W3">
        <v>0.5600000000000001</v>
      </c>
      <c r="X3">
        <v>6.78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3.6785</v>
      </c>
      <c r="E2">
        <v>27.18</v>
      </c>
      <c r="F2">
        <v>21.45</v>
      </c>
      <c r="G2">
        <v>6.4</v>
      </c>
      <c r="H2">
        <v>0.2</v>
      </c>
      <c r="I2">
        <v>201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140.62</v>
      </c>
      <c r="Q2">
        <v>7971.79</v>
      </c>
      <c r="R2">
        <v>393.48</v>
      </c>
      <c r="S2">
        <v>84.51000000000001</v>
      </c>
      <c r="T2">
        <v>153739.92</v>
      </c>
      <c r="U2">
        <v>0.21</v>
      </c>
      <c r="V2">
        <v>0.55</v>
      </c>
      <c r="W2">
        <v>0.72</v>
      </c>
      <c r="X2">
        <v>9.380000000000001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3.6893</v>
      </c>
      <c r="E3">
        <v>27.11</v>
      </c>
      <c r="F3">
        <v>21.39</v>
      </c>
      <c r="G3">
        <v>6.42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141.82</v>
      </c>
      <c r="Q3">
        <v>7971.79</v>
      </c>
      <c r="R3">
        <v>391.41</v>
      </c>
      <c r="S3">
        <v>84.51000000000001</v>
      </c>
      <c r="T3">
        <v>152711.05</v>
      </c>
      <c r="U3">
        <v>0.22</v>
      </c>
      <c r="V3">
        <v>0.5600000000000001</v>
      </c>
      <c r="W3">
        <v>0.72</v>
      </c>
      <c r="X3">
        <v>9.31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2.9761</v>
      </c>
      <c r="E2">
        <v>33.6</v>
      </c>
      <c r="F2">
        <v>22.88</v>
      </c>
      <c r="G2">
        <v>6.51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285.7</v>
      </c>
      <c r="Q2">
        <v>7970.49</v>
      </c>
      <c r="R2">
        <v>453.43</v>
      </c>
      <c r="S2">
        <v>84.51000000000001</v>
      </c>
      <c r="T2">
        <v>183664.63</v>
      </c>
      <c r="U2">
        <v>0.19</v>
      </c>
      <c r="V2">
        <v>0.52</v>
      </c>
      <c r="W2">
        <v>0.48</v>
      </c>
      <c r="X2">
        <v>10.8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4.6369</v>
      </c>
      <c r="E3">
        <v>21.57</v>
      </c>
      <c r="F3">
        <v>15.86</v>
      </c>
      <c r="G3">
        <v>11.61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163.03</v>
      </c>
      <c r="Q3">
        <v>7967.39</v>
      </c>
      <c r="R3">
        <v>209.99</v>
      </c>
      <c r="S3">
        <v>84.51000000000001</v>
      </c>
      <c r="T3">
        <v>62588.23</v>
      </c>
      <c r="U3">
        <v>0.4</v>
      </c>
      <c r="V3">
        <v>0.75</v>
      </c>
      <c r="W3">
        <v>0.37</v>
      </c>
      <c r="X3">
        <v>3.79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4.6581</v>
      </c>
      <c r="E4">
        <v>21.47</v>
      </c>
      <c r="F4">
        <v>15.8</v>
      </c>
      <c r="G4">
        <v>11.7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163.41</v>
      </c>
      <c r="Q4">
        <v>7967.39</v>
      </c>
      <c r="R4">
        <v>207.97</v>
      </c>
      <c r="S4">
        <v>84.51000000000001</v>
      </c>
      <c r="T4">
        <v>61583.41</v>
      </c>
      <c r="U4">
        <v>0.41</v>
      </c>
      <c r="V4">
        <v>0.75</v>
      </c>
      <c r="W4">
        <v>0.37</v>
      </c>
      <c r="X4">
        <v>3.73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3.6785</v>
      </c>
      <c r="E5">
        <v>27.18</v>
      </c>
      <c r="F5">
        <v>21.45</v>
      </c>
      <c r="G5">
        <v>6.4</v>
      </c>
      <c r="H5">
        <v>0.2</v>
      </c>
      <c r="I5">
        <v>201</v>
      </c>
      <c r="J5">
        <v>89.87</v>
      </c>
      <c r="K5">
        <v>37.55</v>
      </c>
      <c r="L5">
        <v>1</v>
      </c>
      <c r="M5">
        <v>1</v>
      </c>
      <c r="N5">
        <v>11.32</v>
      </c>
      <c r="O5">
        <v>11317.98</v>
      </c>
      <c r="P5">
        <v>140.62</v>
      </c>
      <c r="Q5">
        <v>7971.79</v>
      </c>
      <c r="R5">
        <v>393.48</v>
      </c>
      <c r="S5">
        <v>84.51000000000001</v>
      </c>
      <c r="T5">
        <v>153739.92</v>
      </c>
      <c r="U5">
        <v>0.21</v>
      </c>
      <c r="V5">
        <v>0.55</v>
      </c>
      <c r="W5">
        <v>0.72</v>
      </c>
      <c r="X5">
        <v>9.380000000000001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3.6893</v>
      </c>
      <c r="E6">
        <v>27.11</v>
      </c>
      <c r="F6">
        <v>21.39</v>
      </c>
      <c r="G6">
        <v>6.42</v>
      </c>
      <c r="H6">
        <v>0.39</v>
      </c>
      <c r="I6">
        <v>200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141.82</v>
      </c>
      <c r="Q6">
        <v>7971.79</v>
      </c>
      <c r="R6">
        <v>391.41</v>
      </c>
      <c r="S6">
        <v>84.51000000000001</v>
      </c>
      <c r="T6">
        <v>152711.05</v>
      </c>
      <c r="U6">
        <v>0.22</v>
      </c>
      <c r="V6">
        <v>0.5600000000000001</v>
      </c>
      <c r="W6">
        <v>0.72</v>
      </c>
      <c r="X6">
        <v>9.31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3.284</v>
      </c>
      <c r="E7">
        <v>30.45</v>
      </c>
      <c r="F7">
        <v>24.47</v>
      </c>
      <c r="G7">
        <v>5.52</v>
      </c>
      <c r="H7">
        <v>0.24</v>
      </c>
      <c r="I7">
        <v>266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140.1</v>
      </c>
      <c r="Q7">
        <v>7973.07</v>
      </c>
      <c r="R7">
        <v>492.55</v>
      </c>
      <c r="S7">
        <v>84.51000000000001</v>
      </c>
      <c r="T7">
        <v>202947.74</v>
      </c>
      <c r="U7">
        <v>0.17</v>
      </c>
      <c r="V7">
        <v>0.49</v>
      </c>
      <c r="W7">
        <v>0.92</v>
      </c>
      <c r="X7">
        <v>12.39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2.2521</v>
      </c>
      <c r="E8">
        <v>44.4</v>
      </c>
      <c r="F8">
        <v>36.81</v>
      </c>
      <c r="G8">
        <v>4.17</v>
      </c>
      <c r="H8">
        <v>0.43</v>
      </c>
      <c r="I8">
        <v>530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144.27</v>
      </c>
      <c r="Q8">
        <v>7989.26</v>
      </c>
      <c r="R8">
        <v>897.9</v>
      </c>
      <c r="S8">
        <v>84.51000000000001</v>
      </c>
      <c r="T8">
        <v>404307.15</v>
      </c>
      <c r="U8">
        <v>0.09</v>
      </c>
      <c r="V8">
        <v>0.32</v>
      </c>
      <c r="W8">
        <v>1.69</v>
      </c>
      <c r="X8">
        <v>24.72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4.2402</v>
      </c>
      <c r="E9">
        <v>23.58</v>
      </c>
      <c r="F9">
        <v>17.83</v>
      </c>
      <c r="G9">
        <v>8.77</v>
      </c>
      <c r="H9">
        <v>0.12</v>
      </c>
      <c r="I9">
        <v>122</v>
      </c>
      <c r="J9">
        <v>141.81</v>
      </c>
      <c r="K9">
        <v>47.83</v>
      </c>
      <c r="L9">
        <v>1</v>
      </c>
      <c r="M9">
        <v>29</v>
      </c>
      <c r="N9">
        <v>22.98</v>
      </c>
      <c r="O9">
        <v>17723.39</v>
      </c>
      <c r="P9">
        <v>153.57</v>
      </c>
      <c r="Q9">
        <v>7969.15</v>
      </c>
      <c r="R9">
        <v>276.06</v>
      </c>
      <c r="S9">
        <v>84.51000000000001</v>
      </c>
      <c r="T9">
        <v>95422.89</v>
      </c>
      <c r="U9">
        <v>0.31</v>
      </c>
      <c r="V9">
        <v>0.67</v>
      </c>
      <c r="W9">
        <v>0.46</v>
      </c>
      <c r="X9">
        <v>5.76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4.3593</v>
      </c>
      <c r="E10">
        <v>22.94</v>
      </c>
      <c r="F10">
        <v>17.39</v>
      </c>
      <c r="G10">
        <v>9.07</v>
      </c>
      <c r="H10">
        <v>0.25</v>
      </c>
      <c r="I10">
        <v>115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148.74</v>
      </c>
      <c r="Q10">
        <v>7967.66</v>
      </c>
      <c r="R10">
        <v>259.82</v>
      </c>
      <c r="S10">
        <v>84.51000000000001</v>
      </c>
      <c r="T10">
        <v>87341.23</v>
      </c>
      <c r="U10">
        <v>0.33</v>
      </c>
      <c r="V10">
        <v>0.68</v>
      </c>
      <c r="W10">
        <v>0.47</v>
      </c>
      <c r="X10">
        <v>5.32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3.4268</v>
      </c>
      <c r="E11">
        <v>29.18</v>
      </c>
      <c r="F11">
        <v>20.68</v>
      </c>
      <c r="G11">
        <v>7.26</v>
      </c>
      <c r="H11">
        <v>0.1</v>
      </c>
      <c r="I11">
        <v>171</v>
      </c>
      <c r="J11">
        <v>176.73</v>
      </c>
      <c r="K11">
        <v>52.44</v>
      </c>
      <c r="L11">
        <v>1</v>
      </c>
      <c r="M11">
        <v>169</v>
      </c>
      <c r="N11">
        <v>33.29</v>
      </c>
      <c r="O11">
        <v>22031.19</v>
      </c>
      <c r="P11">
        <v>232.26</v>
      </c>
      <c r="Q11">
        <v>7969.4</v>
      </c>
      <c r="R11">
        <v>378.61</v>
      </c>
      <c r="S11">
        <v>84.51000000000001</v>
      </c>
      <c r="T11">
        <v>146453.14</v>
      </c>
      <c r="U11">
        <v>0.22</v>
      </c>
      <c r="V11">
        <v>0.58</v>
      </c>
      <c r="W11">
        <v>0.4</v>
      </c>
      <c r="X11">
        <v>8.609999999999999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4.569</v>
      </c>
      <c r="E12">
        <v>21.89</v>
      </c>
      <c r="F12">
        <v>16.27</v>
      </c>
      <c r="G12">
        <v>10.84</v>
      </c>
      <c r="H12">
        <v>0.2</v>
      </c>
      <c r="I12">
        <v>90</v>
      </c>
      <c r="J12">
        <v>178.21</v>
      </c>
      <c r="K12">
        <v>52.44</v>
      </c>
      <c r="L12">
        <v>2</v>
      </c>
      <c r="M12">
        <v>0</v>
      </c>
      <c r="N12">
        <v>33.77</v>
      </c>
      <c r="O12">
        <v>22213.89</v>
      </c>
      <c r="P12">
        <v>158.11</v>
      </c>
      <c r="Q12">
        <v>7966.62</v>
      </c>
      <c r="R12">
        <v>223.28</v>
      </c>
      <c r="S12">
        <v>84.51000000000001</v>
      </c>
      <c r="T12">
        <v>69194.09</v>
      </c>
      <c r="U12">
        <v>0.38</v>
      </c>
      <c r="V12">
        <v>0.73</v>
      </c>
      <c r="W12">
        <v>0.4</v>
      </c>
      <c r="X12">
        <v>4.2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1.6784</v>
      </c>
      <c r="E13">
        <v>59.58</v>
      </c>
      <c r="F13">
        <v>49.12</v>
      </c>
      <c r="G13">
        <v>3.72</v>
      </c>
      <c r="H13">
        <v>0.64</v>
      </c>
      <c r="I13">
        <v>793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141.17</v>
      </c>
      <c r="Q13">
        <v>7994.98</v>
      </c>
      <c r="R13">
        <v>1302.77</v>
      </c>
      <c r="S13">
        <v>84.51000000000001</v>
      </c>
      <c r="T13">
        <v>605422.6</v>
      </c>
      <c r="U13">
        <v>0.06</v>
      </c>
      <c r="V13">
        <v>0.24</v>
      </c>
      <c r="W13">
        <v>2.45</v>
      </c>
      <c r="X13">
        <v>37.02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3.8322</v>
      </c>
      <c r="E14">
        <v>26.09</v>
      </c>
      <c r="F14">
        <v>20.43</v>
      </c>
      <c r="G14">
        <v>6.85</v>
      </c>
      <c r="H14">
        <v>0.18</v>
      </c>
      <c r="I14">
        <v>179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141.29</v>
      </c>
      <c r="Q14">
        <v>7972.44</v>
      </c>
      <c r="R14">
        <v>359.62</v>
      </c>
      <c r="S14">
        <v>84.51000000000001</v>
      </c>
      <c r="T14">
        <v>136922.38</v>
      </c>
      <c r="U14">
        <v>0.23</v>
      </c>
      <c r="V14">
        <v>0.58</v>
      </c>
      <c r="W14">
        <v>0.66</v>
      </c>
      <c r="X14">
        <v>8.35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3.8446</v>
      </c>
      <c r="E15">
        <v>26.01</v>
      </c>
      <c r="F15">
        <v>20.36</v>
      </c>
      <c r="G15">
        <v>6.86</v>
      </c>
      <c r="H15">
        <v>0.35</v>
      </c>
      <c r="I15">
        <v>178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142.28</v>
      </c>
      <c r="Q15">
        <v>7972.39</v>
      </c>
      <c r="R15">
        <v>357.49</v>
      </c>
      <c r="S15">
        <v>84.51000000000001</v>
      </c>
      <c r="T15">
        <v>135858.87</v>
      </c>
      <c r="U15">
        <v>0.24</v>
      </c>
      <c r="V15">
        <v>0.58</v>
      </c>
      <c r="W15">
        <v>0.66</v>
      </c>
      <c r="X15">
        <v>8.289999999999999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4.1586</v>
      </c>
      <c r="E16">
        <v>24.05</v>
      </c>
      <c r="F16">
        <v>18.44</v>
      </c>
      <c r="G16">
        <v>8.130000000000001</v>
      </c>
      <c r="H16">
        <v>0.14</v>
      </c>
      <c r="I16">
        <v>136</v>
      </c>
      <c r="J16">
        <v>124.63</v>
      </c>
      <c r="K16">
        <v>45</v>
      </c>
      <c r="L16">
        <v>1</v>
      </c>
      <c r="M16">
        <v>2</v>
      </c>
      <c r="N16">
        <v>18.64</v>
      </c>
      <c r="O16">
        <v>15605.44</v>
      </c>
      <c r="P16">
        <v>145.89</v>
      </c>
      <c r="Q16">
        <v>7967.62</v>
      </c>
      <c r="R16">
        <v>294.64</v>
      </c>
      <c r="S16">
        <v>84.51000000000001</v>
      </c>
      <c r="T16">
        <v>104644.88</v>
      </c>
      <c r="U16">
        <v>0.29</v>
      </c>
      <c r="V16">
        <v>0.65</v>
      </c>
      <c r="W16">
        <v>0.54</v>
      </c>
      <c r="X16">
        <v>6.37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4.1903</v>
      </c>
      <c r="E17">
        <v>23.86</v>
      </c>
      <c r="F17">
        <v>18.31</v>
      </c>
      <c r="G17">
        <v>8.199999999999999</v>
      </c>
      <c r="H17">
        <v>0.28</v>
      </c>
      <c r="I17">
        <v>134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145.82</v>
      </c>
      <c r="Q17">
        <v>7967.61</v>
      </c>
      <c r="R17">
        <v>290.22</v>
      </c>
      <c r="S17">
        <v>84.51000000000001</v>
      </c>
      <c r="T17">
        <v>102443.27</v>
      </c>
      <c r="U17">
        <v>0.29</v>
      </c>
      <c r="V17">
        <v>0.65</v>
      </c>
      <c r="W17">
        <v>0.53</v>
      </c>
      <c r="X17">
        <v>6.24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3.9229</v>
      </c>
      <c r="E18">
        <v>25.49</v>
      </c>
      <c r="F18">
        <v>18.78</v>
      </c>
      <c r="G18">
        <v>8.289999999999999</v>
      </c>
      <c r="H18">
        <v>0.11</v>
      </c>
      <c r="I18">
        <v>136</v>
      </c>
      <c r="J18">
        <v>159.12</v>
      </c>
      <c r="K18">
        <v>50.28</v>
      </c>
      <c r="L18">
        <v>1</v>
      </c>
      <c r="M18">
        <v>113</v>
      </c>
      <c r="N18">
        <v>27.84</v>
      </c>
      <c r="O18">
        <v>19859.16</v>
      </c>
      <c r="P18">
        <v>184.49</v>
      </c>
      <c r="Q18">
        <v>7967.25</v>
      </c>
      <c r="R18">
        <v>312.23</v>
      </c>
      <c r="S18">
        <v>84.51000000000001</v>
      </c>
      <c r="T18">
        <v>113439.03</v>
      </c>
      <c r="U18">
        <v>0.27</v>
      </c>
      <c r="V18">
        <v>0.63</v>
      </c>
      <c r="W18">
        <v>0.39</v>
      </c>
      <c r="X18">
        <v>6.72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4.4789</v>
      </c>
      <c r="E19">
        <v>22.33</v>
      </c>
      <c r="F19">
        <v>16.75</v>
      </c>
      <c r="G19">
        <v>9.949999999999999</v>
      </c>
      <c r="H19">
        <v>0.22</v>
      </c>
      <c r="I19">
        <v>101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</v>
      </c>
      <c r="P19">
        <v>153.11</v>
      </c>
      <c r="Q19">
        <v>7968.44</v>
      </c>
      <c r="R19">
        <v>239.1</v>
      </c>
      <c r="S19">
        <v>84.51000000000001</v>
      </c>
      <c r="T19">
        <v>77049.13</v>
      </c>
      <c r="U19">
        <v>0.35</v>
      </c>
      <c r="V19">
        <v>0.71</v>
      </c>
      <c r="W19">
        <v>0.43</v>
      </c>
      <c r="X19">
        <v>4.68</v>
      </c>
      <c r="Y19">
        <v>2</v>
      </c>
      <c r="Z19">
        <v>10</v>
      </c>
    </row>
    <row r="20" spans="1:26">
      <c r="A20">
        <v>0</v>
      </c>
      <c r="B20">
        <v>35</v>
      </c>
      <c r="C20" t="s">
        <v>26</v>
      </c>
      <c r="D20">
        <v>3.5005</v>
      </c>
      <c r="E20">
        <v>28.57</v>
      </c>
      <c r="F20">
        <v>22.73</v>
      </c>
      <c r="G20">
        <v>5.96</v>
      </c>
      <c r="H20">
        <v>0.22</v>
      </c>
      <c r="I20">
        <v>229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139.87</v>
      </c>
      <c r="Q20">
        <v>7974.97</v>
      </c>
      <c r="R20">
        <v>435.11</v>
      </c>
      <c r="S20">
        <v>84.51000000000001</v>
      </c>
      <c r="T20">
        <v>174415.58</v>
      </c>
      <c r="U20">
        <v>0.19</v>
      </c>
      <c r="V20">
        <v>0.52</v>
      </c>
      <c r="W20">
        <v>0.8100000000000001</v>
      </c>
      <c r="X20">
        <v>10.65</v>
      </c>
      <c r="Y20">
        <v>2</v>
      </c>
      <c r="Z20">
        <v>10</v>
      </c>
    </row>
    <row r="21" spans="1:26">
      <c r="A21">
        <v>0</v>
      </c>
      <c r="B21">
        <v>50</v>
      </c>
      <c r="C21" t="s">
        <v>26</v>
      </c>
      <c r="D21">
        <v>3.9746</v>
      </c>
      <c r="E21">
        <v>25.16</v>
      </c>
      <c r="F21">
        <v>19.55</v>
      </c>
      <c r="G21">
        <v>7.28</v>
      </c>
      <c r="H21">
        <v>0.16</v>
      </c>
      <c r="I21">
        <v>161</v>
      </c>
      <c r="J21">
        <v>107.41</v>
      </c>
      <c r="K21">
        <v>41.65</v>
      </c>
      <c r="L21">
        <v>1</v>
      </c>
      <c r="M21">
        <v>1</v>
      </c>
      <c r="N21">
        <v>14.77</v>
      </c>
      <c r="O21">
        <v>13481.73</v>
      </c>
      <c r="P21">
        <v>141.68</v>
      </c>
      <c r="Q21">
        <v>7970.73</v>
      </c>
      <c r="R21">
        <v>331.03</v>
      </c>
      <c r="S21">
        <v>84.51000000000001</v>
      </c>
      <c r="T21">
        <v>122715.85</v>
      </c>
      <c r="U21">
        <v>0.26</v>
      </c>
      <c r="V21">
        <v>0.61</v>
      </c>
      <c r="W21">
        <v>0.61</v>
      </c>
      <c r="X21">
        <v>7.47</v>
      </c>
      <c r="Y21">
        <v>2</v>
      </c>
      <c r="Z21">
        <v>10</v>
      </c>
    </row>
    <row r="22" spans="1:26">
      <c r="A22">
        <v>1</v>
      </c>
      <c r="B22">
        <v>50</v>
      </c>
      <c r="C22" t="s">
        <v>26</v>
      </c>
      <c r="D22">
        <v>3.9749</v>
      </c>
      <c r="E22">
        <v>25.16</v>
      </c>
      <c r="F22">
        <v>19.54</v>
      </c>
      <c r="G22">
        <v>7.28</v>
      </c>
      <c r="H22">
        <v>0.32</v>
      </c>
      <c r="I22">
        <v>161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143.11</v>
      </c>
      <c r="Q22">
        <v>7970.83</v>
      </c>
      <c r="R22">
        <v>330.89</v>
      </c>
      <c r="S22">
        <v>84.51000000000001</v>
      </c>
      <c r="T22">
        <v>122646</v>
      </c>
      <c r="U22">
        <v>0.26</v>
      </c>
      <c r="V22">
        <v>0.61</v>
      </c>
      <c r="W22">
        <v>0.61</v>
      </c>
      <c r="X22">
        <v>7.47</v>
      </c>
      <c r="Y22">
        <v>2</v>
      </c>
      <c r="Z22">
        <v>10</v>
      </c>
    </row>
    <row r="23" spans="1:26">
      <c r="A23">
        <v>0</v>
      </c>
      <c r="B23">
        <v>25</v>
      </c>
      <c r="C23" t="s">
        <v>26</v>
      </c>
      <c r="D23">
        <v>3.0155</v>
      </c>
      <c r="E23">
        <v>33.16</v>
      </c>
      <c r="F23">
        <v>26.94</v>
      </c>
      <c r="G23">
        <v>5.07</v>
      </c>
      <c r="H23">
        <v>0.28</v>
      </c>
      <c r="I23">
        <v>319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141.06</v>
      </c>
      <c r="Q23">
        <v>7975.55</v>
      </c>
      <c r="R23">
        <v>573.5599999999999</v>
      </c>
      <c r="S23">
        <v>84.51000000000001</v>
      </c>
      <c r="T23">
        <v>243188.45</v>
      </c>
      <c r="U23">
        <v>0.15</v>
      </c>
      <c r="V23">
        <v>0.44</v>
      </c>
      <c r="W23">
        <v>1.07</v>
      </c>
      <c r="X23">
        <v>14.86</v>
      </c>
      <c r="Y23">
        <v>2</v>
      </c>
      <c r="Z23">
        <v>10</v>
      </c>
    </row>
    <row r="24" spans="1:26">
      <c r="A24">
        <v>0</v>
      </c>
      <c r="B24">
        <v>85</v>
      </c>
      <c r="C24" t="s">
        <v>26</v>
      </c>
      <c r="D24">
        <v>3.663</v>
      </c>
      <c r="E24">
        <v>27.3</v>
      </c>
      <c r="F24">
        <v>19.74</v>
      </c>
      <c r="G24">
        <v>7.74</v>
      </c>
      <c r="H24">
        <v>0.11</v>
      </c>
      <c r="I24">
        <v>153</v>
      </c>
      <c r="J24">
        <v>167.88</v>
      </c>
      <c r="K24">
        <v>51.39</v>
      </c>
      <c r="L24">
        <v>1</v>
      </c>
      <c r="M24">
        <v>148</v>
      </c>
      <c r="N24">
        <v>30.49</v>
      </c>
      <c r="O24">
        <v>20939.59</v>
      </c>
      <c r="P24">
        <v>207.93</v>
      </c>
      <c r="Q24">
        <v>7969.46</v>
      </c>
      <c r="R24">
        <v>345.87</v>
      </c>
      <c r="S24">
        <v>84.51000000000001</v>
      </c>
      <c r="T24">
        <v>130174.26</v>
      </c>
      <c r="U24">
        <v>0.24</v>
      </c>
      <c r="V24">
        <v>0.6</v>
      </c>
      <c r="W24">
        <v>0.39</v>
      </c>
      <c r="X24">
        <v>7.67</v>
      </c>
      <c r="Y24">
        <v>2</v>
      </c>
      <c r="Z24">
        <v>10</v>
      </c>
    </row>
    <row r="25" spans="1:26">
      <c r="A25">
        <v>1</v>
      </c>
      <c r="B25">
        <v>85</v>
      </c>
      <c r="C25" t="s">
        <v>26</v>
      </c>
      <c r="D25">
        <v>4.5314</v>
      </c>
      <c r="E25">
        <v>22.07</v>
      </c>
      <c r="F25">
        <v>16.48</v>
      </c>
      <c r="G25">
        <v>10.41</v>
      </c>
      <c r="H25">
        <v>0.21</v>
      </c>
      <c r="I25">
        <v>95</v>
      </c>
      <c r="J25">
        <v>169.33</v>
      </c>
      <c r="K25">
        <v>51.39</v>
      </c>
      <c r="L25">
        <v>2</v>
      </c>
      <c r="M25">
        <v>0</v>
      </c>
      <c r="N25">
        <v>30.94</v>
      </c>
      <c r="O25">
        <v>21118.46</v>
      </c>
      <c r="P25">
        <v>155.13</v>
      </c>
      <c r="Q25">
        <v>7966.9</v>
      </c>
      <c r="R25">
        <v>230.04</v>
      </c>
      <c r="S25">
        <v>84.51000000000001</v>
      </c>
      <c r="T25">
        <v>72551.12</v>
      </c>
      <c r="U25">
        <v>0.37</v>
      </c>
      <c r="V25">
        <v>0.72</v>
      </c>
      <c r="W25">
        <v>0.42</v>
      </c>
      <c r="X25">
        <v>4.41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2.6843</v>
      </c>
      <c r="E26">
        <v>37.25</v>
      </c>
      <c r="F26">
        <v>30.64</v>
      </c>
      <c r="G26">
        <v>4.62</v>
      </c>
      <c r="H26">
        <v>0.34</v>
      </c>
      <c r="I26">
        <v>398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142.61</v>
      </c>
      <c r="Q26">
        <v>7980.91</v>
      </c>
      <c r="R26">
        <v>695.15</v>
      </c>
      <c r="S26">
        <v>84.51000000000001</v>
      </c>
      <c r="T26">
        <v>303589.29</v>
      </c>
      <c r="U26">
        <v>0.12</v>
      </c>
      <c r="V26">
        <v>0.39</v>
      </c>
      <c r="W26">
        <v>1.3</v>
      </c>
      <c r="X26">
        <v>18.56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4.2525</v>
      </c>
      <c r="E27">
        <v>23.52</v>
      </c>
      <c r="F27">
        <v>17.91</v>
      </c>
      <c r="G27">
        <v>8.529999999999999</v>
      </c>
      <c r="H27">
        <v>0.13</v>
      </c>
      <c r="I27">
        <v>126</v>
      </c>
      <c r="J27">
        <v>133.21</v>
      </c>
      <c r="K27">
        <v>46.47</v>
      </c>
      <c r="L27">
        <v>1</v>
      </c>
      <c r="M27">
        <v>7</v>
      </c>
      <c r="N27">
        <v>20.75</v>
      </c>
      <c r="O27">
        <v>16663.42</v>
      </c>
      <c r="P27">
        <v>147.23</v>
      </c>
      <c r="Q27">
        <v>7965.69</v>
      </c>
      <c r="R27">
        <v>277.78</v>
      </c>
      <c r="S27">
        <v>84.51000000000001</v>
      </c>
      <c r="T27">
        <v>96265.56</v>
      </c>
      <c r="U27">
        <v>0.3</v>
      </c>
      <c r="V27">
        <v>0.66</v>
      </c>
      <c r="W27">
        <v>0.49</v>
      </c>
      <c r="X27">
        <v>5.84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4.2822</v>
      </c>
      <c r="E28">
        <v>23.35</v>
      </c>
      <c r="F28">
        <v>17.8</v>
      </c>
      <c r="G28">
        <v>8.609999999999999</v>
      </c>
      <c r="H28">
        <v>0.26</v>
      </c>
      <c r="I28">
        <v>124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147.16</v>
      </c>
      <c r="Q28">
        <v>7965.94</v>
      </c>
      <c r="R28">
        <v>273.77</v>
      </c>
      <c r="S28">
        <v>84.51000000000001</v>
      </c>
      <c r="T28">
        <v>94272.2</v>
      </c>
      <c r="U28">
        <v>0.31</v>
      </c>
      <c r="V28">
        <v>0.67</v>
      </c>
      <c r="W28">
        <v>0.49</v>
      </c>
      <c r="X28">
        <v>5.73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4.1131</v>
      </c>
      <c r="E29">
        <v>24.31</v>
      </c>
      <c r="F29">
        <v>18.19</v>
      </c>
      <c r="G29">
        <v>8.66</v>
      </c>
      <c r="H29">
        <v>0.12</v>
      </c>
      <c r="I29">
        <v>126</v>
      </c>
      <c r="J29">
        <v>150.44</v>
      </c>
      <c r="K29">
        <v>49.1</v>
      </c>
      <c r="L29">
        <v>1</v>
      </c>
      <c r="M29">
        <v>69</v>
      </c>
      <c r="N29">
        <v>25.34</v>
      </c>
      <c r="O29">
        <v>18787.76</v>
      </c>
      <c r="P29">
        <v>166.63</v>
      </c>
      <c r="Q29">
        <v>7967.12</v>
      </c>
      <c r="R29">
        <v>290.34</v>
      </c>
      <c r="S29">
        <v>84.51000000000001</v>
      </c>
      <c r="T29">
        <v>102543.63</v>
      </c>
      <c r="U29">
        <v>0.29</v>
      </c>
      <c r="V29">
        <v>0.65</v>
      </c>
      <c r="W29">
        <v>0.41</v>
      </c>
      <c r="X29">
        <v>6.12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4.4133</v>
      </c>
      <c r="E30">
        <v>22.66</v>
      </c>
      <c r="F30">
        <v>17.08</v>
      </c>
      <c r="G30">
        <v>9.49</v>
      </c>
      <c r="H30">
        <v>0.23</v>
      </c>
      <c r="I30">
        <v>108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151.04</v>
      </c>
      <c r="Q30">
        <v>7967.17</v>
      </c>
      <c r="R30">
        <v>250.08</v>
      </c>
      <c r="S30">
        <v>84.51000000000001</v>
      </c>
      <c r="T30">
        <v>82507.22</v>
      </c>
      <c r="U30">
        <v>0.34</v>
      </c>
      <c r="V30">
        <v>0.7</v>
      </c>
      <c r="W30">
        <v>0.45</v>
      </c>
      <c r="X30">
        <v>5.02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3.2002</v>
      </c>
      <c r="E31">
        <v>31.25</v>
      </c>
      <c r="F31">
        <v>21.71</v>
      </c>
      <c r="G31">
        <v>6.85</v>
      </c>
      <c r="H31">
        <v>0.1</v>
      </c>
      <c r="I31">
        <v>190</v>
      </c>
      <c r="J31">
        <v>185.69</v>
      </c>
      <c r="K31">
        <v>53.44</v>
      </c>
      <c r="L31">
        <v>1</v>
      </c>
      <c r="M31">
        <v>188</v>
      </c>
      <c r="N31">
        <v>36.26</v>
      </c>
      <c r="O31">
        <v>23136.14</v>
      </c>
      <c r="P31">
        <v>257.87</v>
      </c>
      <c r="Q31">
        <v>7972.15</v>
      </c>
      <c r="R31">
        <v>413.12</v>
      </c>
      <c r="S31">
        <v>84.51000000000001</v>
      </c>
      <c r="T31">
        <v>163617.21</v>
      </c>
      <c r="U31">
        <v>0.2</v>
      </c>
      <c r="V31">
        <v>0.55</v>
      </c>
      <c r="W31">
        <v>0.45</v>
      </c>
      <c r="X31">
        <v>9.630000000000001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4.6424</v>
      </c>
      <c r="E32">
        <v>21.54</v>
      </c>
      <c r="F32">
        <v>15.91</v>
      </c>
      <c r="G32">
        <v>11.23</v>
      </c>
      <c r="H32">
        <v>0.19</v>
      </c>
      <c r="I32">
        <v>85</v>
      </c>
      <c r="J32">
        <v>187.21</v>
      </c>
      <c r="K32">
        <v>53.44</v>
      </c>
      <c r="L32">
        <v>2</v>
      </c>
      <c r="M32">
        <v>0</v>
      </c>
      <c r="N32">
        <v>36.77</v>
      </c>
      <c r="O32">
        <v>23322.88</v>
      </c>
      <c r="P32">
        <v>159.17</v>
      </c>
      <c r="Q32">
        <v>7965.79</v>
      </c>
      <c r="R32">
        <v>211.25</v>
      </c>
      <c r="S32">
        <v>84.51000000000001</v>
      </c>
      <c r="T32">
        <v>63203.6</v>
      </c>
      <c r="U32">
        <v>0.4</v>
      </c>
      <c r="V32">
        <v>0.75</v>
      </c>
      <c r="W32">
        <v>0.38</v>
      </c>
      <c r="X32">
        <v>3.84</v>
      </c>
      <c r="Y32">
        <v>2</v>
      </c>
      <c r="Z32">
        <v>10</v>
      </c>
    </row>
    <row r="33" spans="1:26">
      <c r="A33">
        <v>0</v>
      </c>
      <c r="B33">
        <v>55</v>
      </c>
      <c r="C33" t="s">
        <v>26</v>
      </c>
      <c r="D33">
        <v>4.0793</v>
      </c>
      <c r="E33">
        <v>24.51</v>
      </c>
      <c r="F33">
        <v>18.92</v>
      </c>
      <c r="G33">
        <v>7.72</v>
      </c>
      <c r="H33">
        <v>0.15</v>
      </c>
      <c r="I33">
        <v>147</v>
      </c>
      <c r="J33">
        <v>116.05</v>
      </c>
      <c r="K33">
        <v>43.4</v>
      </c>
      <c r="L33">
        <v>1</v>
      </c>
      <c r="M33">
        <v>1</v>
      </c>
      <c r="N33">
        <v>16.65</v>
      </c>
      <c r="O33">
        <v>14546.17</v>
      </c>
      <c r="P33">
        <v>143.43</v>
      </c>
      <c r="Q33">
        <v>7968.47</v>
      </c>
      <c r="R33">
        <v>310.49</v>
      </c>
      <c r="S33">
        <v>84.51000000000001</v>
      </c>
      <c r="T33">
        <v>112514.94</v>
      </c>
      <c r="U33">
        <v>0.27</v>
      </c>
      <c r="V33">
        <v>0.63</v>
      </c>
      <c r="W33">
        <v>0.5600000000000001</v>
      </c>
      <c r="X33">
        <v>6.85</v>
      </c>
      <c r="Y33">
        <v>2</v>
      </c>
      <c r="Z33">
        <v>10</v>
      </c>
    </row>
    <row r="34" spans="1:26">
      <c r="A34">
        <v>1</v>
      </c>
      <c r="B34">
        <v>55</v>
      </c>
      <c r="C34" t="s">
        <v>26</v>
      </c>
      <c r="D34">
        <v>4.0946</v>
      </c>
      <c r="E34">
        <v>24.42</v>
      </c>
      <c r="F34">
        <v>18.85</v>
      </c>
      <c r="G34">
        <v>7.75</v>
      </c>
      <c r="H34">
        <v>0.3</v>
      </c>
      <c r="I34">
        <v>146</v>
      </c>
      <c r="J34">
        <v>117.34</v>
      </c>
      <c r="K34">
        <v>43.4</v>
      </c>
      <c r="L34">
        <v>2</v>
      </c>
      <c r="M34">
        <v>0</v>
      </c>
      <c r="N34">
        <v>16.94</v>
      </c>
      <c r="O34">
        <v>14705.49</v>
      </c>
      <c r="P34">
        <v>144.13</v>
      </c>
      <c r="Q34">
        <v>7968.47</v>
      </c>
      <c r="R34">
        <v>308.17</v>
      </c>
      <c r="S34">
        <v>84.51000000000001</v>
      </c>
      <c r="T34">
        <v>111362.03</v>
      </c>
      <c r="U34">
        <v>0.27</v>
      </c>
      <c r="V34">
        <v>0.63</v>
      </c>
      <c r="W34">
        <v>0.5600000000000001</v>
      </c>
      <c r="X34">
        <v>6.78</v>
      </c>
      <c r="Y34">
        <v>2</v>
      </c>
      <c r="Z3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INDEX(resultados!$A$2:$ZZ$34, 1, MATCH($B$1, resultados!$A$1:$ZZ$1, 0))</f>
        <v>0</v>
      </c>
      <c r="B7">
        <f>INDEX(resultados!$A$2:$ZZ$34, 1, MATCH($B$2, resultados!$A$1:$ZZ$1, 0))</f>
        <v>0</v>
      </c>
      <c r="C7">
        <f>INDEX(resultados!$A$2:$ZZ$34, 1, MATCH($B$3, resultados!$A$1:$ZZ$1, 0))</f>
        <v>0</v>
      </c>
    </row>
    <row r="8" spans="1:3">
      <c r="A8">
        <f>INDEX(resultados!$A$2:$ZZ$34, 2, MATCH($B$1, resultados!$A$1:$ZZ$1, 0))</f>
        <v>0</v>
      </c>
      <c r="B8">
        <f>INDEX(resultados!$A$2:$ZZ$34, 2, MATCH($B$2, resultados!$A$1:$ZZ$1, 0))</f>
        <v>0</v>
      </c>
      <c r="C8">
        <f>INDEX(resultados!$A$2:$ZZ$34, 2, MATCH($B$3, resultados!$A$1:$ZZ$1, 0))</f>
        <v>0</v>
      </c>
    </row>
    <row r="9" spans="1:3">
      <c r="A9">
        <f>INDEX(resultados!$A$2:$ZZ$34, 3, MATCH($B$1, resultados!$A$1:$ZZ$1, 0))</f>
        <v>0</v>
      </c>
      <c r="B9">
        <f>INDEX(resultados!$A$2:$ZZ$34, 3, MATCH($B$2, resultados!$A$1:$ZZ$1, 0))</f>
        <v>0</v>
      </c>
      <c r="C9">
        <f>INDEX(resultados!$A$2:$ZZ$34, 3, MATCH($B$3, resultados!$A$1:$ZZ$1, 0))</f>
        <v>0</v>
      </c>
    </row>
    <row r="10" spans="1:3">
      <c r="A10">
        <f>INDEX(resultados!$A$2:$ZZ$34, 4, MATCH($B$1, resultados!$A$1:$ZZ$1, 0))</f>
        <v>0</v>
      </c>
      <c r="B10">
        <f>INDEX(resultados!$A$2:$ZZ$34, 4, MATCH($B$2, resultados!$A$1:$ZZ$1, 0))</f>
        <v>0</v>
      </c>
      <c r="C10">
        <f>INDEX(resultados!$A$2:$ZZ$34, 4, MATCH($B$3, resultados!$A$1:$ZZ$1, 0))</f>
        <v>0</v>
      </c>
    </row>
    <row r="11" spans="1:3">
      <c r="A11">
        <f>INDEX(resultados!$A$2:$ZZ$34, 5, MATCH($B$1, resultados!$A$1:$ZZ$1, 0))</f>
        <v>0</v>
      </c>
      <c r="B11">
        <f>INDEX(resultados!$A$2:$ZZ$34, 5, MATCH($B$2, resultados!$A$1:$ZZ$1, 0))</f>
        <v>0</v>
      </c>
      <c r="C11">
        <f>INDEX(resultados!$A$2:$ZZ$34, 5, MATCH($B$3, resultados!$A$1:$ZZ$1, 0))</f>
        <v>0</v>
      </c>
    </row>
    <row r="12" spans="1:3">
      <c r="A12">
        <f>INDEX(resultados!$A$2:$ZZ$34, 6, MATCH($B$1, resultados!$A$1:$ZZ$1, 0))</f>
        <v>0</v>
      </c>
      <c r="B12">
        <f>INDEX(resultados!$A$2:$ZZ$34, 6, MATCH($B$2, resultados!$A$1:$ZZ$1, 0))</f>
        <v>0</v>
      </c>
      <c r="C12">
        <f>INDEX(resultados!$A$2:$ZZ$34, 6, MATCH($B$3, resultados!$A$1:$ZZ$1, 0))</f>
        <v>0</v>
      </c>
    </row>
    <row r="13" spans="1:3">
      <c r="A13">
        <f>INDEX(resultados!$A$2:$ZZ$34, 7, MATCH($B$1, resultados!$A$1:$ZZ$1, 0))</f>
        <v>0</v>
      </c>
      <c r="B13">
        <f>INDEX(resultados!$A$2:$ZZ$34, 7, MATCH($B$2, resultados!$A$1:$ZZ$1, 0))</f>
        <v>0</v>
      </c>
      <c r="C13">
        <f>INDEX(resultados!$A$2:$ZZ$34, 7, MATCH($B$3, resultados!$A$1:$ZZ$1, 0))</f>
        <v>0</v>
      </c>
    </row>
    <row r="14" spans="1:3">
      <c r="A14">
        <f>INDEX(resultados!$A$2:$ZZ$34, 8, MATCH($B$1, resultados!$A$1:$ZZ$1, 0))</f>
        <v>0</v>
      </c>
      <c r="B14">
        <f>INDEX(resultados!$A$2:$ZZ$34, 8, MATCH($B$2, resultados!$A$1:$ZZ$1, 0))</f>
        <v>0</v>
      </c>
      <c r="C14">
        <f>INDEX(resultados!$A$2:$ZZ$34, 8, MATCH($B$3, resultados!$A$1:$ZZ$1, 0))</f>
        <v>0</v>
      </c>
    </row>
    <row r="15" spans="1:3">
      <c r="A15">
        <f>INDEX(resultados!$A$2:$ZZ$34, 9, MATCH($B$1, resultados!$A$1:$ZZ$1, 0))</f>
        <v>0</v>
      </c>
      <c r="B15">
        <f>INDEX(resultados!$A$2:$ZZ$34, 9, MATCH($B$2, resultados!$A$1:$ZZ$1, 0))</f>
        <v>0</v>
      </c>
      <c r="C15">
        <f>INDEX(resultados!$A$2:$ZZ$34, 9, MATCH($B$3, resultados!$A$1:$ZZ$1, 0))</f>
        <v>0</v>
      </c>
    </row>
    <row r="16" spans="1:3">
      <c r="A16">
        <f>INDEX(resultados!$A$2:$ZZ$34, 10, MATCH($B$1, resultados!$A$1:$ZZ$1, 0))</f>
        <v>0</v>
      </c>
      <c r="B16">
        <f>INDEX(resultados!$A$2:$ZZ$34, 10, MATCH($B$2, resultados!$A$1:$ZZ$1, 0))</f>
        <v>0</v>
      </c>
      <c r="C16">
        <f>INDEX(resultados!$A$2:$ZZ$34, 10, MATCH($B$3, resultados!$A$1:$ZZ$1, 0))</f>
        <v>0</v>
      </c>
    </row>
    <row r="17" spans="1:3">
      <c r="A17">
        <f>INDEX(resultados!$A$2:$ZZ$34, 11, MATCH($B$1, resultados!$A$1:$ZZ$1, 0))</f>
        <v>0</v>
      </c>
      <c r="B17">
        <f>INDEX(resultados!$A$2:$ZZ$34, 11, MATCH($B$2, resultados!$A$1:$ZZ$1, 0))</f>
        <v>0</v>
      </c>
      <c r="C17">
        <f>INDEX(resultados!$A$2:$ZZ$34, 11, MATCH($B$3, resultados!$A$1:$ZZ$1, 0))</f>
        <v>0</v>
      </c>
    </row>
    <row r="18" spans="1:3">
      <c r="A18">
        <f>INDEX(resultados!$A$2:$ZZ$34, 12, MATCH($B$1, resultados!$A$1:$ZZ$1, 0))</f>
        <v>0</v>
      </c>
      <c r="B18">
        <f>INDEX(resultados!$A$2:$ZZ$34, 12, MATCH($B$2, resultados!$A$1:$ZZ$1, 0))</f>
        <v>0</v>
      </c>
      <c r="C18">
        <f>INDEX(resultados!$A$2:$ZZ$34, 12, MATCH($B$3, resultados!$A$1:$ZZ$1, 0))</f>
        <v>0</v>
      </c>
    </row>
    <row r="19" spans="1:3">
      <c r="A19">
        <f>INDEX(resultados!$A$2:$ZZ$34, 13, MATCH($B$1, resultados!$A$1:$ZZ$1, 0))</f>
        <v>0</v>
      </c>
      <c r="B19">
        <f>INDEX(resultados!$A$2:$ZZ$34, 13, MATCH($B$2, resultados!$A$1:$ZZ$1, 0))</f>
        <v>0</v>
      </c>
      <c r="C19">
        <f>INDEX(resultados!$A$2:$ZZ$34, 13, MATCH($B$3, resultados!$A$1:$ZZ$1, 0))</f>
        <v>0</v>
      </c>
    </row>
    <row r="20" spans="1:3">
      <c r="A20">
        <f>INDEX(resultados!$A$2:$ZZ$34, 14, MATCH($B$1, resultados!$A$1:$ZZ$1, 0))</f>
        <v>0</v>
      </c>
      <c r="B20">
        <f>INDEX(resultados!$A$2:$ZZ$34, 14, MATCH($B$2, resultados!$A$1:$ZZ$1, 0))</f>
        <v>0</v>
      </c>
      <c r="C20">
        <f>INDEX(resultados!$A$2:$ZZ$34, 14, MATCH($B$3, resultados!$A$1:$ZZ$1, 0))</f>
        <v>0</v>
      </c>
    </row>
    <row r="21" spans="1:3">
      <c r="A21">
        <f>INDEX(resultados!$A$2:$ZZ$34, 15, MATCH($B$1, resultados!$A$1:$ZZ$1, 0))</f>
        <v>0</v>
      </c>
      <c r="B21">
        <f>INDEX(resultados!$A$2:$ZZ$34, 15, MATCH($B$2, resultados!$A$1:$ZZ$1, 0))</f>
        <v>0</v>
      </c>
      <c r="C21">
        <f>INDEX(resultados!$A$2:$ZZ$34, 15, MATCH($B$3, resultados!$A$1:$ZZ$1, 0))</f>
        <v>0</v>
      </c>
    </row>
    <row r="22" spans="1:3">
      <c r="A22">
        <f>INDEX(resultados!$A$2:$ZZ$34, 16, MATCH($B$1, resultados!$A$1:$ZZ$1, 0))</f>
        <v>0</v>
      </c>
      <c r="B22">
        <f>INDEX(resultados!$A$2:$ZZ$34, 16, MATCH($B$2, resultados!$A$1:$ZZ$1, 0))</f>
        <v>0</v>
      </c>
      <c r="C22">
        <f>INDEX(resultados!$A$2:$ZZ$34, 16, MATCH($B$3, resultados!$A$1:$ZZ$1, 0))</f>
        <v>0</v>
      </c>
    </row>
    <row r="23" spans="1:3">
      <c r="A23">
        <f>INDEX(resultados!$A$2:$ZZ$34, 17, MATCH($B$1, resultados!$A$1:$ZZ$1, 0))</f>
        <v>0</v>
      </c>
      <c r="B23">
        <f>INDEX(resultados!$A$2:$ZZ$34, 17, MATCH($B$2, resultados!$A$1:$ZZ$1, 0))</f>
        <v>0</v>
      </c>
      <c r="C23">
        <f>INDEX(resultados!$A$2:$ZZ$34, 17, MATCH($B$3, resultados!$A$1:$ZZ$1, 0))</f>
        <v>0</v>
      </c>
    </row>
    <row r="24" spans="1:3">
      <c r="A24">
        <f>INDEX(resultados!$A$2:$ZZ$34, 18, MATCH($B$1, resultados!$A$1:$ZZ$1, 0))</f>
        <v>0</v>
      </c>
      <c r="B24">
        <f>INDEX(resultados!$A$2:$ZZ$34, 18, MATCH($B$2, resultados!$A$1:$ZZ$1, 0))</f>
        <v>0</v>
      </c>
      <c r="C24">
        <f>INDEX(resultados!$A$2:$ZZ$34, 18, MATCH($B$3, resultados!$A$1:$ZZ$1, 0))</f>
        <v>0</v>
      </c>
    </row>
    <row r="25" spans="1:3">
      <c r="A25">
        <f>INDEX(resultados!$A$2:$ZZ$34, 19, MATCH($B$1, resultados!$A$1:$ZZ$1, 0))</f>
        <v>0</v>
      </c>
      <c r="B25">
        <f>INDEX(resultados!$A$2:$ZZ$34, 19, MATCH($B$2, resultados!$A$1:$ZZ$1, 0))</f>
        <v>0</v>
      </c>
      <c r="C25">
        <f>INDEX(resultados!$A$2:$ZZ$34, 19, MATCH($B$3, resultados!$A$1:$ZZ$1, 0))</f>
        <v>0</v>
      </c>
    </row>
    <row r="26" spans="1:3">
      <c r="A26">
        <f>INDEX(resultados!$A$2:$ZZ$34, 20, MATCH($B$1, resultados!$A$1:$ZZ$1, 0))</f>
        <v>0</v>
      </c>
      <c r="B26">
        <f>INDEX(resultados!$A$2:$ZZ$34, 20, MATCH($B$2, resultados!$A$1:$ZZ$1, 0))</f>
        <v>0</v>
      </c>
      <c r="C26">
        <f>INDEX(resultados!$A$2:$ZZ$34, 20, MATCH($B$3, resultados!$A$1:$ZZ$1, 0))</f>
        <v>0</v>
      </c>
    </row>
    <row r="27" spans="1:3">
      <c r="A27">
        <f>INDEX(resultados!$A$2:$ZZ$34, 21, MATCH($B$1, resultados!$A$1:$ZZ$1, 0))</f>
        <v>0</v>
      </c>
      <c r="B27">
        <f>INDEX(resultados!$A$2:$ZZ$34, 21, MATCH($B$2, resultados!$A$1:$ZZ$1, 0))</f>
        <v>0</v>
      </c>
      <c r="C27">
        <f>INDEX(resultados!$A$2:$ZZ$34, 21, MATCH($B$3, resultados!$A$1:$ZZ$1, 0))</f>
        <v>0</v>
      </c>
    </row>
    <row r="28" spans="1:3">
      <c r="A28">
        <f>INDEX(resultados!$A$2:$ZZ$34, 22, MATCH($B$1, resultados!$A$1:$ZZ$1, 0))</f>
        <v>0</v>
      </c>
      <c r="B28">
        <f>INDEX(resultados!$A$2:$ZZ$34, 22, MATCH($B$2, resultados!$A$1:$ZZ$1, 0))</f>
        <v>0</v>
      </c>
      <c r="C28">
        <f>INDEX(resultados!$A$2:$ZZ$34, 22, MATCH($B$3, resultados!$A$1:$ZZ$1, 0))</f>
        <v>0</v>
      </c>
    </row>
    <row r="29" spans="1:3">
      <c r="A29">
        <f>INDEX(resultados!$A$2:$ZZ$34, 23, MATCH($B$1, resultados!$A$1:$ZZ$1, 0))</f>
        <v>0</v>
      </c>
      <c r="B29">
        <f>INDEX(resultados!$A$2:$ZZ$34, 23, MATCH($B$2, resultados!$A$1:$ZZ$1, 0))</f>
        <v>0</v>
      </c>
      <c r="C29">
        <f>INDEX(resultados!$A$2:$ZZ$34, 23, MATCH($B$3, resultados!$A$1:$ZZ$1, 0))</f>
        <v>0</v>
      </c>
    </row>
    <row r="30" spans="1:3">
      <c r="A30">
        <f>INDEX(resultados!$A$2:$ZZ$34, 24, MATCH($B$1, resultados!$A$1:$ZZ$1, 0))</f>
        <v>0</v>
      </c>
      <c r="B30">
        <f>INDEX(resultados!$A$2:$ZZ$34, 24, MATCH($B$2, resultados!$A$1:$ZZ$1, 0))</f>
        <v>0</v>
      </c>
      <c r="C30">
        <f>INDEX(resultados!$A$2:$ZZ$34, 24, MATCH($B$3, resultados!$A$1:$ZZ$1, 0))</f>
        <v>0</v>
      </c>
    </row>
    <row r="31" spans="1:3">
      <c r="A31">
        <f>INDEX(resultados!$A$2:$ZZ$34, 25, MATCH($B$1, resultados!$A$1:$ZZ$1, 0))</f>
        <v>0</v>
      </c>
      <c r="B31">
        <f>INDEX(resultados!$A$2:$ZZ$34, 25, MATCH($B$2, resultados!$A$1:$ZZ$1, 0))</f>
        <v>0</v>
      </c>
      <c r="C31">
        <f>INDEX(resultados!$A$2:$ZZ$34, 25, MATCH($B$3, resultados!$A$1:$ZZ$1, 0))</f>
        <v>0</v>
      </c>
    </row>
    <row r="32" spans="1:3">
      <c r="A32">
        <f>INDEX(resultados!$A$2:$ZZ$34, 26, MATCH($B$1, resultados!$A$1:$ZZ$1, 0))</f>
        <v>0</v>
      </c>
      <c r="B32">
        <f>INDEX(resultados!$A$2:$ZZ$34, 26, MATCH($B$2, resultados!$A$1:$ZZ$1, 0))</f>
        <v>0</v>
      </c>
      <c r="C32">
        <f>INDEX(resultados!$A$2:$ZZ$34, 26, MATCH($B$3, resultados!$A$1:$ZZ$1, 0))</f>
        <v>0</v>
      </c>
    </row>
    <row r="33" spans="1:3">
      <c r="A33">
        <f>INDEX(resultados!$A$2:$ZZ$34, 27, MATCH($B$1, resultados!$A$1:$ZZ$1, 0))</f>
        <v>0</v>
      </c>
      <c r="B33">
        <f>INDEX(resultados!$A$2:$ZZ$34, 27, MATCH($B$2, resultados!$A$1:$ZZ$1, 0))</f>
        <v>0</v>
      </c>
      <c r="C33">
        <f>INDEX(resultados!$A$2:$ZZ$34, 27, MATCH($B$3, resultados!$A$1:$ZZ$1, 0))</f>
        <v>0</v>
      </c>
    </row>
    <row r="34" spans="1:3">
      <c r="A34">
        <f>INDEX(resultados!$A$2:$ZZ$34, 28, MATCH($B$1, resultados!$A$1:$ZZ$1, 0))</f>
        <v>0</v>
      </c>
      <c r="B34">
        <f>INDEX(resultados!$A$2:$ZZ$34, 28, MATCH($B$2, resultados!$A$1:$ZZ$1, 0))</f>
        <v>0</v>
      </c>
      <c r="C34">
        <f>INDEX(resultados!$A$2:$ZZ$34, 28, MATCH($B$3, resultados!$A$1:$ZZ$1, 0))</f>
        <v>0</v>
      </c>
    </row>
    <row r="35" spans="1:3">
      <c r="A35">
        <f>INDEX(resultados!$A$2:$ZZ$34, 29, MATCH($B$1, resultados!$A$1:$ZZ$1, 0))</f>
        <v>0</v>
      </c>
      <c r="B35">
        <f>INDEX(resultados!$A$2:$ZZ$34, 29, MATCH($B$2, resultados!$A$1:$ZZ$1, 0))</f>
        <v>0</v>
      </c>
      <c r="C35">
        <f>INDEX(resultados!$A$2:$ZZ$34, 29, MATCH($B$3, resultados!$A$1:$ZZ$1, 0))</f>
        <v>0</v>
      </c>
    </row>
    <row r="36" spans="1:3">
      <c r="A36">
        <f>INDEX(resultados!$A$2:$ZZ$34, 30, MATCH($B$1, resultados!$A$1:$ZZ$1, 0))</f>
        <v>0</v>
      </c>
      <c r="B36">
        <f>INDEX(resultados!$A$2:$ZZ$34, 30, MATCH($B$2, resultados!$A$1:$ZZ$1, 0))</f>
        <v>0</v>
      </c>
      <c r="C36">
        <f>INDEX(resultados!$A$2:$ZZ$34, 30, MATCH($B$3, resultados!$A$1:$ZZ$1, 0))</f>
        <v>0</v>
      </c>
    </row>
    <row r="37" spans="1:3">
      <c r="A37">
        <f>INDEX(resultados!$A$2:$ZZ$34, 31, MATCH($B$1, resultados!$A$1:$ZZ$1, 0))</f>
        <v>0</v>
      </c>
      <c r="B37">
        <f>INDEX(resultados!$A$2:$ZZ$34, 31, MATCH($B$2, resultados!$A$1:$ZZ$1, 0))</f>
        <v>0</v>
      </c>
      <c r="C37">
        <f>INDEX(resultados!$A$2:$ZZ$34, 31, MATCH($B$3, resultados!$A$1:$ZZ$1, 0))</f>
        <v>0</v>
      </c>
    </row>
    <row r="38" spans="1:3">
      <c r="A38">
        <f>INDEX(resultados!$A$2:$ZZ$34, 32, MATCH($B$1, resultados!$A$1:$ZZ$1, 0))</f>
        <v>0</v>
      </c>
      <c r="B38">
        <f>INDEX(resultados!$A$2:$ZZ$34, 32, MATCH($B$2, resultados!$A$1:$ZZ$1, 0))</f>
        <v>0</v>
      </c>
      <c r="C38">
        <f>INDEX(resultados!$A$2:$ZZ$34, 32, MATCH($B$3, resultados!$A$1:$ZZ$1, 0))</f>
        <v>0</v>
      </c>
    </row>
    <row r="39" spans="1:3">
      <c r="A39">
        <f>INDEX(resultados!$A$2:$ZZ$34, 33, MATCH($B$1, resultados!$A$1:$ZZ$1, 0))</f>
        <v>0</v>
      </c>
      <c r="B39">
        <f>INDEX(resultados!$A$2:$ZZ$34, 33, MATCH($B$2, resultados!$A$1:$ZZ$1, 0))</f>
        <v>0</v>
      </c>
      <c r="C39">
        <f>INDEX(resultados!$A$2:$ZZ$34, 33,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3.284</v>
      </c>
      <c r="E2">
        <v>30.45</v>
      </c>
      <c r="F2">
        <v>24.47</v>
      </c>
      <c r="G2">
        <v>5.52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140.1</v>
      </c>
      <c r="Q2">
        <v>7973.07</v>
      </c>
      <c r="R2">
        <v>492.55</v>
      </c>
      <c r="S2">
        <v>84.51000000000001</v>
      </c>
      <c r="T2">
        <v>202947.74</v>
      </c>
      <c r="U2">
        <v>0.17</v>
      </c>
      <c r="V2">
        <v>0.49</v>
      </c>
      <c r="W2">
        <v>0.92</v>
      </c>
      <c r="X2">
        <v>12.39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2.2521</v>
      </c>
      <c r="E2">
        <v>44.4</v>
      </c>
      <c r="F2">
        <v>36.81</v>
      </c>
      <c r="G2">
        <v>4.17</v>
      </c>
      <c r="H2">
        <v>0.43</v>
      </c>
      <c r="I2">
        <v>530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144.27</v>
      </c>
      <c r="Q2">
        <v>7989.26</v>
      </c>
      <c r="R2">
        <v>897.9</v>
      </c>
      <c r="S2">
        <v>84.51000000000001</v>
      </c>
      <c r="T2">
        <v>404307.15</v>
      </c>
      <c r="U2">
        <v>0.09</v>
      </c>
      <c r="V2">
        <v>0.32</v>
      </c>
      <c r="W2">
        <v>1.69</v>
      </c>
      <c r="X2">
        <v>24.72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4.2402</v>
      </c>
      <c r="E2">
        <v>23.58</v>
      </c>
      <c r="F2">
        <v>17.83</v>
      </c>
      <c r="G2">
        <v>8.77</v>
      </c>
      <c r="H2">
        <v>0.12</v>
      </c>
      <c r="I2">
        <v>122</v>
      </c>
      <c r="J2">
        <v>141.81</v>
      </c>
      <c r="K2">
        <v>47.83</v>
      </c>
      <c r="L2">
        <v>1</v>
      </c>
      <c r="M2">
        <v>29</v>
      </c>
      <c r="N2">
        <v>22.98</v>
      </c>
      <c r="O2">
        <v>17723.39</v>
      </c>
      <c r="P2">
        <v>153.57</v>
      </c>
      <c r="Q2">
        <v>7969.15</v>
      </c>
      <c r="R2">
        <v>276.06</v>
      </c>
      <c r="S2">
        <v>84.51000000000001</v>
      </c>
      <c r="T2">
        <v>95422.89</v>
      </c>
      <c r="U2">
        <v>0.31</v>
      </c>
      <c r="V2">
        <v>0.67</v>
      </c>
      <c r="W2">
        <v>0.46</v>
      </c>
      <c r="X2">
        <v>5.76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4.3593</v>
      </c>
      <c r="E3">
        <v>22.94</v>
      </c>
      <c r="F3">
        <v>17.39</v>
      </c>
      <c r="G3">
        <v>9.07</v>
      </c>
      <c r="H3">
        <v>0.25</v>
      </c>
      <c r="I3">
        <v>115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148.74</v>
      </c>
      <c r="Q3">
        <v>7967.66</v>
      </c>
      <c r="R3">
        <v>259.82</v>
      </c>
      <c r="S3">
        <v>84.51000000000001</v>
      </c>
      <c r="T3">
        <v>87341.23</v>
      </c>
      <c r="U3">
        <v>0.33</v>
      </c>
      <c r="V3">
        <v>0.68</v>
      </c>
      <c r="W3">
        <v>0.47</v>
      </c>
      <c r="X3">
        <v>5.32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3.4268</v>
      </c>
      <c r="E2">
        <v>29.18</v>
      </c>
      <c r="F2">
        <v>20.68</v>
      </c>
      <c r="G2">
        <v>7.26</v>
      </c>
      <c r="H2">
        <v>0.1</v>
      </c>
      <c r="I2">
        <v>171</v>
      </c>
      <c r="J2">
        <v>176.73</v>
      </c>
      <c r="K2">
        <v>52.44</v>
      </c>
      <c r="L2">
        <v>1</v>
      </c>
      <c r="M2">
        <v>169</v>
      </c>
      <c r="N2">
        <v>33.29</v>
      </c>
      <c r="O2">
        <v>22031.19</v>
      </c>
      <c r="P2">
        <v>232.26</v>
      </c>
      <c r="Q2">
        <v>7969.4</v>
      </c>
      <c r="R2">
        <v>378.61</v>
      </c>
      <c r="S2">
        <v>84.51000000000001</v>
      </c>
      <c r="T2">
        <v>146453.14</v>
      </c>
      <c r="U2">
        <v>0.22</v>
      </c>
      <c r="V2">
        <v>0.58</v>
      </c>
      <c r="W2">
        <v>0.4</v>
      </c>
      <c r="X2">
        <v>8.609999999999999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4.569</v>
      </c>
      <c r="E3">
        <v>21.89</v>
      </c>
      <c r="F3">
        <v>16.27</v>
      </c>
      <c r="G3">
        <v>10.84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158.11</v>
      </c>
      <c r="Q3">
        <v>7966.62</v>
      </c>
      <c r="R3">
        <v>223.28</v>
      </c>
      <c r="S3">
        <v>84.51000000000001</v>
      </c>
      <c r="T3">
        <v>69194.09</v>
      </c>
      <c r="U3">
        <v>0.38</v>
      </c>
      <c r="V3">
        <v>0.73</v>
      </c>
      <c r="W3">
        <v>0.4</v>
      </c>
      <c r="X3">
        <v>4.2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1.6784</v>
      </c>
      <c r="E2">
        <v>59.58</v>
      </c>
      <c r="F2">
        <v>49.12</v>
      </c>
      <c r="G2">
        <v>3.72</v>
      </c>
      <c r="H2">
        <v>0.64</v>
      </c>
      <c r="I2">
        <v>793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141.17</v>
      </c>
      <c r="Q2">
        <v>7994.98</v>
      </c>
      <c r="R2">
        <v>1302.77</v>
      </c>
      <c r="S2">
        <v>84.51000000000001</v>
      </c>
      <c r="T2">
        <v>605422.6</v>
      </c>
      <c r="U2">
        <v>0.06</v>
      </c>
      <c r="V2">
        <v>0.24</v>
      </c>
      <c r="W2">
        <v>2.45</v>
      </c>
      <c r="X2">
        <v>37.02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3.8322</v>
      </c>
      <c r="E2">
        <v>26.09</v>
      </c>
      <c r="F2">
        <v>20.43</v>
      </c>
      <c r="G2">
        <v>6.85</v>
      </c>
      <c r="H2">
        <v>0.18</v>
      </c>
      <c r="I2">
        <v>179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141.29</v>
      </c>
      <c r="Q2">
        <v>7972.44</v>
      </c>
      <c r="R2">
        <v>359.62</v>
      </c>
      <c r="S2">
        <v>84.51000000000001</v>
      </c>
      <c r="T2">
        <v>136922.38</v>
      </c>
      <c r="U2">
        <v>0.23</v>
      </c>
      <c r="V2">
        <v>0.58</v>
      </c>
      <c r="W2">
        <v>0.66</v>
      </c>
      <c r="X2">
        <v>8.35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3.8446</v>
      </c>
      <c r="E3">
        <v>26.01</v>
      </c>
      <c r="F3">
        <v>20.36</v>
      </c>
      <c r="G3">
        <v>6.86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142.28</v>
      </c>
      <c r="Q3">
        <v>7972.39</v>
      </c>
      <c r="R3">
        <v>357.49</v>
      </c>
      <c r="S3">
        <v>84.51000000000001</v>
      </c>
      <c r="T3">
        <v>135858.87</v>
      </c>
      <c r="U3">
        <v>0.24</v>
      </c>
      <c r="V3">
        <v>0.58</v>
      </c>
      <c r="W3">
        <v>0.66</v>
      </c>
      <c r="X3">
        <v>8.289999999999999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4.1586</v>
      </c>
      <c r="E2">
        <v>24.05</v>
      </c>
      <c r="F2">
        <v>18.44</v>
      </c>
      <c r="G2">
        <v>8.130000000000001</v>
      </c>
      <c r="H2">
        <v>0.14</v>
      </c>
      <c r="I2">
        <v>136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145.89</v>
      </c>
      <c r="Q2">
        <v>7967.62</v>
      </c>
      <c r="R2">
        <v>294.64</v>
      </c>
      <c r="S2">
        <v>84.51000000000001</v>
      </c>
      <c r="T2">
        <v>104644.88</v>
      </c>
      <c r="U2">
        <v>0.29</v>
      </c>
      <c r="V2">
        <v>0.65</v>
      </c>
      <c r="W2">
        <v>0.54</v>
      </c>
      <c r="X2">
        <v>6.37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4.1903</v>
      </c>
      <c r="E3">
        <v>23.86</v>
      </c>
      <c r="F3">
        <v>18.31</v>
      </c>
      <c r="G3">
        <v>8.199999999999999</v>
      </c>
      <c r="H3">
        <v>0.28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145.82</v>
      </c>
      <c r="Q3">
        <v>7967.61</v>
      </c>
      <c r="R3">
        <v>290.22</v>
      </c>
      <c r="S3">
        <v>84.51000000000001</v>
      </c>
      <c r="T3">
        <v>102443.27</v>
      </c>
      <c r="U3">
        <v>0.29</v>
      </c>
      <c r="V3">
        <v>0.65</v>
      </c>
      <c r="W3">
        <v>0.53</v>
      </c>
      <c r="X3">
        <v>6.24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2024-09-25T23:04:22Z</dcterms:created>
  <dcterms:modified xsi:type="dcterms:W3CDTF">2024-09-25T23:04:22Z</dcterms:modified>
</cp:coreProperties>
</file>