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ESULTADOS_18" sheetId="1" r:id="rId1"/>
    <sheet name="RESULTADOS_6" sheetId="2" r:id="rId2"/>
    <sheet name="RESULTADOS_4" sheetId="3" r:id="rId3"/>
    <sheet name="RESULTADOS_1" sheetId="4" r:id="rId4"/>
    <sheet name="RESULTADOS_12" sheetId="5" r:id="rId5"/>
    <sheet name="RESULTADOS_16" sheetId="6" r:id="rId6"/>
    <sheet name="RESULTADOS_0" sheetId="7" r:id="rId7"/>
    <sheet name="RESULTADOS_7" sheetId="8" r:id="rId8"/>
    <sheet name="RESULTADOS_10" sheetId="9" r:id="rId9"/>
    <sheet name="RESULTADOS_14" sheetId="10" r:id="rId10"/>
    <sheet name="RESULTADOS_5" sheetId="11" r:id="rId11"/>
    <sheet name="RESULTADOS_8" sheetId="12" r:id="rId12"/>
    <sheet name="RESULTADOS_3" sheetId="13" r:id="rId13"/>
    <sheet name="RESULTADOS_15" sheetId="14" r:id="rId14"/>
    <sheet name="RESULTADOS_2" sheetId="15" r:id="rId15"/>
    <sheet name="RESULTADOS_11" sheetId="16" r:id="rId16"/>
    <sheet name="RESULTADOS_13" sheetId="17" r:id="rId17"/>
    <sheet name="RESULTADOS_17" sheetId="18" r:id="rId18"/>
    <sheet name="RESULTADOS_9" sheetId="19" r:id="rId19"/>
    <sheet name="resultados" sheetId="20" r:id="rId20"/>
    <sheet name="gráficos" sheetId="21" r:id="rId21"/>
    <sheet name="hidden" sheetId="22" state="hidden" r:id="rId22"/>
  </sheets>
  <calcPr calcId="124519" fullCalcOnLoad="1"/>
</workbook>
</file>

<file path=xl/sharedStrings.xml><?xml version="1.0" encoding="utf-8"?>
<sst xmlns="http://schemas.openxmlformats.org/spreadsheetml/2006/main" count="610" uniqueCount="33">
  <si>
    <t>Unnamed: 0</t>
  </si>
  <si>
    <t>Volume de calda [L]</t>
  </si>
  <si>
    <t>STATUS</t>
  </si>
  <si>
    <t>Capacidade operacional [ha/h]</t>
  </si>
  <si>
    <t>Tempo de missao [h]</t>
  </si>
  <si>
    <t>Tempo util [h]</t>
  </si>
  <si>
    <t>Tempo por voo [min]</t>
  </si>
  <si>
    <t>Autonomia Projetada [h]</t>
  </si>
  <si>
    <t>N° Voos</t>
  </si>
  <si>
    <t>MTOW [kg]</t>
  </si>
  <si>
    <t>Massa Estrutura [kg]</t>
  </si>
  <si>
    <t>Combustível [kg]</t>
  </si>
  <si>
    <t>Abastecimentos</t>
  </si>
  <si>
    <t>Massa gerador</t>
  </si>
  <si>
    <t>Potência gerador [W]</t>
  </si>
  <si>
    <t>Combustível consumido [L]</t>
  </si>
  <si>
    <t>Calda cons [L]</t>
  </si>
  <si>
    <t>Distância percorrida [km]</t>
  </si>
  <si>
    <t>Distância Pulverizando [km]</t>
  </si>
  <si>
    <t>RTL ACUMULADO[m]</t>
  </si>
  <si>
    <t>EOC [km/km]</t>
  </si>
  <si>
    <t>EOC [h/h]</t>
  </si>
  <si>
    <t>Tempo de manobra [h]</t>
  </si>
  <si>
    <t>Tempo rtl_rtw [h]</t>
  </si>
  <si>
    <t>V pulv [m/s]</t>
  </si>
  <si>
    <t>V desloc [m/s]</t>
  </si>
  <si>
    <t xml:space="preserve">CONCLUIDO	</t>
  </si>
  <si>
    <t>Selecione o eixo X:</t>
  </si>
  <si>
    <t>Selecione o eixo Y:</t>
  </si>
  <si>
    <t>Selecione o eixo Z:</t>
  </si>
  <si>
    <t>Eixo X</t>
  </si>
  <si>
    <t>Eixo Y</t>
  </si>
  <si>
    <t>Eixo Z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</si>
</sst>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Gráfico 2D com 3 Eixos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tx>
            <c:v>Dados Selecionados</c:v>
          </c:tx>
          <c:spPr>
            <a:ln w="28575">
              <a:noFill/>
            </a:ln>
          </c:spPr>
          <c:marker>
            <c:symbol val="circle"/>
            <c:size val="5"/>
            <c:spPr>
              <a:solidFill>
                <a:srgbClr val="FF9900"/>
              </a:solidFill>
              <a:ln>
                <a:solidFill>
                  <a:srgbClr val="000000"/>
                </a:solidFill>
              </a:ln>
            </c:spPr>
          </c:marker>
          <c:dPt>
            <c:idx val="0"/>
            <c:marker>
              <c:spPr>
                <a:solidFill>
                  <a:srgbClr val="FFFF00"/>
                </a:solidFill>
              </c:spPr>
            </c:marker>
          </c:dPt>
          <c:dPt>
            <c:idx val="1"/>
            <c:marker>
              <c:spPr>
                <a:solidFill>
                  <a:srgbClr val="F6FF00"/>
                </a:solidFill>
              </c:spPr>
            </c:marker>
          </c:dPt>
          <c:dPt>
            <c:idx val="2"/>
            <c:marker>
              <c:spPr>
                <a:solidFill>
                  <a:srgbClr val="EDFF00"/>
                </a:solidFill>
              </c:spPr>
            </c:marker>
          </c:dPt>
          <c:dPt>
            <c:idx val="3"/>
            <c:marker>
              <c:spPr>
                <a:solidFill>
                  <a:srgbClr val="E4FF00"/>
                </a:solidFill>
              </c:spPr>
            </c:marker>
          </c:dPt>
          <c:dPt>
            <c:idx val="4"/>
            <c:marker>
              <c:spPr>
                <a:solidFill>
                  <a:srgbClr val="DBFF00"/>
                </a:solidFill>
              </c:spPr>
            </c:marker>
          </c:dPt>
          <c:dPt>
            <c:idx val="5"/>
            <c:marker>
              <c:spPr>
                <a:solidFill>
                  <a:srgbClr val="D3FF00"/>
                </a:solidFill>
              </c:spPr>
            </c:marker>
          </c:dPt>
          <c:dPt>
            <c:idx val="6"/>
            <c:marker>
              <c:spPr>
                <a:solidFill>
                  <a:srgbClr val="CAFF00"/>
                </a:solidFill>
              </c:spPr>
            </c:marker>
          </c:dPt>
          <c:dPt>
            <c:idx val="7"/>
            <c:marker>
              <c:spPr>
                <a:solidFill>
                  <a:srgbClr val="C1FF00"/>
                </a:solidFill>
              </c:spPr>
            </c:marker>
          </c:dPt>
          <c:dPt>
            <c:idx val="8"/>
            <c:marker>
              <c:spPr>
                <a:solidFill>
                  <a:srgbClr val="B8FF00"/>
                </a:solidFill>
              </c:spPr>
            </c:marker>
          </c:dPt>
          <c:dPt>
            <c:idx val="9"/>
            <c:marker>
              <c:spPr>
                <a:solidFill>
                  <a:srgbClr val="AFFF00"/>
                </a:solidFill>
              </c:spPr>
            </c:marker>
          </c:dPt>
          <c:dPt>
            <c:idx val="10"/>
            <c:marker>
              <c:spPr>
                <a:solidFill>
                  <a:srgbClr val="A7FF00"/>
                </a:solidFill>
              </c:spPr>
            </c:marker>
          </c:dPt>
          <c:dPt>
            <c:idx val="11"/>
            <c:marker>
              <c:spPr>
                <a:solidFill>
                  <a:srgbClr val="9EFF00"/>
                </a:solidFill>
              </c:spPr>
            </c:marker>
          </c:dPt>
          <c:dPt>
            <c:idx val="12"/>
            <c:marker>
              <c:spPr>
                <a:solidFill>
                  <a:srgbClr val="95FF00"/>
                </a:solidFill>
              </c:spPr>
            </c:marker>
          </c:dPt>
          <c:dPt>
            <c:idx val="13"/>
            <c:marker>
              <c:spPr>
                <a:solidFill>
                  <a:srgbClr val="8CFF00"/>
                </a:solidFill>
              </c:spPr>
            </c:marker>
          </c:dPt>
          <c:dPt>
            <c:idx val="14"/>
            <c:marker>
              <c:spPr>
                <a:solidFill>
                  <a:srgbClr val="83FF00"/>
                </a:solidFill>
              </c:spPr>
            </c:marker>
          </c:dPt>
          <c:dPt>
            <c:idx val="15"/>
            <c:marker>
              <c:spPr>
                <a:solidFill>
                  <a:srgbClr val="7BFF00"/>
                </a:solidFill>
              </c:spPr>
            </c:marker>
          </c:dPt>
          <c:dPt>
            <c:idx val="16"/>
            <c:marker>
              <c:spPr>
                <a:solidFill>
                  <a:srgbClr val="72FF00"/>
                </a:solidFill>
              </c:spPr>
            </c:marker>
          </c:dPt>
          <c:dPt>
            <c:idx val="17"/>
            <c:marker>
              <c:spPr>
                <a:solidFill>
                  <a:srgbClr val="69FF00"/>
                </a:solidFill>
              </c:spPr>
            </c:marker>
          </c:dPt>
          <c:dPt>
            <c:idx val="18"/>
            <c:marker>
              <c:spPr>
                <a:solidFill>
                  <a:srgbClr val="60FF00"/>
                </a:solidFill>
              </c:spPr>
            </c:marker>
          </c:dPt>
          <c:dPt>
            <c:idx val="19"/>
            <c:marker>
              <c:spPr>
                <a:solidFill>
                  <a:srgbClr val="57FF00"/>
                </a:solidFill>
              </c:spPr>
            </c:marker>
          </c:dPt>
          <c:dPt>
            <c:idx val="20"/>
            <c:marker>
              <c:spPr>
                <a:solidFill>
                  <a:srgbClr val="4FFF00"/>
                </a:solidFill>
              </c:spPr>
            </c:marker>
          </c:dPt>
          <c:dPt>
            <c:idx val="21"/>
            <c:marker>
              <c:spPr>
                <a:solidFill>
                  <a:srgbClr val="46FF00"/>
                </a:solidFill>
              </c:spPr>
            </c:marker>
          </c:dPt>
          <c:dPt>
            <c:idx val="22"/>
            <c:marker>
              <c:spPr>
                <a:solidFill>
                  <a:srgbClr val="3DFF00"/>
                </a:solidFill>
              </c:spPr>
            </c:marker>
          </c:dPt>
          <c:dPt>
            <c:idx val="23"/>
            <c:marker>
              <c:spPr>
                <a:solidFill>
                  <a:srgbClr val="34FF00"/>
                </a:solidFill>
              </c:spPr>
            </c:marker>
          </c:dPt>
          <c:dPt>
            <c:idx val="24"/>
            <c:marker>
              <c:spPr>
                <a:solidFill>
                  <a:srgbClr val="2BFF00"/>
                </a:solidFill>
              </c:spPr>
            </c:marker>
          </c:dPt>
          <c:dPt>
            <c:idx val="25"/>
            <c:marker>
              <c:spPr>
                <a:solidFill>
                  <a:srgbClr val="23FF00"/>
                </a:solidFill>
              </c:spPr>
            </c:marker>
          </c:dPt>
          <c:dPt>
            <c:idx val="26"/>
            <c:marker>
              <c:spPr>
                <a:solidFill>
                  <a:srgbClr val="1AFF00"/>
                </a:solidFill>
              </c:spPr>
            </c:marker>
          </c:dPt>
          <c:dPt>
            <c:idx val="27"/>
            <c:marker>
              <c:spPr>
                <a:solidFill>
                  <a:srgbClr val="11FF00"/>
                </a:solidFill>
              </c:spPr>
            </c:marker>
          </c:dPt>
          <c:dPt>
            <c:idx val="28"/>
            <c:marker>
              <c:spPr>
                <a:solidFill>
                  <a:srgbClr val="08FF00"/>
                </a:solidFill>
              </c:spPr>
            </c:marker>
          </c:dPt>
          <c:xVal>
            <c:numRef>
              <c:f>gráficos!$A$7:$A$35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xVal>
          <c:yVal>
            <c:numRef>
              <c:f>gráficos!$B$7:$B$35</c:f>
              <c:numCache>
                <c:formatCode>General</c:formatCode>
                <c:ptCount val="2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</c:scaling>
        <c:axPos val="b"/>
        <c:title>
          <c:tx>
            <c:strRef>
              <c:f>gráficos!$B$1</c:f>
              <c:strCache>
                <c:ptCount val="1"/>
              </c:strCache>
            </c:strRef>
          </c:tx>
          <c:layout/>
          <c:txPr>
            <a:bodyPr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2"/>
        <c:crosses val="autoZero"/>
        <c:crossBetween val="midCat"/>
      </c:valAx>
      <c:valAx>
        <c:axId val="50010002"/>
        <c:scaling>
          <c:orientation val="minMax"/>
        </c:scaling>
        <c:axPos val="l"/>
        <c:majorGridlines/>
        <c:title>
          <c:tx>
            <c:strRef>
              <c:f>gráficos!$B$2</c:f>
              <c:strCache>
                <c:ptCount val="1"/>
              </c:strCache>
            </c:strRef>
          </c:tx>
          <c:layout/>
          <c:txPr>
            <a:bodyPr rot="-5400000" vert="horz"/>
            <a:lstStyle/>
            <a:p>
              <a:pPr>
                <a:defRPr/>
              </a:pPr>
              <a:endParaRPr lang="en-US"/>
            </a:p>
          </c:txPr>
        </c:title>
        <c:numFmt formatCode="General" sourceLinked="1"/>
        <c:tickLblPos val="nextTo"/>
        <c:crossAx val="50010001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4"/>
  <sheetViews>
    <sheetView tabSelected="1"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5.2127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155.13</v>
      </c>
      <c r="Q2">
        <v>3771.21</v>
      </c>
      <c r="R2">
        <v>204.44</v>
      </c>
      <c r="S2">
        <v>54.2</v>
      </c>
      <c r="T2">
        <v>75022.39999999999</v>
      </c>
      <c r="U2">
        <v>0.27</v>
      </c>
      <c r="V2">
        <v>0.63</v>
      </c>
      <c r="W2">
        <v>0.29</v>
      </c>
      <c r="X2">
        <v>4.47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7.5375</v>
      </c>
      <c r="E3">
        <v>13.27</v>
      </c>
      <c r="F3">
        <v>9.23</v>
      </c>
      <c r="G3">
        <v>14.21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94.66</v>
      </c>
      <c r="Q3">
        <v>3769.39</v>
      </c>
      <c r="R3">
        <v>102.09</v>
      </c>
      <c r="S3">
        <v>54.2</v>
      </c>
      <c r="T3">
        <v>24221.18</v>
      </c>
      <c r="U3">
        <v>0.53</v>
      </c>
      <c r="V3">
        <v>0.83</v>
      </c>
      <c r="W3">
        <v>0.22</v>
      </c>
      <c r="X3">
        <v>1.47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7.5348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95.43000000000001</v>
      </c>
      <c r="Q4">
        <v>3769.22</v>
      </c>
      <c r="R4">
        <v>102.24</v>
      </c>
      <c r="S4">
        <v>54.2</v>
      </c>
      <c r="T4">
        <v>24297.53</v>
      </c>
      <c r="U4">
        <v>0.53</v>
      </c>
      <c r="V4">
        <v>0.83</v>
      </c>
      <c r="W4">
        <v>0.22</v>
      </c>
      <c r="X4">
        <v>1.48</v>
      </c>
      <c r="Y4">
        <v>2</v>
      </c>
      <c r="Z4">
        <v>10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80</v>
      </c>
      <c r="C2" t="s">
        <v>26</v>
      </c>
      <c r="D2">
        <v>6.2806</v>
      </c>
      <c r="E2">
        <v>15.92</v>
      </c>
      <c r="F2">
        <v>10.92</v>
      </c>
      <c r="G2">
        <v>7.9</v>
      </c>
      <c r="H2">
        <v>0.11</v>
      </c>
      <c r="I2">
        <v>83</v>
      </c>
      <c r="J2">
        <v>159.12</v>
      </c>
      <c r="K2">
        <v>50.28</v>
      </c>
      <c r="L2">
        <v>1</v>
      </c>
      <c r="M2">
        <v>81</v>
      </c>
      <c r="N2">
        <v>27.84</v>
      </c>
      <c r="O2">
        <v>19859.16</v>
      </c>
      <c r="P2">
        <v>113.25</v>
      </c>
      <c r="Q2">
        <v>3771.19</v>
      </c>
      <c r="R2">
        <v>160.08</v>
      </c>
      <c r="S2">
        <v>54.2</v>
      </c>
      <c r="T2">
        <v>52997.04</v>
      </c>
      <c r="U2">
        <v>0.34</v>
      </c>
      <c r="V2">
        <v>0.71</v>
      </c>
      <c r="W2">
        <v>0.24</v>
      </c>
      <c r="X2">
        <v>3.16</v>
      </c>
      <c r="Y2">
        <v>2</v>
      </c>
      <c r="Z2">
        <v>10</v>
      </c>
    </row>
    <row r="3" spans="1:26">
      <c r="A3">
        <v>1</v>
      </c>
      <c r="B3">
        <v>80</v>
      </c>
      <c r="C3" t="s">
        <v>26</v>
      </c>
      <c r="D3">
        <v>7.3786</v>
      </c>
      <c r="E3">
        <v>13.55</v>
      </c>
      <c r="F3">
        <v>9.65</v>
      </c>
      <c r="G3">
        <v>11.82</v>
      </c>
      <c r="H3">
        <v>0.22</v>
      </c>
      <c r="I3">
        <v>49</v>
      </c>
      <c r="J3">
        <v>160.54</v>
      </c>
      <c r="K3">
        <v>50.28</v>
      </c>
      <c r="L3">
        <v>2</v>
      </c>
      <c r="M3">
        <v>0</v>
      </c>
      <c r="N3">
        <v>28.26</v>
      </c>
      <c r="O3">
        <v>20034.4</v>
      </c>
      <c r="P3">
        <v>88.06</v>
      </c>
      <c r="Q3">
        <v>3770.38</v>
      </c>
      <c r="R3">
        <v>115.36</v>
      </c>
      <c r="S3">
        <v>54.2</v>
      </c>
      <c r="T3">
        <v>30808.42</v>
      </c>
      <c r="U3">
        <v>0.47</v>
      </c>
      <c r="V3">
        <v>0.8</v>
      </c>
      <c r="W3">
        <v>0.25</v>
      </c>
      <c r="X3">
        <v>1.89</v>
      </c>
      <c r="Y3">
        <v>2</v>
      </c>
      <c r="Z3">
        <v>10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35</v>
      </c>
      <c r="C2" t="s">
        <v>26</v>
      </c>
      <c r="D2">
        <v>6.3667</v>
      </c>
      <c r="E2">
        <v>15.71</v>
      </c>
      <c r="F2">
        <v>11.94</v>
      </c>
      <c r="G2">
        <v>6.57</v>
      </c>
      <c r="H2">
        <v>0.22</v>
      </c>
      <c r="I2">
        <v>109</v>
      </c>
      <c r="J2">
        <v>80.84</v>
      </c>
      <c r="K2">
        <v>35.1</v>
      </c>
      <c r="L2">
        <v>1</v>
      </c>
      <c r="M2">
        <v>0</v>
      </c>
      <c r="N2">
        <v>9.74</v>
      </c>
      <c r="O2">
        <v>10204.21</v>
      </c>
      <c r="P2">
        <v>73.47</v>
      </c>
      <c r="Q2">
        <v>3771.16</v>
      </c>
      <c r="R2">
        <v>189.05</v>
      </c>
      <c r="S2">
        <v>54.2</v>
      </c>
      <c r="T2">
        <v>67352.09</v>
      </c>
      <c r="U2">
        <v>0.29</v>
      </c>
      <c r="V2">
        <v>0.65</v>
      </c>
      <c r="W2">
        <v>0.42</v>
      </c>
      <c r="X2">
        <v>4.17</v>
      </c>
      <c r="Y2">
        <v>2</v>
      </c>
      <c r="Z2">
        <v>10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50</v>
      </c>
      <c r="C2" t="s">
        <v>26</v>
      </c>
      <c r="D2">
        <v>6.9171</v>
      </c>
      <c r="E2">
        <v>14.46</v>
      </c>
      <c r="F2">
        <v>10.71</v>
      </c>
      <c r="G2">
        <v>8.35</v>
      </c>
      <c r="H2">
        <v>0.16</v>
      </c>
      <c r="I2">
        <v>77</v>
      </c>
      <c r="J2">
        <v>107.41</v>
      </c>
      <c r="K2">
        <v>41.65</v>
      </c>
      <c r="L2">
        <v>1</v>
      </c>
      <c r="M2">
        <v>0</v>
      </c>
      <c r="N2">
        <v>14.77</v>
      </c>
      <c r="O2">
        <v>13481.73</v>
      </c>
      <c r="P2">
        <v>77.48999999999999</v>
      </c>
      <c r="Q2">
        <v>3770.57</v>
      </c>
      <c r="R2">
        <v>149.62</v>
      </c>
      <c r="S2">
        <v>54.2</v>
      </c>
      <c r="T2">
        <v>47796.62</v>
      </c>
      <c r="U2">
        <v>0.36</v>
      </c>
      <c r="V2">
        <v>0.72</v>
      </c>
      <c r="W2">
        <v>0.33</v>
      </c>
      <c r="X2">
        <v>2.95</v>
      </c>
      <c r="Y2">
        <v>2</v>
      </c>
      <c r="Z2">
        <v>10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25</v>
      </c>
      <c r="C2" t="s">
        <v>26</v>
      </c>
      <c r="D2">
        <v>5.7119</v>
      </c>
      <c r="E2">
        <v>17.51</v>
      </c>
      <c r="F2">
        <v>13.6</v>
      </c>
      <c r="G2">
        <v>5.37</v>
      </c>
      <c r="H2">
        <v>0.28</v>
      </c>
      <c r="I2">
        <v>152</v>
      </c>
      <c r="J2">
        <v>61.76</v>
      </c>
      <c r="K2">
        <v>28.92</v>
      </c>
      <c r="L2">
        <v>1</v>
      </c>
      <c r="M2">
        <v>0</v>
      </c>
      <c r="N2">
        <v>6.84</v>
      </c>
      <c r="O2">
        <v>7851.41</v>
      </c>
      <c r="P2">
        <v>71.23</v>
      </c>
      <c r="Q2">
        <v>3773.3</v>
      </c>
      <c r="R2">
        <v>242.56</v>
      </c>
      <c r="S2">
        <v>54.2</v>
      </c>
      <c r="T2">
        <v>93891.96000000001</v>
      </c>
      <c r="U2">
        <v>0.22</v>
      </c>
      <c r="V2">
        <v>0.57</v>
      </c>
      <c r="W2">
        <v>0.55</v>
      </c>
      <c r="X2">
        <v>5.83</v>
      </c>
      <c r="Y2">
        <v>2</v>
      </c>
      <c r="Z2">
        <v>10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85</v>
      </c>
      <c r="C2" t="s">
        <v>26</v>
      </c>
      <c r="D2">
        <v>5.9786</v>
      </c>
      <c r="E2">
        <v>16.73</v>
      </c>
      <c r="F2">
        <v>11.27</v>
      </c>
      <c r="G2">
        <v>7.43</v>
      </c>
      <c r="H2">
        <v>0.11</v>
      </c>
      <c r="I2">
        <v>91</v>
      </c>
      <c r="J2">
        <v>167.88</v>
      </c>
      <c r="K2">
        <v>51.39</v>
      </c>
      <c r="L2">
        <v>1</v>
      </c>
      <c r="M2">
        <v>89</v>
      </c>
      <c r="N2">
        <v>30.49</v>
      </c>
      <c r="O2">
        <v>20939.59</v>
      </c>
      <c r="P2">
        <v>123.87</v>
      </c>
      <c r="Q2">
        <v>3771.05</v>
      </c>
      <c r="R2">
        <v>172.01</v>
      </c>
      <c r="S2">
        <v>54.2</v>
      </c>
      <c r="T2">
        <v>58920.79</v>
      </c>
      <c r="U2">
        <v>0.32</v>
      </c>
      <c r="V2">
        <v>0.68</v>
      </c>
      <c r="W2">
        <v>0.25</v>
      </c>
      <c r="X2">
        <v>3.5</v>
      </c>
      <c r="Y2">
        <v>2</v>
      </c>
      <c r="Z2">
        <v>10</v>
      </c>
    </row>
    <row r="3" spans="1:26">
      <c r="A3">
        <v>1</v>
      </c>
      <c r="B3">
        <v>85</v>
      </c>
      <c r="C3" t="s">
        <v>26</v>
      </c>
      <c r="D3">
        <v>7.4346</v>
      </c>
      <c r="E3">
        <v>13.45</v>
      </c>
      <c r="F3">
        <v>9.52</v>
      </c>
      <c r="G3">
        <v>12.42</v>
      </c>
      <c r="H3">
        <v>0.21</v>
      </c>
      <c r="I3">
        <v>46</v>
      </c>
      <c r="J3">
        <v>169.33</v>
      </c>
      <c r="K3">
        <v>51.39</v>
      </c>
      <c r="L3">
        <v>2</v>
      </c>
      <c r="M3">
        <v>0</v>
      </c>
      <c r="N3">
        <v>30.94</v>
      </c>
      <c r="O3">
        <v>21118.46</v>
      </c>
      <c r="P3">
        <v>89.36</v>
      </c>
      <c r="Q3">
        <v>3769.24</v>
      </c>
      <c r="R3">
        <v>111.34</v>
      </c>
      <c r="S3">
        <v>54.2</v>
      </c>
      <c r="T3">
        <v>28809.22</v>
      </c>
      <c r="U3">
        <v>0.49</v>
      </c>
      <c r="V3">
        <v>0.8100000000000001</v>
      </c>
      <c r="W3">
        <v>0.24</v>
      </c>
      <c r="X3">
        <v>1.76</v>
      </c>
      <c r="Y3">
        <v>2</v>
      </c>
      <c r="Z3">
        <v>10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20</v>
      </c>
      <c r="C2" t="s">
        <v>26</v>
      </c>
      <c r="D2">
        <v>5.2387</v>
      </c>
      <c r="E2">
        <v>19.09</v>
      </c>
      <c r="F2">
        <v>15.03</v>
      </c>
      <c r="G2">
        <v>4.77</v>
      </c>
      <c r="H2">
        <v>0.34</v>
      </c>
      <c r="I2">
        <v>189</v>
      </c>
      <c r="J2">
        <v>51.33</v>
      </c>
      <c r="K2">
        <v>24.83</v>
      </c>
      <c r="L2">
        <v>1</v>
      </c>
      <c r="M2">
        <v>0</v>
      </c>
      <c r="N2">
        <v>5.51</v>
      </c>
      <c r="O2">
        <v>6564.78</v>
      </c>
      <c r="P2">
        <v>69.95999999999999</v>
      </c>
      <c r="Q2">
        <v>3773.83</v>
      </c>
      <c r="R2">
        <v>288.64</v>
      </c>
      <c r="S2">
        <v>54.2</v>
      </c>
      <c r="T2">
        <v>116744.65</v>
      </c>
      <c r="U2">
        <v>0.19</v>
      </c>
      <c r="V2">
        <v>0.51</v>
      </c>
      <c r="W2">
        <v>0.66</v>
      </c>
      <c r="X2">
        <v>7.26</v>
      </c>
      <c r="Y2">
        <v>2</v>
      </c>
      <c r="Z2">
        <v>10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65</v>
      </c>
      <c r="C2" t="s">
        <v>26</v>
      </c>
      <c r="D2">
        <v>7.0866</v>
      </c>
      <c r="E2">
        <v>14.11</v>
      </c>
      <c r="F2">
        <v>10.19</v>
      </c>
      <c r="G2">
        <v>9.550000000000001</v>
      </c>
      <c r="H2">
        <v>0.13</v>
      </c>
      <c r="I2">
        <v>64</v>
      </c>
      <c r="J2">
        <v>133.21</v>
      </c>
      <c r="K2">
        <v>46.47</v>
      </c>
      <c r="L2">
        <v>1</v>
      </c>
      <c r="M2">
        <v>35</v>
      </c>
      <c r="N2">
        <v>20.75</v>
      </c>
      <c r="O2">
        <v>16663.42</v>
      </c>
      <c r="P2">
        <v>85.19</v>
      </c>
      <c r="Q2">
        <v>3770.45</v>
      </c>
      <c r="R2">
        <v>134.27</v>
      </c>
      <c r="S2">
        <v>54.2</v>
      </c>
      <c r="T2">
        <v>40187.75</v>
      </c>
      <c r="U2">
        <v>0.4</v>
      </c>
      <c r="V2">
        <v>0.76</v>
      </c>
      <c r="W2">
        <v>0.25</v>
      </c>
      <c r="X2">
        <v>2.42</v>
      </c>
      <c r="Y2">
        <v>2</v>
      </c>
      <c r="Z2">
        <v>10</v>
      </c>
    </row>
    <row r="3" spans="1:26">
      <c r="A3">
        <v>1</v>
      </c>
      <c r="B3">
        <v>65</v>
      </c>
      <c r="C3" t="s">
        <v>26</v>
      </c>
      <c r="D3">
        <v>7.2484</v>
      </c>
      <c r="E3">
        <v>13.8</v>
      </c>
      <c r="F3">
        <v>10.01</v>
      </c>
      <c r="G3">
        <v>10.18</v>
      </c>
      <c r="H3">
        <v>0.26</v>
      </c>
      <c r="I3">
        <v>59</v>
      </c>
      <c r="J3">
        <v>134.55</v>
      </c>
      <c r="K3">
        <v>46.47</v>
      </c>
      <c r="L3">
        <v>2</v>
      </c>
      <c r="M3">
        <v>0</v>
      </c>
      <c r="N3">
        <v>21.09</v>
      </c>
      <c r="O3">
        <v>16828.84</v>
      </c>
      <c r="P3">
        <v>82.31</v>
      </c>
      <c r="Q3">
        <v>3770.44</v>
      </c>
      <c r="R3">
        <v>126.95</v>
      </c>
      <c r="S3">
        <v>54.2</v>
      </c>
      <c r="T3">
        <v>36549.01</v>
      </c>
      <c r="U3">
        <v>0.43</v>
      </c>
      <c r="V3">
        <v>0.77</v>
      </c>
      <c r="W3">
        <v>0.28</v>
      </c>
      <c r="X3">
        <v>2.25</v>
      </c>
      <c r="Y3">
        <v>2</v>
      </c>
      <c r="Z3">
        <v>10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75</v>
      </c>
      <c r="C2" t="s">
        <v>26</v>
      </c>
      <c r="D2">
        <v>6.5551</v>
      </c>
      <c r="E2">
        <v>15.26</v>
      </c>
      <c r="F2">
        <v>10.66</v>
      </c>
      <c r="G2">
        <v>8.41</v>
      </c>
      <c r="H2">
        <v>0.12</v>
      </c>
      <c r="I2">
        <v>76</v>
      </c>
      <c r="J2">
        <v>150.44</v>
      </c>
      <c r="K2">
        <v>49.1</v>
      </c>
      <c r="L2">
        <v>1</v>
      </c>
      <c r="M2">
        <v>74</v>
      </c>
      <c r="N2">
        <v>25.34</v>
      </c>
      <c r="O2">
        <v>18787.76</v>
      </c>
      <c r="P2">
        <v>103.65</v>
      </c>
      <c r="Q2">
        <v>3771.03</v>
      </c>
      <c r="R2">
        <v>151.11</v>
      </c>
      <c r="S2">
        <v>54.2</v>
      </c>
      <c r="T2">
        <v>48545.62</v>
      </c>
      <c r="U2">
        <v>0.36</v>
      </c>
      <c r="V2">
        <v>0.72</v>
      </c>
      <c r="W2">
        <v>0.23</v>
      </c>
      <c r="X2">
        <v>2.89</v>
      </c>
      <c r="Y2">
        <v>2</v>
      </c>
      <c r="Z2">
        <v>10</v>
      </c>
    </row>
    <row r="3" spans="1:26">
      <c r="A3">
        <v>1</v>
      </c>
      <c r="B3">
        <v>75</v>
      </c>
      <c r="C3" t="s">
        <v>26</v>
      </c>
      <c r="D3">
        <v>7.3538</v>
      </c>
      <c r="E3">
        <v>13.6</v>
      </c>
      <c r="F3">
        <v>9.73</v>
      </c>
      <c r="G3">
        <v>11.23</v>
      </c>
      <c r="H3">
        <v>0.23</v>
      </c>
      <c r="I3">
        <v>52</v>
      </c>
      <c r="J3">
        <v>151.83</v>
      </c>
      <c r="K3">
        <v>49.1</v>
      </c>
      <c r="L3">
        <v>2</v>
      </c>
      <c r="M3">
        <v>0</v>
      </c>
      <c r="N3">
        <v>25.73</v>
      </c>
      <c r="O3">
        <v>18959.54</v>
      </c>
      <c r="P3">
        <v>86.05</v>
      </c>
      <c r="Q3">
        <v>3770.16</v>
      </c>
      <c r="R3">
        <v>118.08</v>
      </c>
      <c r="S3">
        <v>54.2</v>
      </c>
      <c r="T3">
        <v>32150.61</v>
      </c>
      <c r="U3">
        <v>0.46</v>
      </c>
      <c r="V3">
        <v>0.79</v>
      </c>
      <c r="W3">
        <v>0.25</v>
      </c>
      <c r="X3">
        <v>1.97</v>
      </c>
      <c r="Y3">
        <v>2</v>
      </c>
      <c r="Z3">
        <v>10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95</v>
      </c>
      <c r="C2" t="s">
        <v>26</v>
      </c>
      <c r="D2">
        <v>5.4637</v>
      </c>
      <c r="E2">
        <v>18.3</v>
      </c>
      <c r="F2">
        <v>11.89</v>
      </c>
      <c r="G2">
        <v>6.73</v>
      </c>
      <c r="H2">
        <v>0.1</v>
      </c>
      <c r="I2">
        <v>106</v>
      </c>
      <c r="J2">
        <v>185.69</v>
      </c>
      <c r="K2">
        <v>53.44</v>
      </c>
      <c r="L2">
        <v>1</v>
      </c>
      <c r="M2">
        <v>104</v>
      </c>
      <c r="N2">
        <v>36.26</v>
      </c>
      <c r="O2">
        <v>23136.14</v>
      </c>
      <c r="P2">
        <v>144.41</v>
      </c>
      <c r="Q2">
        <v>3769.72</v>
      </c>
      <c r="R2">
        <v>192.63</v>
      </c>
      <c r="S2">
        <v>54.2</v>
      </c>
      <c r="T2">
        <v>69156.75</v>
      </c>
      <c r="U2">
        <v>0.28</v>
      </c>
      <c r="V2">
        <v>0.65</v>
      </c>
      <c r="W2">
        <v>0.28</v>
      </c>
      <c r="X2">
        <v>4.13</v>
      </c>
      <c r="Y2">
        <v>2</v>
      </c>
      <c r="Z2">
        <v>10</v>
      </c>
    </row>
    <row r="3" spans="1:26">
      <c r="A3">
        <v>1</v>
      </c>
      <c r="B3">
        <v>95</v>
      </c>
      <c r="C3" t="s">
        <v>26</v>
      </c>
      <c r="D3">
        <v>7.5174</v>
      </c>
      <c r="E3">
        <v>13.3</v>
      </c>
      <c r="F3">
        <v>9.31</v>
      </c>
      <c r="G3">
        <v>13.62</v>
      </c>
      <c r="H3">
        <v>0.19</v>
      </c>
      <c r="I3">
        <v>41</v>
      </c>
      <c r="J3">
        <v>187.21</v>
      </c>
      <c r="K3">
        <v>53.44</v>
      </c>
      <c r="L3">
        <v>2</v>
      </c>
      <c r="M3">
        <v>0</v>
      </c>
      <c r="N3">
        <v>36.77</v>
      </c>
      <c r="O3">
        <v>23322.88</v>
      </c>
      <c r="P3">
        <v>92.72</v>
      </c>
      <c r="Q3">
        <v>3769.64</v>
      </c>
      <c r="R3">
        <v>104.28</v>
      </c>
      <c r="S3">
        <v>54.2</v>
      </c>
      <c r="T3">
        <v>25308.29</v>
      </c>
      <c r="U3">
        <v>0.52</v>
      </c>
      <c r="V3">
        <v>0.83</v>
      </c>
      <c r="W3">
        <v>0.23</v>
      </c>
      <c r="X3">
        <v>1.55</v>
      </c>
      <c r="Y3">
        <v>2</v>
      </c>
      <c r="Z3">
        <v>10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55</v>
      </c>
      <c r="C2" t="s">
        <v>26</v>
      </c>
      <c r="D2">
        <v>7.0547</v>
      </c>
      <c r="E2">
        <v>14.18</v>
      </c>
      <c r="F2">
        <v>10.42</v>
      </c>
      <c r="G2">
        <v>8.93</v>
      </c>
      <c r="H2">
        <v>0.15</v>
      </c>
      <c r="I2">
        <v>70</v>
      </c>
      <c r="J2">
        <v>116.05</v>
      </c>
      <c r="K2">
        <v>43.4</v>
      </c>
      <c r="L2">
        <v>1</v>
      </c>
      <c r="M2">
        <v>0</v>
      </c>
      <c r="N2">
        <v>16.65</v>
      </c>
      <c r="O2">
        <v>14546.17</v>
      </c>
      <c r="P2">
        <v>78.87</v>
      </c>
      <c r="Q2">
        <v>3771.59</v>
      </c>
      <c r="R2">
        <v>140.07</v>
      </c>
      <c r="S2">
        <v>54.2</v>
      </c>
      <c r="T2">
        <v>43058.35</v>
      </c>
      <c r="U2">
        <v>0.39</v>
      </c>
      <c r="V2">
        <v>0.74</v>
      </c>
      <c r="W2">
        <v>0.31</v>
      </c>
      <c r="X2">
        <v>2.65</v>
      </c>
      <c r="Y2">
        <v>2</v>
      </c>
      <c r="Z2">
        <v>10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40</v>
      </c>
      <c r="C2" t="s">
        <v>26</v>
      </c>
      <c r="D2">
        <v>6.5735</v>
      </c>
      <c r="E2">
        <v>15.21</v>
      </c>
      <c r="F2">
        <v>11.46</v>
      </c>
      <c r="G2">
        <v>7.16</v>
      </c>
      <c r="H2">
        <v>0.2</v>
      </c>
      <c r="I2">
        <v>96</v>
      </c>
      <c r="J2">
        <v>89.87</v>
      </c>
      <c r="K2">
        <v>37.55</v>
      </c>
      <c r="L2">
        <v>1</v>
      </c>
      <c r="M2">
        <v>0</v>
      </c>
      <c r="N2">
        <v>11.32</v>
      </c>
      <c r="O2">
        <v>11317.98</v>
      </c>
      <c r="P2">
        <v>74.98</v>
      </c>
      <c r="Q2">
        <v>3771.24</v>
      </c>
      <c r="R2">
        <v>173.62</v>
      </c>
      <c r="S2">
        <v>54.2</v>
      </c>
      <c r="T2">
        <v>59700.38</v>
      </c>
      <c r="U2">
        <v>0.31</v>
      </c>
      <c r="V2">
        <v>0.67</v>
      </c>
      <c r="W2">
        <v>0.39</v>
      </c>
      <c r="X2">
        <v>3.69</v>
      </c>
      <c r="Y2">
        <v>2</v>
      </c>
      <c r="Z2">
        <v>10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Z30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100</v>
      </c>
      <c r="C2" t="s">
        <v>26</v>
      </c>
      <c r="D2">
        <v>5.2127</v>
      </c>
      <c r="E2">
        <v>19.18</v>
      </c>
      <c r="F2">
        <v>12.23</v>
      </c>
      <c r="G2">
        <v>6.44</v>
      </c>
      <c r="H2">
        <v>0.09</v>
      </c>
      <c r="I2">
        <v>114</v>
      </c>
      <c r="J2">
        <v>194.77</v>
      </c>
      <c r="K2">
        <v>54.38</v>
      </c>
      <c r="L2">
        <v>1</v>
      </c>
      <c r="M2">
        <v>112</v>
      </c>
      <c r="N2">
        <v>39.4</v>
      </c>
      <c r="O2">
        <v>24256.19</v>
      </c>
      <c r="P2">
        <v>155.13</v>
      </c>
      <c r="Q2">
        <v>3771.21</v>
      </c>
      <c r="R2">
        <v>204.44</v>
      </c>
      <c r="S2">
        <v>54.2</v>
      </c>
      <c r="T2">
        <v>75022.39999999999</v>
      </c>
      <c r="U2">
        <v>0.27</v>
      </c>
      <c r="V2">
        <v>0.63</v>
      </c>
      <c r="W2">
        <v>0.29</v>
      </c>
      <c r="X2">
        <v>4.47</v>
      </c>
      <c r="Y2">
        <v>2</v>
      </c>
      <c r="Z2">
        <v>10</v>
      </c>
    </row>
    <row r="3" spans="1:26">
      <c r="A3">
        <v>1</v>
      </c>
      <c r="B3">
        <v>100</v>
      </c>
      <c r="C3" t="s">
        <v>26</v>
      </c>
      <c r="D3">
        <v>7.5375</v>
      </c>
      <c r="E3">
        <v>13.27</v>
      </c>
      <c r="F3">
        <v>9.23</v>
      </c>
      <c r="G3">
        <v>14.21</v>
      </c>
      <c r="H3">
        <v>0.18</v>
      </c>
      <c r="I3">
        <v>39</v>
      </c>
      <c r="J3">
        <v>196.32</v>
      </c>
      <c r="K3">
        <v>54.38</v>
      </c>
      <c r="L3">
        <v>2</v>
      </c>
      <c r="M3">
        <v>1</v>
      </c>
      <c r="N3">
        <v>39.95</v>
      </c>
      <c r="O3">
        <v>24447.22</v>
      </c>
      <c r="P3">
        <v>94.66</v>
      </c>
      <c r="Q3">
        <v>3769.39</v>
      </c>
      <c r="R3">
        <v>102.09</v>
      </c>
      <c r="S3">
        <v>54.2</v>
      </c>
      <c r="T3">
        <v>24221.18</v>
      </c>
      <c r="U3">
        <v>0.53</v>
      </c>
      <c r="V3">
        <v>0.83</v>
      </c>
      <c r="W3">
        <v>0.22</v>
      </c>
      <c r="X3">
        <v>1.47</v>
      </c>
      <c r="Y3">
        <v>2</v>
      </c>
      <c r="Z3">
        <v>10</v>
      </c>
    </row>
    <row r="4" spans="1:26">
      <c r="A4">
        <v>2</v>
      </c>
      <c r="B4">
        <v>100</v>
      </c>
      <c r="C4" t="s">
        <v>26</v>
      </c>
      <c r="D4">
        <v>7.5348</v>
      </c>
      <c r="E4">
        <v>13.27</v>
      </c>
      <c r="F4">
        <v>9.24</v>
      </c>
      <c r="G4">
        <v>14.21</v>
      </c>
      <c r="H4">
        <v>0.27</v>
      </c>
      <c r="I4">
        <v>39</v>
      </c>
      <c r="J4">
        <v>197.88</v>
      </c>
      <c r="K4">
        <v>54.38</v>
      </c>
      <c r="L4">
        <v>3</v>
      </c>
      <c r="M4">
        <v>0</v>
      </c>
      <c r="N4">
        <v>40.5</v>
      </c>
      <c r="O4">
        <v>24639</v>
      </c>
      <c r="P4">
        <v>95.43000000000001</v>
      </c>
      <c r="Q4">
        <v>3769.22</v>
      </c>
      <c r="R4">
        <v>102.24</v>
      </c>
      <c r="S4">
        <v>54.2</v>
      </c>
      <c r="T4">
        <v>24297.53</v>
      </c>
      <c r="U4">
        <v>0.53</v>
      </c>
      <c r="V4">
        <v>0.83</v>
      </c>
      <c r="W4">
        <v>0.22</v>
      </c>
      <c r="X4">
        <v>1.48</v>
      </c>
      <c r="Y4">
        <v>2</v>
      </c>
      <c r="Z4">
        <v>10</v>
      </c>
    </row>
    <row r="5" spans="1:26">
      <c r="A5">
        <v>0</v>
      </c>
      <c r="B5">
        <v>40</v>
      </c>
      <c r="C5" t="s">
        <v>26</v>
      </c>
      <c r="D5">
        <v>6.5735</v>
      </c>
      <c r="E5">
        <v>15.21</v>
      </c>
      <c r="F5">
        <v>11.46</v>
      </c>
      <c r="G5">
        <v>7.16</v>
      </c>
      <c r="H5">
        <v>0.2</v>
      </c>
      <c r="I5">
        <v>96</v>
      </c>
      <c r="J5">
        <v>89.87</v>
      </c>
      <c r="K5">
        <v>37.55</v>
      </c>
      <c r="L5">
        <v>1</v>
      </c>
      <c r="M5">
        <v>0</v>
      </c>
      <c r="N5">
        <v>11.32</v>
      </c>
      <c r="O5">
        <v>11317.98</v>
      </c>
      <c r="P5">
        <v>74.98</v>
      </c>
      <c r="Q5">
        <v>3771.24</v>
      </c>
      <c r="R5">
        <v>173.62</v>
      </c>
      <c r="S5">
        <v>54.2</v>
      </c>
      <c r="T5">
        <v>59700.38</v>
      </c>
      <c r="U5">
        <v>0.31</v>
      </c>
      <c r="V5">
        <v>0.67</v>
      </c>
      <c r="W5">
        <v>0.39</v>
      </c>
      <c r="X5">
        <v>3.69</v>
      </c>
      <c r="Y5">
        <v>2</v>
      </c>
      <c r="Z5">
        <v>10</v>
      </c>
    </row>
    <row r="6" spans="1:26">
      <c r="A6">
        <v>0</v>
      </c>
      <c r="B6">
        <v>30</v>
      </c>
      <c r="C6" t="s">
        <v>26</v>
      </c>
      <c r="D6">
        <v>6.0745</v>
      </c>
      <c r="E6">
        <v>16.46</v>
      </c>
      <c r="F6">
        <v>12.64</v>
      </c>
      <c r="G6">
        <v>5.97</v>
      </c>
      <c r="H6">
        <v>0.24</v>
      </c>
      <c r="I6">
        <v>127</v>
      </c>
      <c r="J6">
        <v>71.52</v>
      </c>
      <c r="K6">
        <v>32.27</v>
      </c>
      <c r="L6">
        <v>1</v>
      </c>
      <c r="M6">
        <v>0</v>
      </c>
      <c r="N6">
        <v>8.25</v>
      </c>
      <c r="O6">
        <v>9054.6</v>
      </c>
      <c r="P6">
        <v>72.33</v>
      </c>
      <c r="Q6">
        <v>3773.13</v>
      </c>
      <c r="R6">
        <v>211.81</v>
      </c>
      <c r="S6">
        <v>54.2</v>
      </c>
      <c r="T6">
        <v>78639.67</v>
      </c>
      <c r="U6">
        <v>0.26</v>
      </c>
      <c r="V6">
        <v>0.61</v>
      </c>
      <c r="W6">
        <v>0.48</v>
      </c>
      <c r="X6">
        <v>4.88</v>
      </c>
      <c r="Y6">
        <v>2</v>
      </c>
      <c r="Z6">
        <v>10</v>
      </c>
    </row>
    <row r="7" spans="1:26">
      <c r="A7">
        <v>0</v>
      </c>
      <c r="B7">
        <v>15</v>
      </c>
      <c r="C7" t="s">
        <v>26</v>
      </c>
      <c r="D7">
        <v>4.5508</v>
      </c>
      <c r="E7">
        <v>21.97</v>
      </c>
      <c r="F7">
        <v>17.48</v>
      </c>
      <c r="G7">
        <v>4.16</v>
      </c>
      <c r="H7">
        <v>0.43</v>
      </c>
      <c r="I7">
        <v>252</v>
      </c>
      <c r="J7">
        <v>39.78</v>
      </c>
      <c r="K7">
        <v>19.54</v>
      </c>
      <c r="L7">
        <v>1</v>
      </c>
      <c r="M7">
        <v>0</v>
      </c>
      <c r="N7">
        <v>4.24</v>
      </c>
      <c r="O7">
        <v>5140</v>
      </c>
      <c r="P7">
        <v>68.63</v>
      </c>
      <c r="Q7">
        <v>3776.43</v>
      </c>
      <c r="R7">
        <v>367.48</v>
      </c>
      <c r="S7">
        <v>54.2</v>
      </c>
      <c r="T7">
        <v>155850.47</v>
      </c>
      <c r="U7">
        <v>0.15</v>
      </c>
      <c r="V7">
        <v>0.44</v>
      </c>
      <c r="W7">
        <v>0.84</v>
      </c>
      <c r="X7">
        <v>9.699999999999999</v>
      </c>
      <c r="Y7">
        <v>2</v>
      </c>
      <c r="Z7">
        <v>10</v>
      </c>
    </row>
    <row r="8" spans="1:26">
      <c r="A8">
        <v>0</v>
      </c>
      <c r="B8">
        <v>70</v>
      </c>
      <c r="C8" t="s">
        <v>26</v>
      </c>
      <c r="D8">
        <v>6.9012</v>
      </c>
      <c r="E8">
        <v>14.49</v>
      </c>
      <c r="F8">
        <v>10.3</v>
      </c>
      <c r="G8">
        <v>9.09</v>
      </c>
      <c r="H8">
        <v>0.12</v>
      </c>
      <c r="I8">
        <v>68</v>
      </c>
      <c r="J8">
        <v>141.81</v>
      </c>
      <c r="K8">
        <v>47.83</v>
      </c>
      <c r="L8">
        <v>1</v>
      </c>
      <c r="M8">
        <v>61</v>
      </c>
      <c r="N8">
        <v>22.98</v>
      </c>
      <c r="O8">
        <v>17723.39</v>
      </c>
      <c r="P8">
        <v>92.53</v>
      </c>
      <c r="Q8">
        <v>3770.88</v>
      </c>
      <c r="R8">
        <v>138.78</v>
      </c>
      <c r="S8">
        <v>54.2</v>
      </c>
      <c r="T8">
        <v>42418.64</v>
      </c>
      <c r="U8">
        <v>0.39</v>
      </c>
      <c r="V8">
        <v>0.75</v>
      </c>
      <c r="W8">
        <v>0.23</v>
      </c>
      <c r="X8">
        <v>2.53</v>
      </c>
      <c r="Y8">
        <v>2</v>
      </c>
      <c r="Z8">
        <v>10</v>
      </c>
    </row>
    <row r="9" spans="1:26">
      <c r="A9">
        <v>1</v>
      </c>
      <c r="B9">
        <v>70</v>
      </c>
      <c r="C9" t="s">
        <v>26</v>
      </c>
      <c r="D9">
        <v>7.3199</v>
      </c>
      <c r="E9">
        <v>13.66</v>
      </c>
      <c r="F9">
        <v>9.84</v>
      </c>
      <c r="G9">
        <v>10.74</v>
      </c>
      <c r="H9">
        <v>0.25</v>
      </c>
      <c r="I9">
        <v>55</v>
      </c>
      <c r="J9">
        <v>143.17</v>
      </c>
      <c r="K9">
        <v>47.83</v>
      </c>
      <c r="L9">
        <v>2</v>
      </c>
      <c r="M9">
        <v>0</v>
      </c>
      <c r="N9">
        <v>23.34</v>
      </c>
      <c r="O9">
        <v>17891.86</v>
      </c>
      <c r="P9">
        <v>84.18000000000001</v>
      </c>
      <c r="Q9">
        <v>3771.1</v>
      </c>
      <c r="R9">
        <v>121.45</v>
      </c>
      <c r="S9">
        <v>54.2</v>
      </c>
      <c r="T9">
        <v>33822.51</v>
      </c>
      <c r="U9">
        <v>0.45</v>
      </c>
      <c r="V9">
        <v>0.78</v>
      </c>
      <c r="W9">
        <v>0.27</v>
      </c>
      <c r="X9">
        <v>2.08</v>
      </c>
      <c r="Y9">
        <v>2</v>
      </c>
      <c r="Z9">
        <v>10</v>
      </c>
    </row>
    <row r="10" spans="1:26">
      <c r="A10">
        <v>0</v>
      </c>
      <c r="B10">
        <v>90</v>
      </c>
      <c r="C10" t="s">
        <v>26</v>
      </c>
      <c r="D10">
        <v>5.6971</v>
      </c>
      <c r="E10">
        <v>17.55</v>
      </c>
      <c r="F10">
        <v>11.61</v>
      </c>
      <c r="G10">
        <v>7.04</v>
      </c>
      <c r="H10">
        <v>0.1</v>
      </c>
      <c r="I10">
        <v>99</v>
      </c>
      <c r="J10">
        <v>176.73</v>
      </c>
      <c r="K10">
        <v>52.44</v>
      </c>
      <c r="L10">
        <v>1</v>
      </c>
      <c r="M10">
        <v>97</v>
      </c>
      <c r="N10">
        <v>33.29</v>
      </c>
      <c r="O10">
        <v>22031.19</v>
      </c>
      <c r="P10">
        <v>134.6</v>
      </c>
      <c r="Q10">
        <v>3771.03</v>
      </c>
      <c r="R10">
        <v>183.55</v>
      </c>
      <c r="S10">
        <v>54.2</v>
      </c>
      <c r="T10">
        <v>64653.22</v>
      </c>
      <c r="U10">
        <v>0.3</v>
      </c>
      <c r="V10">
        <v>0.66</v>
      </c>
      <c r="W10">
        <v>0.26</v>
      </c>
      <c r="X10">
        <v>3.85</v>
      </c>
      <c r="Y10">
        <v>2</v>
      </c>
      <c r="Z10">
        <v>10</v>
      </c>
    </row>
    <row r="11" spans="1:26">
      <c r="A11">
        <v>1</v>
      </c>
      <c r="B11">
        <v>90</v>
      </c>
      <c r="C11" t="s">
        <v>26</v>
      </c>
      <c r="D11">
        <v>7.513</v>
      </c>
      <c r="E11">
        <v>13.31</v>
      </c>
      <c r="F11">
        <v>9.359999999999999</v>
      </c>
      <c r="G11">
        <v>13.06</v>
      </c>
      <c r="H11">
        <v>0.2</v>
      </c>
      <c r="I11">
        <v>43</v>
      </c>
      <c r="J11">
        <v>178.21</v>
      </c>
      <c r="K11">
        <v>52.44</v>
      </c>
      <c r="L11">
        <v>2</v>
      </c>
      <c r="M11">
        <v>0</v>
      </c>
      <c r="N11">
        <v>33.77</v>
      </c>
      <c r="O11">
        <v>22213.89</v>
      </c>
      <c r="P11">
        <v>90.58</v>
      </c>
      <c r="Q11">
        <v>3770.11</v>
      </c>
      <c r="R11">
        <v>105.86</v>
      </c>
      <c r="S11">
        <v>54.2</v>
      </c>
      <c r="T11">
        <v>26086.62</v>
      </c>
      <c r="U11">
        <v>0.51</v>
      </c>
      <c r="V11">
        <v>0.82</v>
      </c>
      <c r="W11">
        <v>0.23</v>
      </c>
      <c r="X11">
        <v>1.6</v>
      </c>
      <c r="Y11">
        <v>2</v>
      </c>
      <c r="Z11">
        <v>10</v>
      </c>
    </row>
    <row r="12" spans="1:26">
      <c r="A12">
        <v>0</v>
      </c>
      <c r="B12">
        <v>10</v>
      </c>
      <c r="C12" t="s">
        <v>26</v>
      </c>
      <c r="D12">
        <v>3.5508</v>
      </c>
      <c r="E12">
        <v>28.16</v>
      </c>
      <c r="F12">
        <v>22.33</v>
      </c>
      <c r="G12">
        <v>3.55</v>
      </c>
      <c r="H12">
        <v>0.64</v>
      </c>
      <c r="I12">
        <v>377</v>
      </c>
      <c r="J12">
        <v>26.11</v>
      </c>
      <c r="K12">
        <v>12.1</v>
      </c>
      <c r="L12">
        <v>1</v>
      </c>
      <c r="M12">
        <v>0</v>
      </c>
      <c r="N12">
        <v>3.01</v>
      </c>
      <c r="O12">
        <v>3454.41</v>
      </c>
      <c r="P12">
        <v>64.40000000000001</v>
      </c>
      <c r="Q12">
        <v>3782.39</v>
      </c>
      <c r="R12">
        <v>523.52</v>
      </c>
      <c r="S12">
        <v>54.2</v>
      </c>
      <c r="T12">
        <v>233248.21</v>
      </c>
      <c r="U12">
        <v>0.1</v>
      </c>
      <c r="V12">
        <v>0.35</v>
      </c>
      <c r="W12">
        <v>1.21</v>
      </c>
      <c r="X12">
        <v>14.54</v>
      </c>
      <c r="Y12">
        <v>2</v>
      </c>
      <c r="Z12">
        <v>10</v>
      </c>
    </row>
    <row r="13" spans="1:26">
      <c r="A13">
        <v>0</v>
      </c>
      <c r="B13">
        <v>45</v>
      </c>
      <c r="C13" t="s">
        <v>26</v>
      </c>
      <c r="D13">
        <v>6.7846</v>
      </c>
      <c r="E13">
        <v>14.74</v>
      </c>
      <c r="F13">
        <v>11</v>
      </c>
      <c r="G13">
        <v>7.77</v>
      </c>
      <c r="H13">
        <v>0.18</v>
      </c>
      <c r="I13">
        <v>85</v>
      </c>
      <c r="J13">
        <v>98.70999999999999</v>
      </c>
      <c r="K13">
        <v>39.72</v>
      </c>
      <c r="L13">
        <v>1</v>
      </c>
      <c r="M13">
        <v>0</v>
      </c>
      <c r="N13">
        <v>12.99</v>
      </c>
      <c r="O13">
        <v>12407.75</v>
      </c>
      <c r="P13">
        <v>75.84999999999999</v>
      </c>
      <c r="Q13">
        <v>3770.82</v>
      </c>
      <c r="R13">
        <v>158.96</v>
      </c>
      <c r="S13">
        <v>54.2</v>
      </c>
      <c r="T13">
        <v>52426.98</v>
      </c>
      <c r="U13">
        <v>0.34</v>
      </c>
      <c r="V13">
        <v>0.7</v>
      </c>
      <c r="W13">
        <v>0.35</v>
      </c>
      <c r="X13">
        <v>3.24</v>
      </c>
      <c r="Y13">
        <v>2</v>
      </c>
      <c r="Z13">
        <v>10</v>
      </c>
    </row>
    <row r="14" spans="1:26">
      <c r="A14">
        <v>0</v>
      </c>
      <c r="B14">
        <v>60</v>
      </c>
      <c r="C14" t="s">
        <v>26</v>
      </c>
      <c r="D14">
        <v>7.1294</v>
      </c>
      <c r="E14">
        <v>14.03</v>
      </c>
      <c r="F14">
        <v>10.23</v>
      </c>
      <c r="G14">
        <v>9.449999999999999</v>
      </c>
      <c r="H14">
        <v>0.14</v>
      </c>
      <c r="I14">
        <v>65</v>
      </c>
      <c r="J14">
        <v>124.63</v>
      </c>
      <c r="K14">
        <v>45</v>
      </c>
      <c r="L14">
        <v>1</v>
      </c>
      <c r="M14">
        <v>9</v>
      </c>
      <c r="N14">
        <v>18.64</v>
      </c>
      <c r="O14">
        <v>15605.44</v>
      </c>
      <c r="P14">
        <v>80.72</v>
      </c>
      <c r="Q14">
        <v>3769.53</v>
      </c>
      <c r="R14">
        <v>134.62</v>
      </c>
      <c r="S14">
        <v>54.2</v>
      </c>
      <c r="T14">
        <v>40353.62</v>
      </c>
      <c r="U14">
        <v>0.4</v>
      </c>
      <c r="V14">
        <v>0.75</v>
      </c>
      <c r="W14">
        <v>0.28</v>
      </c>
      <c r="X14">
        <v>2.47</v>
      </c>
      <c r="Y14">
        <v>2</v>
      </c>
      <c r="Z14">
        <v>10</v>
      </c>
    </row>
    <row r="15" spans="1:26">
      <c r="A15">
        <v>1</v>
      </c>
      <c r="B15">
        <v>60</v>
      </c>
      <c r="C15" t="s">
        <v>26</v>
      </c>
      <c r="D15">
        <v>7.1588</v>
      </c>
      <c r="E15">
        <v>13.97</v>
      </c>
      <c r="F15">
        <v>10.2</v>
      </c>
      <c r="G15">
        <v>9.56</v>
      </c>
      <c r="H15">
        <v>0.28</v>
      </c>
      <c r="I15">
        <v>64</v>
      </c>
      <c r="J15">
        <v>125.95</v>
      </c>
      <c r="K15">
        <v>45</v>
      </c>
      <c r="L15">
        <v>2</v>
      </c>
      <c r="M15">
        <v>0</v>
      </c>
      <c r="N15">
        <v>18.95</v>
      </c>
      <c r="O15">
        <v>15767.7</v>
      </c>
      <c r="P15">
        <v>80.98999999999999</v>
      </c>
      <c r="Q15">
        <v>3770.25</v>
      </c>
      <c r="R15">
        <v>133.09</v>
      </c>
      <c r="S15">
        <v>54.2</v>
      </c>
      <c r="T15">
        <v>39596.99</v>
      </c>
      <c r="U15">
        <v>0.41</v>
      </c>
      <c r="V15">
        <v>0.76</v>
      </c>
      <c r="W15">
        <v>0.29</v>
      </c>
      <c r="X15">
        <v>2.44</v>
      </c>
      <c r="Y15">
        <v>2</v>
      </c>
      <c r="Z15">
        <v>10</v>
      </c>
    </row>
    <row r="16" spans="1:26">
      <c r="A16">
        <v>0</v>
      </c>
      <c r="B16">
        <v>80</v>
      </c>
      <c r="C16" t="s">
        <v>26</v>
      </c>
      <c r="D16">
        <v>6.2806</v>
      </c>
      <c r="E16">
        <v>15.92</v>
      </c>
      <c r="F16">
        <v>10.92</v>
      </c>
      <c r="G16">
        <v>7.9</v>
      </c>
      <c r="H16">
        <v>0.11</v>
      </c>
      <c r="I16">
        <v>83</v>
      </c>
      <c r="J16">
        <v>159.12</v>
      </c>
      <c r="K16">
        <v>50.28</v>
      </c>
      <c r="L16">
        <v>1</v>
      </c>
      <c r="M16">
        <v>81</v>
      </c>
      <c r="N16">
        <v>27.84</v>
      </c>
      <c r="O16">
        <v>19859.16</v>
      </c>
      <c r="P16">
        <v>113.25</v>
      </c>
      <c r="Q16">
        <v>3771.19</v>
      </c>
      <c r="R16">
        <v>160.08</v>
      </c>
      <c r="S16">
        <v>54.2</v>
      </c>
      <c r="T16">
        <v>52997.04</v>
      </c>
      <c r="U16">
        <v>0.34</v>
      </c>
      <c r="V16">
        <v>0.71</v>
      </c>
      <c r="W16">
        <v>0.24</v>
      </c>
      <c r="X16">
        <v>3.16</v>
      </c>
      <c r="Y16">
        <v>2</v>
      </c>
      <c r="Z16">
        <v>10</v>
      </c>
    </row>
    <row r="17" spans="1:26">
      <c r="A17">
        <v>1</v>
      </c>
      <c r="B17">
        <v>80</v>
      </c>
      <c r="C17" t="s">
        <v>26</v>
      </c>
      <c r="D17">
        <v>7.3786</v>
      </c>
      <c r="E17">
        <v>13.55</v>
      </c>
      <c r="F17">
        <v>9.65</v>
      </c>
      <c r="G17">
        <v>11.82</v>
      </c>
      <c r="H17">
        <v>0.22</v>
      </c>
      <c r="I17">
        <v>49</v>
      </c>
      <c r="J17">
        <v>160.54</v>
      </c>
      <c r="K17">
        <v>50.28</v>
      </c>
      <c r="L17">
        <v>2</v>
      </c>
      <c r="M17">
        <v>0</v>
      </c>
      <c r="N17">
        <v>28.26</v>
      </c>
      <c r="O17">
        <v>20034.4</v>
      </c>
      <c r="P17">
        <v>88.06</v>
      </c>
      <c r="Q17">
        <v>3770.38</v>
      </c>
      <c r="R17">
        <v>115.36</v>
      </c>
      <c r="S17">
        <v>54.2</v>
      </c>
      <c r="T17">
        <v>30808.42</v>
      </c>
      <c r="U17">
        <v>0.47</v>
      </c>
      <c r="V17">
        <v>0.8</v>
      </c>
      <c r="W17">
        <v>0.25</v>
      </c>
      <c r="X17">
        <v>1.89</v>
      </c>
      <c r="Y17">
        <v>2</v>
      </c>
      <c r="Z17">
        <v>10</v>
      </c>
    </row>
    <row r="18" spans="1:26">
      <c r="A18">
        <v>0</v>
      </c>
      <c r="B18">
        <v>35</v>
      </c>
      <c r="C18" t="s">
        <v>26</v>
      </c>
      <c r="D18">
        <v>6.3667</v>
      </c>
      <c r="E18">
        <v>15.71</v>
      </c>
      <c r="F18">
        <v>11.94</v>
      </c>
      <c r="G18">
        <v>6.57</v>
      </c>
      <c r="H18">
        <v>0.22</v>
      </c>
      <c r="I18">
        <v>109</v>
      </c>
      <c r="J18">
        <v>80.84</v>
      </c>
      <c r="K18">
        <v>35.1</v>
      </c>
      <c r="L18">
        <v>1</v>
      </c>
      <c r="M18">
        <v>0</v>
      </c>
      <c r="N18">
        <v>9.74</v>
      </c>
      <c r="O18">
        <v>10204.21</v>
      </c>
      <c r="P18">
        <v>73.47</v>
      </c>
      <c r="Q18">
        <v>3771.16</v>
      </c>
      <c r="R18">
        <v>189.05</v>
      </c>
      <c r="S18">
        <v>54.2</v>
      </c>
      <c r="T18">
        <v>67352.09</v>
      </c>
      <c r="U18">
        <v>0.29</v>
      </c>
      <c r="V18">
        <v>0.65</v>
      </c>
      <c r="W18">
        <v>0.42</v>
      </c>
      <c r="X18">
        <v>4.17</v>
      </c>
      <c r="Y18">
        <v>2</v>
      </c>
      <c r="Z18">
        <v>10</v>
      </c>
    </row>
    <row r="19" spans="1:26">
      <c r="A19">
        <v>0</v>
      </c>
      <c r="B19">
        <v>50</v>
      </c>
      <c r="C19" t="s">
        <v>26</v>
      </c>
      <c r="D19">
        <v>6.9171</v>
      </c>
      <c r="E19">
        <v>14.46</v>
      </c>
      <c r="F19">
        <v>10.71</v>
      </c>
      <c r="G19">
        <v>8.35</v>
      </c>
      <c r="H19">
        <v>0.16</v>
      </c>
      <c r="I19">
        <v>77</v>
      </c>
      <c r="J19">
        <v>107.41</v>
      </c>
      <c r="K19">
        <v>41.65</v>
      </c>
      <c r="L19">
        <v>1</v>
      </c>
      <c r="M19">
        <v>0</v>
      </c>
      <c r="N19">
        <v>14.77</v>
      </c>
      <c r="O19">
        <v>13481.73</v>
      </c>
      <c r="P19">
        <v>77.48999999999999</v>
      </c>
      <c r="Q19">
        <v>3770.57</v>
      </c>
      <c r="R19">
        <v>149.62</v>
      </c>
      <c r="S19">
        <v>54.2</v>
      </c>
      <c r="T19">
        <v>47796.62</v>
      </c>
      <c r="U19">
        <v>0.36</v>
      </c>
      <c r="V19">
        <v>0.72</v>
      </c>
      <c r="W19">
        <v>0.33</v>
      </c>
      <c r="X19">
        <v>2.95</v>
      </c>
      <c r="Y19">
        <v>2</v>
      </c>
      <c r="Z19">
        <v>10</v>
      </c>
    </row>
    <row r="20" spans="1:26">
      <c r="A20">
        <v>0</v>
      </c>
      <c r="B20">
        <v>25</v>
      </c>
      <c r="C20" t="s">
        <v>26</v>
      </c>
      <c r="D20">
        <v>5.7119</v>
      </c>
      <c r="E20">
        <v>17.51</v>
      </c>
      <c r="F20">
        <v>13.6</v>
      </c>
      <c r="G20">
        <v>5.37</v>
      </c>
      <c r="H20">
        <v>0.28</v>
      </c>
      <c r="I20">
        <v>152</v>
      </c>
      <c r="J20">
        <v>61.76</v>
      </c>
      <c r="K20">
        <v>28.92</v>
      </c>
      <c r="L20">
        <v>1</v>
      </c>
      <c r="M20">
        <v>0</v>
      </c>
      <c r="N20">
        <v>6.84</v>
      </c>
      <c r="O20">
        <v>7851.41</v>
      </c>
      <c r="P20">
        <v>71.23</v>
      </c>
      <c r="Q20">
        <v>3773.3</v>
      </c>
      <c r="R20">
        <v>242.56</v>
      </c>
      <c r="S20">
        <v>54.2</v>
      </c>
      <c r="T20">
        <v>93891.96000000001</v>
      </c>
      <c r="U20">
        <v>0.22</v>
      </c>
      <c r="V20">
        <v>0.57</v>
      </c>
      <c r="W20">
        <v>0.55</v>
      </c>
      <c r="X20">
        <v>5.83</v>
      </c>
      <c r="Y20">
        <v>2</v>
      </c>
      <c r="Z20">
        <v>10</v>
      </c>
    </row>
    <row r="21" spans="1:26">
      <c r="A21">
        <v>0</v>
      </c>
      <c r="B21">
        <v>85</v>
      </c>
      <c r="C21" t="s">
        <v>26</v>
      </c>
      <c r="D21">
        <v>5.9786</v>
      </c>
      <c r="E21">
        <v>16.73</v>
      </c>
      <c r="F21">
        <v>11.27</v>
      </c>
      <c r="G21">
        <v>7.43</v>
      </c>
      <c r="H21">
        <v>0.11</v>
      </c>
      <c r="I21">
        <v>91</v>
      </c>
      <c r="J21">
        <v>167.88</v>
      </c>
      <c r="K21">
        <v>51.39</v>
      </c>
      <c r="L21">
        <v>1</v>
      </c>
      <c r="M21">
        <v>89</v>
      </c>
      <c r="N21">
        <v>30.49</v>
      </c>
      <c r="O21">
        <v>20939.59</v>
      </c>
      <c r="P21">
        <v>123.87</v>
      </c>
      <c r="Q21">
        <v>3771.05</v>
      </c>
      <c r="R21">
        <v>172.01</v>
      </c>
      <c r="S21">
        <v>54.2</v>
      </c>
      <c r="T21">
        <v>58920.79</v>
      </c>
      <c r="U21">
        <v>0.32</v>
      </c>
      <c r="V21">
        <v>0.68</v>
      </c>
      <c r="W21">
        <v>0.25</v>
      </c>
      <c r="X21">
        <v>3.5</v>
      </c>
      <c r="Y21">
        <v>2</v>
      </c>
      <c r="Z21">
        <v>10</v>
      </c>
    </row>
    <row r="22" spans="1:26">
      <c r="A22">
        <v>1</v>
      </c>
      <c r="B22">
        <v>85</v>
      </c>
      <c r="C22" t="s">
        <v>26</v>
      </c>
      <c r="D22">
        <v>7.4346</v>
      </c>
      <c r="E22">
        <v>13.45</v>
      </c>
      <c r="F22">
        <v>9.52</v>
      </c>
      <c r="G22">
        <v>12.42</v>
      </c>
      <c r="H22">
        <v>0.21</v>
      </c>
      <c r="I22">
        <v>46</v>
      </c>
      <c r="J22">
        <v>169.33</v>
      </c>
      <c r="K22">
        <v>51.39</v>
      </c>
      <c r="L22">
        <v>2</v>
      </c>
      <c r="M22">
        <v>0</v>
      </c>
      <c r="N22">
        <v>30.94</v>
      </c>
      <c r="O22">
        <v>21118.46</v>
      </c>
      <c r="P22">
        <v>89.36</v>
      </c>
      <c r="Q22">
        <v>3769.24</v>
      </c>
      <c r="R22">
        <v>111.34</v>
      </c>
      <c r="S22">
        <v>54.2</v>
      </c>
      <c r="T22">
        <v>28809.22</v>
      </c>
      <c r="U22">
        <v>0.49</v>
      </c>
      <c r="V22">
        <v>0.8100000000000001</v>
      </c>
      <c r="W22">
        <v>0.24</v>
      </c>
      <c r="X22">
        <v>1.76</v>
      </c>
      <c r="Y22">
        <v>2</v>
      </c>
      <c r="Z22">
        <v>10</v>
      </c>
    </row>
    <row r="23" spans="1:26">
      <c r="A23">
        <v>0</v>
      </c>
      <c r="B23">
        <v>20</v>
      </c>
      <c r="C23" t="s">
        <v>26</v>
      </c>
      <c r="D23">
        <v>5.2387</v>
      </c>
      <c r="E23">
        <v>19.09</v>
      </c>
      <c r="F23">
        <v>15.03</v>
      </c>
      <c r="G23">
        <v>4.77</v>
      </c>
      <c r="H23">
        <v>0.34</v>
      </c>
      <c r="I23">
        <v>189</v>
      </c>
      <c r="J23">
        <v>51.33</v>
      </c>
      <c r="K23">
        <v>24.83</v>
      </c>
      <c r="L23">
        <v>1</v>
      </c>
      <c r="M23">
        <v>0</v>
      </c>
      <c r="N23">
        <v>5.51</v>
      </c>
      <c r="O23">
        <v>6564.78</v>
      </c>
      <c r="P23">
        <v>69.95999999999999</v>
      </c>
      <c r="Q23">
        <v>3773.83</v>
      </c>
      <c r="R23">
        <v>288.64</v>
      </c>
      <c r="S23">
        <v>54.2</v>
      </c>
      <c r="T23">
        <v>116744.65</v>
      </c>
      <c r="U23">
        <v>0.19</v>
      </c>
      <c r="V23">
        <v>0.51</v>
      </c>
      <c r="W23">
        <v>0.66</v>
      </c>
      <c r="X23">
        <v>7.26</v>
      </c>
      <c r="Y23">
        <v>2</v>
      </c>
      <c r="Z23">
        <v>10</v>
      </c>
    </row>
    <row r="24" spans="1:26">
      <c r="A24">
        <v>0</v>
      </c>
      <c r="B24">
        <v>65</v>
      </c>
      <c r="C24" t="s">
        <v>26</v>
      </c>
      <c r="D24">
        <v>7.0866</v>
      </c>
      <c r="E24">
        <v>14.11</v>
      </c>
      <c r="F24">
        <v>10.19</v>
      </c>
      <c r="G24">
        <v>9.550000000000001</v>
      </c>
      <c r="H24">
        <v>0.13</v>
      </c>
      <c r="I24">
        <v>64</v>
      </c>
      <c r="J24">
        <v>133.21</v>
      </c>
      <c r="K24">
        <v>46.47</v>
      </c>
      <c r="L24">
        <v>1</v>
      </c>
      <c r="M24">
        <v>35</v>
      </c>
      <c r="N24">
        <v>20.75</v>
      </c>
      <c r="O24">
        <v>16663.42</v>
      </c>
      <c r="P24">
        <v>85.19</v>
      </c>
      <c r="Q24">
        <v>3770.45</v>
      </c>
      <c r="R24">
        <v>134.27</v>
      </c>
      <c r="S24">
        <v>54.2</v>
      </c>
      <c r="T24">
        <v>40187.75</v>
      </c>
      <c r="U24">
        <v>0.4</v>
      </c>
      <c r="V24">
        <v>0.76</v>
      </c>
      <c r="W24">
        <v>0.25</v>
      </c>
      <c r="X24">
        <v>2.42</v>
      </c>
      <c r="Y24">
        <v>2</v>
      </c>
      <c r="Z24">
        <v>10</v>
      </c>
    </row>
    <row r="25" spans="1:26">
      <c r="A25">
        <v>1</v>
      </c>
      <c r="B25">
        <v>65</v>
      </c>
      <c r="C25" t="s">
        <v>26</v>
      </c>
      <c r="D25">
        <v>7.2484</v>
      </c>
      <c r="E25">
        <v>13.8</v>
      </c>
      <c r="F25">
        <v>10.01</v>
      </c>
      <c r="G25">
        <v>10.18</v>
      </c>
      <c r="H25">
        <v>0.26</v>
      </c>
      <c r="I25">
        <v>59</v>
      </c>
      <c r="J25">
        <v>134.55</v>
      </c>
      <c r="K25">
        <v>46.47</v>
      </c>
      <c r="L25">
        <v>2</v>
      </c>
      <c r="M25">
        <v>0</v>
      </c>
      <c r="N25">
        <v>21.09</v>
      </c>
      <c r="O25">
        <v>16828.84</v>
      </c>
      <c r="P25">
        <v>82.31</v>
      </c>
      <c r="Q25">
        <v>3770.44</v>
      </c>
      <c r="R25">
        <v>126.95</v>
      </c>
      <c r="S25">
        <v>54.2</v>
      </c>
      <c r="T25">
        <v>36549.01</v>
      </c>
      <c r="U25">
        <v>0.43</v>
      </c>
      <c r="V25">
        <v>0.77</v>
      </c>
      <c r="W25">
        <v>0.28</v>
      </c>
      <c r="X25">
        <v>2.25</v>
      </c>
      <c r="Y25">
        <v>2</v>
      </c>
      <c r="Z25">
        <v>10</v>
      </c>
    </row>
    <row r="26" spans="1:26">
      <c r="A26">
        <v>0</v>
      </c>
      <c r="B26">
        <v>75</v>
      </c>
      <c r="C26" t="s">
        <v>26</v>
      </c>
      <c r="D26">
        <v>6.5551</v>
      </c>
      <c r="E26">
        <v>15.26</v>
      </c>
      <c r="F26">
        <v>10.66</v>
      </c>
      <c r="G26">
        <v>8.41</v>
      </c>
      <c r="H26">
        <v>0.12</v>
      </c>
      <c r="I26">
        <v>76</v>
      </c>
      <c r="J26">
        <v>150.44</v>
      </c>
      <c r="K26">
        <v>49.1</v>
      </c>
      <c r="L26">
        <v>1</v>
      </c>
      <c r="M26">
        <v>74</v>
      </c>
      <c r="N26">
        <v>25.34</v>
      </c>
      <c r="O26">
        <v>18787.76</v>
      </c>
      <c r="P26">
        <v>103.65</v>
      </c>
      <c r="Q26">
        <v>3771.03</v>
      </c>
      <c r="R26">
        <v>151.11</v>
      </c>
      <c r="S26">
        <v>54.2</v>
      </c>
      <c r="T26">
        <v>48545.62</v>
      </c>
      <c r="U26">
        <v>0.36</v>
      </c>
      <c r="V26">
        <v>0.72</v>
      </c>
      <c r="W26">
        <v>0.23</v>
      </c>
      <c r="X26">
        <v>2.89</v>
      </c>
      <c r="Y26">
        <v>2</v>
      </c>
      <c r="Z26">
        <v>10</v>
      </c>
    </row>
    <row r="27" spans="1:26">
      <c r="A27">
        <v>1</v>
      </c>
      <c r="B27">
        <v>75</v>
      </c>
      <c r="C27" t="s">
        <v>26</v>
      </c>
      <c r="D27">
        <v>7.3538</v>
      </c>
      <c r="E27">
        <v>13.6</v>
      </c>
      <c r="F27">
        <v>9.73</v>
      </c>
      <c r="G27">
        <v>11.23</v>
      </c>
      <c r="H27">
        <v>0.23</v>
      </c>
      <c r="I27">
        <v>52</v>
      </c>
      <c r="J27">
        <v>151.83</v>
      </c>
      <c r="K27">
        <v>49.1</v>
      </c>
      <c r="L27">
        <v>2</v>
      </c>
      <c r="M27">
        <v>0</v>
      </c>
      <c r="N27">
        <v>25.73</v>
      </c>
      <c r="O27">
        <v>18959.54</v>
      </c>
      <c r="P27">
        <v>86.05</v>
      </c>
      <c r="Q27">
        <v>3770.16</v>
      </c>
      <c r="R27">
        <v>118.08</v>
      </c>
      <c r="S27">
        <v>54.2</v>
      </c>
      <c r="T27">
        <v>32150.61</v>
      </c>
      <c r="U27">
        <v>0.46</v>
      </c>
      <c r="V27">
        <v>0.79</v>
      </c>
      <c r="W27">
        <v>0.25</v>
      </c>
      <c r="X27">
        <v>1.97</v>
      </c>
      <c r="Y27">
        <v>2</v>
      </c>
      <c r="Z27">
        <v>10</v>
      </c>
    </row>
    <row r="28" spans="1:26">
      <c r="A28">
        <v>0</v>
      </c>
      <c r="B28">
        <v>95</v>
      </c>
      <c r="C28" t="s">
        <v>26</v>
      </c>
      <c r="D28">
        <v>5.4637</v>
      </c>
      <c r="E28">
        <v>18.3</v>
      </c>
      <c r="F28">
        <v>11.89</v>
      </c>
      <c r="G28">
        <v>6.73</v>
      </c>
      <c r="H28">
        <v>0.1</v>
      </c>
      <c r="I28">
        <v>106</v>
      </c>
      <c r="J28">
        <v>185.69</v>
      </c>
      <c r="K28">
        <v>53.44</v>
      </c>
      <c r="L28">
        <v>1</v>
      </c>
      <c r="M28">
        <v>104</v>
      </c>
      <c r="N28">
        <v>36.26</v>
      </c>
      <c r="O28">
        <v>23136.14</v>
      </c>
      <c r="P28">
        <v>144.41</v>
      </c>
      <c r="Q28">
        <v>3769.72</v>
      </c>
      <c r="R28">
        <v>192.63</v>
      </c>
      <c r="S28">
        <v>54.2</v>
      </c>
      <c r="T28">
        <v>69156.75</v>
      </c>
      <c r="U28">
        <v>0.28</v>
      </c>
      <c r="V28">
        <v>0.65</v>
      </c>
      <c r="W28">
        <v>0.28</v>
      </c>
      <c r="X28">
        <v>4.13</v>
      </c>
      <c r="Y28">
        <v>2</v>
      </c>
      <c r="Z28">
        <v>10</v>
      </c>
    </row>
    <row r="29" spans="1:26">
      <c r="A29">
        <v>1</v>
      </c>
      <c r="B29">
        <v>95</v>
      </c>
      <c r="C29" t="s">
        <v>26</v>
      </c>
      <c r="D29">
        <v>7.5174</v>
      </c>
      <c r="E29">
        <v>13.3</v>
      </c>
      <c r="F29">
        <v>9.31</v>
      </c>
      <c r="G29">
        <v>13.62</v>
      </c>
      <c r="H29">
        <v>0.19</v>
      </c>
      <c r="I29">
        <v>41</v>
      </c>
      <c r="J29">
        <v>187.21</v>
      </c>
      <c r="K29">
        <v>53.44</v>
      </c>
      <c r="L29">
        <v>2</v>
      </c>
      <c r="M29">
        <v>0</v>
      </c>
      <c r="N29">
        <v>36.77</v>
      </c>
      <c r="O29">
        <v>23322.88</v>
      </c>
      <c r="P29">
        <v>92.72</v>
      </c>
      <c r="Q29">
        <v>3769.64</v>
      </c>
      <c r="R29">
        <v>104.28</v>
      </c>
      <c r="S29">
        <v>54.2</v>
      </c>
      <c r="T29">
        <v>25308.29</v>
      </c>
      <c r="U29">
        <v>0.52</v>
      </c>
      <c r="V29">
        <v>0.83</v>
      </c>
      <c r="W29">
        <v>0.23</v>
      </c>
      <c r="X29">
        <v>1.55</v>
      </c>
      <c r="Y29">
        <v>2</v>
      </c>
      <c r="Z29">
        <v>10</v>
      </c>
    </row>
    <row r="30" spans="1:26">
      <c r="A30">
        <v>0</v>
      </c>
      <c r="B30">
        <v>55</v>
      </c>
      <c r="C30" t="s">
        <v>26</v>
      </c>
      <c r="D30">
        <v>7.0547</v>
      </c>
      <c r="E30">
        <v>14.18</v>
      </c>
      <c r="F30">
        <v>10.42</v>
      </c>
      <c r="G30">
        <v>8.93</v>
      </c>
      <c r="H30">
        <v>0.15</v>
      </c>
      <c r="I30">
        <v>70</v>
      </c>
      <c r="J30">
        <v>116.05</v>
      </c>
      <c r="K30">
        <v>43.4</v>
      </c>
      <c r="L30">
        <v>1</v>
      </c>
      <c r="M30">
        <v>0</v>
      </c>
      <c r="N30">
        <v>16.65</v>
      </c>
      <c r="O30">
        <v>14546.17</v>
      </c>
      <c r="P30">
        <v>78.87</v>
      </c>
      <c r="Q30">
        <v>3771.59</v>
      </c>
      <c r="R30">
        <v>140.07</v>
      </c>
      <c r="S30">
        <v>54.2</v>
      </c>
      <c r="T30">
        <v>43058.35</v>
      </c>
      <c r="U30">
        <v>0.39</v>
      </c>
      <c r="V30">
        <v>0.74</v>
      </c>
      <c r="W30">
        <v>0.31</v>
      </c>
      <c r="X30">
        <v>2.65</v>
      </c>
      <c r="Y30">
        <v>2</v>
      </c>
      <c r="Z30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C35"/>
  <sheetViews>
    <sheetView workbookViewId="0"/>
  </sheetViews>
  <sheetFormatPr defaultRowHeight="15"/>
  <sheetData>
    <row r="1" spans="1:3">
      <c r="A1" t="s">
        <v>27</v>
      </c>
    </row>
    <row r="2" spans="1:3">
      <c r="A2" t="s">
        <v>28</v>
      </c>
    </row>
    <row r="3" spans="1:3">
      <c r="A3" t="s">
        <v>29</v>
      </c>
    </row>
    <row r="6" spans="1:3">
      <c r="A6" t="s">
        <v>30</v>
      </c>
      <c r="B6" t="s">
        <v>31</v>
      </c>
      <c r="C6" t="s">
        <v>32</v>
      </c>
    </row>
    <row r="7" spans="1:3">
      <c r="A7">
        <f>INDEX(resultados!$A$2:$ZZ$30, 1, MATCH($B$1, resultados!$A$1:$ZZ$1, 0))</f>
        <v>0</v>
      </c>
      <c r="B7">
        <f>INDEX(resultados!$A$2:$ZZ$30, 1, MATCH($B$2, resultados!$A$1:$ZZ$1, 0))</f>
        <v>0</v>
      </c>
      <c r="C7">
        <f>INDEX(resultados!$A$2:$ZZ$30, 1, MATCH($B$3, resultados!$A$1:$ZZ$1, 0))</f>
        <v>0</v>
      </c>
    </row>
    <row r="8" spans="1:3">
      <c r="A8">
        <f>INDEX(resultados!$A$2:$ZZ$30, 2, MATCH($B$1, resultados!$A$1:$ZZ$1, 0))</f>
        <v>0</v>
      </c>
      <c r="B8">
        <f>INDEX(resultados!$A$2:$ZZ$30, 2, MATCH($B$2, resultados!$A$1:$ZZ$1, 0))</f>
        <v>0</v>
      </c>
      <c r="C8">
        <f>INDEX(resultados!$A$2:$ZZ$30, 2, MATCH($B$3, resultados!$A$1:$ZZ$1, 0))</f>
        <v>0</v>
      </c>
    </row>
    <row r="9" spans="1:3">
      <c r="A9">
        <f>INDEX(resultados!$A$2:$ZZ$30, 3, MATCH($B$1, resultados!$A$1:$ZZ$1, 0))</f>
        <v>0</v>
      </c>
      <c r="B9">
        <f>INDEX(resultados!$A$2:$ZZ$30, 3, MATCH($B$2, resultados!$A$1:$ZZ$1, 0))</f>
        <v>0</v>
      </c>
      <c r="C9">
        <f>INDEX(resultados!$A$2:$ZZ$30, 3, MATCH($B$3, resultados!$A$1:$ZZ$1, 0))</f>
        <v>0</v>
      </c>
    </row>
    <row r="10" spans="1:3">
      <c r="A10">
        <f>INDEX(resultados!$A$2:$ZZ$30, 4, MATCH($B$1, resultados!$A$1:$ZZ$1, 0))</f>
        <v>0</v>
      </c>
      <c r="B10">
        <f>INDEX(resultados!$A$2:$ZZ$30, 4, MATCH($B$2, resultados!$A$1:$ZZ$1, 0))</f>
        <v>0</v>
      </c>
      <c r="C10">
        <f>INDEX(resultados!$A$2:$ZZ$30, 4, MATCH($B$3, resultados!$A$1:$ZZ$1, 0))</f>
        <v>0</v>
      </c>
    </row>
    <row r="11" spans="1:3">
      <c r="A11">
        <f>INDEX(resultados!$A$2:$ZZ$30, 5, MATCH($B$1, resultados!$A$1:$ZZ$1, 0))</f>
        <v>0</v>
      </c>
      <c r="B11">
        <f>INDEX(resultados!$A$2:$ZZ$30, 5, MATCH($B$2, resultados!$A$1:$ZZ$1, 0))</f>
        <v>0</v>
      </c>
      <c r="C11">
        <f>INDEX(resultados!$A$2:$ZZ$30, 5, MATCH($B$3, resultados!$A$1:$ZZ$1, 0))</f>
        <v>0</v>
      </c>
    </row>
    <row r="12" spans="1:3">
      <c r="A12">
        <f>INDEX(resultados!$A$2:$ZZ$30, 6, MATCH($B$1, resultados!$A$1:$ZZ$1, 0))</f>
        <v>0</v>
      </c>
      <c r="B12">
        <f>INDEX(resultados!$A$2:$ZZ$30, 6, MATCH($B$2, resultados!$A$1:$ZZ$1, 0))</f>
        <v>0</v>
      </c>
      <c r="C12">
        <f>INDEX(resultados!$A$2:$ZZ$30, 6, MATCH($B$3, resultados!$A$1:$ZZ$1, 0))</f>
        <v>0</v>
      </c>
    </row>
    <row r="13" spans="1:3">
      <c r="A13">
        <f>INDEX(resultados!$A$2:$ZZ$30, 7, MATCH($B$1, resultados!$A$1:$ZZ$1, 0))</f>
        <v>0</v>
      </c>
      <c r="B13">
        <f>INDEX(resultados!$A$2:$ZZ$30, 7, MATCH($B$2, resultados!$A$1:$ZZ$1, 0))</f>
        <v>0</v>
      </c>
      <c r="C13">
        <f>INDEX(resultados!$A$2:$ZZ$30, 7, MATCH($B$3, resultados!$A$1:$ZZ$1, 0))</f>
        <v>0</v>
      </c>
    </row>
    <row r="14" spans="1:3">
      <c r="A14">
        <f>INDEX(resultados!$A$2:$ZZ$30, 8, MATCH($B$1, resultados!$A$1:$ZZ$1, 0))</f>
        <v>0</v>
      </c>
      <c r="B14">
        <f>INDEX(resultados!$A$2:$ZZ$30, 8, MATCH($B$2, resultados!$A$1:$ZZ$1, 0))</f>
        <v>0</v>
      </c>
      <c r="C14">
        <f>INDEX(resultados!$A$2:$ZZ$30, 8, MATCH($B$3, resultados!$A$1:$ZZ$1, 0))</f>
        <v>0</v>
      </c>
    </row>
    <row r="15" spans="1:3">
      <c r="A15">
        <f>INDEX(resultados!$A$2:$ZZ$30, 9, MATCH($B$1, resultados!$A$1:$ZZ$1, 0))</f>
        <v>0</v>
      </c>
      <c r="B15">
        <f>INDEX(resultados!$A$2:$ZZ$30, 9, MATCH($B$2, resultados!$A$1:$ZZ$1, 0))</f>
        <v>0</v>
      </c>
      <c r="C15">
        <f>INDEX(resultados!$A$2:$ZZ$30, 9, MATCH($B$3, resultados!$A$1:$ZZ$1, 0))</f>
        <v>0</v>
      </c>
    </row>
    <row r="16" spans="1:3">
      <c r="A16">
        <f>INDEX(resultados!$A$2:$ZZ$30, 10, MATCH($B$1, resultados!$A$1:$ZZ$1, 0))</f>
        <v>0</v>
      </c>
      <c r="B16">
        <f>INDEX(resultados!$A$2:$ZZ$30, 10, MATCH($B$2, resultados!$A$1:$ZZ$1, 0))</f>
        <v>0</v>
      </c>
      <c r="C16">
        <f>INDEX(resultados!$A$2:$ZZ$30, 10, MATCH($B$3, resultados!$A$1:$ZZ$1, 0))</f>
        <v>0</v>
      </c>
    </row>
    <row r="17" spans="1:3">
      <c r="A17">
        <f>INDEX(resultados!$A$2:$ZZ$30, 11, MATCH($B$1, resultados!$A$1:$ZZ$1, 0))</f>
        <v>0</v>
      </c>
      <c r="B17">
        <f>INDEX(resultados!$A$2:$ZZ$30, 11, MATCH($B$2, resultados!$A$1:$ZZ$1, 0))</f>
        <v>0</v>
      </c>
      <c r="C17">
        <f>INDEX(resultados!$A$2:$ZZ$30, 11, MATCH($B$3, resultados!$A$1:$ZZ$1, 0))</f>
        <v>0</v>
      </c>
    </row>
    <row r="18" spans="1:3">
      <c r="A18">
        <f>INDEX(resultados!$A$2:$ZZ$30, 12, MATCH($B$1, resultados!$A$1:$ZZ$1, 0))</f>
        <v>0</v>
      </c>
      <c r="B18">
        <f>INDEX(resultados!$A$2:$ZZ$30, 12, MATCH($B$2, resultados!$A$1:$ZZ$1, 0))</f>
        <v>0</v>
      </c>
      <c r="C18">
        <f>INDEX(resultados!$A$2:$ZZ$30, 12, MATCH($B$3, resultados!$A$1:$ZZ$1, 0))</f>
        <v>0</v>
      </c>
    </row>
    <row r="19" spans="1:3">
      <c r="A19">
        <f>INDEX(resultados!$A$2:$ZZ$30, 13, MATCH($B$1, resultados!$A$1:$ZZ$1, 0))</f>
        <v>0</v>
      </c>
      <c r="B19">
        <f>INDEX(resultados!$A$2:$ZZ$30, 13, MATCH($B$2, resultados!$A$1:$ZZ$1, 0))</f>
        <v>0</v>
      </c>
      <c r="C19">
        <f>INDEX(resultados!$A$2:$ZZ$30, 13, MATCH($B$3, resultados!$A$1:$ZZ$1, 0))</f>
        <v>0</v>
      </c>
    </row>
    <row r="20" spans="1:3">
      <c r="A20">
        <f>INDEX(resultados!$A$2:$ZZ$30, 14, MATCH($B$1, resultados!$A$1:$ZZ$1, 0))</f>
        <v>0</v>
      </c>
      <c r="B20">
        <f>INDEX(resultados!$A$2:$ZZ$30, 14, MATCH($B$2, resultados!$A$1:$ZZ$1, 0))</f>
        <v>0</v>
      </c>
      <c r="C20">
        <f>INDEX(resultados!$A$2:$ZZ$30, 14, MATCH($B$3, resultados!$A$1:$ZZ$1, 0))</f>
        <v>0</v>
      </c>
    </row>
    <row r="21" spans="1:3">
      <c r="A21">
        <f>INDEX(resultados!$A$2:$ZZ$30, 15, MATCH($B$1, resultados!$A$1:$ZZ$1, 0))</f>
        <v>0</v>
      </c>
      <c r="B21">
        <f>INDEX(resultados!$A$2:$ZZ$30, 15, MATCH($B$2, resultados!$A$1:$ZZ$1, 0))</f>
        <v>0</v>
      </c>
      <c r="C21">
        <f>INDEX(resultados!$A$2:$ZZ$30, 15, MATCH($B$3, resultados!$A$1:$ZZ$1, 0))</f>
        <v>0</v>
      </c>
    </row>
    <row r="22" spans="1:3">
      <c r="A22">
        <f>INDEX(resultados!$A$2:$ZZ$30, 16, MATCH($B$1, resultados!$A$1:$ZZ$1, 0))</f>
        <v>0</v>
      </c>
      <c r="B22">
        <f>INDEX(resultados!$A$2:$ZZ$30, 16, MATCH($B$2, resultados!$A$1:$ZZ$1, 0))</f>
        <v>0</v>
      </c>
      <c r="C22">
        <f>INDEX(resultados!$A$2:$ZZ$30, 16, MATCH($B$3, resultados!$A$1:$ZZ$1, 0))</f>
        <v>0</v>
      </c>
    </row>
    <row r="23" spans="1:3">
      <c r="A23">
        <f>INDEX(resultados!$A$2:$ZZ$30, 17, MATCH($B$1, resultados!$A$1:$ZZ$1, 0))</f>
        <v>0</v>
      </c>
      <c r="B23">
        <f>INDEX(resultados!$A$2:$ZZ$30, 17, MATCH($B$2, resultados!$A$1:$ZZ$1, 0))</f>
        <v>0</v>
      </c>
      <c r="C23">
        <f>INDEX(resultados!$A$2:$ZZ$30, 17, MATCH($B$3, resultados!$A$1:$ZZ$1, 0))</f>
        <v>0</v>
      </c>
    </row>
    <row r="24" spans="1:3">
      <c r="A24">
        <f>INDEX(resultados!$A$2:$ZZ$30, 18, MATCH($B$1, resultados!$A$1:$ZZ$1, 0))</f>
        <v>0</v>
      </c>
      <c r="B24">
        <f>INDEX(resultados!$A$2:$ZZ$30, 18, MATCH($B$2, resultados!$A$1:$ZZ$1, 0))</f>
        <v>0</v>
      </c>
      <c r="C24">
        <f>INDEX(resultados!$A$2:$ZZ$30, 18, MATCH($B$3, resultados!$A$1:$ZZ$1, 0))</f>
        <v>0</v>
      </c>
    </row>
    <row r="25" spans="1:3">
      <c r="A25">
        <f>INDEX(resultados!$A$2:$ZZ$30, 19, MATCH($B$1, resultados!$A$1:$ZZ$1, 0))</f>
        <v>0</v>
      </c>
      <c r="B25">
        <f>INDEX(resultados!$A$2:$ZZ$30, 19, MATCH($B$2, resultados!$A$1:$ZZ$1, 0))</f>
        <v>0</v>
      </c>
      <c r="C25">
        <f>INDEX(resultados!$A$2:$ZZ$30, 19, MATCH($B$3, resultados!$A$1:$ZZ$1, 0))</f>
        <v>0</v>
      </c>
    </row>
    <row r="26" spans="1:3">
      <c r="A26">
        <f>INDEX(resultados!$A$2:$ZZ$30, 20, MATCH($B$1, resultados!$A$1:$ZZ$1, 0))</f>
        <v>0</v>
      </c>
      <c r="B26">
        <f>INDEX(resultados!$A$2:$ZZ$30, 20, MATCH($B$2, resultados!$A$1:$ZZ$1, 0))</f>
        <v>0</v>
      </c>
      <c r="C26">
        <f>INDEX(resultados!$A$2:$ZZ$30, 20, MATCH($B$3, resultados!$A$1:$ZZ$1, 0))</f>
        <v>0</v>
      </c>
    </row>
    <row r="27" spans="1:3">
      <c r="A27">
        <f>INDEX(resultados!$A$2:$ZZ$30, 21, MATCH($B$1, resultados!$A$1:$ZZ$1, 0))</f>
        <v>0</v>
      </c>
      <c r="B27">
        <f>INDEX(resultados!$A$2:$ZZ$30, 21, MATCH($B$2, resultados!$A$1:$ZZ$1, 0))</f>
        <v>0</v>
      </c>
      <c r="C27">
        <f>INDEX(resultados!$A$2:$ZZ$30, 21, MATCH($B$3, resultados!$A$1:$ZZ$1, 0))</f>
        <v>0</v>
      </c>
    </row>
    <row r="28" spans="1:3">
      <c r="A28">
        <f>INDEX(resultados!$A$2:$ZZ$30, 22, MATCH($B$1, resultados!$A$1:$ZZ$1, 0))</f>
        <v>0</v>
      </c>
      <c r="B28">
        <f>INDEX(resultados!$A$2:$ZZ$30, 22, MATCH($B$2, resultados!$A$1:$ZZ$1, 0))</f>
        <v>0</v>
      </c>
      <c r="C28">
        <f>INDEX(resultados!$A$2:$ZZ$30, 22, MATCH($B$3, resultados!$A$1:$ZZ$1, 0))</f>
        <v>0</v>
      </c>
    </row>
    <row r="29" spans="1:3">
      <c r="A29">
        <f>INDEX(resultados!$A$2:$ZZ$30, 23, MATCH($B$1, resultados!$A$1:$ZZ$1, 0))</f>
        <v>0</v>
      </c>
      <c r="B29">
        <f>INDEX(resultados!$A$2:$ZZ$30, 23, MATCH($B$2, resultados!$A$1:$ZZ$1, 0))</f>
        <v>0</v>
      </c>
      <c r="C29">
        <f>INDEX(resultados!$A$2:$ZZ$30, 23, MATCH($B$3, resultados!$A$1:$ZZ$1, 0))</f>
        <v>0</v>
      </c>
    </row>
    <row r="30" spans="1:3">
      <c r="A30">
        <f>INDEX(resultados!$A$2:$ZZ$30, 24, MATCH($B$1, resultados!$A$1:$ZZ$1, 0))</f>
        <v>0</v>
      </c>
      <c r="B30">
        <f>INDEX(resultados!$A$2:$ZZ$30, 24, MATCH($B$2, resultados!$A$1:$ZZ$1, 0))</f>
        <v>0</v>
      </c>
      <c r="C30">
        <f>INDEX(resultados!$A$2:$ZZ$30, 24, MATCH($B$3, resultados!$A$1:$ZZ$1, 0))</f>
        <v>0</v>
      </c>
    </row>
    <row r="31" spans="1:3">
      <c r="A31">
        <f>INDEX(resultados!$A$2:$ZZ$30, 25, MATCH($B$1, resultados!$A$1:$ZZ$1, 0))</f>
        <v>0</v>
      </c>
      <c r="B31">
        <f>INDEX(resultados!$A$2:$ZZ$30, 25, MATCH($B$2, resultados!$A$1:$ZZ$1, 0))</f>
        <v>0</v>
      </c>
      <c r="C31">
        <f>INDEX(resultados!$A$2:$ZZ$30, 25, MATCH($B$3, resultados!$A$1:$ZZ$1, 0))</f>
        <v>0</v>
      </c>
    </row>
    <row r="32" spans="1:3">
      <c r="A32">
        <f>INDEX(resultados!$A$2:$ZZ$30, 26, MATCH($B$1, resultados!$A$1:$ZZ$1, 0))</f>
        <v>0</v>
      </c>
      <c r="B32">
        <f>INDEX(resultados!$A$2:$ZZ$30, 26, MATCH($B$2, resultados!$A$1:$ZZ$1, 0))</f>
        <v>0</v>
      </c>
      <c r="C32">
        <f>INDEX(resultados!$A$2:$ZZ$30, 26, MATCH($B$3, resultados!$A$1:$ZZ$1, 0))</f>
        <v>0</v>
      </c>
    </row>
    <row r="33" spans="1:3">
      <c r="A33">
        <f>INDEX(resultados!$A$2:$ZZ$30, 27, MATCH($B$1, resultados!$A$1:$ZZ$1, 0))</f>
        <v>0</v>
      </c>
      <c r="B33">
        <f>INDEX(resultados!$A$2:$ZZ$30, 27, MATCH($B$2, resultados!$A$1:$ZZ$1, 0))</f>
        <v>0</v>
      </c>
      <c r="C33">
        <f>INDEX(resultados!$A$2:$ZZ$30, 27, MATCH($B$3, resultados!$A$1:$ZZ$1, 0))</f>
        <v>0</v>
      </c>
    </row>
    <row r="34" spans="1:3">
      <c r="A34">
        <f>INDEX(resultados!$A$2:$ZZ$30, 28, MATCH($B$1, resultados!$A$1:$ZZ$1, 0))</f>
        <v>0</v>
      </c>
      <c r="B34">
        <f>INDEX(resultados!$A$2:$ZZ$30, 28, MATCH($B$2, resultados!$A$1:$ZZ$1, 0))</f>
        <v>0</v>
      </c>
      <c r="C34">
        <f>INDEX(resultados!$A$2:$ZZ$30, 28, MATCH($B$3, resultados!$A$1:$ZZ$1, 0))</f>
        <v>0</v>
      </c>
    </row>
    <row r="35" spans="1:3">
      <c r="A35">
        <f>INDEX(resultados!$A$2:$ZZ$30, 29, MATCH($B$1, resultados!$A$1:$ZZ$1, 0))</f>
        <v>0</v>
      </c>
      <c r="B35">
        <f>INDEX(resultados!$A$2:$ZZ$30, 29, MATCH($B$2, resultados!$A$1:$ZZ$1, 0))</f>
        <v>0</v>
      </c>
      <c r="C35">
        <f>INDEX(resultados!$A$2:$ZZ$30, 29, MATCH($B$3, resultados!$A$1:$ZZ$1, 0))</f>
        <v>0</v>
      </c>
    </row>
  </sheetData>
  <dataValidations count="3">
    <dataValidation type="list" allowBlank="1" showInputMessage="1" showErrorMessage="1" sqref="B1">
      <formula1>'hidden'!$A$1:$A$26</formula1>
    </dataValidation>
    <dataValidation type="list" allowBlank="1" showInputMessage="1" showErrorMessage="1" sqref="B2">
      <formula1>'hidden'!$A$1:$A$26</formula1>
    </dataValidation>
    <dataValidation type="list" allowBlank="1" showInputMessage="1" showErrorMessage="1" sqref="B3">
      <formula1>'hidden'!$A$1:$A$26</formula1>
    </dataValidation>
  </dataValidations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>
  <dimension ref="A1:A26"/>
  <sheetViews>
    <sheetView workbookViewId="0"/>
  </sheetViews>
  <sheetFormatPr defaultRowHeight="15"/>
  <sheetData>
    <row r="1" spans="1:1">
      <c r="A1" t="s">
        <v>0</v>
      </c>
    </row>
    <row r="2" spans="1:1">
      <c r="A2" t="s">
        <v>1</v>
      </c>
    </row>
    <row r="3" spans="1:1">
      <c r="A3" t="s">
        <v>2</v>
      </c>
    </row>
    <row r="4" spans="1:1">
      <c r="A4" t="s">
        <v>3</v>
      </c>
    </row>
    <row r="5" spans="1:1">
      <c r="A5" t="s">
        <v>4</v>
      </c>
    </row>
    <row r="6" spans="1:1">
      <c r="A6" t="s">
        <v>5</v>
      </c>
    </row>
    <row r="7" spans="1:1">
      <c r="A7" t="s">
        <v>6</v>
      </c>
    </row>
    <row r="8" spans="1:1">
      <c r="A8" t="s">
        <v>7</v>
      </c>
    </row>
    <row r="9" spans="1:1">
      <c r="A9" t="s">
        <v>8</v>
      </c>
    </row>
    <row r="10" spans="1:1">
      <c r="A10" t="s">
        <v>9</v>
      </c>
    </row>
    <row r="11" spans="1:1">
      <c r="A11" t="s">
        <v>10</v>
      </c>
    </row>
    <row r="12" spans="1:1">
      <c r="A12" t="s">
        <v>11</v>
      </c>
    </row>
    <row r="13" spans="1:1">
      <c r="A13" t="s">
        <v>12</v>
      </c>
    </row>
    <row r="14" spans="1:1">
      <c r="A14" t="s">
        <v>13</v>
      </c>
    </row>
    <row r="15" spans="1:1">
      <c r="A15" t="s">
        <v>14</v>
      </c>
    </row>
    <row r="16" spans="1:1">
      <c r="A16" t="s">
        <v>15</v>
      </c>
    </row>
    <row r="17" spans="1:1">
      <c r="A17" t="s">
        <v>16</v>
      </c>
    </row>
    <row r="18" spans="1:1">
      <c r="A18" t="s">
        <v>17</v>
      </c>
    </row>
    <row r="19" spans="1:1">
      <c r="A19" t="s">
        <v>18</v>
      </c>
    </row>
    <row r="20" spans="1:1">
      <c r="A20" t="s">
        <v>19</v>
      </c>
    </row>
    <row r="21" spans="1:1">
      <c r="A21" t="s">
        <v>20</v>
      </c>
    </row>
    <row r="22" spans="1:1">
      <c r="A22" t="s">
        <v>21</v>
      </c>
    </row>
    <row r="23" spans="1:1">
      <c r="A23" t="s">
        <v>22</v>
      </c>
    </row>
    <row r="24" spans="1:1">
      <c r="A24" t="s">
        <v>23</v>
      </c>
    </row>
    <row r="25" spans="1:1">
      <c r="A25" t="s">
        <v>24</v>
      </c>
    </row>
    <row r="26" spans="1:1">
      <c r="A26" t="s">
        <v>25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30</v>
      </c>
      <c r="C2" t="s">
        <v>26</v>
      </c>
      <c r="D2">
        <v>6.0745</v>
      </c>
      <c r="E2">
        <v>16.46</v>
      </c>
      <c r="F2">
        <v>12.64</v>
      </c>
      <c r="G2">
        <v>5.97</v>
      </c>
      <c r="H2">
        <v>0.24</v>
      </c>
      <c r="I2">
        <v>127</v>
      </c>
      <c r="J2">
        <v>71.52</v>
      </c>
      <c r="K2">
        <v>32.27</v>
      </c>
      <c r="L2">
        <v>1</v>
      </c>
      <c r="M2">
        <v>0</v>
      </c>
      <c r="N2">
        <v>8.25</v>
      </c>
      <c r="O2">
        <v>9054.6</v>
      </c>
      <c r="P2">
        <v>72.33</v>
      </c>
      <c r="Q2">
        <v>3773.13</v>
      </c>
      <c r="R2">
        <v>211.81</v>
      </c>
      <c r="S2">
        <v>54.2</v>
      </c>
      <c r="T2">
        <v>78639.67</v>
      </c>
      <c r="U2">
        <v>0.26</v>
      </c>
      <c r="V2">
        <v>0.61</v>
      </c>
      <c r="W2">
        <v>0.48</v>
      </c>
      <c r="X2">
        <v>4.88</v>
      </c>
      <c r="Y2">
        <v>2</v>
      </c>
      <c r="Z2">
        <v>10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15</v>
      </c>
      <c r="C2" t="s">
        <v>26</v>
      </c>
      <c r="D2">
        <v>4.5508</v>
      </c>
      <c r="E2">
        <v>21.97</v>
      </c>
      <c r="F2">
        <v>17.48</v>
      </c>
      <c r="G2">
        <v>4.16</v>
      </c>
      <c r="H2">
        <v>0.43</v>
      </c>
      <c r="I2">
        <v>252</v>
      </c>
      <c r="J2">
        <v>39.78</v>
      </c>
      <c r="K2">
        <v>19.54</v>
      </c>
      <c r="L2">
        <v>1</v>
      </c>
      <c r="M2">
        <v>0</v>
      </c>
      <c r="N2">
        <v>4.24</v>
      </c>
      <c r="O2">
        <v>5140</v>
      </c>
      <c r="P2">
        <v>68.63</v>
      </c>
      <c r="Q2">
        <v>3776.43</v>
      </c>
      <c r="R2">
        <v>367.48</v>
      </c>
      <c r="S2">
        <v>54.2</v>
      </c>
      <c r="T2">
        <v>155850.47</v>
      </c>
      <c r="U2">
        <v>0.15</v>
      </c>
      <c r="V2">
        <v>0.44</v>
      </c>
      <c r="W2">
        <v>0.84</v>
      </c>
      <c r="X2">
        <v>9.699999999999999</v>
      </c>
      <c r="Y2">
        <v>2</v>
      </c>
      <c r="Z2">
        <v>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70</v>
      </c>
      <c r="C2" t="s">
        <v>26</v>
      </c>
      <c r="D2">
        <v>6.9012</v>
      </c>
      <c r="E2">
        <v>14.49</v>
      </c>
      <c r="F2">
        <v>10.3</v>
      </c>
      <c r="G2">
        <v>9.09</v>
      </c>
      <c r="H2">
        <v>0.12</v>
      </c>
      <c r="I2">
        <v>68</v>
      </c>
      <c r="J2">
        <v>141.81</v>
      </c>
      <c r="K2">
        <v>47.83</v>
      </c>
      <c r="L2">
        <v>1</v>
      </c>
      <c r="M2">
        <v>61</v>
      </c>
      <c r="N2">
        <v>22.98</v>
      </c>
      <c r="O2">
        <v>17723.39</v>
      </c>
      <c r="P2">
        <v>92.53</v>
      </c>
      <c r="Q2">
        <v>3770.88</v>
      </c>
      <c r="R2">
        <v>138.78</v>
      </c>
      <c r="S2">
        <v>54.2</v>
      </c>
      <c r="T2">
        <v>42418.64</v>
      </c>
      <c r="U2">
        <v>0.39</v>
      </c>
      <c r="V2">
        <v>0.75</v>
      </c>
      <c r="W2">
        <v>0.23</v>
      </c>
      <c r="X2">
        <v>2.53</v>
      </c>
      <c r="Y2">
        <v>2</v>
      </c>
      <c r="Z2">
        <v>10</v>
      </c>
    </row>
    <row r="3" spans="1:26">
      <c r="A3">
        <v>1</v>
      </c>
      <c r="B3">
        <v>70</v>
      </c>
      <c r="C3" t="s">
        <v>26</v>
      </c>
      <c r="D3">
        <v>7.3199</v>
      </c>
      <c r="E3">
        <v>13.66</v>
      </c>
      <c r="F3">
        <v>9.84</v>
      </c>
      <c r="G3">
        <v>10.74</v>
      </c>
      <c r="H3">
        <v>0.25</v>
      </c>
      <c r="I3">
        <v>55</v>
      </c>
      <c r="J3">
        <v>143.17</v>
      </c>
      <c r="K3">
        <v>47.83</v>
      </c>
      <c r="L3">
        <v>2</v>
      </c>
      <c r="M3">
        <v>0</v>
      </c>
      <c r="N3">
        <v>23.34</v>
      </c>
      <c r="O3">
        <v>17891.86</v>
      </c>
      <c r="P3">
        <v>84.18000000000001</v>
      </c>
      <c r="Q3">
        <v>3771.1</v>
      </c>
      <c r="R3">
        <v>121.45</v>
      </c>
      <c r="S3">
        <v>54.2</v>
      </c>
      <c r="T3">
        <v>33822.51</v>
      </c>
      <c r="U3">
        <v>0.45</v>
      </c>
      <c r="V3">
        <v>0.78</v>
      </c>
      <c r="W3">
        <v>0.27</v>
      </c>
      <c r="X3">
        <v>2.08</v>
      </c>
      <c r="Y3">
        <v>2</v>
      </c>
      <c r="Z3">
        <v>10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90</v>
      </c>
      <c r="C2" t="s">
        <v>26</v>
      </c>
      <c r="D2">
        <v>5.6971</v>
      </c>
      <c r="E2">
        <v>17.55</v>
      </c>
      <c r="F2">
        <v>11.61</v>
      </c>
      <c r="G2">
        <v>7.04</v>
      </c>
      <c r="H2">
        <v>0.1</v>
      </c>
      <c r="I2">
        <v>99</v>
      </c>
      <c r="J2">
        <v>176.73</v>
      </c>
      <c r="K2">
        <v>52.44</v>
      </c>
      <c r="L2">
        <v>1</v>
      </c>
      <c r="M2">
        <v>97</v>
      </c>
      <c r="N2">
        <v>33.29</v>
      </c>
      <c r="O2">
        <v>22031.19</v>
      </c>
      <c r="P2">
        <v>134.6</v>
      </c>
      <c r="Q2">
        <v>3771.03</v>
      </c>
      <c r="R2">
        <v>183.55</v>
      </c>
      <c r="S2">
        <v>54.2</v>
      </c>
      <c r="T2">
        <v>64653.22</v>
      </c>
      <c r="U2">
        <v>0.3</v>
      </c>
      <c r="V2">
        <v>0.66</v>
      </c>
      <c r="W2">
        <v>0.26</v>
      </c>
      <c r="X2">
        <v>3.85</v>
      </c>
      <c r="Y2">
        <v>2</v>
      </c>
      <c r="Z2">
        <v>10</v>
      </c>
    </row>
    <row r="3" spans="1:26">
      <c r="A3">
        <v>1</v>
      </c>
      <c r="B3">
        <v>90</v>
      </c>
      <c r="C3" t="s">
        <v>26</v>
      </c>
      <c r="D3">
        <v>7.513</v>
      </c>
      <c r="E3">
        <v>13.31</v>
      </c>
      <c r="F3">
        <v>9.359999999999999</v>
      </c>
      <c r="G3">
        <v>13.06</v>
      </c>
      <c r="H3">
        <v>0.2</v>
      </c>
      <c r="I3">
        <v>43</v>
      </c>
      <c r="J3">
        <v>178.21</v>
      </c>
      <c r="K3">
        <v>52.44</v>
      </c>
      <c r="L3">
        <v>2</v>
      </c>
      <c r="M3">
        <v>0</v>
      </c>
      <c r="N3">
        <v>33.77</v>
      </c>
      <c r="O3">
        <v>22213.89</v>
      </c>
      <c r="P3">
        <v>90.58</v>
      </c>
      <c r="Q3">
        <v>3770.11</v>
      </c>
      <c r="R3">
        <v>105.86</v>
      </c>
      <c r="S3">
        <v>54.2</v>
      </c>
      <c r="T3">
        <v>26086.62</v>
      </c>
      <c r="U3">
        <v>0.51</v>
      </c>
      <c r="V3">
        <v>0.82</v>
      </c>
      <c r="W3">
        <v>0.23</v>
      </c>
      <c r="X3">
        <v>1.6</v>
      </c>
      <c r="Y3">
        <v>2</v>
      </c>
      <c r="Z3">
        <v>10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10</v>
      </c>
      <c r="C2" t="s">
        <v>26</v>
      </c>
      <c r="D2">
        <v>3.5508</v>
      </c>
      <c r="E2">
        <v>28.16</v>
      </c>
      <c r="F2">
        <v>22.33</v>
      </c>
      <c r="G2">
        <v>3.55</v>
      </c>
      <c r="H2">
        <v>0.64</v>
      </c>
      <c r="I2">
        <v>377</v>
      </c>
      <c r="J2">
        <v>26.11</v>
      </c>
      <c r="K2">
        <v>12.1</v>
      </c>
      <c r="L2">
        <v>1</v>
      </c>
      <c r="M2">
        <v>0</v>
      </c>
      <c r="N2">
        <v>3.01</v>
      </c>
      <c r="O2">
        <v>3454.41</v>
      </c>
      <c r="P2">
        <v>64.40000000000001</v>
      </c>
      <c r="Q2">
        <v>3782.39</v>
      </c>
      <c r="R2">
        <v>523.52</v>
      </c>
      <c r="S2">
        <v>54.2</v>
      </c>
      <c r="T2">
        <v>233248.21</v>
      </c>
      <c r="U2">
        <v>0.1</v>
      </c>
      <c r="V2">
        <v>0.35</v>
      </c>
      <c r="W2">
        <v>1.21</v>
      </c>
      <c r="X2">
        <v>14.54</v>
      </c>
      <c r="Y2">
        <v>2</v>
      </c>
      <c r="Z2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Z2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45</v>
      </c>
      <c r="C2" t="s">
        <v>26</v>
      </c>
      <c r="D2">
        <v>6.7846</v>
      </c>
      <c r="E2">
        <v>14.74</v>
      </c>
      <c r="F2">
        <v>11</v>
      </c>
      <c r="G2">
        <v>7.77</v>
      </c>
      <c r="H2">
        <v>0.18</v>
      </c>
      <c r="I2">
        <v>85</v>
      </c>
      <c r="J2">
        <v>98.70999999999999</v>
      </c>
      <c r="K2">
        <v>39.72</v>
      </c>
      <c r="L2">
        <v>1</v>
      </c>
      <c r="M2">
        <v>0</v>
      </c>
      <c r="N2">
        <v>12.99</v>
      </c>
      <c r="O2">
        <v>12407.75</v>
      </c>
      <c r="P2">
        <v>75.84999999999999</v>
      </c>
      <c r="Q2">
        <v>3770.82</v>
      </c>
      <c r="R2">
        <v>158.96</v>
      </c>
      <c r="S2">
        <v>54.2</v>
      </c>
      <c r="T2">
        <v>52426.98</v>
      </c>
      <c r="U2">
        <v>0.34</v>
      </c>
      <c r="V2">
        <v>0.7</v>
      </c>
      <c r="W2">
        <v>0.35</v>
      </c>
      <c r="X2">
        <v>3.24</v>
      </c>
      <c r="Y2">
        <v>2</v>
      </c>
      <c r="Z2">
        <v>10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5"/>
  <sheetData>
    <row r="1" spans="1:2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spans="1:26">
      <c r="A2">
        <v>0</v>
      </c>
      <c r="B2">
        <v>60</v>
      </c>
      <c r="C2" t="s">
        <v>26</v>
      </c>
      <c r="D2">
        <v>7.1294</v>
      </c>
      <c r="E2">
        <v>14.03</v>
      </c>
      <c r="F2">
        <v>10.23</v>
      </c>
      <c r="G2">
        <v>9.449999999999999</v>
      </c>
      <c r="H2">
        <v>0.14</v>
      </c>
      <c r="I2">
        <v>65</v>
      </c>
      <c r="J2">
        <v>124.63</v>
      </c>
      <c r="K2">
        <v>45</v>
      </c>
      <c r="L2">
        <v>1</v>
      </c>
      <c r="M2">
        <v>9</v>
      </c>
      <c r="N2">
        <v>18.64</v>
      </c>
      <c r="O2">
        <v>15605.44</v>
      </c>
      <c r="P2">
        <v>80.72</v>
      </c>
      <c r="Q2">
        <v>3769.53</v>
      </c>
      <c r="R2">
        <v>134.62</v>
      </c>
      <c r="S2">
        <v>54.2</v>
      </c>
      <c r="T2">
        <v>40353.62</v>
      </c>
      <c r="U2">
        <v>0.4</v>
      </c>
      <c r="V2">
        <v>0.75</v>
      </c>
      <c r="W2">
        <v>0.28</v>
      </c>
      <c r="X2">
        <v>2.47</v>
      </c>
      <c r="Y2">
        <v>2</v>
      </c>
      <c r="Z2">
        <v>10</v>
      </c>
    </row>
    <row r="3" spans="1:26">
      <c r="A3">
        <v>1</v>
      </c>
      <c r="B3">
        <v>60</v>
      </c>
      <c r="C3" t="s">
        <v>26</v>
      </c>
      <c r="D3">
        <v>7.1588</v>
      </c>
      <c r="E3">
        <v>13.97</v>
      </c>
      <c r="F3">
        <v>10.2</v>
      </c>
      <c r="G3">
        <v>9.56</v>
      </c>
      <c r="H3">
        <v>0.28</v>
      </c>
      <c r="I3">
        <v>64</v>
      </c>
      <c r="J3">
        <v>125.95</v>
      </c>
      <c r="K3">
        <v>45</v>
      </c>
      <c r="L3">
        <v>2</v>
      </c>
      <c r="M3">
        <v>0</v>
      </c>
      <c r="N3">
        <v>18.95</v>
      </c>
      <c r="O3">
        <v>15767.7</v>
      </c>
      <c r="P3">
        <v>80.98999999999999</v>
      </c>
      <c r="Q3">
        <v>3770.25</v>
      </c>
      <c r="R3">
        <v>133.09</v>
      </c>
      <c r="S3">
        <v>54.2</v>
      </c>
      <c r="T3">
        <v>39596.99</v>
      </c>
      <c r="U3">
        <v>0.41</v>
      </c>
      <c r="V3">
        <v>0.76</v>
      </c>
      <c r="W3">
        <v>0.29</v>
      </c>
      <c r="X3">
        <v>2.44</v>
      </c>
      <c r="Y3">
        <v>2</v>
      </c>
      <c r="Z3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RESULTADOS_18</vt:lpstr>
      <vt:lpstr>RESULTADOS_6</vt:lpstr>
      <vt:lpstr>RESULTADOS_4</vt:lpstr>
      <vt:lpstr>RESULTADOS_1</vt:lpstr>
      <vt:lpstr>RESULTADOS_12</vt:lpstr>
      <vt:lpstr>RESULTADOS_16</vt:lpstr>
      <vt:lpstr>RESULTADOS_0</vt:lpstr>
      <vt:lpstr>RESULTADOS_7</vt:lpstr>
      <vt:lpstr>RESULTADOS_10</vt:lpstr>
      <vt:lpstr>RESULTADOS_14</vt:lpstr>
      <vt:lpstr>RESULTADOS_5</vt:lpstr>
      <vt:lpstr>RESULTADOS_8</vt:lpstr>
      <vt:lpstr>RESULTADOS_3</vt:lpstr>
      <vt:lpstr>RESULTADOS_15</vt:lpstr>
      <vt:lpstr>RESULTADOS_2</vt:lpstr>
      <vt:lpstr>RESULTADOS_11</vt:lpstr>
      <vt:lpstr>RESULTADOS_13</vt:lpstr>
      <vt:lpstr>RESULTADOS_17</vt:lpstr>
      <vt:lpstr>RESULTADOS_9</vt:lpstr>
      <vt:lpstr>resultados</vt:lpstr>
      <vt:lpstr>gráficos</vt:lpstr>
      <vt:lpstr>hidden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2024-09-25T23:02:27Z</dcterms:created>
  <dcterms:modified xsi:type="dcterms:W3CDTF">2024-09-25T23:02:27Z</dcterms:modified>
</cp:coreProperties>
</file>