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gráficos!$A$7:$A$249</f>
              <numCache>
                <formatCode>General</formatCode>
                <ptCount val="2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</numCache>
            </numRef>
          </xVal>
          <yVal>
            <numRef>
              <f>gráficos!$B$7:$B$249</f>
              <numCache>
                <formatCode>General</formatCode>
                <ptCount val="2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1.1891</v>
      </c>
      <c r="E2" t="n">
        <v>84.09999999999999</v>
      </c>
      <c r="F2" t="n">
        <v>58.56</v>
      </c>
      <c r="G2" t="n">
        <v>5.93</v>
      </c>
      <c r="H2" t="n">
        <v>0.09</v>
      </c>
      <c r="I2" t="n">
        <v>592</v>
      </c>
      <c r="J2" t="n">
        <v>194.77</v>
      </c>
      <c r="K2" t="n">
        <v>54.38</v>
      </c>
      <c r="L2" t="n">
        <v>1</v>
      </c>
      <c r="M2" t="n">
        <v>590</v>
      </c>
      <c r="N2" t="n">
        <v>39.4</v>
      </c>
      <c r="O2" t="n">
        <v>24256.19</v>
      </c>
      <c r="P2" t="n">
        <v>817.1</v>
      </c>
      <c r="Q2" t="n">
        <v>1327.36</v>
      </c>
      <c r="R2" t="n">
        <v>652.13</v>
      </c>
      <c r="S2" t="n">
        <v>68.87</v>
      </c>
      <c r="T2" t="n">
        <v>286084.21</v>
      </c>
      <c r="U2" t="n">
        <v>0.11</v>
      </c>
      <c r="V2" t="n">
        <v>0.62</v>
      </c>
      <c r="W2" t="n">
        <v>6.27</v>
      </c>
      <c r="X2" t="n">
        <v>17.68</v>
      </c>
      <c r="Y2" t="n">
        <v>0.5</v>
      </c>
      <c r="Z2" t="n">
        <v>10</v>
      </c>
      <c r="AA2" t="n">
        <v>2960.486914638826</v>
      </c>
      <c r="AB2" t="n">
        <v>4050.668804073935</v>
      </c>
      <c r="AC2" t="n">
        <v>3664.078658562339</v>
      </c>
      <c r="AD2" t="n">
        <v>2960486.914638826</v>
      </c>
      <c r="AE2" t="n">
        <v>4050668.804073935</v>
      </c>
      <c r="AF2" t="n">
        <v>9.00313979909946e-07</v>
      </c>
      <c r="AG2" t="n">
        <v>48.66898148148147</v>
      </c>
      <c r="AH2" t="n">
        <v>3664078.658562338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1.6773</v>
      </c>
      <c r="E3" t="n">
        <v>59.62</v>
      </c>
      <c r="F3" t="n">
        <v>47.81</v>
      </c>
      <c r="G3" t="n">
        <v>12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662.46</v>
      </c>
      <c r="Q3" t="n">
        <v>1327.09</v>
      </c>
      <c r="R3" t="n">
        <v>300.6</v>
      </c>
      <c r="S3" t="n">
        <v>68.87</v>
      </c>
      <c r="T3" t="n">
        <v>112082.28</v>
      </c>
      <c r="U3" t="n">
        <v>0.23</v>
      </c>
      <c r="V3" t="n">
        <v>0.76</v>
      </c>
      <c r="W3" t="n">
        <v>5.69</v>
      </c>
      <c r="X3" t="n">
        <v>6.94</v>
      </c>
      <c r="Y3" t="n">
        <v>0.5</v>
      </c>
      <c r="Z3" t="n">
        <v>10</v>
      </c>
      <c r="AA3" t="n">
        <v>1795.761068884742</v>
      </c>
      <c r="AB3" t="n">
        <v>2457.039517835157</v>
      </c>
      <c r="AC3" t="n">
        <v>2222.543114729591</v>
      </c>
      <c r="AD3" t="n">
        <v>1795761.068884742</v>
      </c>
      <c r="AE3" t="n">
        <v>2457039.517835157</v>
      </c>
      <c r="AF3" t="n">
        <v>1.269949237661216e-06</v>
      </c>
      <c r="AG3" t="n">
        <v>34.50231481481482</v>
      </c>
      <c r="AH3" t="n">
        <v>2222543.114729591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1.8676</v>
      </c>
      <c r="E4" t="n">
        <v>53.54</v>
      </c>
      <c r="F4" t="n">
        <v>45.19</v>
      </c>
      <c r="G4" t="n">
        <v>18.08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621.86</v>
      </c>
      <c r="Q4" t="n">
        <v>1327.06</v>
      </c>
      <c r="R4" t="n">
        <v>215.25</v>
      </c>
      <c r="S4" t="n">
        <v>68.87</v>
      </c>
      <c r="T4" t="n">
        <v>69853.12</v>
      </c>
      <c r="U4" t="n">
        <v>0.32</v>
      </c>
      <c r="V4" t="n">
        <v>0.8100000000000001</v>
      </c>
      <c r="W4" t="n">
        <v>5.54</v>
      </c>
      <c r="X4" t="n">
        <v>4.32</v>
      </c>
      <c r="Y4" t="n">
        <v>0.5</v>
      </c>
      <c r="Z4" t="n">
        <v>10</v>
      </c>
      <c r="AA4" t="n">
        <v>1536.497063960465</v>
      </c>
      <c r="AB4" t="n">
        <v>2102.303068377112</v>
      </c>
      <c r="AC4" t="n">
        <v>1901.662214132088</v>
      </c>
      <c r="AD4" t="n">
        <v>1536497.063960465</v>
      </c>
      <c r="AE4" t="n">
        <v>2102303.068377112</v>
      </c>
      <c r="AF4" t="n">
        <v>1.414032788562623e-06</v>
      </c>
      <c r="AG4" t="n">
        <v>30.98379629629629</v>
      </c>
      <c r="AH4" t="n">
        <v>1901662.214132088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1.97</v>
      </c>
      <c r="E5" t="n">
        <v>50.76</v>
      </c>
      <c r="F5" t="n">
        <v>44.01</v>
      </c>
      <c r="G5" t="n">
        <v>24.22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601.4</v>
      </c>
      <c r="Q5" t="n">
        <v>1327.07</v>
      </c>
      <c r="R5" t="n">
        <v>176.74</v>
      </c>
      <c r="S5" t="n">
        <v>68.87</v>
      </c>
      <c r="T5" t="n">
        <v>50806.05</v>
      </c>
      <c r="U5" t="n">
        <v>0.39</v>
      </c>
      <c r="V5" t="n">
        <v>0.83</v>
      </c>
      <c r="W5" t="n">
        <v>5.47</v>
      </c>
      <c r="X5" t="n">
        <v>3.13</v>
      </c>
      <c r="Y5" t="n">
        <v>0.5</v>
      </c>
      <c r="Z5" t="n">
        <v>10</v>
      </c>
      <c r="AA5" t="n">
        <v>1427.418852667038</v>
      </c>
      <c r="AB5" t="n">
        <v>1953.057447494391</v>
      </c>
      <c r="AC5" t="n">
        <v>1766.660385838869</v>
      </c>
      <c r="AD5" t="n">
        <v>1427418.852667038</v>
      </c>
      <c r="AE5" t="n">
        <v>1953057.447494391</v>
      </c>
      <c r="AF5" t="n">
        <v>1.491563821732902e-06</v>
      </c>
      <c r="AG5" t="n">
        <v>29.375</v>
      </c>
      <c r="AH5" t="n">
        <v>1766660.385838869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2.0331</v>
      </c>
      <c r="E6" t="n">
        <v>49.19</v>
      </c>
      <c r="F6" t="n">
        <v>43.33</v>
      </c>
      <c r="G6" t="n">
        <v>30.23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588.14</v>
      </c>
      <c r="Q6" t="n">
        <v>1327.04</v>
      </c>
      <c r="R6" t="n">
        <v>154.3</v>
      </c>
      <c r="S6" t="n">
        <v>68.87</v>
      </c>
      <c r="T6" t="n">
        <v>39699.6</v>
      </c>
      <c r="U6" t="n">
        <v>0.45</v>
      </c>
      <c r="V6" t="n">
        <v>0.84</v>
      </c>
      <c r="W6" t="n">
        <v>5.44</v>
      </c>
      <c r="X6" t="n">
        <v>2.45</v>
      </c>
      <c r="Y6" t="n">
        <v>0.5</v>
      </c>
      <c r="Z6" t="n">
        <v>10</v>
      </c>
      <c r="AA6" t="n">
        <v>1366.273436151133</v>
      </c>
      <c r="AB6" t="n">
        <v>1869.395591071936</v>
      </c>
      <c r="AC6" t="n">
        <v>1690.98309957322</v>
      </c>
      <c r="AD6" t="n">
        <v>1366273.436151133</v>
      </c>
      <c r="AE6" t="n">
        <v>1869395.591071936</v>
      </c>
      <c r="AF6" t="n">
        <v>1.539339292368103e-06</v>
      </c>
      <c r="AG6" t="n">
        <v>28.46643518518519</v>
      </c>
      <c r="AH6" t="n">
        <v>1690983.09957322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2.0806</v>
      </c>
      <c r="E7" t="n">
        <v>48.06</v>
      </c>
      <c r="F7" t="n">
        <v>42.82</v>
      </c>
      <c r="G7" t="n">
        <v>36.71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576.6</v>
      </c>
      <c r="Q7" t="n">
        <v>1326.99</v>
      </c>
      <c r="R7" t="n">
        <v>138.05</v>
      </c>
      <c r="S7" t="n">
        <v>68.87</v>
      </c>
      <c r="T7" t="n">
        <v>31655.42</v>
      </c>
      <c r="U7" t="n">
        <v>0.5</v>
      </c>
      <c r="V7" t="n">
        <v>0.85</v>
      </c>
      <c r="W7" t="n">
        <v>5.41</v>
      </c>
      <c r="X7" t="n">
        <v>1.95</v>
      </c>
      <c r="Y7" t="n">
        <v>0.5</v>
      </c>
      <c r="Z7" t="n">
        <v>10</v>
      </c>
      <c r="AA7" t="n">
        <v>1318.533959728181</v>
      </c>
      <c r="AB7" t="n">
        <v>1804.076333312995</v>
      </c>
      <c r="AC7" t="n">
        <v>1631.897820098639</v>
      </c>
      <c r="AD7" t="n">
        <v>1318533.959728181</v>
      </c>
      <c r="AE7" t="n">
        <v>1804076.333312995</v>
      </c>
      <c r="AF7" t="n">
        <v>1.575303394668769e-06</v>
      </c>
      <c r="AG7" t="n">
        <v>27.8125</v>
      </c>
      <c r="AH7" t="n">
        <v>1631897.820098639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2.1086</v>
      </c>
      <c r="E8" t="n">
        <v>47.43</v>
      </c>
      <c r="F8" t="n">
        <v>42.58</v>
      </c>
      <c r="G8" t="n">
        <v>42.58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569.11</v>
      </c>
      <c r="Q8" t="n">
        <v>1327</v>
      </c>
      <c r="R8" t="n">
        <v>129.92</v>
      </c>
      <c r="S8" t="n">
        <v>68.87</v>
      </c>
      <c r="T8" t="n">
        <v>27641.34</v>
      </c>
      <c r="U8" t="n">
        <v>0.53</v>
      </c>
      <c r="V8" t="n">
        <v>0.86</v>
      </c>
      <c r="W8" t="n">
        <v>5.4</v>
      </c>
      <c r="X8" t="n">
        <v>1.7</v>
      </c>
      <c r="Y8" t="n">
        <v>0.5</v>
      </c>
      <c r="Z8" t="n">
        <v>10</v>
      </c>
      <c r="AA8" t="n">
        <v>1287.267342843769</v>
      </c>
      <c r="AB8" t="n">
        <v>1761.295968705959</v>
      </c>
      <c r="AC8" t="n">
        <v>1593.200353447079</v>
      </c>
      <c r="AD8" t="n">
        <v>1287267.34284377</v>
      </c>
      <c r="AE8" t="n">
        <v>1761295.968705959</v>
      </c>
      <c r="AF8" t="n">
        <v>1.596503286551267e-06</v>
      </c>
      <c r="AG8" t="n">
        <v>27.44791666666667</v>
      </c>
      <c r="AH8" t="n">
        <v>1593200.353447079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2.1333</v>
      </c>
      <c r="E9" t="n">
        <v>46.87</v>
      </c>
      <c r="F9" t="n">
        <v>42.34</v>
      </c>
      <c r="G9" t="n">
        <v>48.85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561.74</v>
      </c>
      <c r="Q9" t="n">
        <v>1327</v>
      </c>
      <c r="R9" t="n">
        <v>122.38</v>
      </c>
      <c r="S9" t="n">
        <v>68.87</v>
      </c>
      <c r="T9" t="n">
        <v>23908.33</v>
      </c>
      <c r="U9" t="n">
        <v>0.5600000000000001</v>
      </c>
      <c r="V9" t="n">
        <v>0.86</v>
      </c>
      <c r="W9" t="n">
        <v>5.38</v>
      </c>
      <c r="X9" t="n">
        <v>1.46</v>
      </c>
      <c r="Y9" t="n">
        <v>0.5</v>
      </c>
      <c r="Z9" t="n">
        <v>10</v>
      </c>
      <c r="AA9" t="n">
        <v>1266.753856525618</v>
      </c>
      <c r="AB9" t="n">
        <v>1733.228511734319</v>
      </c>
      <c r="AC9" t="n">
        <v>1567.811615175889</v>
      </c>
      <c r="AD9" t="n">
        <v>1266753.856525618</v>
      </c>
      <c r="AE9" t="n">
        <v>1733228.511734319</v>
      </c>
      <c r="AF9" t="n">
        <v>1.615204619747614e-06</v>
      </c>
      <c r="AG9" t="n">
        <v>27.12384259259259</v>
      </c>
      <c r="AH9" t="n">
        <v>1567811.615175889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2.1523</v>
      </c>
      <c r="E10" t="n">
        <v>46.46</v>
      </c>
      <c r="F10" t="n">
        <v>42.16</v>
      </c>
      <c r="G10" t="n">
        <v>54.99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555.0599999999999</v>
      </c>
      <c r="Q10" t="n">
        <v>1326.95</v>
      </c>
      <c r="R10" t="n">
        <v>116.76</v>
      </c>
      <c r="S10" t="n">
        <v>68.87</v>
      </c>
      <c r="T10" t="n">
        <v>21129.98</v>
      </c>
      <c r="U10" t="n">
        <v>0.59</v>
      </c>
      <c r="V10" t="n">
        <v>0.86</v>
      </c>
      <c r="W10" t="n">
        <v>5.36</v>
      </c>
      <c r="X10" t="n">
        <v>1.29</v>
      </c>
      <c r="Y10" t="n">
        <v>0.5</v>
      </c>
      <c r="Z10" t="n">
        <v>10</v>
      </c>
      <c r="AA10" t="n">
        <v>1241.553988419666</v>
      </c>
      <c r="AB10" t="n">
        <v>1698.748940452037</v>
      </c>
      <c r="AC10" t="n">
        <v>1536.622725784406</v>
      </c>
      <c r="AD10" t="n">
        <v>1241553.988419666</v>
      </c>
      <c r="AE10" t="n">
        <v>1698748.940452037</v>
      </c>
      <c r="AF10" t="n">
        <v>1.62959026066788e-06</v>
      </c>
      <c r="AG10" t="n">
        <v>26.88657407407408</v>
      </c>
      <c r="AH10" t="n">
        <v>1536622.725784406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2.168</v>
      </c>
      <c r="E11" t="n">
        <v>46.12</v>
      </c>
      <c r="F11" t="n">
        <v>42.01</v>
      </c>
      <c r="G11" t="n">
        <v>61.48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548.9299999999999</v>
      </c>
      <c r="Q11" t="n">
        <v>1326.96</v>
      </c>
      <c r="R11" t="n">
        <v>111.75</v>
      </c>
      <c r="S11" t="n">
        <v>68.87</v>
      </c>
      <c r="T11" t="n">
        <v>18651.4</v>
      </c>
      <c r="U11" t="n">
        <v>0.62</v>
      </c>
      <c r="V11" t="n">
        <v>0.87</v>
      </c>
      <c r="W11" t="n">
        <v>5.36</v>
      </c>
      <c r="X11" t="n">
        <v>1.14</v>
      </c>
      <c r="Y11" t="n">
        <v>0.5</v>
      </c>
      <c r="Z11" t="n">
        <v>10</v>
      </c>
      <c r="AA11" t="n">
        <v>1227.39536037021</v>
      </c>
      <c r="AB11" t="n">
        <v>1679.376480920186</v>
      </c>
      <c r="AC11" t="n">
        <v>1519.099146600857</v>
      </c>
      <c r="AD11" t="n">
        <v>1227395.36037021</v>
      </c>
      <c r="AE11" t="n">
        <v>1679376.480920186</v>
      </c>
      <c r="AF11" t="n">
        <v>1.641477342901996e-06</v>
      </c>
      <c r="AG11" t="n">
        <v>26.68981481481481</v>
      </c>
      <c r="AH11" t="n">
        <v>1519099.146600857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2.1803</v>
      </c>
      <c r="E12" t="n">
        <v>45.87</v>
      </c>
      <c r="F12" t="n">
        <v>41.91</v>
      </c>
      <c r="G12" t="n">
        <v>67.95999999999999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543.8200000000001</v>
      </c>
      <c r="Q12" t="n">
        <v>1327</v>
      </c>
      <c r="R12" t="n">
        <v>108.61</v>
      </c>
      <c r="S12" t="n">
        <v>68.87</v>
      </c>
      <c r="T12" t="n">
        <v>17101.1</v>
      </c>
      <c r="U12" t="n">
        <v>0.63</v>
      </c>
      <c r="V12" t="n">
        <v>0.87</v>
      </c>
      <c r="W12" t="n">
        <v>5.35</v>
      </c>
      <c r="X12" t="n">
        <v>1.04</v>
      </c>
      <c r="Y12" t="n">
        <v>0.5</v>
      </c>
      <c r="Z12" t="n">
        <v>10</v>
      </c>
      <c r="AA12" t="n">
        <v>1216.210949797121</v>
      </c>
      <c r="AB12" t="n">
        <v>1664.073476952715</v>
      </c>
      <c r="AC12" t="n">
        <v>1505.256639854141</v>
      </c>
      <c r="AD12" t="n">
        <v>1216210.949797121</v>
      </c>
      <c r="AE12" t="n">
        <v>1664073.476952715</v>
      </c>
      <c r="AF12" t="n">
        <v>1.650790152550379e-06</v>
      </c>
      <c r="AG12" t="n">
        <v>26.54513888888889</v>
      </c>
      <c r="AH12" t="n">
        <v>1505256.639854141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2.1943</v>
      </c>
      <c r="E13" t="n">
        <v>45.57</v>
      </c>
      <c r="F13" t="n">
        <v>41.77</v>
      </c>
      <c r="G13" t="n">
        <v>75.95</v>
      </c>
      <c r="H13" t="n">
        <v>1</v>
      </c>
      <c r="I13" t="n">
        <v>33</v>
      </c>
      <c r="J13" t="n">
        <v>212.16</v>
      </c>
      <c r="K13" t="n">
        <v>54.38</v>
      </c>
      <c r="L13" t="n">
        <v>12</v>
      </c>
      <c r="M13" t="n">
        <v>31</v>
      </c>
      <c r="N13" t="n">
        <v>45.78</v>
      </c>
      <c r="O13" t="n">
        <v>26400.51</v>
      </c>
      <c r="P13" t="n">
        <v>536.6</v>
      </c>
      <c r="Q13" t="n">
        <v>1326.97</v>
      </c>
      <c r="R13" t="n">
        <v>104.12</v>
      </c>
      <c r="S13" t="n">
        <v>68.87</v>
      </c>
      <c r="T13" t="n">
        <v>14874.47</v>
      </c>
      <c r="U13" t="n">
        <v>0.66</v>
      </c>
      <c r="V13" t="n">
        <v>0.87</v>
      </c>
      <c r="W13" t="n">
        <v>5.34</v>
      </c>
      <c r="X13" t="n">
        <v>0.9</v>
      </c>
      <c r="Y13" t="n">
        <v>0.5</v>
      </c>
      <c r="Z13" t="n">
        <v>10</v>
      </c>
      <c r="AA13" t="n">
        <v>1193.294314981264</v>
      </c>
      <c r="AB13" t="n">
        <v>1632.717926187085</v>
      </c>
      <c r="AC13" t="n">
        <v>1476.893618845791</v>
      </c>
      <c r="AD13" t="n">
        <v>1193294.314981264</v>
      </c>
      <c r="AE13" t="n">
        <v>1632717.926187085</v>
      </c>
      <c r="AF13" t="n">
        <v>1.661390098491628e-06</v>
      </c>
      <c r="AG13" t="n">
        <v>26.37152777777778</v>
      </c>
      <c r="AH13" t="n">
        <v>1476893.618845791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2.2007</v>
      </c>
      <c r="E14" t="n">
        <v>45.44</v>
      </c>
      <c r="F14" t="n">
        <v>41.72</v>
      </c>
      <c r="G14" t="n">
        <v>80.75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532.12</v>
      </c>
      <c r="Q14" t="n">
        <v>1326.97</v>
      </c>
      <c r="R14" t="n">
        <v>102.32</v>
      </c>
      <c r="S14" t="n">
        <v>68.87</v>
      </c>
      <c r="T14" t="n">
        <v>13983.78</v>
      </c>
      <c r="U14" t="n">
        <v>0.67</v>
      </c>
      <c r="V14" t="n">
        <v>0.87</v>
      </c>
      <c r="W14" t="n">
        <v>5.34</v>
      </c>
      <c r="X14" t="n">
        <v>0.85</v>
      </c>
      <c r="Y14" t="n">
        <v>0.5</v>
      </c>
      <c r="Z14" t="n">
        <v>10</v>
      </c>
      <c r="AA14" t="n">
        <v>1185.613564710828</v>
      </c>
      <c r="AB14" t="n">
        <v>1622.208784816288</v>
      </c>
      <c r="AC14" t="n">
        <v>1467.387455177749</v>
      </c>
      <c r="AD14" t="n">
        <v>1185613.564710828</v>
      </c>
      <c r="AE14" t="n">
        <v>1622208.784816288</v>
      </c>
      <c r="AF14" t="n">
        <v>1.66623578806477e-06</v>
      </c>
      <c r="AG14" t="n">
        <v>26.29629629629629</v>
      </c>
      <c r="AH14" t="n">
        <v>1467387.45517775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2.2096</v>
      </c>
      <c r="E15" t="n">
        <v>45.26</v>
      </c>
      <c r="F15" t="n">
        <v>41.65</v>
      </c>
      <c r="G15" t="n">
        <v>89.25</v>
      </c>
      <c r="H15" t="n">
        <v>1.15</v>
      </c>
      <c r="I15" t="n">
        <v>28</v>
      </c>
      <c r="J15" t="n">
        <v>215.41</v>
      </c>
      <c r="K15" t="n">
        <v>54.38</v>
      </c>
      <c r="L15" t="n">
        <v>14</v>
      </c>
      <c r="M15" t="n">
        <v>26</v>
      </c>
      <c r="N15" t="n">
        <v>47.03</v>
      </c>
      <c r="O15" t="n">
        <v>26801</v>
      </c>
      <c r="P15" t="n">
        <v>525.99</v>
      </c>
      <c r="Q15" t="n">
        <v>1326.96</v>
      </c>
      <c r="R15" t="n">
        <v>100.34</v>
      </c>
      <c r="S15" t="n">
        <v>68.87</v>
      </c>
      <c r="T15" t="n">
        <v>13008.24</v>
      </c>
      <c r="U15" t="n">
        <v>0.6899999999999999</v>
      </c>
      <c r="V15" t="n">
        <v>0.88</v>
      </c>
      <c r="W15" t="n">
        <v>5.33</v>
      </c>
      <c r="X15" t="n">
        <v>0.78</v>
      </c>
      <c r="Y15" t="n">
        <v>0.5</v>
      </c>
      <c r="Z15" t="n">
        <v>10</v>
      </c>
      <c r="AA15" t="n">
        <v>1175.113123797062</v>
      </c>
      <c r="AB15" t="n">
        <v>1607.841618311314</v>
      </c>
      <c r="AC15" t="n">
        <v>1454.391470879566</v>
      </c>
      <c r="AD15" t="n">
        <v>1175113.123797062</v>
      </c>
      <c r="AE15" t="n">
        <v>1607841.618311314</v>
      </c>
      <c r="AF15" t="n">
        <v>1.672974325127421e-06</v>
      </c>
      <c r="AG15" t="n">
        <v>26.19212962962963</v>
      </c>
      <c r="AH15" t="n">
        <v>1454391.470879565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2.216</v>
      </c>
      <c r="E16" t="n">
        <v>45.13</v>
      </c>
      <c r="F16" t="n">
        <v>41.6</v>
      </c>
      <c r="G16" t="n">
        <v>96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24</v>
      </c>
      <c r="N16" t="n">
        <v>47.66</v>
      </c>
      <c r="O16" t="n">
        <v>27002.55</v>
      </c>
      <c r="P16" t="n">
        <v>520.5599999999999</v>
      </c>
      <c r="Q16" t="n">
        <v>1326.97</v>
      </c>
      <c r="R16" t="n">
        <v>98.17</v>
      </c>
      <c r="S16" t="n">
        <v>68.87</v>
      </c>
      <c r="T16" t="n">
        <v>11933.72</v>
      </c>
      <c r="U16" t="n">
        <v>0.7</v>
      </c>
      <c r="V16" t="n">
        <v>0.88</v>
      </c>
      <c r="W16" t="n">
        <v>5.34</v>
      </c>
      <c r="X16" t="n">
        <v>0.73</v>
      </c>
      <c r="Y16" t="n">
        <v>0.5</v>
      </c>
      <c r="Z16" t="n">
        <v>10</v>
      </c>
      <c r="AA16" t="n">
        <v>1166.501037454123</v>
      </c>
      <c r="AB16" t="n">
        <v>1596.05818183847</v>
      </c>
      <c r="AC16" t="n">
        <v>1443.732629045533</v>
      </c>
      <c r="AD16" t="n">
        <v>1166501.037454123</v>
      </c>
      <c r="AE16" t="n">
        <v>1596058.18183847</v>
      </c>
      <c r="AF16" t="n">
        <v>1.677820014700564e-06</v>
      </c>
      <c r="AG16" t="n">
        <v>26.11689814814815</v>
      </c>
      <c r="AH16" t="n">
        <v>1443732.629045533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2.2236</v>
      </c>
      <c r="E17" t="n">
        <v>44.97</v>
      </c>
      <c r="F17" t="n">
        <v>41.52</v>
      </c>
      <c r="G17" t="n">
        <v>103.8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514.3</v>
      </c>
      <c r="Q17" t="n">
        <v>1326.97</v>
      </c>
      <c r="R17" t="n">
        <v>95.87</v>
      </c>
      <c r="S17" t="n">
        <v>68.87</v>
      </c>
      <c r="T17" t="n">
        <v>10793.63</v>
      </c>
      <c r="U17" t="n">
        <v>0.72</v>
      </c>
      <c r="V17" t="n">
        <v>0.88</v>
      </c>
      <c r="W17" t="n">
        <v>5.33</v>
      </c>
      <c r="X17" t="n">
        <v>0.65</v>
      </c>
      <c r="Y17" t="n">
        <v>0.5</v>
      </c>
      <c r="Z17" t="n">
        <v>10</v>
      </c>
      <c r="AA17" t="n">
        <v>1156.420009369979</v>
      </c>
      <c r="AB17" t="n">
        <v>1582.264874470174</v>
      </c>
      <c r="AC17" t="n">
        <v>1431.255735573438</v>
      </c>
      <c r="AD17" t="n">
        <v>1156420.009369979</v>
      </c>
      <c r="AE17" t="n">
        <v>1582264.874470174</v>
      </c>
      <c r="AF17" t="n">
        <v>1.68357427106867e-06</v>
      </c>
      <c r="AG17" t="n">
        <v>26.02430555555556</v>
      </c>
      <c r="AH17" t="n">
        <v>1431255.735573438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2.2267</v>
      </c>
      <c r="E18" t="n">
        <v>44.91</v>
      </c>
      <c r="F18" t="n">
        <v>41.5</v>
      </c>
      <c r="G18" t="n">
        <v>108.26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511.09</v>
      </c>
      <c r="Q18" t="n">
        <v>1326.95</v>
      </c>
      <c r="R18" t="n">
        <v>95.04000000000001</v>
      </c>
      <c r="S18" t="n">
        <v>68.87</v>
      </c>
      <c r="T18" t="n">
        <v>10384.92</v>
      </c>
      <c r="U18" t="n">
        <v>0.72</v>
      </c>
      <c r="V18" t="n">
        <v>0.88</v>
      </c>
      <c r="W18" t="n">
        <v>5.33</v>
      </c>
      <c r="X18" t="n">
        <v>0.63</v>
      </c>
      <c r="Y18" t="n">
        <v>0.5</v>
      </c>
      <c r="Z18" t="n">
        <v>10</v>
      </c>
      <c r="AA18" t="n">
        <v>1151.519342760785</v>
      </c>
      <c r="AB18" t="n">
        <v>1575.559566213323</v>
      </c>
      <c r="AC18" t="n">
        <v>1425.190372525662</v>
      </c>
      <c r="AD18" t="n">
        <v>1151519.342760785</v>
      </c>
      <c r="AE18" t="n">
        <v>1575559.566213323</v>
      </c>
      <c r="AF18" t="n">
        <v>1.685921401955661e-06</v>
      </c>
      <c r="AG18" t="n">
        <v>25.98958333333333</v>
      </c>
      <c r="AH18" t="n">
        <v>1425190.372525662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2.2302</v>
      </c>
      <c r="E19" t="n">
        <v>44.84</v>
      </c>
      <c r="F19" t="n">
        <v>41.47</v>
      </c>
      <c r="G19" t="n">
        <v>113.09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504.38</v>
      </c>
      <c r="Q19" t="n">
        <v>1326.95</v>
      </c>
      <c r="R19" t="n">
        <v>94.34</v>
      </c>
      <c r="S19" t="n">
        <v>68.87</v>
      </c>
      <c r="T19" t="n">
        <v>10037.18</v>
      </c>
      <c r="U19" t="n">
        <v>0.73</v>
      </c>
      <c r="V19" t="n">
        <v>0.88</v>
      </c>
      <c r="W19" t="n">
        <v>5.32</v>
      </c>
      <c r="X19" t="n">
        <v>0.6</v>
      </c>
      <c r="Y19" t="n">
        <v>0.5</v>
      </c>
      <c r="Z19" t="n">
        <v>10</v>
      </c>
      <c r="AA19" t="n">
        <v>1142.804004270498</v>
      </c>
      <c r="AB19" t="n">
        <v>1563.634855597314</v>
      </c>
      <c r="AC19" t="n">
        <v>1414.403739554409</v>
      </c>
      <c r="AD19" t="n">
        <v>1142804.004270498</v>
      </c>
      <c r="AE19" t="n">
        <v>1563634.855597314</v>
      </c>
      <c r="AF19" t="n">
        <v>1.688571388440973e-06</v>
      </c>
      <c r="AG19" t="n">
        <v>25.94907407407408</v>
      </c>
      <c r="AH19" t="n">
        <v>1414403.739554409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2.2372</v>
      </c>
      <c r="E20" t="n">
        <v>44.7</v>
      </c>
      <c r="F20" t="n">
        <v>41.4</v>
      </c>
      <c r="G20" t="n">
        <v>124.21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500.73</v>
      </c>
      <c r="Q20" t="n">
        <v>1326.95</v>
      </c>
      <c r="R20" t="n">
        <v>92</v>
      </c>
      <c r="S20" t="n">
        <v>68.87</v>
      </c>
      <c r="T20" t="n">
        <v>8878.379999999999</v>
      </c>
      <c r="U20" t="n">
        <v>0.75</v>
      </c>
      <c r="V20" t="n">
        <v>0.88</v>
      </c>
      <c r="W20" t="n">
        <v>5.33</v>
      </c>
      <c r="X20" t="n">
        <v>0.53</v>
      </c>
      <c r="Y20" t="n">
        <v>0.5</v>
      </c>
      <c r="Z20" t="n">
        <v>10</v>
      </c>
      <c r="AA20" t="n">
        <v>1135.95816616013</v>
      </c>
      <c r="AB20" t="n">
        <v>1554.268077877646</v>
      </c>
      <c r="AC20" t="n">
        <v>1405.930913953951</v>
      </c>
      <c r="AD20" t="n">
        <v>1135958.16616013</v>
      </c>
      <c r="AE20" t="n">
        <v>1554268.077877646</v>
      </c>
      <c r="AF20" t="n">
        <v>1.693871361411598e-06</v>
      </c>
      <c r="AG20" t="n">
        <v>25.86805555555556</v>
      </c>
      <c r="AH20" t="n">
        <v>1405930.913953951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2.2396</v>
      </c>
      <c r="E21" t="n">
        <v>44.65</v>
      </c>
      <c r="F21" t="n">
        <v>41.39</v>
      </c>
      <c r="G21" t="n">
        <v>130.72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495.92</v>
      </c>
      <c r="Q21" t="n">
        <v>1326.95</v>
      </c>
      <c r="R21" t="n">
        <v>91.75</v>
      </c>
      <c r="S21" t="n">
        <v>68.87</v>
      </c>
      <c r="T21" t="n">
        <v>8758.66</v>
      </c>
      <c r="U21" t="n">
        <v>0.75</v>
      </c>
      <c r="V21" t="n">
        <v>0.88</v>
      </c>
      <c r="W21" t="n">
        <v>5.32</v>
      </c>
      <c r="X21" t="n">
        <v>0.52</v>
      </c>
      <c r="Y21" t="n">
        <v>0.5</v>
      </c>
      <c r="Z21" t="n">
        <v>10</v>
      </c>
      <c r="AA21" t="n">
        <v>1129.860829758829</v>
      </c>
      <c r="AB21" t="n">
        <v>1545.925433217889</v>
      </c>
      <c r="AC21" t="n">
        <v>1398.384479591546</v>
      </c>
      <c r="AD21" t="n">
        <v>1129860.829758829</v>
      </c>
      <c r="AE21" t="n">
        <v>1545925.433217889</v>
      </c>
      <c r="AF21" t="n">
        <v>1.695688495001526e-06</v>
      </c>
      <c r="AG21" t="n">
        <v>25.83912037037037</v>
      </c>
      <c r="AH21" t="n">
        <v>1398384.479591546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2.2427</v>
      </c>
      <c r="E22" t="n">
        <v>44.59</v>
      </c>
      <c r="F22" t="n">
        <v>41.37</v>
      </c>
      <c r="G22" t="n">
        <v>137.91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490.72</v>
      </c>
      <c r="Q22" t="n">
        <v>1326.98</v>
      </c>
      <c r="R22" t="n">
        <v>91.18000000000001</v>
      </c>
      <c r="S22" t="n">
        <v>68.87</v>
      </c>
      <c r="T22" t="n">
        <v>8482.08</v>
      </c>
      <c r="U22" t="n">
        <v>0.76</v>
      </c>
      <c r="V22" t="n">
        <v>0.88</v>
      </c>
      <c r="W22" t="n">
        <v>5.32</v>
      </c>
      <c r="X22" t="n">
        <v>0.5</v>
      </c>
      <c r="Y22" t="n">
        <v>0.5</v>
      </c>
      <c r="Z22" t="n">
        <v>10</v>
      </c>
      <c r="AA22" t="n">
        <v>1123.054853887734</v>
      </c>
      <c r="AB22" t="n">
        <v>1536.613196772593</v>
      </c>
      <c r="AC22" t="n">
        <v>1389.960989922783</v>
      </c>
      <c r="AD22" t="n">
        <v>1123054.853887734</v>
      </c>
      <c r="AE22" t="n">
        <v>1536613.196772593</v>
      </c>
      <c r="AF22" t="n">
        <v>1.698035625888517e-06</v>
      </c>
      <c r="AG22" t="n">
        <v>25.80439814814815</v>
      </c>
      <c r="AH22" t="n">
        <v>1389960.989922783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2.2476</v>
      </c>
      <c r="E23" t="n">
        <v>44.49</v>
      </c>
      <c r="F23" t="n">
        <v>41.31</v>
      </c>
      <c r="G23" t="n">
        <v>145.82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483</v>
      </c>
      <c r="Q23" t="n">
        <v>1326.96</v>
      </c>
      <c r="R23" t="n">
        <v>89.06</v>
      </c>
      <c r="S23" t="n">
        <v>68.87</v>
      </c>
      <c r="T23" t="n">
        <v>7426.7</v>
      </c>
      <c r="U23" t="n">
        <v>0.77</v>
      </c>
      <c r="V23" t="n">
        <v>0.88</v>
      </c>
      <c r="W23" t="n">
        <v>5.32</v>
      </c>
      <c r="X23" t="n">
        <v>0.44</v>
      </c>
      <c r="Y23" t="n">
        <v>0.5</v>
      </c>
      <c r="Z23" t="n">
        <v>10</v>
      </c>
      <c r="AA23" t="n">
        <v>1112.704925470901</v>
      </c>
      <c r="AB23" t="n">
        <v>1522.451968106066</v>
      </c>
      <c r="AC23" t="n">
        <v>1377.15128904478</v>
      </c>
      <c r="AD23" t="n">
        <v>1112704.925470901</v>
      </c>
      <c r="AE23" t="n">
        <v>1522451.968106066</v>
      </c>
      <c r="AF23" t="n">
        <v>1.701745606967954e-06</v>
      </c>
      <c r="AG23" t="n">
        <v>25.74652777777778</v>
      </c>
      <c r="AH23" t="n">
        <v>1377151.28904478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2.2503</v>
      </c>
      <c r="E24" t="n">
        <v>44.44</v>
      </c>
      <c r="F24" t="n">
        <v>41.3</v>
      </c>
      <c r="G24" t="n">
        <v>154.87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478.51</v>
      </c>
      <c r="Q24" t="n">
        <v>1326.95</v>
      </c>
      <c r="R24" t="n">
        <v>88.66</v>
      </c>
      <c r="S24" t="n">
        <v>68.87</v>
      </c>
      <c r="T24" t="n">
        <v>7229.25</v>
      </c>
      <c r="U24" t="n">
        <v>0.78</v>
      </c>
      <c r="V24" t="n">
        <v>0.88</v>
      </c>
      <c r="W24" t="n">
        <v>5.32</v>
      </c>
      <c r="X24" t="n">
        <v>0.43</v>
      </c>
      <c r="Y24" t="n">
        <v>0.5</v>
      </c>
      <c r="Z24" t="n">
        <v>10</v>
      </c>
      <c r="AA24" t="n">
        <v>1098.440800142378</v>
      </c>
      <c r="AB24" t="n">
        <v>1502.935162542785</v>
      </c>
      <c r="AC24" t="n">
        <v>1359.49714001245</v>
      </c>
      <c r="AD24" t="n">
        <v>1098440.800142378</v>
      </c>
      <c r="AE24" t="n">
        <v>1502935.162542785</v>
      </c>
      <c r="AF24" t="n">
        <v>1.703789882256624e-06</v>
      </c>
      <c r="AG24" t="n">
        <v>25.71759259259259</v>
      </c>
      <c r="AH24" t="n">
        <v>1359497.14001245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2.2498</v>
      </c>
      <c r="E25" t="n">
        <v>44.45</v>
      </c>
      <c r="F25" t="n">
        <v>41.31</v>
      </c>
      <c r="G25" t="n">
        <v>154.91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473.94</v>
      </c>
      <c r="Q25" t="n">
        <v>1326.98</v>
      </c>
      <c r="R25" t="n">
        <v>88.72</v>
      </c>
      <c r="S25" t="n">
        <v>68.87</v>
      </c>
      <c r="T25" t="n">
        <v>7258.42</v>
      </c>
      <c r="U25" t="n">
        <v>0.78</v>
      </c>
      <c r="V25" t="n">
        <v>0.88</v>
      </c>
      <c r="W25" t="n">
        <v>5.33</v>
      </c>
      <c r="X25" t="n">
        <v>0.44</v>
      </c>
      <c r="Y25" t="n">
        <v>0.5</v>
      </c>
      <c r="Z25" t="n">
        <v>10</v>
      </c>
      <c r="AA25" t="n">
        <v>1093.755327217192</v>
      </c>
      <c r="AB25" t="n">
        <v>1496.524291778068</v>
      </c>
      <c r="AC25" t="n">
        <v>1353.698113755804</v>
      </c>
      <c r="AD25" t="n">
        <v>1093755.327217192</v>
      </c>
      <c r="AE25" t="n">
        <v>1496524.291778068</v>
      </c>
      <c r="AF25" t="n">
        <v>1.703411312758722e-06</v>
      </c>
      <c r="AG25" t="n">
        <v>25.72337962962963</v>
      </c>
      <c r="AH25" t="n">
        <v>1353698.113755804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2.254</v>
      </c>
      <c r="E26" t="n">
        <v>44.36</v>
      </c>
      <c r="F26" t="n">
        <v>41.26</v>
      </c>
      <c r="G26" t="n">
        <v>165.06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9</v>
      </c>
      <c r="N26" t="n">
        <v>54.42</v>
      </c>
      <c r="O26" t="n">
        <v>29068.74</v>
      </c>
      <c r="P26" t="n">
        <v>473.17</v>
      </c>
      <c r="Q26" t="n">
        <v>1326.97</v>
      </c>
      <c r="R26" t="n">
        <v>87.23</v>
      </c>
      <c r="S26" t="n">
        <v>68.87</v>
      </c>
      <c r="T26" t="n">
        <v>6517.66</v>
      </c>
      <c r="U26" t="n">
        <v>0.79</v>
      </c>
      <c r="V26" t="n">
        <v>0.88</v>
      </c>
      <c r="W26" t="n">
        <v>5.33</v>
      </c>
      <c r="X26" t="n">
        <v>0.39</v>
      </c>
      <c r="Y26" t="n">
        <v>0.5</v>
      </c>
      <c r="Z26" t="n">
        <v>10</v>
      </c>
      <c r="AA26" t="n">
        <v>1091.230653330671</v>
      </c>
      <c r="AB26" t="n">
        <v>1493.069921585779</v>
      </c>
      <c r="AC26" t="n">
        <v>1350.573423806428</v>
      </c>
      <c r="AD26" t="n">
        <v>1091230.653330671</v>
      </c>
      <c r="AE26" t="n">
        <v>1493069.921585779</v>
      </c>
      <c r="AF26" t="n">
        <v>1.706591296541097e-06</v>
      </c>
      <c r="AG26" t="n">
        <v>25.67129629629629</v>
      </c>
      <c r="AH26" t="n">
        <v>1350573.423806428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2.2525</v>
      </c>
      <c r="E27" t="n">
        <v>44.39</v>
      </c>
      <c r="F27" t="n">
        <v>41.29</v>
      </c>
      <c r="G27" t="n">
        <v>165.18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472.39</v>
      </c>
      <c r="Q27" t="n">
        <v>1326.96</v>
      </c>
      <c r="R27" t="n">
        <v>88.02</v>
      </c>
      <c r="S27" t="n">
        <v>68.87</v>
      </c>
      <c r="T27" t="n">
        <v>6913.45</v>
      </c>
      <c r="U27" t="n">
        <v>0.78</v>
      </c>
      <c r="V27" t="n">
        <v>0.88</v>
      </c>
      <c r="W27" t="n">
        <v>5.33</v>
      </c>
      <c r="X27" t="n">
        <v>0.42</v>
      </c>
      <c r="Y27" t="n">
        <v>0.5</v>
      </c>
      <c r="Z27" t="n">
        <v>10</v>
      </c>
      <c r="AA27" t="n">
        <v>1091.070021018419</v>
      </c>
      <c r="AB27" t="n">
        <v>1492.850137369558</v>
      </c>
      <c r="AC27" t="n">
        <v>1350.374615487334</v>
      </c>
      <c r="AD27" t="n">
        <v>1091070.021018419</v>
      </c>
      <c r="AE27" t="n">
        <v>1492850.137369558</v>
      </c>
      <c r="AF27" t="n">
        <v>1.705455588047392e-06</v>
      </c>
      <c r="AG27" t="n">
        <v>25.68865740740741</v>
      </c>
      <c r="AH27" t="n">
        <v>1350374.615487334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2.2524</v>
      </c>
      <c r="E28" t="n">
        <v>44.4</v>
      </c>
      <c r="F28" t="n">
        <v>41.3</v>
      </c>
      <c r="G28" t="n">
        <v>165.19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474.94</v>
      </c>
      <c r="Q28" t="n">
        <v>1326.95</v>
      </c>
      <c r="R28" t="n">
        <v>88.06999999999999</v>
      </c>
      <c r="S28" t="n">
        <v>68.87</v>
      </c>
      <c r="T28" t="n">
        <v>6938.02</v>
      </c>
      <c r="U28" t="n">
        <v>0.78</v>
      </c>
      <c r="V28" t="n">
        <v>0.88</v>
      </c>
      <c r="W28" t="n">
        <v>5.33</v>
      </c>
      <c r="X28" t="n">
        <v>0.43</v>
      </c>
      <c r="Y28" t="n">
        <v>0.5</v>
      </c>
      <c r="Z28" t="n">
        <v>10</v>
      </c>
      <c r="AA28" t="n">
        <v>1093.900529044222</v>
      </c>
      <c r="AB28" t="n">
        <v>1496.722963323663</v>
      </c>
      <c r="AC28" t="n">
        <v>1353.877824367925</v>
      </c>
      <c r="AD28" t="n">
        <v>1093900.529044222</v>
      </c>
      <c r="AE28" t="n">
        <v>1496722.963323663</v>
      </c>
      <c r="AF28" t="n">
        <v>1.705379874147811e-06</v>
      </c>
      <c r="AG28" t="n">
        <v>25.69444444444444</v>
      </c>
      <c r="AH28" t="n">
        <v>1353877.824367925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2.2524</v>
      </c>
      <c r="E29" t="n">
        <v>44.4</v>
      </c>
      <c r="F29" t="n">
        <v>41.3</v>
      </c>
      <c r="G29" t="n">
        <v>165.19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478.05</v>
      </c>
      <c r="Q29" t="n">
        <v>1326.97</v>
      </c>
      <c r="R29" t="n">
        <v>88.05</v>
      </c>
      <c r="S29" t="n">
        <v>68.87</v>
      </c>
      <c r="T29" t="n">
        <v>6927.77</v>
      </c>
      <c r="U29" t="n">
        <v>0.78</v>
      </c>
      <c r="V29" t="n">
        <v>0.88</v>
      </c>
      <c r="W29" t="n">
        <v>5.33</v>
      </c>
      <c r="X29" t="n">
        <v>0.43</v>
      </c>
      <c r="Y29" t="n">
        <v>0.5</v>
      </c>
      <c r="Z29" t="n">
        <v>10</v>
      </c>
      <c r="AA29" t="n">
        <v>1097.240076222194</v>
      </c>
      <c r="AB29" t="n">
        <v>1501.292279102987</v>
      </c>
      <c r="AC29" t="n">
        <v>1358.011051062345</v>
      </c>
      <c r="AD29" t="n">
        <v>1097240.076222194</v>
      </c>
      <c r="AE29" t="n">
        <v>1501292.279102987</v>
      </c>
      <c r="AF29" t="n">
        <v>1.705379874147811e-06</v>
      </c>
      <c r="AG29" t="n">
        <v>25.69444444444444</v>
      </c>
      <c r="AH29" t="n">
        <v>1358011.051062345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1.3581</v>
      </c>
      <c r="E2" t="n">
        <v>73.63</v>
      </c>
      <c r="F2" t="n">
        <v>55.48</v>
      </c>
      <c r="G2" t="n">
        <v>6.78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678.9299999999999</v>
      </c>
      <c r="Q2" t="n">
        <v>1327.29</v>
      </c>
      <c r="R2" t="n">
        <v>550.34</v>
      </c>
      <c r="S2" t="n">
        <v>68.87</v>
      </c>
      <c r="T2" t="n">
        <v>235696.76</v>
      </c>
      <c r="U2" t="n">
        <v>0.13</v>
      </c>
      <c r="V2" t="n">
        <v>0.66</v>
      </c>
      <c r="W2" t="n">
        <v>6.14</v>
      </c>
      <c r="X2" t="n">
        <v>14.6</v>
      </c>
      <c r="Y2" t="n">
        <v>0.5</v>
      </c>
      <c r="Z2" t="n">
        <v>10</v>
      </c>
      <c r="AA2" t="n">
        <v>2257.140776602483</v>
      </c>
      <c r="AB2" t="n">
        <v>3088.319588570894</v>
      </c>
      <c r="AC2" t="n">
        <v>2793.574701521336</v>
      </c>
      <c r="AD2" t="n">
        <v>2257140.776602483</v>
      </c>
      <c r="AE2" t="n">
        <v>3088319.588570894</v>
      </c>
      <c r="AF2" t="n">
        <v>1.080183959485912e-06</v>
      </c>
      <c r="AG2" t="n">
        <v>42.6099537037037</v>
      </c>
      <c r="AH2" t="n">
        <v>2793574.701521337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1.7946</v>
      </c>
      <c r="E3" t="n">
        <v>55.72</v>
      </c>
      <c r="F3" t="n">
        <v>46.79</v>
      </c>
      <c r="G3" t="n">
        <v>13.7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566.62</v>
      </c>
      <c r="Q3" t="n">
        <v>1327.13</v>
      </c>
      <c r="R3" t="n">
        <v>267.13</v>
      </c>
      <c r="S3" t="n">
        <v>68.87</v>
      </c>
      <c r="T3" t="n">
        <v>95518.57000000001</v>
      </c>
      <c r="U3" t="n">
        <v>0.26</v>
      </c>
      <c r="V3" t="n">
        <v>0.78</v>
      </c>
      <c r="W3" t="n">
        <v>5.63</v>
      </c>
      <c r="X3" t="n">
        <v>5.92</v>
      </c>
      <c r="Y3" t="n">
        <v>0.5</v>
      </c>
      <c r="Z3" t="n">
        <v>10</v>
      </c>
      <c r="AA3" t="n">
        <v>1496.770230264784</v>
      </c>
      <c r="AB3" t="n">
        <v>2047.947061890472</v>
      </c>
      <c r="AC3" t="n">
        <v>1852.493868615399</v>
      </c>
      <c r="AD3" t="n">
        <v>1496770.230264784</v>
      </c>
      <c r="AE3" t="n">
        <v>2047947.061890472</v>
      </c>
      <c r="AF3" t="n">
        <v>1.427360381189469e-06</v>
      </c>
      <c r="AG3" t="n">
        <v>32.24537037037037</v>
      </c>
      <c r="AH3" t="n">
        <v>1852493.868615399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1.9589</v>
      </c>
      <c r="E4" t="n">
        <v>51.05</v>
      </c>
      <c r="F4" t="n">
        <v>44.57</v>
      </c>
      <c r="G4" t="n">
        <v>20.73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533.76</v>
      </c>
      <c r="Q4" t="n">
        <v>1326.99</v>
      </c>
      <c r="R4" t="n">
        <v>194.95</v>
      </c>
      <c r="S4" t="n">
        <v>68.87</v>
      </c>
      <c r="T4" t="n">
        <v>59811.44</v>
      </c>
      <c r="U4" t="n">
        <v>0.35</v>
      </c>
      <c r="V4" t="n">
        <v>0.82</v>
      </c>
      <c r="W4" t="n">
        <v>5.51</v>
      </c>
      <c r="X4" t="n">
        <v>3.69</v>
      </c>
      <c r="Y4" t="n">
        <v>0.5</v>
      </c>
      <c r="Z4" t="n">
        <v>10</v>
      </c>
      <c r="AA4" t="n">
        <v>1318.007764622737</v>
      </c>
      <c r="AB4" t="n">
        <v>1803.356369955637</v>
      </c>
      <c r="AC4" t="n">
        <v>1631.246569033632</v>
      </c>
      <c r="AD4" t="n">
        <v>1318007.764622737</v>
      </c>
      <c r="AE4" t="n">
        <v>1803356.369955637</v>
      </c>
      <c r="AF4" t="n">
        <v>1.558038699828402e-06</v>
      </c>
      <c r="AG4" t="n">
        <v>29.54282407407407</v>
      </c>
      <c r="AH4" t="n">
        <v>1631246.569033632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2.0458</v>
      </c>
      <c r="E5" t="n">
        <v>48.88</v>
      </c>
      <c r="F5" t="n">
        <v>43.53</v>
      </c>
      <c r="G5" t="n">
        <v>27.78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515.72</v>
      </c>
      <c r="Q5" t="n">
        <v>1327</v>
      </c>
      <c r="R5" t="n">
        <v>161.11</v>
      </c>
      <c r="S5" t="n">
        <v>68.87</v>
      </c>
      <c r="T5" t="n">
        <v>43063.54</v>
      </c>
      <c r="U5" t="n">
        <v>0.43</v>
      </c>
      <c r="V5" t="n">
        <v>0.84</v>
      </c>
      <c r="W5" t="n">
        <v>5.44</v>
      </c>
      <c r="X5" t="n">
        <v>2.65</v>
      </c>
      <c r="Y5" t="n">
        <v>0.5</v>
      </c>
      <c r="Z5" t="n">
        <v>10</v>
      </c>
      <c r="AA5" t="n">
        <v>1233.779131846408</v>
      </c>
      <c r="AB5" t="n">
        <v>1688.111038686041</v>
      </c>
      <c r="AC5" t="n">
        <v>1527.000090432568</v>
      </c>
      <c r="AD5" t="n">
        <v>1233779.131846408</v>
      </c>
      <c r="AE5" t="n">
        <v>1688111.038686041</v>
      </c>
      <c r="AF5" t="n">
        <v>1.627155838536395e-06</v>
      </c>
      <c r="AG5" t="n">
        <v>28.28703703703704</v>
      </c>
      <c r="AH5" t="n">
        <v>1527000.090432568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2.0976</v>
      </c>
      <c r="E6" t="n">
        <v>47.67</v>
      </c>
      <c r="F6" t="n">
        <v>42.96</v>
      </c>
      <c r="G6" t="n">
        <v>34.84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503.36</v>
      </c>
      <c r="Q6" t="n">
        <v>1326.97</v>
      </c>
      <c r="R6" t="n">
        <v>142.76</v>
      </c>
      <c r="S6" t="n">
        <v>68.87</v>
      </c>
      <c r="T6" t="n">
        <v>33988.36</v>
      </c>
      <c r="U6" t="n">
        <v>0.48</v>
      </c>
      <c r="V6" t="n">
        <v>0.85</v>
      </c>
      <c r="W6" t="n">
        <v>5.42</v>
      </c>
      <c r="X6" t="n">
        <v>2.09</v>
      </c>
      <c r="Y6" t="n">
        <v>0.5</v>
      </c>
      <c r="Z6" t="n">
        <v>10</v>
      </c>
      <c r="AA6" t="n">
        <v>1186.376869106125</v>
      </c>
      <c r="AB6" t="n">
        <v>1623.253171564547</v>
      </c>
      <c r="AC6" t="n">
        <v>1468.332167120561</v>
      </c>
      <c r="AD6" t="n">
        <v>1186376.869106125</v>
      </c>
      <c r="AE6" t="n">
        <v>1623253.171564547</v>
      </c>
      <c r="AF6" t="n">
        <v>1.668355697973381e-06</v>
      </c>
      <c r="AG6" t="n">
        <v>27.58680555555556</v>
      </c>
      <c r="AH6" t="n">
        <v>1468332.167120561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2.136</v>
      </c>
      <c r="E7" t="n">
        <v>46.82</v>
      </c>
      <c r="F7" t="n">
        <v>42.56</v>
      </c>
      <c r="G7" t="n">
        <v>42.56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492.97</v>
      </c>
      <c r="Q7" t="n">
        <v>1326.95</v>
      </c>
      <c r="R7" t="n">
        <v>129.8</v>
      </c>
      <c r="S7" t="n">
        <v>68.87</v>
      </c>
      <c r="T7" t="n">
        <v>27580.56</v>
      </c>
      <c r="U7" t="n">
        <v>0.53</v>
      </c>
      <c r="V7" t="n">
        <v>0.86</v>
      </c>
      <c r="W7" t="n">
        <v>5.38</v>
      </c>
      <c r="X7" t="n">
        <v>1.69</v>
      </c>
      <c r="Y7" t="n">
        <v>0.5</v>
      </c>
      <c r="Z7" t="n">
        <v>10</v>
      </c>
      <c r="AA7" t="n">
        <v>1157.265002443933</v>
      </c>
      <c r="AB7" t="n">
        <v>1583.421031272421</v>
      </c>
      <c r="AC7" t="n">
        <v>1432.301550393156</v>
      </c>
      <c r="AD7" t="n">
        <v>1157265.002443933</v>
      </c>
      <c r="AE7" t="n">
        <v>1583421.031272422</v>
      </c>
      <c r="AF7" t="n">
        <v>1.698897678714313e-06</v>
      </c>
      <c r="AG7" t="n">
        <v>27.09490740740741</v>
      </c>
      <c r="AH7" t="n">
        <v>1432301.550393156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2.1606</v>
      </c>
      <c r="E8" t="n">
        <v>46.28</v>
      </c>
      <c r="F8" t="n">
        <v>42.31</v>
      </c>
      <c r="G8" t="n">
        <v>49.78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484.24</v>
      </c>
      <c r="Q8" t="n">
        <v>1326.95</v>
      </c>
      <c r="R8" t="n">
        <v>121.52</v>
      </c>
      <c r="S8" t="n">
        <v>68.87</v>
      </c>
      <c r="T8" t="n">
        <v>23485.74</v>
      </c>
      <c r="U8" t="n">
        <v>0.57</v>
      </c>
      <c r="V8" t="n">
        <v>0.86</v>
      </c>
      <c r="W8" t="n">
        <v>5.38</v>
      </c>
      <c r="X8" t="n">
        <v>1.44</v>
      </c>
      <c r="Y8" t="n">
        <v>0.5</v>
      </c>
      <c r="Z8" t="n">
        <v>10</v>
      </c>
      <c r="AA8" t="n">
        <v>1128.561290907124</v>
      </c>
      <c r="AB8" t="n">
        <v>1544.147346829379</v>
      </c>
      <c r="AC8" t="n">
        <v>1396.776091272395</v>
      </c>
      <c r="AD8" t="n">
        <v>1128561.290907125</v>
      </c>
      <c r="AE8" t="n">
        <v>1544147.346829379</v>
      </c>
      <c r="AF8" t="n">
        <v>1.718463635126472e-06</v>
      </c>
      <c r="AG8" t="n">
        <v>26.78240740740741</v>
      </c>
      <c r="AH8" t="n">
        <v>1396776.091272395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2.1807</v>
      </c>
      <c r="E9" t="n">
        <v>45.86</v>
      </c>
      <c r="F9" t="n">
        <v>42.11</v>
      </c>
      <c r="G9" t="n">
        <v>57.43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475.47</v>
      </c>
      <c r="Q9" t="n">
        <v>1326.97</v>
      </c>
      <c r="R9" t="n">
        <v>114.98</v>
      </c>
      <c r="S9" t="n">
        <v>68.87</v>
      </c>
      <c r="T9" t="n">
        <v>20248.6</v>
      </c>
      <c r="U9" t="n">
        <v>0.6</v>
      </c>
      <c r="V9" t="n">
        <v>0.87</v>
      </c>
      <c r="W9" t="n">
        <v>5.37</v>
      </c>
      <c r="X9" t="n">
        <v>1.24</v>
      </c>
      <c r="Y9" t="n">
        <v>0.5</v>
      </c>
      <c r="Z9" t="n">
        <v>10</v>
      </c>
      <c r="AA9" t="n">
        <v>1110.533789958748</v>
      </c>
      <c r="AB9" t="n">
        <v>1519.481324714599</v>
      </c>
      <c r="AC9" t="n">
        <v>1374.46415968927</v>
      </c>
      <c r="AD9" t="n">
        <v>1110533.789958748</v>
      </c>
      <c r="AE9" t="n">
        <v>1519481.324714599</v>
      </c>
      <c r="AF9" t="n">
        <v>1.734450453170553e-06</v>
      </c>
      <c r="AG9" t="n">
        <v>26.53935185185185</v>
      </c>
      <c r="AH9" t="n">
        <v>1374464.15968927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2.1963</v>
      </c>
      <c r="E10" t="n">
        <v>45.53</v>
      </c>
      <c r="F10" t="n">
        <v>41.95</v>
      </c>
      <c r="G10" t="n">
        <v>64.54000000000001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467.8</v>
      </c>
      <c r="Q10" t="n">
        <v>1327.03</v>
      </c>
      <c r="R10" t="n">
        <v>109.68</v>
      </c>
      <c r="S10" t="n">
        <v>68.87</v>
      </c>
      <c r="T10" t="n">
        <v>17624.81</v>
      </c>
      <c r="U10" t="n">
        <v>0.63</v>
      </c>
      <c r="V10" t="n">
        <v>0.87</v>
      </c>
      <c r="W10" t="n">
        <v>5.36</v>
      </c>
      <c r="X10" t="n">
        <v>1.08</v>
      </c>
      <c r="Y10" t="n">
        <v>0.5</v>
      </c>
      <c r="Z10" t="n">
        <v>10</v>
      </c>
      <c r="AA10" t="n">
        <v>1087.375148226057</v>
      </c>
      <c r="AB10" t="n">
        <v>1487.794649408766</v>
      </c>
      <c r="AC10" t="n">
        <v>1345.801616202098</v>
      </c>
      <c r="AD10" t="n">
        <v>1087375.148226057</v>
      </c>
      <c r="AE10" t="n">
        <v>1487794.649408766</v>
      </c>
      <c r="AF10" t="n">
        <v>1.746858132846557e-06</v>
      </c>
      <c r="AG10" t="n">
        <v>26.34837962962963</v>
      </c>
      <c r="AH10" t="n">
        <v>1345801.616202098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2.211</v>
      </c>
      <c r="E11" t="n">
        <v>45.23</v>
      </c>
      <c r="F11" t="n">
        <v>41.81</v>
      </c>
      <c r="G11" t="n">
        <v>73.78</v>
      </c>
      <c r="H11" t="n">
        <v>1.03</v>
      </c>
      <c r="I11" t="n">
        <v>34</v>
      </c>
      <c r="J11" t="n">
        <v>172.08</v>
      </c>
      <c r="K11" t="n">
        <v>50.28</v>
      </c>
      <c r="L11" t="n">
        <v>10</v>
      </c>
      <c r="M11" t="n">
        <v>32</v>
      </c>
      <c r="N11" t="n">
        <v>31.8</v>
      </c>
      <c r="O11" t="n">
        <v>21457.64</v>
      </c>
      <c r="P11" t="n">
        <v>458.68</v>
      </c>
      <c r="Q11" t="n">
        <v>1326.95</v>
      </c>
      <c r="R11" t="n">
        <v>105.19</v>
      </c>
      <c r="S11" t="n">
        <v>68.87</v>
      </c>
      <c r="T11" t="n">
        <v>15405.24</v>
      </c>
      <c r="U11" t="n">
        <v>0.65</v>
      </c>
      <c r="V11" t="n">
        <v>0.87</v>
      </c>
      <c r="W11" t="n">
        <v>5.35</v>
      </c>
      <c r="X11" t="n">
        <v>0.9399999999999999</v>
      </c>
      <c r="Y11" t="n">
        <v>0.5</v>
      </c>
      <c r="Z11" t="n">
        <v>10</v>
      </c>
      <c r="AA11" t="n">
        <v>1071.66354967257</v>
      </c>
      <c r="AB11" t="n">
        <v>1466.297347121076</v>
      </c>
      <c r="AC11" t="n">
        <v>1326.355986273092</v>
      </c>
      <c r="AD11" t="n">
        <v>1071663.54967257</v>
      </c>
      <c r="AE11" t="n">
        <v>1466297.347121076</v>
      </c>
      <c r="AF11" t="n">
        <v>1.758549984848944e-06</v>
      </c>
      <c r="AG11" t="n">
        <v>26.17476851851852</v>
      </c>
      <c r="AH11" t="n">
        <v>1326355.986273092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2.2194</v>
      </c>
      <c r="E12" t="n">
        <v>45.06</v>
      </c>
      <c r="F12" t="n">
        <v>41.73</v>
      </c>
      <c r="G12" t="n">
        <v>80.77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453.68</v>
      </c>
      <c r="Q12" t="n">
        <v>1326.95</v>
      </c>
      <c r="R12" t="n">
        <v>102.45</v>
      </c>
      <c r="S12" t="n">
        <v>68.87</v>
      </c>
      <c r="T12" t="n">
        <v>14050.05</v>
      </c>
      <c r="U12" t="n">
        <v>0.67</v>
      </c>
      <c r="V12" t="n">
        <v>0.87</v>
      </c>
      <c r="W12" t="n">
        <v>5.35</v>
      </c>
      <c r="X12" t="n">
        <v>0.86</v>
      </c>
      <c r="Y12" t="n">
        <v>0.5</v>
      </c>
      <c r="Z12" t="n">
        <v>10</v>
      </c>
      <c r="AA12" t="n">
        <v>1063.009348653043</v>
      </c>
      <c r="AB12" t="n">
        <v>1454.456287489756</v>
      </c>
      <c r="AC12" t="n">
        <v>1315.645020753953</v>
      </c>
      <c r="AD12" t="n">
        <v>1063009.348653043</v>
      </c>
      <c r="AE12" t="n">
        <v>1454456.287489756</v>
      </c>
      <c r="AF12" t="n">
        <v>1.765231043136023e-06</v>
      </c>
      <c r="AG12" t="n">
        <v>26.07638888888889</v>
      </c>
      <c r="AH12" t="n">
        <v>1315645.020753953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2.2291</v>
      </c>
      <c r="E13" t="n">
        <v>44.86</v>
      </c>
      <c r="F13" t="n">
        <v>41.63</v>
      </c>
      <c r="G13" t="n">
        <v>89.20999999999999</v>
      </c>
      <c r="H13" t="n">
        <v>1.22</v>
      </c>
      <c r="I13" t="n">
        <v>28</v>
      </c>
      <c r="J13" t="n">
        <v>175.02</v>
      </c>
      <c r="K13" t="n">
        <v>50.28</v>
      </c>
      <c r="L13" t="n">
        <v>12</v>
      </c>
      <c r="M13" t="n">
        <v>26</v>
      </c>
      <c r="N13" t="n">
        <v>32.74</v>
      </c>
      <c r="O13" t="n">
        <v>21819.6</v>
      </c>
      <c r="P13" t="n">
        <v>445.85</v>
      </c>
      <c r="Q13" t="n">
        <v>1326.95</v>
      </c>
      <c r="R13" t="n">
        <v>99.61</v>
      </c>
      <c r="S13" t="n">
        <v>68.87</v>
      </c>
      <c r="T13" t="n">
        <v>12643.98</v>
      </c>
      <c r="U13" t="n">
        <v>0.6899999999999999</v>
      </c>
      <c r="V13" t="n">
        <v>0.88</v>
      </c>
      <c r="W13" t="n">
        <v>5.34</v>
      </c>
      <c r="X13" t="n">
        <v>0.76</v>
      </c>
      <c r="Y13" t="n">
        <v>0.5</v>
      </c>
      <c r="Z13" t="n">
        <v>10</v>
      </c>
      <c r="AA13" t="n">
        <v>1050.653837224785</v>
      </c>
      <c r="AB13" t="n">
        <v>1437.55093166692</v>
      </c>
      <c r="AC13" t="n">
        <v>1300.353088364033</v>
      </c>
      <c r="AD13" t="n">
        <v>1050653.837224785</v>
      </c>
      <c r="AE13" t="n">
        <v>1437550.93166692</v>
      </c>
      <c r="AF13" t="n">
        <v>1.772946074729436e-06</v>
      </c>
      <c r="AG13" t="n">
        <v>25.96064814814815</v>
      </c>
      <c r="AH13" t="n">
        <v>1300353.088364033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2.2386</v>
      </c>
      <c r="E14" t="n">
        <v>44.67</v>
      </c>
      <c r="F14" t="n">
        <v>41.54</v>
      </c>
      <c r="G14" t="n">
        <v>99.7</v>
      </c>
      <c r="H14" t="n">
        <v>1.31</v>
      </c>
      <c r="I14" t="n">
        <v>25</v>
      </c>
      <c r="J14" t="n">
        <v>176.49</v>
      </c>
      <c r="K14" t="n">
        <v>50.28</v>
      </c>
      <c r="L14" t="n">
        <v>13</v>
      </c>
      <c r="M14" t="n">
        <v>23</v>
      </c>
      <c r="N14" t="n">
        <v>33.21</v>
      </c>
      <c r="O14" t="n">
        <v>22001.54</v>
      </c>
      <c r="P14" t="n">
        <v>436.06</v>
      </c>
      <c r="Q14" t="n">
        <v>1326.97</v>
      </c>
      <c r="R14" t="n">
        <v>96.52</v>
      </c>
      <c r="S14" t="n">
        <v>68.87</v>
      </c>
      <c r="T14" t="n">
        <v>11115.72</v>
      </c>
      <c r="U14" t="n">
        <v>0.71</v>
      </c>
      <c r="V14" t="n">
        <v>0.88</v>
      </c>
      <c r="W14" t="n">
        <v>5.33</v>
      </c>
      <c r="X14" t="n">
        <v>0.67</v>
      </c>
      <c r="Y14" t="n">
        <v>0.5</v>
      </c>
      <c r="Z14" t="n">
        <v>10</v>
      </c>
      <c r="AA14" t="n">
        <v>1036.573479724002</v>
      </c>
      <c r="AB14" t="n">
        <v>1418.285565352817</v>
      </c>
      <c r="AC14" t="n">
        <v>1282.926381571836</v>
      </c>
      <c r="AD14" t="n">
        <v>1036573.479724002</v>
      </c>
      <c r="AE14" t="n">
        <v>1418285.565352817</v>
      </c>
      <c r="AF14" t="n">
        <v>1.780502033506489e-06</v>
      </c>
      <c r="AG14" t="n">
        <v>25.85069444444445</v>
      </c>
      <c r="AH14" t="n">
        <v>1282926.381571836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2.2431</v>
      </c>
      <c r="E15" t="n">
        <v>44.58</v>
      </c>
      <c r="F15" t="n">
        <v>41.52</v>
      </c>
      <c r="G15" t="n">
        <v>108.3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429.42</v>
      </c>
      <c r="Q15" t="n">
        <v>1326.95</v>
      </c>
      <c r="R15" t="n">
        <v>95.52</v>
      </c>
      <c r="S15" t="n">
        <v>68.87</v>
      </c>
      <c r="T15" t="n">
        <v>10626.3</v>
      </c>
      <c r="U15" t="n">
        <v>0.72</v>
      </c>
      <c r="V15" t="n">
        <v>0.88</v>
      </c>
      <c r="W15" t="n">
        <v>5.34</v>
      </c>
      <c r="X15" t="n">
        <v>0.65</v>
      </c>
      <c r="Y15" t="n">
        <v>0.5</v>
      </c>
      <c r="Z15" t="n">
        <v>10</v>
      </c>
      <c r="AA15" t="n">
        <v>1027.908571109662</v>
      </c>
      <c r="AB15" t="n">
        <v>1406.429855117888</v>
      </c>
      <c r="AC15" t="n">
        <v>1272.202163682135</v>
      </c>
      <c r="AD15" t="n">
        <v>1027908.571109662</v>
      </c>
      <c r="AE15" t="n">
        <v>1406429.855117888</v>
      </c>
      <c r="AF15" t="n">
        <v>1.784081171874567e-06</v>
      </c>
      <c r="AG15" t="n">
        <v>25.79861111111111</v>
      </c>
      <c r="AH15" t="n">
        <v>1272202.163682135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2.2471</v>
      </c>
      <c r="E16" t="n">
        <v>44.5</v>
      </c>
      <c r="F16" t="n">
        <v>41.47</v>
      </c>
      <c r="G16" t="n">
        <v>113.1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420.61</v>
      </c>
      <c r="Q16" t="n">
        <v>1326.97</v>
      </c>
      <c r="R16" t="n">
        <v>94.23</v>
      </c>
      <c r="S16" t="n">
        <v>68.87</v>
      </c>
      <c r="T16" t="n">
        <v>9984.469999999999</v>
      </c>
      <c r="U16" t="n">
        <v>0.73</v>
      </c>
      <c r="V16" t="n">
        <v>0.88</v>
      </c>
      <c r="W16" t="n">
        <v>5.33</v>
      </c>
      <c r="X16" t="n">
        <v>0.6</v>
      </c>
      <c r="Y16" t="n">
        <v>0.5</v>
      </c>
      <c r="Z16" t="n">
        <v>10</v>
      </c>
      <c r="AA16" t="n">
        <v>1016.931746082584</v>
      </c>
      <c r="AB16" t="n">
        <v>1391.410878852497</v>
      </c>
      <c r="AC16" t="n">
        <v>1258.616577432248</v>
      </c>
      <c r="AD16" t="n">
        <v>1016931.746082584</v>
      </c>
      <c r="AE16" t="n">
        <v>1391410.878852498</v>
      </c>
      <c r="AF16" t="n">
        <v>1.787262628201747e-06</v>
      </c>
      <c r="AG16" t="n">
        <v>25.75231481481481</v>
      </c>
      <c r="AH16" t="n">
        <v>1258616.577432248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2.2537</v>
      </c>
      <c r="E17" t="n">
        <v>44.37</v>
      </c>
      <c r="F17" t="n">
        <v>41.4</v>
      </c>
      <c r="G17" t="n">
        <v>124.21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16</v>
      </c>
      <c r="N17" t="n">
        <v>34.67</v>
      </c>
      <c r="O17" t="n">
        <v>22551.28</v>
      </c>
      <c r="P17" t="n">
        <v>414.93</v>
      </c>
      <c r="Q17" t="n">
        <v>1326.96</v>
      </c>
      <c r="R17" t="n">
        <v>91.90000000000001</v>
      </c>
      <c r="S17" t="n">
        <v>68.87</v>
      </c>
      <c r="T17" t="n">
        <v>8831.309999999999</v>
      </c>
      <c r="U17" t="n">
        <v>0.75</v>
      </c>
      <c r="V17" t="n">
        <v>0.88</v>
      </c>
      <c r="W17" t="n">
        <v>5.33</v>
      </c>
      <c r="X17" t="n">
        <v>0.53</v>
      </c>
      <c r="Y17" t="n">
        <v>0.5</v>
      </c>
      <c r="Z17" t="n">
        <v>10</v>
      </c>
      <c r="AA17" t="n">
        <v>1000.230460022409</v>
      </c>
      <c r="AB17" t="n">
        <v>1368.559442456226</v>
      </c>
      <c r="AC17" t="n">
        <v>1237.946050053444</v>
      </c>
      <c r="AD17" t="n">
        <v>1000230.460022409</v>
      </c>
      <c r="AE17" t="n">
        <v>1368559.442456226</v>
      </c>
      <c r="AF17" t="n">
        <v>1.792512031141595e-06</v>
      </c>
      <c r="AG17" t="n">
        <v>25.67708333333333</v>
      </c>
      <c r="AH17" t="n">
        <v>1237946.050053444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2.2553</v>
      </c>
      <c r="E18" t="n">
        <v>44.34</v>
      </c>
      <c r="F18" t="n">
        <v>41.4</v>
      </c>
      <c r="G18" t="n">
        <v>130.75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11</v>
      </c>
      <c r="N18" t="n">
        <v>35.17</v>
      </c>
      <c r="O18" t="n">
        <v>22735.98</v>
      </c>
      <c r="P18" t="n">
        <v>408.66</v>
      </c>
      <c r="Q18" t="n">
        <v>1327.01</v>
      </c>
      <c r="R18" t="n">
        <v>91.72</v>
      </c>
      <c r="S18" t="n">
        <v>68.87</v>
      </c>
      <c r="T18" t="n">
        <v>8744.780000000001</v>
      </c>
      <c r="U18" t="n">
        <v>0.75</v>
      </c>
      <c r="V18" t="n">
        <v>0.88</v>
      </c>
      <c r="W18" t="n">
        <v>5.33</v>
      </c>
      <c r="X18" t="n">
        <v>0.53</v>
      </c>
      <c r="Y18" t="n">
        <v>0.5</v>
      </c>
      <c r="Z18" t="n">
        <v>10</v>
      </c>
      <c r="AA18" t="n">
        <v>993.0322319536334</v>
      </c>
      <c r="AB18" t="n">
        <v>1358.710509249117</v>
      </c>
      <c r="AC18" t="n">
        <v>1229.037085208557</v>
      </c>
      <c r="AD18" t="n">
        <v>993032.2319536334</v>
      </c>
      <c r="AE18" t="n">
        <v>1358710.509249117</v>
      </c>
      <c r="AF18" t="n">
        <v>1.793784613672467e-06</v>
      </c>
      <c r="AG18" t="n">
        <v>25.65972222222222</v>
      </c>
      <c r="AH18" t="n">
        <v>1229037.085208557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2.2581</v>
      </c>
      <c r="E19" t="n">
        <v>44.29</v>
      </c>
      <c r="F19" t="n">
        <v>41.38</v>
      </c>
      <c r="G19" t="n">
        <v>137.94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4</v>
      </c>
      <c r="N19" t="n">
        <v>35.67</v>
      </c>
      <c r="O19" t="n">
        <v>22921.24</v>
      </c>
      <c r="P19" t="n">
        <v>405.31</v>
      </c>
      <c r="Q19" t="n">
        <v>1326.98</v>
      </c>
      <c r="R19" t="n">
        <v>90.78</v>
      </c>
      <c r="S19" t="n">
        <v>68.87</v>
      </c>
      <c r="T19" t="n">
        <v>8280.940000000001</v>
      </c>
      <c r="U19" t="n">
        <v>0.76</v>
      </c>
      <c r="V19" t="n">
        <v>0.88</v>
      </c>
      <c r="W19" t="n">
        <v>5.34</v>
      </c>
      <c r="X19" t="n">
        <v>0.51</v>
      </c>
      <c r="Y19" t="n">
        <v>0.5</v>
      </c>
      <c r="Z19" t="n">
        <v>10</v>
      </c>
      <c r="AA19" t="n">
        <v>988.5168212987443</v>
      </c>
      <c r="AB19" t="n">
        <v>1352.532325185239</v>
      </c>
      <c r="AC19" t="n">
        <v>1223.4485383606</v>
      </c>
      <c r="AD19" t="n">
        <v>988516.8212987443</v>
      </c>
      <c r="AE19" t="n">
        <v>1352532.325185239</v>
      </c>
      <c r="AF19" t="n">
        <v>1.796011633101494e-06</v>
      </c>
      <c r="AG19" t="n">
        <v>25.63078703703704</v>
      </c>
      <c r="AH19" t="n">
        <v>1223448.5383606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2.2576</v>
      </c>
      <c r="E20" t="n">
        <v>44.29</v>
      </c>
      <c r="F20" t="n">
        <v>41.39</v>
      </c>
      <c r="G20" t="n">
        <v>137.97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408.71</v>
      </c>
      <c r="Q20" t="n">
        <v>1327.07</v>
      </c>
      <c r="R20" t="n">
        <v>91</v>
      </c>
      <c r="S20" t="n">
        <v>68.87</v>
      </c>
      <c r="T20" t="n">
        <v>8388.08</v>
      </c>
      <c r="U20" t="n">
        <v>0.76</v>
      </c>
      <c r="V20" t="n">
        <v>0.88</v>
      </c>
      <c r="W20" t="n">
        <v>5.34</v>
      </c>
      <c r="X20" t="n">
        <v>0.52</v>
      </c>
      <c r="Y20" t="n">
        <v>0.5</v>
      </c>
      <c r="Z20" t="n">
        <v>10</v>
      </c>
      <c r="AA20" t="n">
        <v>992.3585409440484</v>
      </c>
      <c r="AB20" t="n">
        <v>1357.788735488653</v>
      </c>
      <c r="AC20" t="n">
        <v>1228.203284242074</v>
      </c>
      <c r="AD20" t="n">
        <v>992358.5409440484</v>
      </c>
      <c r="AE20" t="n">
        <v>1357788.735488653</v>
      </c>
      <c r="AF20" t="n">
        <v>1.795613951060596e-06</v>
      </c>
      <c r="AG20" t="n">
        <v>25.63078703703704</v>
      </c>
      <c r="AH20" t="n">
        <v>1228203.284242074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1.8097</v>
      </c>
      <c r="E2" t="n">
        <v>55.26</v>
      </c>
      <c r="F2" t="n">
        <v>48.72</v>
      </c>
      <c r="G2" t="n">
        <v>10.83</v>
      </c>
      <c r="H2" t="n">
        <v>0.22</v>
      </c>
      <c r="I2" t="n">
        <v>270</v>
      </c>
      <c r="J2" t="n">
        <v>80.84</v>
      </c>
      <c r="K2" t="n">
        <v>35.1</v>
      </c>
      <c r="L2" t="n">
        <v>1</v>
      </c>
      <c r="M2" t="n">
        <v>268</v>
      </c>
      <c r="N2" t="n">
        <v>9.74</v>
      </c>
      <c r="O2" t="n">
        <v>10204.21</v>
      </c>
      <c r="P2" t="n">
        <v>373.33</v>
      </c>
      <c r="Q2" t="n">
        <v>1327.09</v>
      </c>
      <c r="R2" t="n">
        <v>330.2</v>
      </c>
      <c r="S2" t="n">
        <v>68.87</v>
      </c>
      <c r="T2" t="n">
        <v>126729.69</v>
      </c>
      <c r="U2" t="n">
        <v>0.21</v>
      </c>
      <c r="V2" t="n">
        <v>0.75</v>
      </c>
      <c r="W2" t="n">
        <v>5.74</v>
      </c>
      <c r="X2" t="n">
        <v>7.84</v>
      </c>
      <c r="Y2" t="n">
        <v>0.5</v>
      </c>
      <c r="Z2" t="n">
        <v>10</v>
      </c>
      <c r="AA2" t="n">
        <v>1117.684910233751</v>
      </c>
      <c r="AB2" t="n">
        <v>1529.265802960018</v>
      </c>
      <c r="AC2" t="n">
        <v>1383.314821063548</v>
      </c>
      <c r="AD2" t="n">
        <v>1117684.91023375</v>
      </c>
      <c r="AE2" t="n">
        <v>1529265.802960018</v>
      </c>
      <c r="AF2" t="n">
        <v>1.697364474079565e-06</v>
      </c>
      <c r="AG2" t="n">
        <v>31.97916666666667</v>
      </c>
      <c r="AH2" t="n">
        <v>1383314.821063548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2.0754</v>
      </c>
      <c r="E3" t="n">
        <v>48.18</v>
      </c>
      <c r="F3" t="n">
        <v>44.26</v>
      </c>
      <c r="G3" t="n">
        <v>22.5</v>
      </c>
      <c r="H3" t="n">
        <v>0.43</v>
      </c>
      <c r="I3" t="n">
        <v>118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326.24</v>
      </c>
      <c r="Q3" t="n">
        <v>1327.14</v>
      </c>
      <c r="R3" t="n">
        <v>184.47</v>
      </c>
      <c r="S3" t="n">
        <v>68.87</v>
      </c>
      <c r="T3" t="n">
        <v>54622.94</v>
      </c>
      <c r="U3" t="n">
        <v>0.37</v>
      </c>
      <c r="V3" t="n">
        <v>0.82</v>
      </c>
      <c r="W3" t="n">
        <v>5.5</v>
      </c>
      <c r="X3" t="n">
        <v>3.38</v>
      </c>
      <c r="Y3" t="n">
        <v>0.5</v>
      </c>
      <c r="Z3" t="n">
        <v>10</v>
      </c>
      <c r="AA3" t="n">
        <v>903.3237860816778</v>
      </c>
      <c r="AB3" t="n">
        <v>1235.967455949793</v>
      </c>
      <c r="AC3" t="n">
        <v>1118.008456645163</v>
      </c>
      <c r="AD3" t="n">
        <v>903323.7860816778</v>
      </c>
      <c r="AE3" t="n">
        <v>1235967.455949793</v>
      </c>
      <c r="AF3" t="n">
        <v>1.94657138172334e-06</v>
      </c>
      <c r="AG3" t="n">
        <v>27.88194444444444</v>
      </c>
      <c r="AH3" t="n">
        <v>1118008.456645163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2.1673</v>
      </c>
      <c r="E4" t="n">
        <v>46.14</v>
      </c>
      <c r="F4" t="n">
        <v>42.97</v>
      </c>
      <c r="G4" t="n">
        <v>34.84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72</v>
      </c>
      <c r="N4" t="n">
        <v>10.15</v>
      </c>
      <c r="O4" t="n">
        <v>10501.19</v>
      </c>
      <c r="P4" t="n">
        <v>302.93</v>
      </c>
      <c r="Q4" t="n">
        <v>1326.99</v>
      </c>
      <c r="R4" t="n">
        <v>143.01</v>
      </c>
      <c r="S4" t="n">
        <v>68.87</v>
      </c>
      <c r="T4" t="n">
        <v>34114.49</v>
      </c>
      <c r="U4" t="n">
        <v>0.48</v>
      </c>
      <c r="V4" t="n">
        <v>0.85</v>
      </c>
      <c r="W4" t="n">
        <v>5.42</v>
      </c>
      <c r="X4" t="n">
        <v>2.1</v>
      </c>
      <c r="Y4" t="n">
        <v>0.5</v>
      </c>
      <c r="Z4" t="n">
        <v>10</v>
      </c>
      <c r="AA4" t="n">
        <v>832.6144814481365</v>
      </c>
      <c r="AB4" t="n">
        <v>1139.219865875823</v>
      </c>
      <c r="AC4" t="n">
        <v>1030.494320781757</v>
      </c>
      <c r="AD4" t="n">
        <v>832614.4814481365</v>
      </c>
      <c r="AE4" t="n">
        <v>1139219.865875822</v>
      </c>
      <c r="AF4" t="n">
        <v>2.03276677055459e-06</v>
      </c>
      <c r="AG4" t="n">
        <v>26.70138888888889</v>
      </c>
      <c r="AH4" t="n">
        <v>1030494.320781757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2.2156</v>
      </c>
      <c r="E5" t="n">
        <v>45.13</v>
      </c>
      <c r="F5" t="n">
        <v>42.35</v>
      </c>
      <c r="G5" t="n">
        <v>48.86</v>
      </c>
      <c r="H5" t="n">
        <v>0.83</v>
      </c>
      <c r="I5" t="n">
        <v>52</v>
      </c>
      <c r="J5" t="n">
        <v>84.45999999999999</v>
      </c>
      <c r="K5" t="n">
        <v>35.1</v>
      </c>
      <c r="L5" t="n">
        <v>4</v>
      </c>
      <c r="M5" t="n">
        <v>50</v>
      </c>
      <c r="N5" t="n">
        <v>10.36</v>
      </c>
      <c r="O5" t="n">
        <v>10650.22</v>
      </c>
      <c r="P5" t="n">
        <v>283.08</v>
      </c>
      <c r="Q5" t="n">
        <v>1326.95</v>
      </c>
      <c r="R5" t="n">
        <v>122.43</v>
      </c>
      <c r="S5" t="n">
        <v>68.87</v>
      </c>
      <c r="T5" t="n">
        <v>23936.03</v>
      </c>
      <c r="U5" t="n">
        <v>0.5600000000000001</v>
      </c>
      <c r="V5" t="n">
        <v>0.86</v>
      </c>
      <c r="W5" t="n">
        <v>5.39</v>
      </c>
      <c r="X5" t="n">
        <v>1.48</v>
      </c>
      <c r="Y5" t="n">
        <v>0.5</v>
      </c>
      <c r="Z5" t="n">
        <v>10</v>
      </c>
      <c r="AA5" t="n">
        <v>789.6161750077207</v>
      </c>
      <c r="AB5" t="n">
        <v>1080.387686052646</v>
      </c>
      <c r="AC5" t="n">
        <v>977.2770016294215</v>
      </c>
      <c r="AD5" t="n">
        <v>789616.1750077207</v>
      </c>
      <c r="AE5" t="n">
        <v>1080387.686052646</v>
      </c>
      <c r="AF5" t="n">
        <v>2.078068590799958e-06</v>
      </c>
      <c r="AG5" t="n">
        <v>26.11689814814815</v>
      </c>
      <c r="AH5" t="n">
        <v>977277.0016294215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2.2405</v>
      </c>
      <c r="E6" t="n">
        <v>44.63</v>
      </c>
      <c r="F6" t="n">
        <v>42.04</v>
      </c>
      <c r="G6" t="n">
        <v>61.52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21</v>
      </c>
      <c r="N6" t="n">
        <v>10.57</v>
      </c>
      <c r="O6" t="n">
        <v>10799.59</v>
      </c>
      <c r="P6" t="n">
        <v>266.84</v>
      </c>
      <c r="Q6" t="n">
        <v>1326.95</v>
      </c>
      <c r="R6" t="n">
        <v>111.85</v>
      </c>
      <c r="S6" t="n">
        <v>68.87</v>
      </c>
      <c r="T6" t="n">
        <v>18701.77</v>
      </c>
      <c r="U6" t="n">
        <v>0.62</v>
      </c>
      <c r="V6" t="n">
        <v>0.87</v>
      </c>
      <c r="W6" t="n">
        <v>5.38</v>
      </c>
      <c r="X6" t="n">
        <v>1.16</v>
      </c>
      <c r="Y6" t="n">
        <v>0.5</v>
      </c>
      <c r="Z6" t="n">
        <v>10</v>
      </c>
      <c r="AA6" t="n">
        <v>765.429341226729</v>
      </c>
      <c r="AB6" t="n">
        <v>1047.294193025695</v>
      </c>
      <c r="AC6" t="n">
        <v>947.3419051299536</v>
      </c>
      <c r="AD6" t="n">
        <v>765429.341226729</v>
      </c>
      <c r="AE6" t="n">
        <v>1047294.193025695</v>
      </c>
      <c r="AF6" t="n">
        <v>2.10142294533639e-06</v>
      </c>
      <c r="AG6" t="n">
        <v>25.8275462962963</v>
      </c>
      <c r="AH6" t="n">
        <v>947341.9051299536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2.2442</v>
      </c>
      <c r="E7" t="n">
        <v>44.56</v>
      </c>
      <c r="F7" t="n">
        <v>41.99</v>
      </c>
      <c r="G7" t="n">
        <v>64.61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268.41</v>
      </c>
      <c r="Q7" t="n">
        <v>1326.98</v>
      </c>
      <c r="R7" t="n">
        <v>109.74</v>
      </c>
      <c r="S7" t="n">
        <v>68.87</v>
      </c>
      <c r="T7" t="n">
        <v>17653.42</v>
      </c>
      <c r="U7" t="n">
        <v>0.63</v>
      </c>
      <c r="V7" t="n">
        <v>0.87</v>
      </c>
      <c r="W7" t="n">
        <v>5.4</v>
      </c>
      <c r="X7" t="n">
        <v>1.12</v>
      </c>
      <c r="Y7" t="n">
        <v>0.5</v>
      </c>
      <c r="Z7" t="n">
        <v>10</v>
      </c>
      <c r="AA7" t="n">
        <v>766.1836871725088</v>
      </c>
      <c r="AB7" t="n">
        <v>1048.326322428106</v>
      </c>
      <c r="AC7" t="n">
        <v>948.2755295508008</v>
      </c>
      <c r="AD7" t="n">
        <v>766183.6871725088</v>
      </c>
      <c r="AE7" t="n">
        <v>1048326.322428106</v>
      </c>
      <c r="AF7" t="n">
        <v>2.10489327111088e-06</v>
      </c>
      <c r="AG7" t="n">
        <v>25.78703703703704</v>
      </c>
      <c r="AH7" t="n">
        <v>948275.5295508008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1.6467</v>
      </c>
      <c r="E2" t="n">
        <v>60.73</v>
      </c>
      <c r="F2" t="n">
        <v>51</v>
      </c>
      <c r="G2" t="n">
        <v>8.84</v>
      </c>
      <c r="H2" t="n">
        <v>0.16</v>
      </c>
      <c r="I2" t="n">
        <v>346</v>
      </c>
      <c r="J2" t="n">
        <v>107.41</v>
      </c>
      <c r="K2" t="n">
        <v>41.65</v>
      </c>
      <c r="L2" t="n">
        <v>1</v>
      </c>
      <c r="M2" t="n">
        <v>344</v>
      </c>
      <c r="N2" t="n">
        <v>14.77</v>
      </c>
      <c r="O2" t="n">
        <v>13481.73</v>
      </c>
      <c r="P2" t="n">
        <v>478.96</v>
      </c>
      <c r="Q2" t="n">
        <v>1327.16</v>
      </c>
      <c r="R2" t="n">
        <v>404.92</v>
      </c>
      <c r="S2" t="n">
        <v>68.87</v>
      </c>
      <c r="T2" t="n">
        <v>163711.23</v>
      </c>
      <c r="U2" t="n">
        <v>0.17</v>
      </c>
      <c r="V2" t="n">
        <v>0.72</v>
      </c>
      <c r="W2" t="n">
        <v>5.86</v>
      </c>
      <c r="X2" t="n">
        <v>10.12</v>
      </c>
      <c r="Y2" t="n">
        <v>0.5</v>
      </c>
      <c r="Z2" t="n">
        <v>10</v>
      </c>
      <c r="AA2" t="n">
        <v>1452.015390231574</v>
      </c>
      <c r="AB2" t="n">
        <v>1986.711515312842</v>
      </c>
      <c r="AC2" t="n">
        <v>1797.102556658509</v>
      </c>
      <c r="AD2" t="n">
        <v>1452015.390231574</v>
      </c>
      <c r="AE2" t="n">
        <v>1986711.515312842</v>
      </c>
      <c r="AF2" t="n">
        <v>1.443339047707214e-06</v>
      </c>
      <c r="AG2" t="n">
        <v>35.14467592592592</v>
      </c>
      <c r="AH2" t="n">
        <v>1797102.556658508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1.9776</v>
      </c>
      <c r="E3" t="n">
        <v>50.57</v>
      </c>
      <c r="F3" t="n">
        <v>45.2</v>
      </c>
      <c r="G3" t="n">
        <v>18.08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148</v>
      </c>
      <c r="N3" t="n">
        <v>15.03</v>
      </c>
      <c r="O3" t="n">
        <v>13638.32</v>
      </c>
      <c r="P3" t="n">
        <v>414.84</v>
      </c>
      <c r="Q3" t="n">
        <v>1326.97</v>
      </c>
      <c r="R3" t="n">
        <v>215.25</v>
      </c>
      <c r="S3" t="n">
        <v>68.87</v>
      </c>
      <c r="T3" t="n">
        <v>69853.8</v>
      </c>
      <c r="U3" t="n">
        <v>0.32</v>
      </c>
      <c r="V3" t="n">
        <v>0.8100000000000001</v>
      </c>
      <c r="W3" t="n">
        <v>5.55</v>
      </c>
      <c r="X3" t="n">
        <v>4.33</v>
      </c>
      <c r="Y3" t="n">
        <v>0.5</v>
      </c>
      <c r="Z3" t="n">
        <v>10</v>
      </c>
      <c r="AA3" t="n">
        <v>1101.689524575713</v>
      </c>
      <c r="AB3" t="n">
        <v>1507.380210636079</v>
      </c>
      <c r="AC3" t="n">
        <v>1363.517958954385</v>
      </c>
      <c r="AD3" t="n">
        <v>1101689.524575713</v>
      </c>
      <c r="AE3" t="n">
        <v>1507380.210636079</v>
      </c>
      <c r="AF3" t="n">
        <v>1.733374203404255e-06</v>
      </c>
      <c r="AG3" t="n">
        <v>29.26504629629629</v>
      </c>
      <c r="AH3" t="n">
        <v>1363517.958954385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2.0942</v>
      </c>
      <c r="E4" t="n">
        <v>47.75</v>
      </c>
      <c r="F4" t="n">
        <v>43.6</v>
      </c>
      <c r="G4" t="n">
        <v>27.54</v>
      </c>
      <c r="H4" t="n">
        <v>0.48</v>
      </c>
      <c r="I4" t="n">
        <v>95</v>
      </c>
      <c r="J4" t="n">
        <v>109.96</v>
      </c>
      <c r="K4" t="n">
        <v>41.65</v>
      </c>
      <c r="L4" t="n">
        <v>3</v>
      </c>
      <c r="M4" t="n">
        <v>93</v>
      </c>
      <c r="N4" t="n">
        <v>15.31</v>
      </c>
      <c r="O4" t="n">
        <v>13795.21</v>
      </c>
      <c r="P4" t="n">
        <v>390.68</v>
      </c>
      <c r="Q4" t="n">
        <v>1326.98</v>
      </c>
      <c r="R4" t="n">
        <v>163.38</v>
      </c>
      <c r="S4" t="n">
        <v>68.87</v>
      </c>
      <c r="T4" t="n">
        <v>44194.6</v>
      </c>
      <c r="U4" t="n">
        <v>0.42</v>
      </c>
      <c r="V4" t="n">
        <v>0.84</v>
      </c>
      <c r="W4" t="n">
        <v>5.46</v>
      </c>
      <c r="X4" t="n">
        <v>2.73</v>
      </c>
      <c r="Y4" t="n">
        <v>0.5</v>
      </c>
      <c r="Z4" t="n">
        <v>10</v>
      </c>
      <c r="AA4" t="n">
        <v>1001.022622397943</v>
      </c>
      <c r="AB4" t="n">
        <v>1369.643313966169</v>
      </c>
      <c r="AC4" t="n">
        <v>1238.926478387701</v>
      </c>
      <c r="AD4" t="n">
        <v>1001022.622397943</v>
      </c>
      <c r="AE4" t="n">
        <v>1369643.313966169</v>
      </c>
      <c r="AF4" t="n">
        <v>1.835574563495747e-06</v>
      </c>
      <c r="AG4" t="n">
        <v>27.63310185185185</v>
      </c>
      <c r="AH4" t="n">
        <v>1238926.478387701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2.1579</v>
      </c>
      <c r="E5" t="n">
        <v>46.34</v>
      </c>
      <c r="F5" t="n">
        <v>42.79</v>
      </c>
      <c r="G5" t="n">
        <v>37.76</v>
      </c>
      <c r="H5" t="n">
        <v>0.63</v>
      </c>
      <c r="I5" t="n">
        <v>68</v>
      </c>
      <c r="J5" t="n">
        <v>111.23</v>
      </c>
      <c r="K5" t="n">
        <v>41.65</v>
      </c>
      <c r="L5" t="n">
        <v>4</v>
      </c>
      <c r="M5" t="n">
        <v>66</v>
      </c>
      <c r="N5" t="n">
        <v>15.58</v>
      </c>
      <c r="O5" t="n">
        <v>13952.52</v>
      </c>
      <c r="P5" t="n">
        <v>373.5</v>
      </c>
      <c r="Q5" t="n">
        <v>1326.97</v>
      </c>
      <c r="R5" t="n">
        <v>137.15</v>
      </c>
      <c r="S5" t="n">
        <v>68.87</v>
      </c>
      <c r="T5" t="n">
        <v>31214.18</v>
      </c>
      <c r="U5" t="n">
        <v>0.5</v>
      </c>
      <c r="V5" t="n">
        <v>0.85</v>
      </c>
      <c r="W5" t="n">
        <v>5.41</v>
      </c>
      <c r="X5" t="n">
        <v>1.92</v>
      </c>
      <c r="Y5" t="n">
        <v>0.5</v>
      </c>
      <c r="Z5" t="n">
        <v>10</v>
      </c>
      <c r="AA5" t="n">
        <v>950.3143976459608</v>
      </c>
      <c r="AB5" t="n">
        <v>1300.262083771516</v>
      </c>
      <c r="AC5" t="n">
        <v>1176.166895425658</v>
      </c>
      <c r="AD5" t="n">
        <v>950314.3976459608</v>
      </c>
      <c r="AE5" t="n">
        <v>1300262.083771516</v>
      </c>
      <c r="AF5" t="n">
        <v>1.891407864849333e-06</v>
      </c>
      <c r="AG5" t="n">
        <v>26.81712962962963</v>
      </c>
      <c r="AH5" t="n">
        <v>1176166.895425658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2.1942</v>
      </c>
      <c r="E6" t="n">
        <v>45.58</v>
      </c>
      <c r="F6" t="n">
        <v>42.36</v>
      </c>
      <c r="G6" t="n">
        <v>47.96</v>
      </c>
      <c r="H6" t="n">
        <v>0.78</v>
      </c>
      <c r="I6" t="n">
        <v>53</v>
      </c>
      <c r="J6" t="n">
        <v>112.51</v>
      </c>
      <c r="K6" t="n">
        <v>41.65</v>
      </c>
      <c r="L6" t="n">
        <v>5</v>
      </c>
      <c r="M6" t="n">
        <v>51</v>
      </c>
      <c r="N6" t="n">
        <v>15.86</v>
      </c>
      <c r="O6" t="n">
        <v>14110.24</v>
      </c>
      <c r="P6" t="n">
        <v>359.14</v>
      </c>
      <c r="Q6" t="n">
        <v>1326.95</v>
      </c>
      <c r="R6" t="n">
        <v>123</v>
      </c>
      <c r="S6" t="n">
        <v>68.87</v>
      </c>
      <c r="T6" t="n">
        <v>24216.24</v>
      </c>
      <c r="U6" t="n">
        <v>0.5600000000000001</v>
      </c>
      <c r="V6" t="n">
        <v>0.86</v>
      </c>
      <c r="W6" t="n">
        <v>5.39</v>
      </c>
      <c r="X6" t="n">
        <v>1.49</v>
      </c>
      <c r="Y6" t="n">
        <v>0.5</v>
      </c>
      <c r="Z6" t="n">
        <v>10</v>
      </c>
      <c r="AA6" t="n">
        <v>914.2762297553395</v>
      </c>
      <c r="AB6" t="n">
        <v>1250.95307257181</v>
      </c>
      <c r="AC6" t="n">
        <v>1131.56386704922</v>
      </c>
      <c r="AD6" t="n">
        <v>914276.2297553394</v>
      </c>
      <c r="AE6" t="n">
        <v>1250953.07257181</v>
      </c>
      <c r="AF6" t="n">
        <v>1.923224958085364e-06</v>
      </c>
      <c r="AG6" t="n">
        <v>26.37731481481481</v>
      </c>
      <c r="AH6" t="n">
        <v>1131563.86704922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2.2193</v>
      </c>
      <c r="E7" t="n">
        <v>45.06</v>
      </c>
      <c r="F7" t="n">
        <v>42.07</v>
      </c>
      <c r="G7" t="n">
        <v>58.7</v>
      </c>
      <c r="H7" t="n">
        <v>0.93</v>
      </c>
      <c r="I7" t="n">
        <v>43</v>
      </c>
      <c r="J7" t="n">
        <v>113.79</v>
      </c>
      <c r="K7" t="n">
        <v>41.65</v>
      </c>
      <c r="L7" t="n">
        <v>6</v>
      </c>
      <c r="M7" t="n">
        <v>41</v>
      </c>
      <c r="N7" t="n">
        <v>16.14</v>
      </c>
      <c r="O7" t="n">
        <v>14268.39</v>
      </c>
      <c r="P7" t="n">
        <v>347.06</v>
      </c>
      <c r="Q7" t="n">
        <v>1326.99</v>
      </c>
      <c r="R7" t="n">
        <v>113.62</v>
      </c>
      <c r="S7" t="n">
        <v>68.87</v>
      </c>
      <c r="T7" t="n">
        <v>19576.26</v>
      </c>
      <c r="U7" t="n">
        <v>0.61</v>
      </c>
      <c r="V7" t="n">
        <v>0.87</v>
      </c>
      <c r="W7" t="n">
        <v>5.36</v>
      </c>
      <c r="X7" t="n">
        <v>1.2</v>
      </c>
      <c r="Y7" t="n">
        <v>0.5</v>
      </c>
      <c r="Z7" t="n">
        <v>10</v>
      </c>
      <c r="AA7" t="n">
        <v>893.1290472790294</v>
      </c>
      <c r="AB7" t="n">
        <v>1222.018564559876</v>
      </c>
      <c r="AC7" t="n">
        <v>1105.390827872108</v>
      </c>
      <c r="AD7" t="n">
        <v>893129.0472790294</v>
      </c>
      <c r="AE7" t="n">
        <v>1222018.564559876</v>
      </c>
      <c r="AF7" t="n">
        <v>1.945225207127357e-06</v>
      </c>
      <c r="AG7" t="n">
        <v>26.07638888888889</v>
      </c>
      <c r="AH7" t="n">
        <v>1105390.827872108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2.2394</v>
      </c>
      <c r="E8" t="n">
        <v>44.66</v>
      </c>
      <c r="F8" t="n">
        <v>41.84</v>
      </c>
      <c r="G8" t="n">
        <v>71.73</v>
      </c>
      <c r="H8" t="n">
        <v>1.07</v>
      </c>
      <c r="I8" t="n">
        <v>35</v>
      </c>
      <c r="J8" t="n">
        <v>115.08</v>
      </c>
      <c r="K8" t="n">
        <v>41.65</v>
      </c>
      <c r="L8" t="n">
        <v>7</v>
      </c>
      <c r="M8" t="n">
        <v>33</v>
      </c>
      <c r="N8" t="n">
        <v>16.43</v>
      </c>
      <c r="O8" t="n">
        <v>14426.96</v>
      </c>
      <c r="P8" t="n">
        <v>331.66</v>
      </c>
      <c r="Q8" t="n">
        <v>1326.99</v>
      </c>
      <c r="R8" t="n">
        <v>106.1</v>
      </c>
      <c r="S8" t="n">
        <v>68.87</v>
      </c>
      <c r="T8" t="n">
        <v>15856.23</v>
      </c>
      <c r="U8" t="n">
        <v>0.65</v>
      </c>
      <c r="V8" t="n">
        <v>0.87</v>
      </c>
      <c r="W8" t="n">
        <v>5.35</v>
      </c>
      <c r="X8" t="n">
        <v>0.97</v>
      </c>
      <c r="Y8" t="n">
        <v>0.5</v>
      </c>
      <c r="Z8" t="n">
        <v>10</v>
      </c>
      <c r="AA8" t="n">
        <v>870.1909403028416</v>
      </c>
      <c r="AB8" t="n">
        <v>1190.633634637197</v>
      </c>
      <c r="AC8" t="n">
        <v>1077.001231612223</v>
      </c>
      <c r="AD8" t="n">
        <v>870190.9403028416</v>
      </c>
      <c r="AE8" t="n">
        <v>1190633.634637197</v>
      </c>
      <c r="AF8" t="n">
        <v>1.96284293643987e-06</v>
      </c>
      <c r="AG8" t="n">
        <v>25.8449074074074</v>
      </c>
      <c r="AH8" t="n">
        <v>1077001.231612223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2.2512</v>
      </c>
      <c r="E9" t="n">
        <v>44.42</v>
      </c>
      <c r="F9" t="n">
        <v>41.72</v>
      </c>
      <c r="G9" t="n">
        <v>83.43000000000001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321.27</v>
      </c>
      <c r="Q9" t="n">
        <v>1326.95</v>
      </c>
      <c r="R9" t="n">
        <v>101.99</v>
      </c>
      <c r="S9" t="n">
        <v>68.87</v>
      </c>
      <c r="T9" t="n">
        <v>13825.22</v>
      </c>
      <c r="U9" t="n">
        <v>0.68</v>
      </c>
      <c r="V9" t="n">
        <v>0.87</v>
      </c>
      <c r="W9" t="n">
        <v>5.35</v>
      </c>
      <c r="X9" t="n">
        <v>0.85</v>
      </c>
      <c r="Y9" t="n">
        <v>0.5</v>
      </c>
      <c r="Z9" t="n">
        <v>10</v>
      </c>
      <c r="AA9" t="n">
        <v>847.7810134563422</v>
      </c>
      <c r="AB9" t="n">
        <v>1159.971384069619</v>
      </c>
      <c r="AC9" t="n">
        <v>1049.265343204077</v>
      </c>
      <c r="AD9" t="n">
        <v>847781.0134563422</v>
      </c>
      <c r="AE9" t="n">
        <v>1159971.384069619</v>
      </c>
      <c r="AF9" t="n">
        <v>1.973185683001445e-06</v>
      </c>
      <c r="AG9" t="n">
        <v>25.70601851851852</v>
      </c>
      <c r="AH9" t="n">
        <v>1049265.343204077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2.2555</v>
      </c>
      <c r="E10" t="n">
        <v>44.34</v>
      </c>
      <c r="F10" t="n">
        <v>41.68</v>
      </c>
      <c r="G10" t="n">
        <v>89.31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3</v>
      </c>
      <c r="N10" t="n">
        <v>17.01</v>
      </c>
      <c r="O10" t="n">
        <v>14745.39</v>
      </c>
      <c r="P10" t="n">
        <v>316.7</v>
      </c>
      <c r="Q10" t="n">
        <v>1326.95</v>
      </c>
      <c r="R10" t="n">
        <v>99.8</v>
      </c>
      <c r="S10" t="n">
        <v>68.87</v>
      </c>
      <c r="T10" t="n">
        <v>12739.7</v>
      </c>
      <c r="U10" t="n">
        <v>0.6899999999999999</v>
      </c>
      <c r="V10" t="n">
        <v>0.87</v>
      </c>
      <c r="W10" t="n">
        <v>5.37</v>
      </c>
      <c r="X10" t="n">
        <v>0.8100000000000001</v>
      </c>
      <c r="Y10" t="n">
        <v>0.5</v>
      </c>
      <c r="Z10" t="n">
        <v>10</v>
      </c>
      <c r="AA10" t="n">
        <v>841.6895257885474</v>
      </c>
      <c r="AB10" t="n">
        <v>1151.636741905073</v>
      </c>
      <c r="AC10" t="n">
        <v>1041.726147589971</v>
      </c>
      <c r="AD10" t="n">
        <v>841689.5257885474</v>
      </c>
      <c r="AE10" t="n">
        <v>1151636.741905073</v>
      </c>
      <c r="AF10" t="n">
        <v>1.976954649968799e-06</v>
      </c>
      <c r="AG10" t="n">
        <v>25.65972222222222</v>
      </c>
      <c r="AH10" t="n">
        <v>1041726.147589971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2.2554</v>
      </c>
      <c r="E11" t="n">
        <v>44.34</v>
      </c>
      <c r="F11" t="n">
        <v>41.68</v>
      </c>
      <c r="G11" t="n">
        <v>89.31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319.82</v>
      </c>
      <c r="Q11" t="n">
        <v>1326.97</v>
      </c>
      <c r="R11" t="n">
        <v>99.91</v>
      </c>
      <c r="S11" t="n">
        <v>68.87</v>
      </c>
      <c r="T11" t="n">
        <v>12794.86</v>
      </c>
      <c r="U11" t="n">
        <v>0.6899999999999999</v>
      </c>
      <c r="V11" t="n">
        <v>0.87</v>
      </c>
      <c r="W11" t="n">
        <v>5.37</v>
      </c>
      <c r="X11" t="n">
        <v>0.8100000000000001</v>
      </c>
      <c r="Y11" t="n">
        <v>0.5</v>
      </c>
      <c r="Z11" t="n">
        <v>10</v>
      </c>
      <c r="AA11" t="n">
        <v>845.0586399769852</v>
      </c>
      <c r="AB11" t="n">
        <v>1156.246512572521</v>
      </c>
      <c r="AC11" t="n">
        <v>1045.895968214772</v>
      </c>
      <c r="AD11" t="n">
        <v>845058.6399769852</v>
      </c>
      <c r="AE11" t="n">
        <v>1156246.512572521</v>
      </c>
      <c r="AF11" t="n">
        <v>1.976866999574209e-06</v>
      </c>
      <c r="AG11" t="n">
        <v>25.65972222222222</v>
      </c>
      <c r="AH11" t="n">
        <v>1045895.968214772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1.9304</v>
      </c>
      <c r="E2" t="n">
        <v>51.8</v>
      </c>
      <c r="F2" t="n">
        <v>47.06</v>
      </c>
      <c r="G2" t="n">
        <v>13.32</v>
      </c>
      <c r="H2" t="n">
        <v>0.28</v>
      </c>
      <c r="I2" t="n">
        <v>212</v>
      </c>
      <c r="J2" t="n">
        <v>61.76</v>
      </c>
      <c r="K2" t="n">
        <v>28.92</v>
      </c>
      <c r="L2" t="n">
        <v>1</v>
      </c>
      <c r="M2" t="n">
        <v>210</v>
      </c>
      <c r="N2" t="n">
        <v>6.84</v>
      </c>
      <c r="O2" t="n">
        <v>7851.41</v>
      </c>
      <c r="P2" t="n">
        <v>293.38</v>
      </c>
      <c r="Q2" t="n">
        <v>1327.1</v>
      </c>
      <c r="R2" t="n">
        <v>275.19</v>
      </c>
      <c r="S2" t="n">
        <v>68.87</v>
      </c>
      <c r="T2" t="n">
        <v>99515.56</v>
      </c>
      <c r="U2" t="n">
        <v>0.25</v>
      </c>
      <c r="V2" t="n">
        <v>0.77</v>
      </c>
      <c r="W2" t="n">
        <v>5.68</v>
      </c>
      <c r="X2" t="n">
        <v>6.19</v>
      </c>
      <c r="Y2" t="n">
        <v>0.5</v>
      </c>
      <c r="Z2" t="n">
        <v>10</v>
      </c>
      <c r="AA2" t="n">
        <v>904.231026563508</v>
      </c>
      <c r="AB2" t="n">
        <v>1237.208782401658</v>
      </c>
      <c r="AC2" t="n">
        <v>1119.131312642675</v>
      </c>
      <c r="AD2" t="n">
        <v>904231.026563508</v>
      </c>
      <c r="AE2" t="n">
        <v>1237208.782401658</v>
      </c>
      <c r="AF2" t="n">
        <v>1.920984028383811e-06</v>
      </c>
      <c r="AG2" t="n">
        <v>29.97685185185185</v>
      </c>
      <c r="AH2" t="n">
        <v>1119131.312642675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2.1481</v>
      </c>
      <c r="E3" t="n">
        <v>46.55</v>
      </c>
      <c r="F3" t="n">
        <v>43.48</v>
      </c>
      <c r="G3" t="n">
        <v>28.36</v>
      </c>
      <c r="H3" t="n">
        <v>0.55</v>
      </c>
      <c r="I3" t="n">
        <v>92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252.01</v>
      </c>
      <c r="Q3" t="n">
        <v>1327.07</v>
      </c>
      <c r="R3" t="n">
        <v>159.6</v>
      </c>
      <c r="S3" t="n">
        <v>68.87</v>
      </c>
      <c r="T3" t="n">
        <v>42318.4</v>
      </c>
      <c r="U3" t="n">
        <v>0.43</v>
      </c>
      <c r="V3" t="n">
        <v>0.84</v>
      </c>
      <c r="W3" t="n">
        <v>5.44</v>
      </c>
      <c r="X3" t="n">
        <v>2.61</v>
      </c>
      <c r="Y3" t="n">
        <v>0.5</v>
      </c>
      <c r="Z3" t="n">
        <v>10</v>
      </c>
      <c r="AA3" t="n">
        <v>751.0210849732021</v>
      </c>
      <c r="AB3" t="n">
        <v>1027.580181172215</v>
      </c>
      <c r="AC3" t="n">
        <v>929.5093708989804</v>
      </c>
      <c r="AD3" t="n">
        <v>751021.0849732021</v>
      </c>
      <c r="AE3" t="n">
        <v>1027580.181172215</v>
      </c>
      <c r="AF3" t="n">
        <v>2.137622146379644e-06</v>
      </c>
      <c r="AG3" t="n">
        <v>26.9386574074074</v>
      </c>
      <c r="AH3" t="n">
        <v>929509.3708989804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2.2155</v>
      </c>
      <c r="E4" t="n">
        <v>45.14</v>
      </c>
      <c r="F4" t="n">
        <v>42.53</v>
      </c>
      <c r="G4" t="n">
        <v>44</v>
      </c>
      <c r="H4" t="n">
        <v>0.8100000000000001</v>
      </c>
      <c r="I4" t="n">
        <v>58</v>
      </c>
      <c r="J4" t="n">
        <v>64.08</v>
      </c>
      <c r="K4" t="n">
        <v>28.92</v>
      </c>
      <c r="L4" t="n">
        <v>3</v>
      </c>
      <c r="M4" t="n">
        <v>32</v>
      </c>
      <c r="N4" t="n">
        <v>7.16</v>
      </c>
      <c r="O4" t="n">
        <v>8137.65</v>
      </c>
      <c r="P4" t="n">
        <v>228.98</v>
      </c>
      <c r="Q4" t="n">
        <v>1326.98</v>
      </c>
      <c r="R4" t="n">
        <v>127.68</v>
      </c>
      <c r="S4" t="n">
        <v>68.87</v>
      </c>
      <c r="T4" t="n">
        <v>26530.06</v>
      </c>
      <c r="U4" t="n">
        <v>0.54</v>
      </c>
      <c r="V4" t="n">
        <v>0.86</v>
      </c>
      <c r="W4" t="n">
        <v>5.42</v>
      </c>
      <c r="X4" t="n">
        <v>1.66</v>
      </c>
      <c r="Y4" t="n">
        <v>0.5</v>
      </c>
      <c r="Z4" t="n">
        <v>10</v>
      </c>
      <c r="AA4" t="n">
        <v>701.7573354356164</v>
      </c>
      <c r="AB4" t="n">
        <v>960.1753456916491</v>
      </c>
      <c r="AC4" t="n">
        <v>868.5375583133991</v>
      </c>
      <c r="AD4" t="n">
        <v>701757.3354356163</v>
      </c>
      <c r="AE4" t="n">
        <v>960175.3456916491</v>
      </c>
      <c r="AF4" t="n">
        <v>2.204693387320935e-06</v>
      </c>
      <c r="AG4" t="n">
        <v>26.12268518518519</v>
      </c>
      <c r="AH4" t="n">
        <v>868537.5583133991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2.2208</v>
      </c>
      <c r="E5" t="n">
        <v>45.03</v>
      </c>
      <c r="F5" t="n">
        <v>42.47</v>
      </c>
      <c r="G5" t="n">
        <v>46.33</v>
      </c>
      <c r="H5" t="n">
        <v>1.07</v>
      </c>
      <c r="I5" t="n">
        <v>55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229.06</v>
      </c>
      <c r="Q5" t="n">
        <v>1326.97</v>
      </c>
      <c r="R5" t="n">
        <v>124.49</v>
      </c>
      <c r="S5" t="n">
        <v>68.87</v>
      </c>
      <c r="T5" t="n">
        <v>24948.38</v>
      </c>
      <c r="U5" t="n">
        <v>0.55</v>
      </c>
      <c r="V5" t="n">
        <v>0.86</v>
      </c>
      <c r="W5" t="n">
        <v>5.45</v>
      </c>
      <c r="X5" t="n">
        <v>1.6</v>
      </c>
      <c r="Y5" t="n">
        <v>0.5</v>
      </c>
      <c r="Z5" t="n">
        <v>10</v>
      </c>
      <c r="AA5" t="n">
        <v>700.6949133037513</v>
      </c>
      <c r="AB5" t="n">
        <v>958.721692860075</v>
      </c>
      <c r="AC5" t="n">
        <v>867.2226400678558</v>
      </c>
      <c r="AD5" t="n">
        <v>700694.9133037513</v>
      </c>
      <c r="AE5" t="n">
        <v>958721.692860075</v>
      </c>
      <c r="AF5" t="n">
        <v>2.209967535347476e-06</v>
      </c>
      <c r="AG5" t="n">
        <v>26.05902777777778</v>
      </c>
      <c r="AH5" t="n">
        <v>867222.6400678557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1.316</v>
      </c>
      <c r="E2" t="n">
        <v>75.98999999999999</v>
      </c>
      <c r="F2" t="n">
        <v>56.16</v>
      </c>
      <c r="G2" t="n">
        <v>6.54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711.73</v>
      </c>
      <c r="Q2" t="n">
        <v>1327.34</v>
      </c>
      <c r="R2" t="n">
        <v>574</v>
      </c>
      <c r="S2" t="n">
        <v>68.87</v>
      </c>
      <c r="T2" t="n">
        <v>247406.91</v>
      </c>
      <c r="U2" t="n">
        <v>0.12</v>
      </c>
      <c r="V2" t="n">
        <v>0.65</v>
      </c>
      <c r="W2" t="n">
        <v>6.13</v>
      </c>
      <c r="X2" t="n">
        <v>15.28</v>
      </c>
      <c r="Y2" t="n">
        <v>0.5</v>
      </c>
      <c r="Z2" t="n">
        <v>10</v>
      </c>
      <c r="AA2" t="n">
        <v>2411.699395491379</v>
      </c>
      <c r="AB2" t="n">
        <v>3299.793509579723</v>
      </c>
      <c r="AC2" t="n">
        <v>2984.865848314587</v>
      </c>
      <c r="AD2" t="n">
        <v>2411699.395491379</v>
      </c>
      <c r="AE2" t="n">
        <v>3299793.509579723</v>
      </c>
      <c r="AF2" t="n">
        <v>1.032991467777535e-06</v>
      </c>
      <c r="AG2" t="n">
        <v>43.97569444444444</v>
      </c>
      <c r="AH2" t="n">
        <v>2984865.848314587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1.7657</v>
      </c>
      <c r="E3" t="n">
        <v>56.64</v>
      </c>
      <c r="F3" t="n">
        <v>47.04</v>
      </c>
      <c r="G3" t="n">
        <v>13.25</v>
      </c>
      <c r="H3" t="n">
        <v>0.21</v>
      </c>
      <c r="I3" t="n">
        <v>213</v>
      </c>
      <c r="J3" t="n">
        <v>169.33</v>
      </c>
      <c r="K3" t="n">
        <v>51.39</v>
      </c>
      <c r="L3" t="n">
        <v>2</v>
      </c>
      <c r="M3" t="n">
        <v>211</v>
      </c>
      <c r="N3" t="n">
        <v>30.94</v>
      </c>
      <c r="O3" t="n">
        <v>21118.46</v>
      </c>
      <c r="P3" t="n">
        <v>590.5599999999999</v>
      </c>
      <c r="Q3" t="n">
        <v>1327.05</v>
      </c>
      <c r="R3" t="n">
        <v>274.81</v>
      </c>
      <c r="S3" t="n">
        <v>68.87</v>
      </c>
      <c r="T3" t="n">
        <v>99320.61</v>
      </c>
      <c r="U3" t="n">
        <v>0.25</v>
      </c>
      <c r="V3" t="n">
        <v>0.78</v>
      </c>
      <c r="W3" t="n">
        <v>5.67</v>
      </c>
      <c r="X3" t="n">
        <v>6.17</v>
      </c>
      <c r="Y3" t="n">
        <v>0.5</v>
      </c>
      <c r="Z3" t="n">
        <v>10</v>
      </c>
      <c r="AA3" t="n">
        <v>1568.221249143846</v>
      </c>
      <c r="AB3" t="n">
        <v>2145.709498117287</v>
      </c>
      <c r="AC3" t="n">
        <v>1940.925995139168</v>
      </c>
      <c r="AD3" t="n">
        <v>1568221.249143846</v>
      </c>
      <c r="AE3" t="n">
        <v>2145709.498117287</v>
      </c>
      <c r="AF3" t="n">
        <v>1.385982549129782e-06</v>
      </c>
      <c r="AG3" t="n">
        <v>32.77777777777778</v>
      </c>
      <c r="AH3" t="n">
        <v>1940925.995139168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1.9372</v>
      </c>
      <c r="E4" t="n">
        <v>51.62</v>
      </c>
      <c r="F4" t="n">
        <v>44.71</v>
      </c>
      <c r="G4" t="n">
        <v>20.02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556.02</v>
      </c>
      <c r="Q4" t="n">
        <v>1327.02</v>
      </c>
      <c r="R4" t="n">
        <v>199.79</v>
      </c>
      <c r="S4" t="n">
        <v>68.87</v>
      </c>
      <c r="T4" t="n">
        <v>62205.44</v>
      </c>
      <c r="U4" t="n">
        <v>0.34</v>
      </c>
      <c r="V4" t="n">
        <v>0.82</v>
      </c>
      <c r="W4" t="n">
        <v>5.51</v>
      </c>
      <c r="X4" t="n">
        <v>3.84</v>
      </c>
      <c r="Y4" t="n">
        <v>0.5</v>
      </c>
      <c r="Z4" t="n">
        <v>10</v>
      </c>
      <c r="AA4" t="n">
        <v>1374.945947988232</v>
      </c>
      <c r="AB4" t="n">
        <v>1881.261704371674</v>
      </c>
      <c r="AC4" t="n">
        <v>1701.716727673826</v>
      </c>
      <c r="AD4" t="n">
        <v>1374945.947988232</v>
      </c>
      <c r="AE4" t="n">
        <v>1881261.704371674</v>
      </c>
      <c r="AF4" t="n">
        <v>1.520601118068876e-06</v>
      </c>
      <c r="AG4" t="n">
        <v>29.87268518518519</v>
      </c>
      <c r="AH4" t="n">
        <v>1701716.727673826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2.0259</v>
      </c>
      <c r="E5" t="n">
        <v>49.36</v>
      </c>
      <c r="F5" t="n">
        <v>43.67</v>
      </c>
      <c r="G5" t="n">
        <v>26.74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537.3099999999999</v>
      </c>
      <c r="Q5" t="n">
        <v>1326.95</v>
      </c>
      <c r="R5" t="n">
        <v>165.67</v>
      </c>
      <c r="S5" t="n">
        <v>68.87</v>
      </c>
      <c r="T5" t="n">
        <v>45326.18</v>
      </c>
      <c r="U5" t="n">
        <v>0.42</v>
      </c>
      <c r="V5" t="n">
        <v>0.83</v>
      </c>
      <c r="W5" t="n">
        <v>5.45</v>
      </c>
      <c r="X5" t="n">
        <v>2.8</v>
      </c>
      <c r="Y5" t="n">
        <v>0.5</v>
      </c>
      <c r="Z5" t="n">
        <v>10</v>
      </c>
      <c r="AA5" t="n">
        <v>1286.311454370961</v>
      </c>
      <c r="AB5" t="n">
        <v>1759.98807992664</v>
      </c>
      <c r="AC5" t="n">
        <v>1592.017287737225</v>
      </c>
      <c r="AD5" t="n">
        <v>1286311.454370961</v>
      </c>
      <c r="AE5" t="n">
        <v>1759988.07992664</v>
      </c>
      <c r="AF5" t="n">
        <v>1.590225998913759e-06</v>
      </c>
      <c r="AG5" t="n">
        <v>28.56481481481481</v>
      </c>
      <c r="AH5" t="n">
        <v>1592017.287737225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2.0816</v>
      </c>
      <c r="E6" t="n">
        <v>48.04</v>
      </c>
      <c r="F6" t="n">
        <v>43.06</v>
      </c>
      <c r="G6" t="n">
        <v>33.55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524.38</v>
      </c>
      <c r="Q6" t="n">
        <v>1326.98</v>
      </c>
      <c r="R6" t="n">
        <v>145.92</v>
      </c>
      <c r="S6" t="n">
        <v>68.87</v>
      </c>
      <c r="T6" t="n">
        <v>35554.77</v>
      </c>
      <c r="U6" t="n">
        <v>0.47</v>
      </c>
      <c r="V6" t="n">
        <v>0.85</v>
      </c>
      <c r="W6" t="n">
        <v>5.42</v>
      </c>
      <c r="X6" t="n">
        <v>2.19</v>
      </c>
      <c r="Y6" t="n">
        <v>0.5</v>
      </c>
      <c r="Z6" t="n">
        <v>10</v>
      </c>
      <c r="AA6" t="n">
        <v>1234.658758766188</v>
      </c>
      <c r="AB6" t="n">
        <v>1689.314583044086</v>
      </c>
      <c r="AC6" t="n">
        <v>1528.088770206266</v>
      </c>
      <c r="AD6" t="n">
        <v>1234658.758766188</v>
      </c>
      <c r="AE6" t="n">
        <v>1689314.583044086</v>
      </c>
      <c r="AF6" t="n">
        <v>1.633947598271821e-06</v>
      </c>
      <c r="AG6" t="n">
        <v>27.80092592592593</v>
      </c>
      <c r="AH6" t="n">
        <v>1528088.770206266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2.1203</v>
      </c>
      <c r="E7" t="n">
        <v>47.16</v>
      </c>
      <c r="F7" t="n">
        <v>42.66</v>
      </c>
      <c r="G7" t="n">
        <v>40.62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514.54</v>
      </c>
      <c r="Q7" t="n">
        <v>1327.01</v>
      </c>
      <c r="R7" t="n">
        <v>132.74</v>
      </c>
      <c r="S7" t="n">
        <v>68.87</v>
      </c>
      <c r="T7" t="n">
        <v>29033.92</v>
      </c>
      <c r="U7" t="n">
        <v>0.52</v>
      </c>
      <c r="V7" t="n">
        <v>0.85</v>
      </c>
      <c r="W7" t="n">
        <v>5.4</v>
      </c>
      <c r="X7" t="n">
        <v>1.78</v>
      </c>
      <c r="Y7" t="n">
        <v>0.5</v>
      </c>
      <c r="Z7" t="n">
        <v>10</v>
      </c>
      <c r="AA7" t="n">
        <v>1196.796320950619</v>
      </c>
      <c r="AB7" t="n">
        <v>1637.509525251956</v>
      </c>
      <c r="AC7" t="n">
        <v>1481.227914420962</v>
      </c>
      <c r="AD7" t="n">
        <v>1196796.320950618</v>
      </c>
      <c r="AE7" t="n">
        <v>1637509.525251956</v>
      </c>
      <c r="AF7" t="n">
        <v>1.664325082924549e-06</v>
      </c>
      <c r="AG7" t="n">
        <v>27.29166666666667</v>
      </c>
      <c r="AH7" t="n">
        <v>1481227.914420962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2.1483</v>
      </c>
      <c r="E8" t="n">
        <v>46.55</v>
      </c>
      <c r="F8" t="n">
        <v>42.38</v>
      </c>
      <c r="G8" t="n">
        <v>47.98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506.14</v>
      </c>
      <c r="Q8" t="n">
        <v>1327.02</v>
      </c>
      <c r="R8" t="n">
        <v>123.49</v>
      </c>
      <c r="S8" t="n">
        <v>68.87</v>
      </c>
      <c r="T8" t="n">
        <v>24459.38</v>
      </c>
      <c r="U8" t="n">
        <v>0.5600000000000001</v>
      </c>
      <c r="V8" t="n">
        <v>0.86</v>
      </c>
      <c r="W8" t="n">
        <v>5.39</v>
      </c>
      <c r="X8" t="n">
        <v>1.51</v>
      </c>
      <c r="Y8" t="n">
        <v>0.5</v>
      </c>
      <c r="Z8" t="n">
        <v>10</v>
      </c>
      <c r="AA8" t="n">
        <v>1166.332190552992</v>
      </c>
      <c r="AB8" t="n">
        <v>1595.827158059344</v>
      </c>
      <c r="AC8" t="n">
        <v>1443.523653851643</v>
      </c>
      <c r="AD8" t="n">
        <v>1166332.190552993</v>
      </c>
      <c r="AE8" t="n">
        <v>1595827.158059344</v>
      </c>
      <c r="AF8" t="n">
        <v>1.686303624792156e-06</v>
      </c>
      <c r="AG8" t="n">
        <v>26.9386574074074</v>
      </c>
      <c r="AH8" t="n">
        <v>1443523.653851643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2.1696</v>
      </c>
      <c r="E9" t="n">
        <v>46.09</v>
      </c>
      <c r="F9" t="n">
        <v>42.16</v>
      </c>
      <c r="G9" t="n">
        <v>54.99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497.7</v>
      </c>
      <c r="Q9" t="n">
        <v>1326.99</v>
      </c>
      <c r="R9" t="n">
        <v>116.61</v>
      </c>
      <c r="S9" t="n">
        <v>68.87</v>
      </c>
      <c r="T9" t="n">
        <v>21056.87</v>
      </c>
      <c r="U9" t="n">
        <v>0.59</v>
      </c>
      <c r="V9" t="n">
        <v>0.86</v>
      </c>
      <c r="W9" t="n">
        <v>5.37</v>
      </c>
      <c r="X9" t="n">
        <v>1.29</v>
      </c>
      <c r="Y9" t="n">
        <v>0.5</v>
      </c>
      <c r="Z9" t="n">
        <v>10</v>
      </c>
      <c r="AA9" t="n">
        <v>1147.658718379052</v>
      </c>
      <c r="AB9" t="n">
        <v>1570.277289615509</v>
      </c>
      <c r="AC9" t="n">
        <v>1420.412228992622</v>
      </c>
      <c r="AD9" t="n">
        <v>1147658.718379052</v>
      </c>
      <c r="AE9" t="n">
        <v>1570277.289615509</v>
      </c>
      <c r="AF9" t="n">
        <v>1.703023015570015e-06</v>
      </c>
      <c r="AG9" t="n">
        <v>26.67245370370371</v>
      </c>
      <c r="AH9" t="n">
        <v>1420412.228992622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2.1866</v>
      </c>
      <c r="E10" t="n">
        <v>45.73</v>
      </c>
      <c r="F10" t="n">
        <v>42</v>
      </c>
      <c r="G10" t="n">
        <v>63.01</v>
      </c>
      <c r="H10" t="n">
        <v>0.89</v>
      </c>
      <c r="I10" t="n">
        <v>40</v>
      </c>
      <c r="J10" t="n">
        <v>179.63</v>
      </c>
      <c r="K10" t="n">
        <v>51.39</v>
      </c>
      <c r="L10" t="n">
        <v>9</v>
      </c>
      <c r="M10" t="n">
        <v>38</v>
      </c>
      <c r="N10" t="n">
        <v>34.24</v>
      </c>
      <c r="O10" t="n">
        <v>22388.15</v>
      </c>
      <c r="P10" t="n">
        <v>489.74</v>
      </c>
      <c r="Q10" t="n">
        <v>1326.97</v>
      </c>
      <c r="R10" t="n">
        <v>111.33</v>
      </c>
      <c r="S10" t="n">
        <v>68.87</v>
      </c>
      <c r="T10" t="n">
        <v>18446.19</v>
      </c>
      <c r="U10" t="n">
        <v>0.62</v>
      </c>
      <c r="V10" t="n">
        <v>0.87</v>
      </c>
      <c r="W10" t="n">
        <v>5.36</v>
      </c>
      <c r="X10" t="n">
        <v>1.13</v>
      </c>
      <c r="Y10" t="n">
        <v>0.5</v>
      </c>
      <c r="Z10" t="n">
        <v>10</v>
      </c>
      <c r="AA10" t="n">
        <v>1131.580405040567</v>
      </c>
      <c r="AB10" t="n">
        <v>1548.278231980671</v>
      </c>
      <c r="AC10" t="n">
        <v>1400.512730542581</v>
      </c>
      <c r="AD10" t="n">
        <v>1131580.405040568</v>
      </c>
      <c r="AE10" t="n">
        <v>1548278.231980671</v>
      </c>
      <c r="AF10" t="n">
        <v>1.716367130275347e-06</v>
      </c>
      <c r="AG10" t="n">
        <v>26.46412037037037</v>
      </c>
      <c r="AH10" t="n">
        <v>1400512.730542582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2.1994</v>
      </c>
      <c r="E11" t="n">
        <v>45.47</v>
      </c>
      <c r="F11" t="n">
        <v>41.87</v>
      </c>
      <c r="G11" t="n">
        <v>69.79000000000001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483.71</v>
      </c>
      <c r="Q11" t="n">
        <v>1326.96</v>
      </c>
      <c r="R11" t="n">
        <v>107.24</v>
      </c>
      <c r="S11" t="n">
        <v>68.87</v>
      </c>
      <c r="T11" t="n">
        <v>16420.26</v>
      </c>
      <c r="U11" t="n">
        <v>0.64</v>
      </c>
      <c r="V11" t="n">
        <v>0.87</v>
      </c>
      <c r="W11" t="n">
        <v>5.35</v>
      </c>
      <c r="X11" t="n">
        <v>1</v>
      </c>
      <c r="Y11" t="n">
        <v>0.5</v>
      </c>
      <c r="Z11" t="n">
        <v>10</v>
      </c>
      <c r="AA11" t="n">
        <v>1111.367482875572</v>
      </c>
      <c r="AB11" t="n">
        <v>1520.622020143334</v>
      </c>
      <c r="AC11" t="n">
        <v>1375.495988747263</v>
      </c>
      <c r="AD11" t="n">
        <v>1111367.482875573</v>
      </c>
      <c r="AE11" t="n">
        <v>1520622.020143334</v>
      </c>
      <c r="AF11" t="n">
        <v>1.726414463700539e-06</v>
      </c>
      <c r="AG11" t="n">
        <v>26.31365740740741</v>
      </c>
      <c r="AH11" t="n">
        <v>1375495.988747263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2.2079</v>
      </c>
      <c r="E12" t="n">
        <v>45.29</v>
      </c>
      <c r="F12" t="n">
        <v>41.8</v>
      </c>
      <c r="G12" t="n">
        <v>76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477.84</v>
      </c>
      <c r="Q12" t="n">
        <v>1326.96</v>
      </c>
      <c r="R12" t="n">
        <v>104.68</v>
      </c>
      <c r="S12" t="n">
        <v>68.87</v>
      </c>
      <c r="T12" t="n">
        <v>15156.34</v>
      </c>
      <c r="U12" t="n">
        <v>0.66</v>
      </c>
      <c r="V12" t="n">
        <v>0.87</v>
      </c>
      <c r="W12" t="n">
        <v>5.36</v>
      </c>
      <c r="X12" t="n">
        <v>0.93</v>
      </c>
      <c r="Y12" t="n">
        <v>0.5</v>
      </c>
      <c r="Z12" t="n">
        <v>10</v>
      </c>
      <c r="AA12" t="n">
        <v>1101.583378357711</v>
      </c>
      <c r="AB12" t="n">
        <v>1507.234976697769</v>
      </c>
      <c r="AC12" t="n">
        <v>1363.386585939309</v>
      </c>
      <c r="AD12" t="n">
        <v>1101583.378357711</v>
      </c>
      <c r="AE12" t="n">
        <v>1507234.976697769</v>
      </c>
      <c r="AF12" t="n">
        <v>1.733086521053206e-06</v>
      </c>
      <c r="AG12" t="n">
        <v>26.20949074074074</v>
      </c>
      <c r="AH12" t="n">
        <v>1363386.585939309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2.2217</v>
      </c>
      <c r="E13" t="n">
        <v>45.01</v>
      </c>
      <c r="F13" t="n">
        <v>41.66</v>
      </c>
      <c r="G13" t="n">
        <v>86.19</v>
      </c>
      <c r="H13" t="n">
        <v>1.16</v>
      </c>
      <c r="I13" t="n">
        <v>29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468.53</v>
      </c>
      <c r="Q13" t="n">
        <v>1326.95</v>
      </c>
      <c r="R13" t="n">
        <v>100.32</v>
      </c>
      <c r="S13" t="n">
        <v>68.87</v>
      </c>
      <c r="T13" t="n">
        <v>12995.72</v>
      </c>
      <c r="U13" t="n">
        <v>0.6899999999999999</v>
      </c>
      <c r="V13" t="n">
        <v>0.88</v>
      </c>
      <c r="W13" t="n">
        <v>5.34</v>
      </c>
      <c r="X13" t="n">
        <v>0.79</v>
      </c>
      <c r="Y13" t="n">
        <v>0.5</v>
      </c>
      <c r="Z13" t="n">
        <v>10</v>
      </c>
      <c r="AA13" t="n">
        <v>1085.950126096637</v>
      </c>
      <c r="AB13" t="n">
        <v>1485.844871263753</v>
      </c>
      <c r="AC13" t="n">
        <v>1344.037922146714</v>
      </c>
      <c r="AD13" t="n">
        <v>1085950.126096637</v>
      </c>
      <c r="AE13" t="n">
        <v>1485844.871263753</v>
      </c>
      <c r="AF13" t="n">
        <v>1.74391880240224e-06</v>
      </c>
      <c r="AG13" t="n">
        <v>26.04745370370371</v>
      </c>
      <c r="AH13" t="n">
        <v>1344037.922146715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2.2273</v>
      </c>
      <c r="E14" t="n">
        <v>44.9</v>
      </c>
      <c r="F14" t="n">
        <v>41.61</v>
      </c>
      <c r="G14" t="n">
        <v>92.47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462.78</v>
      </c>
      <c r="Q14" t="n">
        <v>1327</v>
      </c>
      <c r="R14" t="n">
        <v>98.41</v>
      </c>
      <c r="S14" t="n">
        <v>68.87</v>
      </c>
      <c r="T14" t="n">
        <v>12048.25</v>
      </c>
      <c r="U14" t="n">
        <v>0.7</v>
      </c>
      <c r="V14" t="n">
        <v>0.88</v>
      </c>
      <c r="W14" t="n">
        <v>5.34</v>
      </c>
      <c r="X14" t="n">
        <v>0.74</v>
      </c>
      <c r="Y14" t="n">
        <v>0.5</v>
      </c>
      <c r="Z14" t="n">
        <v>10</v>
      </c>
      <c r="AA14" t="n">
        <v>1077.387455164271</v>
      </c>
      <c r="AB14" t="n">
        <v>1474.12904713571</v>
      </c>
      <c r="AC14" t="n">
        <v>1333.440239830189</v>
      </c>
      <c r="AD14" t="n">
        <v>1077387.455164271</v>
      </c>
      <c r="AE14" t="n">
        <v>1474129.04713571</v>
      </c>
      <c r="AF14" t="n">
        <v>1.748314510775762e-06</v>
      </c>
      <c r="AG14" t="n">
        <v>25.98379629629629</v>
      </c>
      <c r="AH14" t="n">
        <v>1333440.239830189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2.2328</v>
      </c>
      <c r="E15" t="n">
        <v>44.79</v>
      </c>
      <c r="F15" t="n">
        <v>41.57</v>
      </c>
      <c r="G15" t="n">
        <v>99.76000000000001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455.93</v>
      </c>
      <c r="Q15" t="n">
        <v>1326.99</v>
      </c>
      <c r="R15" t="n">
        <v>97.34</v>
      </c>
      <c r="S15" t="n">
        <v>68.87</v>
      </c>
      <c r="T15" t="n">
        <v>11524.73</v>
      </c>
      <c r="U15" t="n">
        <v>0.71</v>
      </c>
      <c r="V15" t="n">
        <v>0.88</v>
      </c>
      <c r="W15" t="n">
        <v>5.33</v>
      </c>
      <c r="X15" t="n">
        <v>0.7</v>
      </c>
      <c r="Y15" t="n">
        <v>0.5</v>
      </c>
      <c r="Z15" t="n">
        <v>10</v>
      </c>
      <c r="AA15" t="n">
        <v>1067.934160505599</v>
      </c>
      <c r="AB15" t="n">
        <v>1461.194632333788</v>
      </c>
      <c r="AC15" t="n">
        <v>1321.740267423397</v>
      </c>
      <c r="AD15" t="n">
        <v>1067934.160505599</v>
      </c>
      <c r="AE15" t="n">
        <v>1461194.632333788</v>
      </c>
      <c r="AF15" t="n">
        <v>1.752631724356899e-06</v>
      </c>
      <c r="AG15" t="n">
        <v>25.92013888888889</v>
      </c>
      <c r="AH15" t="n">
        <v>1321740.267423397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2.239</v>
      </c>
      <c r="E16" t="n">
        <v>44.66</v>
      </c>
      <c r="F16" t="n">
        <v>41.51</v>
      </c>
      <c r="G16" t="n">
        <v>108.29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448.7</v>
      </c>
      <c r="Q16" t="n">
        <v>1326.96</v>
      </c>
      <c r="R16" t="n">
        <v>95.52</v>
      </c>
      <c r="S16" t="n">
        <v>68.87</v>
      </c>
      <c r="T16" t="n">
        <v>10626.53</v>
      </c>
      <c r="U16" t="n">
        <v>0.72</v>
      </c>
      <c r="V16" t="n">
        <v>0.88</v>
      </c>
      <c r="W16" t="n">
        <v>5.33</v>
      </c>
      <c r="X16" t="n">
        <v>0.64</v>
      </c>
      <c r="Y16" t="n">
        <v>0.5</v>
      </c>
      <c r="Z16" t="n">
        <v>10</v>
      </c>
      <c r="AA16" t="n">
        <v>1057.781857875776</v>
      </c>
      <c r="AB16" t="n">
        <v>1447.303803987682</v>
      </c>
      <c r="AC16" t="n">
        <v>1309.175160238744</v>
      </c>
      <c r="AD16" t="n">
        <v>1057781.857875776</v>
      </c>
      <c r="AE16" t="n">
        <v>1447303.803987682</v>
      </c>
      <c r="AF16" t="n">
        <v>1.757498401484727e-06</v>
      </c>
      <c r="AG16" t="n">
        <v>25.8449074074074</v>
      </c>
      <c r="AH16" t="n">
        <v>1309175.160238744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2.2465</v>
      </c>
      <c r="E17" t="n">
        <v>44.51</v>
      </c>
      <c r="F17" t="n">
        <v>41.43</v>
      </c>
      <c r="G17" t="n">
        <v>118.37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441.1</v>
      </c>
      <c r="Q17" t="n">
        <v>1326.95</v>
      </c>
      <c r="R17" t="n">
        <v>92.92</v>
      </c>
      <c r="S17" t="n">
        <v>68.87</v>
      </c>
      <c r="T17" t="n">
        <v>9333.540000000001</v>
      </c>
      <c r="U17" t="n">
        <v>0.74</v>
      </c>
      <c r="V17" t="n">
        <v>0.88</v>
      </c>
      <c r="W17" t="n">
        <v>5.32</v>
      </c>
      <c r="X17" t="n">
        <v>0.5600000000000001</v>
      </c>
      <c r="Y17" t="n">
        <v>0.5</v>
      </c>
      <c r="Z17" t="n">
        <v>10</v>
      </c>
      <c r="AA17" t="n">
        <v>1046.76844327683</v>
      </c>
      <c r="AB17" t="n">
        <v>1432.234764255844</v>
      </c>
      <c r="AC17" t="n">
        <v>1295.544288509383</v>
      </c>
      <c r="AD17" t="n">
        <v>1046768.44327683</v>
      </c>
      <c r="AE17" t="n">
        <v>1432234.764255844</v>
      </c>
      <c r="AF17" t="n">
        <v>1.76338551091355e-06</v>
      </c>
      <c r="AG17" t="n">
        <v>25.75810185185185</v>
      </c>
      <c r="AH17" t="n">
        <v>1295544.288509383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2.2499</v>
      </c>
      <c r="E18" t="n">
        <v>44.45</v>
      </c>
      <c r="F18" t="n">
        <v>41.4</v>
      </c>
      <c r="G18" t="n">
        <v>124.19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431.87</v>
      </c>
      <c r="Q18" t="n">
        <v>1326.95</v>
      </c>
      <c r="R18" t="n">
        <v>91.66</v>
      </c>
      <c r="S18" t="n">
        <v>68.87</v>
      </c>
      <c r="T18" t="n">
        <v>8711.25</v>
      </c>
      <c r="U18" t="n">
        <v>0.75</v>
      </c>
      <c r="V18" t="n">
        <v>0.88</v>
      </c>
      <c r="W18" t="n">
        <v>5.33</v>
      </c>
      <c r="X18" t="n">
        <v>0.53</v>
      </c>
      <c r="Y18" t="n">
        <v>0.5</v>
      </c>
      <c r="Z18" t="n">
        <v>10</v>
      </c>
      <c r="AA18" t="n">
        <v>1027.31249661451</v>
      </c>
      <c r="AB18" t="n">
        <v>1405.614279696669</v>
      </c>
      <c r="AC18" t="n">
        <v>1271.46442563445</v>
      </c>
      <c r="AD18" t="n">
        <v>1027312.49661451</v>
      </c>
      <c r="AE18" t="n">
        <v>1405614.279696669</v>
      </c>
      <c r="AF18" t="n">
        <v>1.766054333854616e-06</v>
      </c>
      <c r="AG18" t="n">
        <v>25.72337962962963</v>
      </c>
      <c r="AH18" t="n">
        <v>1271464.425634451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2.2553</v>
      </c>
      <c r="E19" t="n">
        <v>44.34</v>
      </c>
      <c r="F19" t="n">
        <v>41.36</v>
      </c>
      <c r="G19" t="n">
        <v>137.86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14</v>
      </c>
      <c r="N19" t="n">
        <v>38.86</v>
      </c>
      <c r="O19" t="n">
        <v>24068.93</v>
      </c>
      <c r="P19" t="n">
        <v>424.59</v>
      </c>
      <c r="Q19" t="n">
        <v>1326.95</v>
      </c>
      <c r="R19" t="n">
        <v>90.45999999999999</v>
      </c>
      <c r="S19" t="n">
        <v>68.87</v>
      </c>
      <c r="T19" t="n">
        <v>8117.84</v>
      </c>
      <c r="U19" t="n">
        <v>0.76</v>
      </c>
      <c r="V19" t="n">
        <v>0.88</v>
      </c>
      <c r="W19" t="n">
        <v>5.32</v>
      </c>
      <c r="X19" t="n">
        <v>0.49</v>
      </c>
      <c r="Y19" t="n">
        <v>0.5</v>
      </c>
      <c r="Z19" t="n">
        <v>10</v>
      </c>
      <c r="AA19" t="n">
        <v>1017.624970453579</v>
      </c>
      <c r="AB19" t="n">
        <v>1392.359379019792</v>
      </c>
      <c r="AC19" t="n">
        <v>1259.474554074804</v>
      </c>
      <c r="AD19" t="n">
        <v>1017624.970453579</v>
      </c>
      <c r="AE19" t="n">
        <v>1392359.379019792</v>
      </c>
      <c r="AF19" t="n">
        <v>1.770293052643369e-06</v>
      </c>
      <c r="AG19" t="n">
        <v>25.65972222222222</v>
      </c>
      <c r="AH19" t="n">
        <v>1259474.554074804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2.2552</v>
      </c>
      <c r="E20" t="n">
        <v>44.34</v>
      </c>
      <c r="F20" t="n">
        <v>41.36</v>
      </c>
      <c r="G20" t="n">
        <v>137.86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10</v>
      </c>
      <c r="N20" t="n">
        <v>39.41</v>
      </c>
      <c r="O20" t="n">
        <v>24259.23</v>
      </c>
      <c r="P20" t="n">
        <v>421.77</v>
      </c>
      <c r="Q20" t="n">
        <v>1326.95</v>
      </c>
      <c r="R20" t="n">
        <v>90.33</v>
      </c>
      <c r="S20" t="n">
        <v>68.87</v>
      </c>
      <c r="T20" t="n">
        <v>8052.59</v>
      </c>
      <c r="U20" t="n">
        <v>0.76</v>
      </c>
      <c r="V20" t="n">
        <v>0.88</v>
      </c>
      <c r="W20" t="n">
        <v>5.33</v>
      </c>
      <c r="X20" t="n">
        <v>0.49</v>
      </c>
      <c r="Y20" t="n">
        <v>0.5</v>
      </c>
      <c r="Z20" t="n">
        <v>10</v>
      </c>
      <c r="AA20" t="n">
        <v>1014.630893418925</v>
      </c>
      <c r="AB20" t="n">
        <v>1388.262750731623</v>
      </c>
      <c r="AC20" t="n">
        <v>1255.768902240804</v>
      </c>
      <c r="AD20" t="n">
        <v>1014630.893418925</v>
      </c>
      <c r="AE20" t="n">
        <v>1388262.750731623</v>
      </c>
      <c r="AF20" t="n">
        <v>1.770214557850985e-06</v>
      </c>
      <c r="AG20" t="n">
        <v>25.65972222222222</v>
      </c>
      <c r="AH20" t="n">
        <v>1255768.902240804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2.2584</v>
      </c>
      <c r="E21" t="n">
        <v>44.28</v>
      </c>
      <c r="F21" t="n">
        <v>41.33</v>
      </c>
      <c r="G21" t="n">
        <v>145.87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420.67</v>
      </c>
      <c r="Q21" t="n">
        <v>1326.95</v>
      </c>
      <c r="R21" t="n">
        <v>89</v>
      </c>
      <c r="S21" t="n">
        <v>68.87</v>
      </c>
      <c r="T21" t="n">
        <v>7393.71</v>
      </c>
      <c r="U21" t="n">
        <v>0.77</v>
      </c>
      <c r="V21" t="n">
        <v>0.88</v>
      </c>
      <c r="W21" t="n">
        <v>5.34</v>
      </c>
      <c r="X21" t="n">
        <v>0.46</v>
      </c>
      <c r="Y21" t="n">
        <v>0.5</v>
      </c>
      <c r="Z21" t="n">
        <v>10</v>
      </c>
      <c r="AA21" t="n">
        <v>1012.323441550504</v>
      </c>
      <c r="AB21" t="n">
        <v>1385.105593287657</v>
      </c>
      <c r="AC21" t="n">
        <v>1252.913059472192</v>
      </c>
      <c r="AD21" t="n">
        <v>1012323.441550504</v>
      </c>
      <c r="AE21" t="n">
        <v>1385105.593287657</v>
      </c>
      <c r="AF21" t="n">
        <v>1.772726391207283e-06</v>
      </c>
      <c r="AG21" t="n">
        <v>25.625</v>
      </c>
      <c r="AH21" t="n">
        <v>1252913.059472192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2.2582</v>
      </c>
      <c r="E22" t="n">
        <v>44.28</v>
      </c>
      <c r="F22" t="n">
        <v>41.34</v>
      </c>
      <c r="G22" t="n">
        <v>145.89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423.71</v>
      </c>
      <c r="Q22" t="n">
        <v>1326.99</v>
      </c>
      <c r="R22" t="n">
        <v>89.12</v>
      </c>
      <c r="S22" t="n">
        <v>68.87</v>
      </c>
      <c r="T22" t="n">
        <v>7453.4</v>
      </c>
      <c r="U22" t="n">
        <v>0.77</v>
      </c>
      <c r="V22" t="n">
        <v>0.88</v>
      </c>
      <c r="W22" t="n">
        <v>5.34</v>
      </c>
      <c r="X22" t="n">
        <v>0.46</v>
      </c>
      <c r="Y22" t="n">
        <v>0.5</v>
      </c>
      <c r="Z22" t="n">
        <v>10</v>
      </c>
      <c r="AA22" t="n">
        <v>1015.694581443152</v>
      </c>
      <c r="AB22" t="n">
        <v>1389.718135612974</v>
      </c>
      <c r="AC22" t="n">
        <v>1257.085387231725</v>
      </c>
      <c r="AD22" t="n">
        <v>1015694.581443152</v>
      </c>
      <c r="AE22" t="n">
        <v>1389718.135612974</v>
      </c>
      <c r="AF22" t="n">
        <v>1.772569401622514e-06</v>
      </c>
      <c r="AG22" t="n">
        <v>25.625</v>
      </c>
      <c r="AH22" t="n">
        <v>1257085.387231725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2.0023</v>
      </c>
      <c r="E2" t="n">
        <v>49.94</v>
      </c>
      <c r="F2" t="n">
        <v>46.02</v>
      </c>
      <c r="G2" t="n">
        <v>15.51</v>
      </c>
      <c r="H2" t="n">
        <v>0.34</v>
      </c>
      <c r="I2" t="n">
        <v>178</v>
      </c>
      <c r="J2" t="n">
        <v>51.33</v>
      </c>
      <c r="K2" t="n">
        <v>24.83</v>
      </c>
      <c r="L2" t="n">
        <v>1</v>
      </c>
      <c r="M2" t="n">
        <v>176</v>
      </c>
      <c r="N2" t="n">
        <v>5.51</v>
      </c>
      <c r="O2" t="n">
        <v>6564.78</v>
      </c>
      <c r="P2" t="n">
        <v>245.86</v>
      </c>
      <c r="Q2" t="n">
        <v>1327.1</v>
      </c>
      <c r="R2" t="n">
        <v>242.2</v>
      </c>
      <c r="S2" t="n">
        <v>68.87</v>
      </c>
      <c r="T2" t="n">
        <v>83187.62</v>
      </c>
      <c r="U2" t="n">
        <v>0.28</v>
      </c>
      <c r="V2" t="n">
        <v>0.79</v>
      </c>
      <c r="W2" t="n">
        <v>5.59</v>
      </c>
      <c r="X2" t="n">
        <v>5.14</v>
      </c>
      <c r="Y2" t="n">
        <v>0.5</v>
      </c>
      <c r="Z2" t="n">
        <v>10</v>
      </c>
      <c r="AA2" t="n">
        <v>787.4701673754267</v>
      </c>
      <c r="AB2" t="n">
        <v>1077.451423734966</v>
      </c>
      <c r="AC2" t="n">
        <v>974.6209720662714</v>
      </c>
      <c r="AD2" t="n">
        <v>787470.1673754267</v>
      </c>
      <c r="AE2" t="n">
        <v>1077451.423734966</v>
      </c>
      <c r="AF2" t="n">
        <v>2.067179889635319e-06</v>
      </c>
      <c r="AG2" t="n">
        <v>28.90046296296296</v>
      </c>
      <c r="AH2" t="n">
        <v>974620.9720662714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2.1865</v>
      </c>
      <c r="E3" t="n">
        <v>45.74</v>
      </c>
      <c r="F3" t="n">
        <v>43.06</v>
      </c>
      <c r="G3" t="n">
        <v>33.99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57</v>
      </c>
      <c r="N3" t="n">
        <v>5.64</v>
      </c>
      <c r="O3" t="n">
        <v>6705.1</v>
      </c>
      <c r="P3" t="n">
        <v>206.64</v>
      </c>
      <c r="Q3" t="n">
        <v>1327</v>
      </c>
      <c r="R3" t="n">
        <v>144.74</v>
      </c>
      <c r="S3" t="n">
        <v>68.87</v>
      </c>
      <c r="T3" t="n">
        <v>34970.12</v>
      </c>
      <c r="U3" t="n">
        <v>0.48</v>
      </c>
      <c r="V3" t="n">
        <v>0.85</v>
      </c>
      <c r="W3" t="n">
        <v>5.45</v>
      </c>
      <c r="X3" t="n">
        <v>2.19</v>
      </c>
      <c r="Y3" t="n">
        <v>0.5</v>
      </c>
      <c r="Z3" t="n">
        <v>10</v>
      </c>
      <c r="AA3" t="n">
        <v>673.5904196380275</v>
      </c>
      <c r="AB3" t="n">
        <v>921.6361288607642</v>
      </c>
      <c r="AC3" t="n">
        <v>833.6764702467232</v>
      </c>
      <c r="AD3" t="n">
        <v>673590.4196380274</v>
      </c>
      <c r="AE3" t="n">
        <v>921636.1288607642</v>
      </c>
      <c r="AF3" t="n">
        <v>2.257348463610661e-06</v>
      </c>
      <c r="AG3" t="n">
        <v>26.46990740740741</v>
      </c>
      <c r="AH3" t="n">
        <v>833676.4702467232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2.1991</v>
      </c>
      <c r="E4" t="n">
        <v>45.47</v>
      </c>
      <c r="F4" t="n">
        <v>42.9</v>
      </c>
      <c r="G4" t="n">
        <v>37.85</v>
      </c>
      <c r="H4" t="n">
        <v>0.97</v>
      </c>
      <c r="I4" t="n">
        <v>68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204.51</v>
      </c>
      <c r="Q4" t="n">
        <v>1327.07</v>
      </c>
      <c r="R4" t="n">
        <v>137.94</v>
      </c>
      <c r="S4" t="n">
        <v>68.87</v>
      </c>
      <c r="T4" t="n">
        <v>31608.93</v>
      </c>
      <c r="U4" t="n">
        <v>0.5</v>
      </c>
      <c r="V4" t="n">
        <v>0.85</v>
      </c>
      <c r="W4" t="n">
        <v>5.49</v>
      </c>
      <c r="X4" t="n">
        <v>2.02</v>
      </c>
      <c r="Y4" t="n">
        <v>0.5</v>
      </c>
      <c r="Z4" t="n">
        <v>10</v>
      </c>
      <c r="AA4" t="n">
        <v>661.3855669168515</v>
      </c>
      <c r="AB4" t="n">
        <v>904.9369109275505</v>
      </c>
      <c r="AC4" t="n">
        <v>818.5710022355556</v>
      </c>
      <c r="AD4" t="n">
        <v>661385.5669168516</v>
      </c>
      <c r="AE4" t="n">
        <v>904936.9109275504</v>
      </c>
      <c r="AF4" t="n">
        <v>2.270356737400505e-06</v>
      </c>
      <c r="AG4" t="n">
        <v>26.31365740740741</v>
      </c>
      <c r="AH4" t="n">
        <v>818571.0022355557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1.4981</v>
      </c>
      <c r="E2" t="n">
        <v>66.75</v>
      </c>
      <c r="F2" t="n">
        <v>53.19</v>
      </c>
      <c r="G2" t="n">
        <v>7.64</v>
      </c>
      <c r="H2" t="n">
        <v>0.13</v>
      </c>
      <c r="I2" t="n">
        <v>418</v>
      </c>
      <c r="J2" t="n">
        <v>133.21</v>
      </c>
      <c r="K2" t="n">
        <v>46.47</v>
      </c>
      <c r="L2" t="n">
        <v>1</v>
      </c>
      <c r="M2" t="n">
        <v>416</v>
      </c>
      <c r="N2" t="n">
        <v>20.75</v>
      </c>
      <c r="O2" t="n">
        <v>16663.42</v>
      </c>
      <c r="P2" t="n">
        <v>578.45</v>
      </c>
      <c r="Q2" t="n">
        <v>1327.28</v>
      </c>
      <c r="R2" t="n">
        <v>475.95</v>
      </c>
      <c r="S2" t="n">
        <v>68.87</v>
      </c>
      <c r="T2" t="n">
        <v>198866.6</v>
      </c>
      <c r="U2" t="n">
        <v>0.14</v>
      </c>
      <c r="V2" t="n">
        <v>0.6899999999999999</v>
      </c>
      <c r="W2" t="n">
        <v>6</v>
      </c>
      <c r="X2" t="n">
        <v>12.31</v>
      </c>
      <c r="Y2" t="n">
        <v>0.5</v>
      </c>
      <c r="Z2" t="n">
        <v>10</v>
      </c>
      <c r="AA2" t="n">
        <v>1820.692433989326</v>
      </c>
      <c r="AB2" t="n">
        <v>2491.15171146545</v>
      </c>
      <c r="AC2" t="n">
        <v>2253.399688476573</v>
      </c>
      <c r="AD2" t="n">
        <v>1820692.433989326</v>
      </c>
      <c r="AE2" t="n">
        <v>2491151.71146545</v>
      </c>
      <c r="AF2" t="n">
        <v>1.245160446205135e-06</v>
      </c>
      <c r="AG2" t="n">
        <v>38.62847222222222</v>
      </c>
      <c r="AH2" t="n">
        <v>2253399.688476573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1.8859</v>
      </c>
      <c r="E3" t="n">
        <v>53.03</v>
      </c>
      <c r="F3" t="n">
        <v>46</v>
      </c>
      <c r="G3" t="n">
        <v>15.51</v>
      </c>
      <c r="H3" t="n">
        <v>0.26</v>
      </c>
      <c r="I3" t="n">
        <v>178</v>
      </c>
      <c r="J3" t="n">
        <v>134.55</v>
      </c>
      <c r="K3" t="n">
        <v>46.47</v>
      </c>
      <c r="L3" t="n">
        <v>2</v>
      </c>
      <c r="M3" t="n">
        <v>176</v>
      </c>
      <c r="N3" t="n">
        <v>21.09</v>
      </c>
      <c r="O3" t="n">
        <v>16828.84</v>
      </c>
      <c r="P3" t="n">
        <v>492.84</v>
      </c>
      <c r="Q3" t="n">
        <v>1327.08</v>
      </c>
      <c r="R3" t="n">
        <v>241.3</v>
      </c>
      <c r="S3" t="n">
        <v>68.87</v>
      </c>
      <c r="T3" t="n">
        <v>82740.12</v>
      </c>
      <c r="U3" t="n">
        <v>0.29</v>
      </c>
      <c r="V3" t="n">
        <v>0.79</v>
      </c>
      <c r="W3" t="n">
        <v>5.59</v>
      </c>
      <c r="X3" t="n">
        <v>5.13</v>
      </c>
      <c r="Y3" t="n">
        <v>0.5</v>
      </c>
      <c r="Z3" t="n">
        <v>10</v>
      </c>
      <c r="AA3" t="n">
        <v>1295.321962640822</v>
      </c>
      <c r="AB3" t="n">
        <v>1772.316654857032</v>
      </c>
      <c r="AC3" t="n">
        <v>1603.169240779524</v>
      </c>
      <c r="AD3" t="n">
        <v>1295321.962640821</v>
      </c>
      <c r="AE3" t="n">
        <v>1772316.654857032</v>
      </c>
      <c r="AF3" t="n">
        <v>1.567484203656808e-06</v>
      </c>
      <c r="AG3" t="n">
        <v>30.68865740740741</v>
      </c>
      <c r="AH3" t="n">
        <v>1603169.240779524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2.0285</v>
      </c>
      <c r="E4" t="n">
        <v>49.3</v>
      </c>
      <c r="F4" t="n">
        <v>44.07</v>
      </c>
      <c r="G4" t="n">
        <v>23.61</v>
      </c>
      <c r="H4" t="n">
        <v>0.39</v>
      </c>
      <c r="I4" t="n">
        <v>112</v>
      </c>
      <c r="J4" t="n">
        <v>135.9</v>
      </c>
      <c r="K4" t="n">
        <v>46.47</v>
      </c>
      <c r="L4" t="n">
        <v>3</v>
      </c>
      <c r="M4" t="n">
        <v>110</v>
      </c>
      <c r="N4" t="n">
        <v>21.43</v>
      </c>
      <c r="O4" t="n">
        <v>16994.64</v>
      </c>
      <c r="P4" t="n">
        <v>464.55</v>
      </c>
      <c r="Q4" t="n">
        <v>1327</v>
      </c>
      <c r="R4" t="n">
        <v>178.52</v>
      </c>
      <c r="S4" t="n">
        <v>68.87</v>
      </c>
      <c r="T4" t="n">
        <v>51679.79</v>
      </c>
      <c r="U4" t="n">
        <v>0.39</v>
      </c>
      <c r="V4" t="n">
        <v>0.83</v>
      </c>
      <c r="W4" t="n">
        <v>5.48</v>
      </c>
      <c r="X4" t="n">
        <v>3.2</v>
      </c>
      <c r="Y4" t="n">
        <v>0.5</v>
      </c>
      <c r="Z4" t="n">
        <v>10</v>
      </c>
      <c r="AA4" t="n">
        <v>1162.526181785977</v>
      </c>
      <c r="AB4" t="n">
        <v>1590.619608955057</v>
      </c>
      <c r="AC4" t="n">
        <v>1438.813105925028</v>
      </c>
      <c r="AD4" t="n">
        <v>1162526.181785977</v>
      </c>
      <c r="AE4" t="n">
        <v>1590619.608955057</v>
      </c>
      <c r="AF4" t="n">
        <v>1.686007586360802e-06</v>
      </c>
      <c r="AG4" t="n">
        <v>28.53009259259259</v>
      </c>
      <c r="AH4" t="n">
        <v>1438813.105925028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2.1003</v>
      </c>
      <c r="E5" t="n">
        <v>47.61</v>
      </c>
      <c r="F5" t="n">
        <v>43.2</v>
      </c>
      <c r="G5" t="n">
        <v>31.61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448.28</v>
      </c>
      <c r="Q5" t="n">
        <v>1327.06</v>
      </c>
      <c r="R5" t="n">
        <v>150.24</v>
      </c>
      <c r="S5" t="n">
        <v>68.87</v>
      </c>
      <c r="T5" t="n">
        <v>37689.26</v>
      </c>
      <c r="U5" t="n">
        <v>0.46</v>
      </c>
      <c r="V5" t="n">
        <v>0.84</v>
      </c>
      <c r="W5" t="n">
        <v>5.43</v>
      </c>
      <c r="X5" t="n">
        <v>2.33</v>
      </c>
      <c r="Y5" t="n">
        <v>0.5</v>
      </c>
      <c r="Z5" t="n">
        <v>10</v>
      </c>
      <c r="AA5" t="n">
        <v>1095.47382516602</v>
      </c>
      <c r="AB5" t="n">
        <v>1498.875616486433</v>
      </c>
      <c r="AC5" t="n">
        <v>1355.825031334108</v>
      </c>
      <c r="AD5" t="n">
        <v>1095473.82516602</v>
      </c>
      <c r="AE5" t="n">
        <v>1498875.616486433</v>
      </c>
      <c r="AF5" t="n">
        <v>1.745684857596052e-06</v>
      </c>
      <c r="AG5" t="n">
        <v>27.55208333333333</v>
      </c>
      <c r="AH5" t="n">
        <v>1355825.031334108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42.71</v>
      </c>
      <c r="G6" t="n">
        <v>40.04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435.65</v>
      </c>
      <c r="Q6" t="n">
        <v>1326.97</v>
      </c>
      <c r="R6" t="n">
        <v>134.4</v>
      </c>
      <c r="S6" t="n">
        <v>68.87</v>
      </c>
      <c r="T6" t="n">
        <v>29859.15</v>
      </c>
      <c r="U6" t="n">
        <v>0.51</v>
      </c>
      <c r="V6" t="n">
        <v>0.85</v>
      </c>
      <c r="W6" t="n">
        <v>5.4</v>
      </c>
      <c r="X6" t="n">
        <v>1.83</v>
      </c>
      <c r="Y6" t="n">
        <v>0.5</v>
      </c>
      <c r="Z6" t="n">
        <v>10</v>
      </c>
      <c r="AA6" t="n">
        <v>1054.869355036259</v>
      </c>
      <c r="AB6" t="n">
        <v>1443.318789112099</v>
      </c>
      <c r="AC6" t="n">
        <v>1305.570469589883</v>
      </c>
      <c r="AD6" t="n">
        <v>1054869.355036259</v>
      </c>
      <c r="AE6" t="n">
        <v>1443318.789112099</v>
      </c>
      <c r="AF6" t="n">
        <v>1.782505235252342e-06</v>
      </c>
      <c r="AG6" t="n">
        <v>26.98495370370371</v>
      </c>
      <c r="AH6" t="n">
        <v>1305570.469589883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2.1771</v>
      </c>
      <c r="E7" t="n">
        <v>45.93</v>
      </c>
      <c r="F7" t="n">
        <v>42.34</v>
      </c>
      <c r="G7" t="n">
        <v>48.85</v>
      </c>
      <c r="H7" t="n">
        <v>0.76</v>
      </c>
      <c r="I7" t="n">
        <v>52</v>
      </c>
      <c r="J7" t="n">
        <v>139.95</v>
      </c>
      <c r="K7" t="n">
        <v>46.47</v>
      </c>
      <c r="L7" t="n">
        <v>6</v>
      </c>
      <c r="M7" t="n">
        <v>50</v>
      </c>
      <c r="N7" t="n">
        <v>22.49</v>
      </c>
      <c r="O7" t="n">
        <v>17494.97</v>
      </c>
      <c r="P7" t="n">
        <v>424.52</v>
      </c>
      <c r="Q7" t="n">
        <v>1326.95</v>
      </c>
      <c r="R7" t="n">
        <v>122.09</v>
      </c>
      <c r="S7" t="n">
        <v>68.87</v>
      </c>
      <c r="T7" t="n">
        <v>23763.13</v>
      </c>
      <c r="U7" t="n">
        <v>0.5600000000000001</v>
      </c>
      <c r="V7" t="n">
        <v>0.86</v>
      </c>
      <c r="W7" t="n">
        <v>5.39</v>
      </c>
      <c r="X7" t="n">
        <v>1.47</v>
      </c>
      <c r="Y7" t="n">
        <v>0.5</v>
      </c>
      <c r="Z7" t="n">
        <v>10</v>
      </c>
      <c r="AA7" t="n">
        <v>1029.954161522125</v>
      </c>
      <c r="AB7" t="n">
        <v>1409.228722165299</v>
      </c>
      <c r="AC7" t="n">
        <v>1274.733910786776</v>
      </c>
      <c r="AD7" t="n">
        <v>1029954.161522125</v>
      </c>
      <c r="AE7" t="n">
        <v>1409228.722165299</v>
      </c>
      <c r="AF7" t="n">
        <v>1.809517927663841e-06</v>
      </c>
      <c r="AG7" t="n">
        <v>26.57986111111111</v>
      </c>
      <c r="AH7" t="n">
        <v>1274733.910786776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2.199</v>
      </c>
      <c r="E8" t="n">
        <v>45.48</v>
      </c>
      <c r="F8" t="n">
        <v>42.1</v>
      </c>
      <c r="G8" t="n">
        <v>57.41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414.44</v>
      </c>
      <c r="Q8" t="n">
        <v>1326.98</v>
      </c>
      <c r="R8" t="n">
        <v>114.84</v>
      </c>
      <c r="S8" t="n">
        <v>68.87</v>
      </c>
      <c r="T8" t="n">
        <v>20181.39</v>
      </c>
      <c r="U8" t="n">
        <v>0.6</v>
      </c>
      <c r="V8" t="n">
        <v>0.87</v>
      </c>
      <c r="W8" t="n">
        <v>5.36</v>
      </c>
      <c r="X8" t="n">
        <v>1.23</v>
      </c>
      <c r="Y8" t="n">
        <v>0.5</v>
      </c>
      <c r="Z8" t="n">
        <v>10</v>
      </c>
      <c r="AA8" t="n">
        <v>1002.55688733248</v>
      </c>
      <c r="AB8" t="n">
        <v>1371.742562936594</v>
      </c>
      <c r="AC8" t="n">
        <v>1240.825377982703</v>
      </c>
      <c r="AD8" t="n">
        <v>1002556.88733248</v>
      </c>
      <c r="AE8" t="n">
        <v>1371742.562936594</v>
      </c>
      <c r="AF8" t="n">
        <v>1.827720326550359e-06</v>
      </c>
      <c r="AG8" t="n">
        <v>26.31944444444444</v>
      </c>
      <c r="AH8" t="n">
        <v>1240825.377982704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2.2179</v>
      </c>
      <c r="E9" t="n">
        <v>45.09</v>
      </c>
      <c r="F9" t="n">
        <v>41.9</v>
      </c>
      <c r="G9" t="n">
        <v>67.95</v>
      </c>
      <c r="H9" t="n">
        <v>0.99</v>
      </c>
      <c r="I9" t="n">
        <v>37</v>
      </c>
      <c r="J9" t="n">
        <v>142.68</v>
      </c>
      <c r="K9" t="n">
        <v>46.47</v>
      </c>
      <c r="L9" t="n">
        <v>8</v>
      </c>
      <c r="M9" t="n">
        <v>35</v>
      </c>
      <c r="N9" t="n">
        <v>23.21</v>
      </c>
      <c r="O9" t="n">
        <v>17831.04</v>
      </c>
      <c r="P9" t="n">
        <v>402.29</v>
      </c>
      <c r="Q9" t="n">
        <v>1327.03</v>
      </c>
      <c r="R9" t="n">
        <v>108.02</v>
      </c>
      <c r="S9" t="n">
        <v>68.87</v>
      </c>
      <c r="T9" t="n">
        <v>16806.23</v>
      </c>
      <c r="U9" t="n">
        <v>0.64</v>
      </c>
      <c r="V9" t="n">
        <v>0.87</v>
      </c>
      <c r="W9" t="n">
        <v>5.36</v>
      </c>
      <c r="X9" t="n">
        <v>1.03</v>
      </c>
      <c r="Y9" t="n">
        <v>0.5</v>
      </c>
      <c r="Z9" t="n">
        <v>10</v>
      </c>
      <c r="AA9" t="n">
        <v>982.5948960360367</v>
      </c>
      <c r="AB9" t="n">
        <v>1344.429685783898</v>
      </c>
      <c r="AC9" t="n">
        <v>1216.119203491598</v>
      </c>
      <c r="AD9" t="n">
        <v>982594.8960360368</v>
      </c>
      <c r="AE9" t="n">
        <v>1344429.685783898</v>
      </c>
      <c r="AF9" t="n">
        <v>1.843429246137354e-06</v>
      </c>
      <c r="AG9" t="n">
        <v>26.09375</v>
      </c>
      <c r="AH9" t="n">
        <v>1216119.203491597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2.2294</v>
      </c>
      <c r="E10" t="n">
        <v>44.86</v>
      </c>
      <c r="F10" t="n">
        <v>41.78</v>
      </c>
      <c r="G10" t="n">
        <v>75.95999999999999</v>
      </c>
      <c r="H10" t="n">
        <v>1.11</v>
      </c>
      <c r="I10" t="n">
        <v>33</v>
      </c>
      <c r="J10" t="n">
        <v>144.05</v>
      </c>
      <c r="K10" t="n">
        <v>46.47</v>
      </c>
      <c r="L10" t="n">
        <v>9</v>
      </c>
      <c r="M10" t="n">
        <v>31</v>
      </c>
      <c r="N10" t="n">
        <v>23.58</v>
      </c>
      <c r="O10" t="n">
        <v>17999.83</v>
      </c>
      <c r="P10" t="n">
        <v>394.33</v>
      </c>
      <c r="Q10" t="n">
        <v>1326.97</v>
      </c>
      <c r="R10" t="n">
        <v>104.16</v>
      </c>
      <c r="S10" t="n">
        <v>68.87</v>
      </c>
      <c r="T10" t="n">
        <v>14896.46</v>
      </c>
      <c r="U10" t="n">
        <v>0.66</v>
      </c>
      <c r="V10" t="n">
        <v>0.87</v>
      </c>
      <c r="W10" t="n">
        <v>5.35</v>
      </c>
      <c r="X10" t="n">
        <v>0.91</v>
      </c>
      <c r="Y10" t="n">
        <v>0.5</v>
      </c>
      <c r="Z10" t="n">
        <v>10</v>
      </c>
      <c r="AA10" t="n">
        <v>969.8369350130174</v>
      </c>
      <c r="AB10" t="n">
        <v>1326.973680670686</v>
      </c>
      <c r="AC10" t="n">
        <v>1200.329175006733</v>
      </c>
      <c r="AD10" t="n">
        <v>969836.9350130174</v>
      </c>
      <c r="AE10" t="n">
        <v>1326973.680670686</v>
      </c>
      <c r="AF10" t="n">
        <v>1.852987583452192e-06</v>
      </c>
      <c r="AG10" t="n">
        <v>25.96064814814815</v>
      </c>
      <c r="AH10" t="n">
        <v>1200329.175006733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2.2396</v>
      </c>
      <c r="E11" t="n">
        <v>44.65</v>
      </c>
      <c r="F11" t="n">
        <v>41.68</v>
      </c>
      <c r="G11" t="n">
        <v>86.23999999999999</v>
      </c>
      <c r="H11" t="n">
        <v>1.22</v>
      </c>
      <c r="I11" t="n">
        <v>29</v>
      </c>
      <c r="J11" t="n">
        <v>145.42</v>
      </c>
      <c r="K11" t="n">
        <v>46.47</v>
      </c>
      <c r="L11" t="n">
        <v>10</v>
      </c>
      <c r="M11" t="n">
        <v>27</v>
      </c>
      <c r="N11" t="n">
        <v>23.95</v>
      </c>
      <c r="O11" t="n">
        <v>18169.15</v>
      </c>
      <c r="P11" t="n">
        <v>384.76</v>
      </c>
      <c r="Q11" t="n">
        <v>1326.99</v>
      </c>
      <c r="R11" t="n">
        <v>100.98</v>
      </c>
      <c r="S11" t="n">
        <v>68.87</v>
      </c>
      <c r="T11" t="n">
        <v>13324.2</v>
      </c>
      <c r="U11" t="n">
        <v>0.68</v>
      </c>
      <c r="V11" t="n">
        <v>0.87</v>
      </c>
      <c r="W11" t="n">
        <v>5.34</v>
      </c>
      <c r="X11" t="n">
        <v>0.8100000000000001</v>
      </c>
      <c r="Y11" t="n">
        <v>0.5</v>
      </c>
      <c r="Z11" t="n">
        <v>10</v>
      </c>
      <c r="AA11" t="n">
        <v>956.1022563009047</v>
      </c>
      <c r="AB11" t="n">
        <v>1308.181287325513</v>
      </c>
      <c r="AC11" t="n">
        <v>1183.330301307134</v>
      </c>
      <c r="AD11" t="n">
        <v>956102.2563009048</v>
      </c>
      <c r="AE11" t="n">
        <v>1308181.287325514</v>
      </c>
      <c r="AF11" t="n">
        <v>1.86146541307057e-06</v>
      </c>
      <c r="AG11" t="n">
        <v>25.83912037037037</v>
      </c>
      <c r="AH11" t="n">
        <v>1183330.301307134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2.2487</v>
      </c>
      <c r="E12" t="n">
        <v>44.47</v>
      </c>
      <c r="F12" t="n">
        <v>41.58</v>
      </c>
      <c r="G12" t="n">
        <v>95.95999999999999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373.73</v>
      </c>
      <c r="Q12" t="n">
        <v>1326.95</v>
      </c>
      <c r="R12" t="n">
        <v>97.77</v>
      </c>
      <c r="S12" t="n">
        <v>68.87</v>
      </c>
      <c r="T12" t="n">
        <v>11733.88</v>
      </c>
      <c r="U12" t="n">
        <v>0.7</v>
      </c>
      <c r="V12" t="n">
        <v>0.88</v>
      </c>
      <c r="W12" t="n">
        <v>5.34</v>
      </c>
      <c r="X12" t="n">
        <v>0.71</v>
      </c>
      <c r="Y12" t="n">
        <v>0.5</v>
      </c>
      <c r="Z12" t="n">
        <v>10</v>
      </c>
      <c r="AA12" t="n">
        <v>933.157471276778</v>
      </c>
      <c r="AB12" t="n">
        <v>1276.787220203029</v>
      </c>
      <c r="AC12" t="n">
        <v>1154.93243988897</v>
      </c>
      <c r="AD12" t="n">
        <v>933157.471276778</v>
      </c>
      <c r="AE12" t="n">
        <v>1276787.220203029</v>
      </c>
      <c r="AF12" t="n">
        <v>1.86902896694579e-06</v>
      </c>
      <c r="AG12" t="n">
        <v>25.73495370370371</v>
      </c>
      <c r="AH12" t="n">
        <v>1154932.43988897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2.2563</v>
      </c>
      <c r="E13" t="n">
        <v>44.32</v>
      </c>
      <c r="F13" t="n">
        <v>41.51</v>
      </c>
      <c r="G13" t="n">
        <v>108.3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16</v>
      </c>
      <c r="N13" t="n">
        <v>24.71</v>
      </c>
      <c r="O13" t="n">
        <v>18509.36</v>
      </c>
      <c r="P13" t="n">
        <v>364.77</v>
      </c>
      <c r="Q13" t="n">
        <v>1326.95</v>
      </c>
      <c r="R13" t="n">
        <v>95.44</v>
      </c>
      <c r="S13" t="n">
        <v>68.87</v>
      </c>
      <c r="T13" t="n">
        <v>10584.65</v>
      </c>
      <c r="U13" t="n">
        <v>0.72</v>
      </c>
      <c r="V13" t="n">
        <v>0.88</v>
      </c>
      <c r="W13" t="n">
        <v>5.34</v>
      </c>
      <c r="X13" t="n">
        <v>0.64</v>
      </c>
      <c r="Y13" t="n">
        <v>0.5</v>
      </c>
      <c r="Z13" t="n">
        <v>10</v>
      </c>
      <c r="AA13" t="n">
        <v>921.1571934981756</v>
      </c>
      <c r="AB13" t="n">
        <v>1260.367910731454</v>
      </c>
      <c r="AC13" t="n">
        <v>1140.080166268716</v>
      </c>
      <c r="AD13" t="n">
        <v>921157.1934981756</v>
      </c>
      <c r="AE13" t="n">
        <v>1260367.910731454</v>
      </c>
      <c r="AF13" t="n">
        <v>1.875345781171248e-06</v>
      </c>
      <c r="AG13" t="n">
        <v>25.64814814814815</v>
      </c>
      <c r="AH13" t="n">
        <v>1140080.166268716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2.2593</v>
      </c>
      <c r="E14" t="n">
        <v>44.26</v>
      </c>
      <c r="F14" t="n">
        <v>41.48</v>
      </c>
      <c r="G14" t="n">
        <v>113.13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362.43</v>
      </c>
      <c r="Q14" t="n">
        <v>1326.95</v>
      </c>
      <c r="R14" t="n">
        <v>93.94</v>
      </c>
      <c r="S14" t="n">
        <v>68.87</v>
      </c>
      <c r="T14" t="n">
        <v>9838.74</v>
      </c>
      <c r="U14" t="n">
        <v>0.73</v>
      </c>
      <c r="V14" t="n">
        <v>0.88</v>
      </c>
      <c r="W14" t="n">
        <v>5.35</v>
      </c>
      <c r="X14" t="n">
        <v>0.61</v>
      </c>
      <c r="Y14" t="n">
        <v>0.5</v>
      </c>
      <c r="Z14" t="n">
        <v>10</v>
      </c>
      <c r="AA14" t="n">
        <v>917.7120193648361</v>
      </c>
      <c r="AB14" t="n">
        <v>1255.654071491863</v>
      </c>
      <c r="AC14" t="n">
        <v>1135.816209230237</v>
      </c>
      <c r="AD14" t="n">
        <v>917712.0193648362</v>
      </c>
      <c r="AE14" t="n">
        <v>1255654.071491863</v>
      </c>
      <c r="AF14" t="n">
        <v>1.877839260470771e-06</v>
      </c>
      <c r="AG14" t="n">
        <v>25.61342592592592</v>
      </c>
      <c r="AH14" t="n">
        <v>1135816.209230237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2.2589</v>
      </c>
      <c r="E15" t="n">
        <v>44.27</v>
      </c>
      <c r="F15" t="n">
        <v>41.49</v>
      </c>
      <c r="G15" t="n">
        <v>113.16</v>
      </c>
      <c r="H15" t="n">
        <v>1.64</v>
      </c>
      <c r="I15" t="n">
        <v>22</v>
      </c>
      <c r="J15" t="n">
        <v>150.95</v>
      </c>
      <c r="K15" t="n">
        <v>46.47</v>
      </c>
      <c r="L15" t="n">
        <v>14</v>
      </c>
      <c r="M15" t="n">
        <v>1</v>
      </c>
      <c r="N15" t="n">
        <v>25.49</v>
      </c>
      <c r="O15" t="n">
        <v>18851.69</v>
      </c>
      <c r="P15" t="n">
        <v>365.07</v>
      </c>
      <c r="Q15" t="n">
        <v>1326.95</v>
      </c>
      <c r="R15" t="n">
        <v>94.15000000000001</v>
      </c>
      <c r="S15" t="n">
        <v>68.87</v>
      </c>
      <c r="T15" t="n">
        <v>9943.67</v>
      </c>
      <c r="U15" t="n">
        <v>0.73</v>
      </c>
      <c r="V15" t="n">
        <v>0.88</v>
      </c>
      <c r="W15" t="n">
        <v>5.35</v>
      </c>
      <c r="X15" t="n">
        <v>0.62</v>
      </c>
      <c r="Y15" t="n">
        <v>0.5</v>
      </c>
      <c r="Z15" t="n">
        <v>10</v>
      </c>
      <c r="AA15" t="n">
        <v>920.6931327557645</v>
      </c>
      <c r="AB15" t="n">
        <v>1259.732962350772</v>
      </c>
      <c r="AC15" t="n">
        <v>1139.505816470331</v>
      </c>
      <c r="AD15" t="n">
        <v>920693.1327557645</v>
      </c>
      <c r="AE15" t="n">
        <v>1259732.962350772</v>
      </c>
      <c r="AF15" t="n">
        <v>1.877506796564168e-06</v>
      </c>
      <c r="AG15" t="n">
        <v>25.61921296296297</v>
      </c>
      <c r="AH15" t="n">
        <v>1139505.816470331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2.2588</v>
      </c>
      <c r="E16" t="n">
        <v>44.27</v>
      </c>
      <c r="F16" t="n">
        <v>41.49</v>
      </c>
      <c r="G16" t="n">
        <v>113.16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367.31</v>
      </c>
      <c r="Q16" t="n">
        <v>1326.95</v>
      </c>
      <c r="R16" t="n">
        <v>94.11</v>
      </c>
      <c r="S16" t="n">
        <v>68.87</v>
      </c>
      <c r="T16" t="n">
        <v>9924.59</v>
      </c>
      <c r="U16" t="n">
        <v>0.73</v>
      </c>
      <c r="V16" t="n">
        <v>0.88</v>
      </c>
      <c r="W16" t="n">
        <v>5.35</v>
      </c>
      <c r="X16" t="n">
        <v>0.62</v>
      </c>
      <c r="Y16" t="n">
        <v>0.5</v>
      </c>
      <c r="Z16" t="n">
        <v>10</v>
      </c>
      <c r="AA16" t="n">
        <v>923.1180328022691</v>
      </c>
      <c r="AB16" t="n">
        <v>1263.05081757344</v>
      </c>
      <c r="AC16" t="n">
        <v>1142.507020247186</v>
      </c>
      <c r="AD16" t="n">
        <v>923118.0328022691</v>
      </c>
      <c r="AE16" t="n">
        <v>1263050.81757344</v>
      </c>
      <c r="AF16" t="n">
        <v>1.877423680587517e-06</v>
      </c>
      <c r="AG16" t="n">
        <v>25.61921296296297</v>
      </c>
      <c r="AH16" t="n">
        <v>1142507.020247186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2.2588</v>
      </c>
      <c r="E17" t="n">
        <v>44.27</v>
      </c>
      <c r="F17" t="n">
        <v>41.49</v>
      </c>
      <c r="G17" t="n">
        <v>113.16</v>
      </c>
      <c r="H17" t="n">
        <v>1.84</v>
      </c>
      <c r="I17" t="n">
        <v>22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370.19</v>
      </c>
      <c r="Q17" t="n">
        <v>1326.95</v>
      </c>
      <c r="R17" t="n">
        <v>94.05</v>
      </c>
      <c r="S17" t="n">
        <v>68.87</v>
      </c>
      <c r="T17" t="n">
        <v>9893.16</v>
      </c>
      <c r="U17" t="n">
        <v>0.73</v>
      </c>
      <c r="V17" t="n">
        <v>0.88</v>
      </c>
      <c r="W17" t="n">
        <v>5.35</v>
      </c>
      <c r="X17" t="n">
        <v>0.62</v>
      </c>
      <c r="Y17" t="n">
        <v>0.5</v>
      </c>
      <c r="Z17" t="n">
        <v>10</v>
      </c>
      <c r="AA17" t="n">
        <v>926.2018414465524</v>
      </c>
      <c r="AB17" t="n">
        <v>1267.270220608584</v>
      </c>
      <c r="AC17" t="n">
        <v>1146.323729378625</v>
      </c>
      <c r="AD17" t="n">
        <v>926201.8414465524</v>
      </c>
      <c r="AE17" t="n">
        <v>1267270.220608584</v>
      </c>
      <c r="AF17" t="n">
        <v>1.877423680587517e-06</v>
      </c>
      <c r="AG17" t="n">
        <v>25.61921296296297</v>
      </c>
      <c r="AH17" t="n">
        <v>1146323.729378625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1.4045</v>
      </c>
      <c r="E2" t="n">
        <v>71.2</v>
      </c>
      <c r="F2" t="n">
        <v>54.68</v>
      </c>
      <c r="G2" t="n">
        <v>7.04</v>
      </c>
      <c r="H2" t="n">
        <v>0.12</v>
      </c>
      <c r="I2" t="n">
        <v>466</v>
      </c>
      <c r="J2" t="n">
        <v>150.44</v>
      </c>
      <c r="K2" t="n">
        <v>49.1</v>
      </c>
      <c r="L2" t="n">
        <v>1</v>
      </c>
      <c r="M2" t="n">
        <v>464</v>
      </c>
      <c r="N2" t="n">
        <v>25.34</v>
      </c>
      <c r="O2" t="n">
        <v>18787.76</v>
      </c>
      <c r="P2" t="n">
        <v>644.79</v>
      </c>
      <c r="Q2" t="n">
        <v>1327.23</v>
      </c>
      <c r="R2" t="n">
        <v>524.79</v>
      </c>
      <c r="S2" t="n">
        <v>68.87</v>
      </c>
      <c r="T2" t="n">
        <v>223046.41</v>
      </c>
      <c r="U2" t="n">
        <v>0.13</v>
      </c>
      <c r="V2" t="n">
        <v>0.67</v>
      </c>
      <c r="W2" t="n">
        <v>6.08</v>
      </c>
      <c r="X2" t="n">
        <v>13.8</v>
      </c>
      <c r="Y2" t="n">
        <v>0.5</v>
      </c>
      <c r="Z2" t="n">
        <v>10</v>
      </c>
      <c r="AA2" t="n">
        <v>2102.248446549343</v>
      </c>
      <c r="AB2" t="n">
        <v>2876.389069224683</v>
      </c>
      <c r="AC2" t="n">
        <v>2601.870533495292</v>
      </c>
      <c r="AD2" t="n">
        <v>2102248.446549343</v>
      </c>
      <c r="AE2" t="n">
        <v>2876389.069224683</v>
      </c>
      <c r="AF2" t="n">
        <v>1.132691077637167e-06</v>
      </c>
      <c r="AG2" t="n">
        <v>41.2037037037037</v>
      </c>
      <c r="AH2" t="n">
        <v>2601870.533495293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1.8248</v>
      </c>
      <c r="E3" t="n">
        <v>54.8</v>
      </c>
      <c r="F3" t="n">
        <v>46.53</v>
      </c>
      <c r="G3" t="n">
        <v>14.25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542.34</v>
      </c>
      <c r="Q3" t="n">
        <v>1327.05</v>
      </c>
      <c r="R3" t="n">
        <v>258.59</v>
      </c>
      <c r="S3" t="n">
        <v>68.87</v>
      </c>
      <c r="T3" t="n">
        <v>91295.60000000001</v>
      </c>
      <c r="U3" t="n">
        <v>0.27</v>
      </c>
      <c r="V3" t="n">
        <v>0.78</v>
      </c>
      <c r="W3" t="n">
        <v>5.63</v>
      </c>
      <c r="X3" t="n">
        <v>5.66</v>
      </c>
      <c r="Y3" t="n">
        <v>0.5</v>
      </c>
      <c r="Z3" t="n">
        <v>10</v>
      </c>
      <c r="AA3" t="n">
        <v>1433.972486746427</v>
      </c>
      <c r="AB3" t="n">
        <v>1962.024418767741</v>
      </c>
      <c r="AC3" t="n">
        <v>1774.771561959114</v>
      </c>
      <c r="AD3" t="n">
        <v>1433972.486746427</v>
      </c>
      <c r="AE3" t="n">
        <v>1962024.418767741</v>
      </c>
      <c r="AF3" t="n">
        <v>1.471651604465861e-06</v>
      </c>
      <c r="AG3" t="n">
        <v>31.71296296296296</v>
      </c>
      <c r="AH3" t="n">
        <v>1774771.561959114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1.9805</v>
      </c>
      <c r="E4" t="n">
        <v>50.49</v>
      </c>
      <c r="F4" t="n">
        <v>44.43</v>
      </c>
      <c r="G4" t="n">
        <v>21.5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511.6</v>
      </c>
      <c r="Q4" t="n">
        <v>1327.01</v>
      </c>
      <c r="R4" t="n">
        <v>189.63</v>
      </c>
      <c r="S4" t="n">
        <v>68.87</v>
      </c>
      <c r="T4" t="n">
        <v>57173.47</v>
      </c>
      <c r="U4" t="n">
        <v>0.36</v>
      </c>
      <c r="V4" t="n">
        <v>0.82</v>
      </c>
      <c r="W4" t="n">
        <v>5.52</v>
      </c>
      <c r="X4" t="n">
        <v>3.55</v>
      </c>
      <c r="Y4" t="n">
        <v>0.5</v>
      </c>
      <c r="Z4" t="n">
        <v>10</v>
      </c>
      <c r="AA4" t="n">
        <v>1270.068320949751</v>
      </c>
      <c r="AB4" t="n">
        <v>1737.763508183268</v>
      </c>
      <c r="AC4" t="n">
        <v>1571.913797928658</v>
      </c>
      <c r="AD4" t="n">
        <v>1270068.320949751</v>
      </c>
      <c r="AE4" t="n">
        <v>1737763.508183268</v>
      </c>
      <c r="AF4" t="n">
        <v>1.59721942275572e-06</v>
      </c>
      <c r="AG4" t="n">
        <v>29.21875</v>
      </c>
      <c r="AH4" t="n">
        <v>1571913.797928658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2.064</v>
      </c>
      <c r="E5" t="n">
        <v>48.45</v>
      </c>
      <c r="F5" t="n">
        <v>43.42</v>
      </c>
      <c r="G5" t="n">
        <v>28.95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493.68</v>
      </c>
      <c r="Q5" t="n">
        <v>1327.02</v>
      </c>
      <c r="R5" t="n">
        <v>157.58</v>
      </c>
      <c r="S5" t="n">
        <v>68.87</v>
      </c>
      <c r="T5" t="n">
        <v>41319.66</v>
      </c>
      <c r="U5" t="n">
        <v>0.44</v>
      </c>
      <c r="V5" t="n">
        <v>0.84</v>
      </c>
      <c r="W5" t="n">
        <v>5.44</v>
      </c>
      <c r="X5" t="n">
        <v>2.55</v>
      </c>
      <c r="Y5" t="n">
        <v>0.5</v>
      </c>
      <c r="Z5" t="n">
        <v>10</v>
      </c>
      <c r="AA5" t="n">
        <v>1190.556361299897</v>
      </c>
      <c r="AB5" t="n">
        <v>1628.971737170247</v>
      </c>
      <c r="AC5" t="n">
        <v>1473.50496085091</v>
      </c>
      <c r="AD5" t="n">
        <v>1190556.361299897</v>
      </c>
      <c r="AE5" t="n">
        <v>1628971.737170247</v>
      </c>
      <c r="AF5" t="n">
        <v>1.664559903341483e-06</v>
      </c>
      <c r="AG5" t="n">
        <v>28.03819444444445</v>
      </c>
      <c r="AH5" t="n">
        <v>1473504.96085091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2.1169</v>
      </c>
      <c r="E6" t="n">
        <v>47.24</v>
      </c>
      <c r="F6" t="n">
        <v>42.82</v>
      </c>
      <c r="G6" t="n">
        <v>36.71</v>
      </c>
      <c r="H6" t="n">
        <v>0.57</v>
      </c>
      <c r="I6" t="n">
        <v>70</v>
      </c>
      <c r="J6" t="n">
        <v>156.03</v>
      </c>
      <c r="K6" t="n">
        <v>49.1</v>
      </c>
      <c r="L6" t="n">
        <v>5</v>
      </c>
      <c r="M6" t="n">
        <v>68</v>
      </c>
      <c r="N6" t="n">
        <v>26.94</v>
      </c>
      <c r="O6" t="n">
        <v>19478.15</v>
      </c>
      <c r="P6" t="n">
        <v>480.52</v>
      </c>
      <c r="Q6" t="n">
        <v>1327.02</v>
      </c>
      <c r="R6" t="n">
        <v>138.08</v>
      </c>
      <c r="S6" t="n">
        <v>68.87</v>
      </c>
      <c r="T6" t="n">
        <v>31669.27</v>
      </c>
      <c r="U6" t="n">
        <v>0.5</v>
      </c>
      <c r="V6" t="n">
        <v>0.85</v>
      </c>
      <c r="W6" t="n">
        <v>5.41</v>
      </c>
      <c r="X6" t="n">
        <v>1.95</v>
      </c>
      <c r="Y6" t="n">
        <v>0.5</v>
      </c>
      <c r="Z6" t="n">
        <v>10</v>
      </c>
      <c r="AA6" t="n">
        <v>1142.965980123048</v>
      </c>
      <c r="AB6" t="n">
        <v>1563.856478104643</v>
      </c>
      <c r="AC6" t="n">
        <v>1414.604210720688</v>
      </c>
      <c r="AD6" t="n">
        <v>1142965.980123048</v>
      </c>
      <c r="AE6" t="n">
        <v>1563856.478104644</v>
      </c>
      <c r="AF6" t="n">
        <v>1.707222315592822e-06</v>
      </c>
      <c r="AG6" t="n">
        <v>27.33796296296297</v>
      </c>
      <c r="AH6" t="n">
        <v>1414604.210720688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2.1481</v>
      </c>
      <c r="E7" t="n">
        <v>46.55</v>
      </c>
      <c r="F7" t="n">
        <v>42.5</v>
      </c>
      <c r="G7" t="n">
        <v>43.97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470.74</v>
      </c>
      <c r="Q7" t="n">
        <v>1326.97</v>
      </c>
      <c r="R7" t="n">
        <v>127.92</v>
      </c>
      <c r="S7" t="n">
        <v>68.87</v>
      </c>
      <c r="T7" t="n">
        <v>26651</v>
      </c>
      <c r="U7" t="n">
        <v>0.54</v>
      </c>
      <c r="V7" t="n">
        <v>0.86</v>
      </c>
      <c r="W7" t="n">
        <v>5.39</v>
      </c>
      <c r="X7" t="n">
        <v>1.63</v>
      </c>
      <c r="Y7" t="n">
        <v>0.5</v>
      </c>
      <c r="Z7" t="n">
        <v>10</v>
      </c>
      <c r="AA7" t="n">
        <v>1110.385394772767</v>
      </c>
      <c r="AB7" t="n">
        <v>1519.278283874406</v>
      </c>
      <c r="AC7" t="n">
        <v>1374.280496781895</v>
      </c>
      <c r="AD7" t="n">
        <v>1110385.394772767</v>
      </c>
      <c r="AE7" t="n">
        <v>1519278.283874406</v>
      </c>
      <c r="AF7" t="n">
        <v>1.732384267620077e-06</v>
      </c>
      <c r="AG7" t="n">
        <v>26.9386574074074</v>
      </c>
      <c r="AH7" t="n">
        <v>1374280.496781895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2.1729</v>
      </c>
      <c r="E8" t="n">
        <v>46.02</v>
      </c>
      <c r="F8" t="n">
        <v>42.25</v>
      </c>
      <c r="G8" t="n">
        <v>51.73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461.83</v>
      </c>
      <c r="Q8" t="n">
        <v>1326.97</v>
      </c>
      <c r="R8" t="n">
        <v>119.37</v>
      </c>
      <c r="S8" t="n">
        <v>68.87</v>
      </c>
      <c r="T8" t="n">
        <v>22421.62</v>
      </c>
      <c r="U8" t="n">
        <v>0.58</v>
      </c>
      <c r="V8" t="n">
        <v>0.86</v>
      </c>
      <c r="W8" t="n">
        <v>5.37</v>
      </c>
      <c r="X8" t="n">
        <v>1.38</v>
      </c>
      <c r="Y8" t="n">
        <v>0.5</v>
      </c>
      <c r="Z8" t="n">
        <v>10</v>
      </c>
      <c r="AA8" t="n">
        <v>1090.387152815344</v>
      </c>
      <c r="AB8" t="n">
        <v>1491.915806968092</v>
      </c>
      <c r="AC8" t="n">
        <v>1349.529456268042</v>
      </c>
      <c r="AD8" t="n">
        <v>1090387.152815344</v>
      </c>
      <c r="AE8" t="n">
        <v>1491915.806968092</v>
      </c>
      <c r="AF8" t="n">
        <v>1.752384793590459e-06</v>
      </c>
      <c r="AG8" t="n">
        <v>26.63194444444445</v>
      </c>
      <c r="AH8" t="n">
        <v>1349529.456268042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2.1921</v>
      </c>
      <c r="E9" t="n">
        <v>45.62</v>
      </c>
      <c r="F9" t="n">
        <v>42.06</v>
      </c>
      <c r="G9" t="n">
        <v>60.08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453.21</v>
      </c>
      <c r="Q9" t="n">
        <v>1327.02</v>
      </c>
      <c r="R9" t="n">
        <v>112.96</v>
      </c>
      <c r="S9" t="n">
        <v>68.87</v>
      </c>
      <c r="T9" t="n">
        <v>19247.78</v>
      </c>
      <c r="U9" t="n">
        <v>0.61</v>
      </c>
      <c r="V9" t="n">
        <v>0.87</v>
      </c>
      <c r="W9" t="n">
        <v>5.37</v>
      </c>
      <c r="X9" t="n">
        <v>1.19</v>
      </c>
      <c r="Y9" t="n">
        <v>0.5</v>
      </c>
      <c r="Z9" t="n">
        <v>10</v>
      </c>
      <c r="AA9" t="n">
        <v>1073.164066839702</v>
      </c>
      <c r="AB9" t="n">
        <v>1468.350420907291</v>
      </c>
      <c r="AC9" t="n">
        <v>1328.213117578658</v>
      </c>
      <c r="AD9" t="n">
        <v>1073164.066839702</v>
      </c>
      <c r="AE9" t="n">
        <v>1468350.420907291</v>
      </c>
      <c r="AF9" t="n">
        <v>1.767869071761078e-06</v>
      </c>
      <c r="AG9" t="n">
        <v>26.40046296296296</v>
      </c>
      <c r="AH9" t="n">
        <v>1328213.117578658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2.2065</v>
      </c>
      <c r="E10" t="n">
        <v>45.32</v>
      </c>
      <c r="F10" t="n">
        <v>41.91</v>
      </c>
      <c r="G10" t="n">
        <v>67.97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445.16</v>
      </c>
      <c r="Q10" t="n">
        <v>1326.99</v>
      </c>
      <c r="R10" t="n">
        <v>108.7</v>
      </c>
      <c r="S10" t="n">
        <v>68.87</v>
      </c>
      <c r="T10" t="n">
        <v>17144.34</v>
      </c>
      <c r="U10" t="n">
        <v>0.63</v>
      </c>
      <c r="V10" t="n">
        <v>0.87</v>
      </c>
      <c r="W10" t="n">
        <v>5.35</v>
      </c>
      <c r="X10" t="n">
        <v>1.04</v>
      </c>
      <c r="Y10" t="n">
        <v>0.5</v>
      </c>
      <c r="Z10" t="n">
        <v>10</v>
      </c>
      <c r="AA10" t="n">
        <v>1050.604034288417</v>
      </c>
      <c r="AB10" t="n">
        <v>1437.48278909223</v>
      </c>
      <c r="AC10" t="n">
        <v>1300.291449221033</v>
      </c>
      <c r="AD10" t="n">
        <v>1050604.034288417</v>
      </c>
      <c r="AE10" t="n">
        <v>1437482.78909223</v>
      </c>
      <c r="AF10" t="n">
        <v>1.779482280389042e-06</v>
      </c>
      <c r="AG10" t="n">
        <v>26.22685185185185</v>
      </c>
      <c r="AH10" t="n">
        <v>1300291.449221032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2.2186</v>
      </c>
      <c r="E11" t="n">
        <v>45.07</v>
      </c>
      <c r="F11" t="n">
        <v>41.79</v>
      </c>
      <c r="G11" t="n">
        <v>75.98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436.58</v>
      </c>
      <c r="Q11" t="n">
        <v>1326.99</v>
      </c>
      <c r="R11" t="n">
        <v>104.38</v>
      </c>
      <c r="S11" t="n">
        <v>68.87</v>
      </c>
      <c r="T11" t="n">
        <v>15004.77</v>
      </c>
      <c r="U11" t="n">
        <v>0.66</v>
      </c>
      <c r="V11" t="n">
        <v>0.87</v>
      </c>
      <c r="W11" t="n">
        <v>5.35</v>
      </c>
      <c r="X11" t="n">
        <v>0.92</v>
      </c>
      <c r="Y11" t="n">
        <v>0.5</v>
      </c>
      <c r="Z11" t="n">
        <v>10</v>
      </c>
      <c r="AA11" t="n">
        <v>1036.724352529474</v>
      </c>
      <c r="AB11" t="n">
        <v>1418.491996181302</v>
      </c>
      <c r="AC11" t="n">
        <v>1283.113110931778</v>
      </c>
      <c r="AD11" t="n">
        <v>1036724.352529474</v>
      </c>
      <c r="AE11" t="n">
        <v>1418491.996181302</v>
      </c>
      <c r="AF11" t="n">
        <v>1.789240601527817e-06</v>
      </c>
      <c r="AG11" t="n">
        <v>26.08217592592593</v>
      </c>
      <c r="AH11" t="n">
        <v>1283113.110931778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2.231</v>
      </c>
      <c r="E12" t="n">
        <v>44.82</v>
      </c>
      <c r="F12" t="n">
        <v>41.66</v>
      </c>
      <c r="G12" t="n">
        <v>86.2</v>
      </c>
      <c r="H12" t="n">
        <v>1.18</v>
      </c>
      <c r="I12" t="n">
        <v>29</v>
      </c>
      <c r="J12" t="n">
        <v>164.57</v>
      </c>
      <c r="K12" t="n">
        <v>49.1</v>
      </c>
      <c r="L12" t="n">
        <v>11</v>
      </c>
      <c r="M12" t="n">
        <v>27</v>
      </c>
      <c r="N12" t="n">
        <v>29.47</v>
      </c>
      <c r="O12" t="n">
        <v>20530.82</v>
      </c>
      <c r="P12" t="n">
        <v>427.46</v>
      </c>
      <c r="Q12" t="n">
        <v>1326.97</v>
      </c>
      <c r="R12" t="n">
        <v>100.48</v>
      </c>
      <c r="S12" t="n">
        <v>68.87</v>
      </c>
      <c r="T12" t="n">
        <v>13073.59</v>
      </c>
      <c r="U12" t="n">
        <v>0.6899999999999999</v>
      </c>
      <c r="V12" t="n">
        <v>0.88</v>
      </c>
      <c r="W12" t="n">
        <v>5.34</v>
      </c>
      <c r="X12" t="n">
        <v>0.79</v>
      </c>
      <c r="Y12" t="n">
        <v>0.5</v>
      </c>
      <c r="Z12" t="n">
        <v>10</v>
      </c>
      <c r="AA12" t="n">
        <v>1022.094117641161</v>
      </c>
      <c r="AB12" t="n">
        <v>1398.474263366701</v>
      </c>
      <c r="AC12" t="n">
        <v>1265.005842441939</v>
      </c>
      <c r="AD12" t="n">
        <v>1022094.117641161</v>
      </c>
      <c r="AE12" t="n">
        <v>1398474.263366701</v>
      </c>
      <c r="AF12" t="n">
        <v>1.799240864513008e-06</v>
      </c>
      <c r="AG12" t="n">
        <v>25.9375</v>
      </c>
      <c r="AH12" t="n">
        <v>1265005.842441939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2.2393</v>
      </c>
      <c r="E13" t="n">
        <v>44.66</v>
      </c>
      <c r="F13" t="n">
        <v>41.59</v>
      </c>
      <c r="G13" t="n">
        <v>95.97</v>
      </c>
      <c r="H13" t="n">
        <v>1.28</v>
      </c>
      <c r="I13" t="n">
        <v>26</v>
      </c>
      <c r="J13" t="n">
        <v>166.01</v>
      </c>
      <c r="K13" t="n">
        <v>49.1</v>
      </c>
      <c r="L13" t="n">
        <v>12</v>
      </c>
      <c r="M13" t="n">
        <v>24</v>
      </c>
      <c r="N13" t="n">
        <v>29.91</v>
      </c>
      <c r="O13" t="n">
        <v>20708.3</v>
      </c>
      <c r="P13" t="n">
        <v>417.19</v>
      </c>
      <c r="Q13" t="n">
        <v>1326.97</v>
      </c>
      <c r="R13" t="n">
        <v>97.95</v>
      </c>
      <c r="S13" t="n">
        <v>68.87</v>
      </c>
      <c r="T13" t="n">
        <v>11822.83</v>
      </c>
      <c r="U13" t="n">
        <v>0.7</v>
      </c>
      <c r="V13" t="n">
        <v>0.88</v>
      </c>
      <c r="W13" t="n">
        <v>5.33</v>
      </c>
      <c r="X13" t="n">
        <v>0.71</v>
      </c>
      <c r="Y13" t="n">
        <v>0.5</v>
      </c>
      <c r="Z13" t="n">
        <v>10</v>
      </c>
      <c r="AA13" t="n">
        <v>1008.095718344609</v>
      </c>
      <c r="AB13" t="n">
        <v>1379.321035883367</v>
      </c>
      <c r="AC13" t="n">
        <v>1247.68057210789</v>
      </c>
      <c r="AD13" t="n">
        <v>1008095.718344609</v>
      </c>
      <c r="AE13" t="n">
        <v>1379321.035883367</v>
      </c>
      <c r="AF13" t="n">
        <v>1.805934588930515e-06</v>
      </c>
      <c r="AG13" t="n">
        <v>25.8449074074074</v>
      </c>
      <c r="AH13" t="n">
        <v>1247680.57210789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2.2459</v>
      </c>
      <c r="E14" t="n">
        <v>44.53</v>
      </c>
      <c r="F14" t="n">
        <v>41.52</v>
      </c>
      <c r="G14" t="n">
        <v>103.79</v>
      </c>
      <c r="H14" t="n">
        <v>1.38</v>
      </c>
      <c r="I14" t="n">
        <v>24</v>
      </c>
      <c r="J14" t="n">
        <v>167.45</v>
      </c>
      <c r="K14" t="n">
        <v>49.1</v>
      </c>
      <c r="L14" t="n">
        <v>13</v>
      </c>
      <c r="M14" t="n">
        <v>22</v>
      </c>
      <c r="N14" t="n">
        <v>30.36</v>
      </c>
      <c r="O14" t="n">
        <v>20886.38</v>
      </c>
      <c r="P14" t="n">
        <v>411.26</v>
      </c>
      <c r="Q14" t="n">
        <v>1326.97</v>
      </c>
      <c r="R14" t="n">
        <v>95.75</v>
      </c>
      <c r="S14" t="n">
        <v>68.87</v>
      </c>
      <c r="T14" t="n">
        <v>10736.96</v>
      </c>
      <c r="U14" t="n">
        <v>0.72</v>
      </c>
      <c r="V14" t="n">
        <v>0.88</v>
      </c>
      <c r="W14" t="n">
        <v>5.33</v>
      </c>
      <c r="X14" t="n">
        <v>0.65</v>
      </c>
      <c r="Y14" t="n">
        <v>0.5</v>
      </c>
      <c r="Z14" t="n">
        <v>10</v>
      </c>
      <c r="AA14" t="n">
        <v>999.3713446510027</v>
      </c>
      <c r="AB14" t="n">
        <v>1367.383962903572</v>
      </c>
      <c r="AC14" t="n">
        <v>1236.8827566195</v>
      </c>
      <c r="AD14" t="n">
        <v>999371.3446510027</v>
      </c>
      <c r="AE14" t="n">
        <v>1367383.962903572</v>
      </c>
      <c r="AF14" t="n">
        <v>1.811257309551665e-06</v>
      </c>
      <c r="AG14" t="n">
        <v>25.76967592592593</v>
      </c>
      <c r="AH14" t="n">
        <v>1236882.7566195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2.2508</v>
      </c>
      <c r="E15" t="n">
        <v>44.43</v>
      </c>
      <c r="F15" t="n">
        <v>41.48</v>
      </c>
      <c r="G15" t="n">
        <v>113.13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19</v>
      </c>
      <c r="N15" t="n">
        <v>30.81</v>
      </c>
      <c r="O15" t="n">
        <v>21065.06</v>
      </c>
      <c r="P15" t="n">
        <v>405.28</v>
      </c>
      <c r="Q15" t="n">
        <v>1326.98</v>
      </c>
      <c r="R15" t="n">
        <v>94.45999999999999</v>
      </c>
      <c r="S15" t="n">
        <v>68.87</v>
      </c>
      <c r="T15" t="n">
        <v>10099.73</v>
      </c>
      <c r="U15" t="n">
        <v>0.73</v>
      </c>
      <c r="V15" t="n">
        <v>0.88</v>
      </c>
      <c r="W15" t="n">
        <v>5.33</v>
      </c>
      <c r="X15" t="n">
        <v>0.61</v>
      </c>
      <c r="Y15" t="n">
        <v>0.5</v>
      </c>
      <c r="Z15" t="n">
        <v>10</v>
      </c>
      <c r="AA15" t="n">
        <v>983.1072622957555</v>
      </c>
      <c r="AB15" t="n">
        <v>1345.13072790445</v>
      </c>
      <c r="AC15" t="n">
        <v>1216.753339136082</v>
      </c>
      <c r="AD15" t="n">
        <v>983107.2622957556</v>
      </c>
      <c r="AE15" t="n">
        <v>1345130.72790445</v>
      </c>
      <c r="AF15" t="n">
        <v>1.815209026376458e-06</v>
      </c>
      <c r="AG15" t="n">
        <v>25.71180555555556</v>
      </c>
      <c r="AH15" t="n">
        <v>1216753.339136082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2.2574</v>
      </c>
      <c r="E16" t="n">
        <v>44.3</v>
      </c>
      <c r="F16" t="n">
        <v>41.41</v>
      </c>
      <c r="G16" t="n">
        <v>124.23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394.14</v>
      </c>
      <c r="Q16" t="n">
        <v>1326.97</v>
      </c>
      <c r="R16" t="n">
        <v>92.12</v>
      </c>
      <c r="S16" t="n">
        <v>68.87</v>
      </c>
      <c r="T16" t="n">
        <v>8937.219999999999</v>
      </c>
      <c r="U16" t="n">
        <v>0.75</v>
      </c>
      <c r="V16" t="n">
        <v>0.88</v>
      </c>
      <c r="W16" t="n">
        <v>5.33</v>
      </c>
      <c r="X16" t="n">
        <v>0.54</v>
      </c>
      <c r="Y16" t="n">
        <v>0.5</v>
      </c>
      <c r="Z16" t="n">
        <v>10</v>
      </c>
      <c r="AA16" t="n">
        <v>968.8942986639249</v>
      </c>
      <c r="AB16" t="n">
        <v>1325.683924031677</v>
      </c>
      <c r="AC16" t="n">
        <v>1199.162510931166</v>
      </c>
      <c r="AD16" t="n">
        <v>968894.2986639249</v>
      </c>
      <c r="AE16" t="n">
        <v>1325683.924031677</v>
      </c>
      <c r="AF16" t="n">
        <v>1.820531746997608e-06</v>
      </c>
      <c r="AG16" t="n">
        <v>25.63657407407407</v>
      </c>
      <c r="AH16" t="n">
        <v>1199162.510931166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2.26</v>
      </c>
      <c r="E17" t="n">
        <v>44.25</v>
      </c>
      <c r="F17" t="n">
        <v>41.39</v>
      </c>
      <c r="G17" t="n">
        <v>130.71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389.31</v>
      </c>
      <c r="Q17" t="n">
        <v>1326.98</v>
      </c>
      <c r="R17" t="n">
        <v>91.03</v>
      </c>
      <c r="S17" t="n">
        <v>68.87</v>
      </c>
      <c r="T17" t="n">
        <v>8401.790000000001</v>
      </c>
      <c r="U17" t="n">
        <v>0.76</v>
      </c>
      <c r="V17" t="n">
        <v>0.88</v>
      </c>
      <c r="W17" t="n">
        <v>5.34</v>
      </c>
      <c r="X17" t="n">
        <v>0.52</v>
      </c>
      <c r="Y17" t="n">
        <v>0.5</v>
      </c>
      <c r="Z17" t="n">
        <v>10</v>
      </c>
      <c r="AA17" t="n">
        <v>962.8851790623567</v>
      </c>
      <c r="AB17" t="n">
        <v>1317.461981489165</v>
      </c>
      <c r="AC17" t="n">
        <v>1191.725259045343</v>
      </c>
      <c r="AD17" t="n">
        <v>962885.1790623567</v>
      </c>
      <c r="AE17" t="n">
        <v>1317461.981489165</v>
      </c>
      <c r="AF17" t="n">
        <v>1.822628576333213e-06</v>
      </c>
      <c r="AG17" t="n">
        <v>25.60763888888889</v>
      </c>
      <c r="AH17" t="n">
        <v>1191725.259045343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2.2592</v>
      </c>
      <c r="E18" t="n">
        <v>44.26</v>
      </c>
      <c r="F18" t="n">
        <v>41.41</v>
      </c>
      <c r="G18" t="n">
        <v>130.76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</v>
      </c>
      <c r="N18" t="n">
        <v>32.18</v>
      </c>
      <c r="O18" t="n">
        <v>21604.83</v>
      </c>
      <c r="P18" t="n">
        <v>392.79</v>
      </c>
      <c r="Q18" t="n">
        <v>1327.02</v>
      </c>
      <c r="R18" t="n">
        <v>91.42</v>
      </c>
      <c r="S18" t="n">
        <v>68.87</v>
      </c>
      <c r="T18" t="n">
        <v>8594.219999999999</v>
      </c>
      <c r="U18" t="n">
        <v>0.75</v>
      </c>
      <c r="V18" t="n">
        <v>0.88</v>
      </c>
      <c r="W18" t="n">
        <v>5.34</v>
      </c>
      <c r="X18" t="n">
        <v>0.54</v>
      </c>
      <c r="Y18" t="n">
        <v>0.5</v>
      </c>
      <c r="Z18" t="n">
        <v>10</v>
      </c>
      <c r="AA18" t="n">
        <v>966.9397128901621</v>
      </c>
      <c r="AB18" t="n">
        <v>1323.009573545776</v>
      </c>
      <c r="AC18" t="n">
        <v>1196.743396702165</v>
      </c>
      <c r="AD18" t="n">
        <v>966939.7128901621</v>
      </c>
      <c r="AE18" t="n">
        <v>1323009.573545777</v>
      </c>
      <c r="AF18" t="n">
        <v>1.821983398076104e-06</v>
      </c>
      <c r="AG18" t="n">
        <v>25.61342592592592</v>
      </c>
      <c r="AH18" t="n">
        <v>1196743.396702165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2.2591</v>
      </c>
      <c r="E19" t="n">
        <v>44.26</v>
      </c>
      <c r="F19" t="n">
        <v>41.41</v>
      </c>
      <c r="G19" t="n">
        <v>130.76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395.88</v>
      </c>
      <c r="Q19" t="n">
        <v>1327.02</v>
      </c>
      <c r="R19" t="n">
        <v>91.41</v>
      </c>
      <c r="S19" t="n">
        <v>68.87</v>
      </c>
      <c r="T19" t="n">
        <v>8587.58</v>
      </c>
      <c r="U19" t="n">
        <v>0.75</v>
      </c>
      <c r="V19" t="n">
        <v>0.88</v>
      </c>
      <c r="W19" t="n">
        <v>5.35</v>
      </c>
      <c r="X19" t="n">
        <v>0.54</v>
      </c>
      <c r="Y19" t="n">
        <v>0.5</v>
      </c>
      <c r="Z19" t="n">
        <v>10</v>
      </c>
      <c r="AA19" t="n">
        <v>970.2761527349562</v>
      </c>
      <c r="AB19" t="n">
        <v>1327.574637734761</v>
      </c>
      <c r="AC19" t="n">
        <v>1200.872777572061</v>
      </c>
      <c r="AD19" t="n">
        <v>970276.1527349562</v>
      </c>
      <c r="AE19" t="n">
        <v>1327574.637734761</v>
      </c>
      <c r="AF19" t="n">
        <v>1.821902750793965e-06</v>
      </c>
      <c r="AG19" t="n">
        <v>25.61342592592592</v>
      </c>
      <c r="AH19" t="n">
        <v>1200872.777572061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1.2301</v>
      </c>
      <c r="E2" t="n">
        <v>81.29000000000001</v>
      </c>
      <c r="F2" t="n">
        <v>57.76</v>
      </c>
      <c r="G2" t="n">
        <v>6.12</v>
      </c>
      <c r="H2" t="n">
        <v>0.1</v>
      </c>
      <c r="I2" t="n">
        <v>566</v>
      </c>
      <c r="J2" t="n">
        <v>185.69</v>
      </c>
      <c r="K2" t="n">
        <v>53.44</v>
      </c>
      <c r="L2" t="n">
        <v>1</v>
      </c>
      <c r="M2" t="n">
        <v>564</v>
      </c>
      <c r="N2" t="n">
        <v>36.26</v>
      </c>
      <c r="O2" t="n">
        <v>23136.14</v>
      </c>
      <c r="P2" t="n">
        <v>781.48</v>
      </c>
      <c r="Q2" t="n">
        <v>1327.46</v>
      </c>
      <c r="R2" t="n">
        <v>625.71</v>
      </c>
      <c r="S2" t="n">
        <v>68.87</v>
      </c>
      <c r="T2" t="n">
        <v>273006.51</v>
      </c>
      <c r="U2" t="n">
        <v>0.11</v>
      </c>
      <c r="V2" t="n">
        <v>0.63</v>
      </c>
      <c r="W2" t="n">
        <v>6.23</v>
      </c>
      <c r="X2" t="n">
        <v>16.87</v>
      </c>
      <c r="Y2" t="n">
        <v>0.5</v>
      </c>
      <c r="Z2" t="n">
        <v>10</v>
      </c>
      <c r="AA2" t="n">
        <v>2770.710066394914</v>
      </c>
      <c r="AB2" t="n">
        <v>3791.007747942946</v>
      </c>
      <c r="AC2" t="n">
        <v>3429.19928919192</v>
      </c>
      <c r="AD2" t="n">
        <v>2770710.066394913</v>
      </c>
      <c r="AE2" t="n">
        <v>3791007.747942946</v>
      </c>
      <c r="AF2" t="n">
        <v>9.42128332198562e-07</v>
      </c>
      <c r="AG2" t="n">
        <v>47.04282407407408</v>
      </c>
      <c r="AH2" t="n">
        <v>3429199.28919192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1.7054</v>
      </c>
      <c r="E3" t="n">
        <v>58.64</v>
      </c>
      <c r="F3" t="n">
        <v>47.57</v>
      </c>
      <c r="G3" t="n">
        <v>12.36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638.71</v>
      </c>
      <c r="Q3" t="n">
        <v>1327.2</v>
      </c>
      <c r="R3" t="n">
        <v>292.52</v>
      </c>
      <c r="S3" t="n">
        <v>68.87</v>
      </c>
      <c r="T3" t="n">
        <v>108083.38</v>
      </c>
      <c r="U3" t="n">
        <v>0.24</v>
      </c>
      <c r="V3" t="n">
        <v>0.77</v>
      </c>
      <c r="W3" t="n">
        <v>5.68</v>
      </c>
      <c r="X3" t="n">
        <v>6.7</v>
      </c>
      <c r="Y3" t="n">
        <v>0.5</v>
      </c>
      <c r="Z3" t="n">
        <v>10</v>
      </c>
      <c r="AA3" t="n">
        <v>1719.16983571028</v>
      </c>
      <c r="AB3" t="n">
        <v>2352.244013639127</v>
      </c>
      <c r="AC3" t="n">
        <v>2127.749146372616</v>
      </c>
      <c r="AD3" t="n">
        <v>1719169.835710281</v>
      </c>
      <c r="AE3" t="n">
        <v>2352244.013639127</v>
      </c>
      <c r="AF3" t="n">
        <v>1.306158570629565e-06</v>
      </c>
      <c r="AG3" t="n">
        <v>33.93518518518518</v>
      </c>
      <c r="AH3" t="n">
        <v>2127749.146372616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1.8906</v>
      </c>
      <c r="E4" t="n">
        <v>52.89</v>
      </c>
      <c r="F4" t="n">
        <v>45.03</v>
      </c>
      <c r="G4" t="n">
        <v>18.63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599.9299999999999</v>
      </c>
      <c r="Q4" t="n">
        <v>1327.08</v>
      </c>
      <c r="R4" t="n">
        <v>209.67</v>
      </c>
      <c r="S4" t="n">
        <v>68.87</v>
      </c>
      <c r="T4" t="n">
        <v>67091.96000000001</v>
      </c>
      <c r="U4" t="n">
        <v>0.33</v>
      </c>
      <c r="V4" t="n">
        <v>0.8100000000000001</v>
      </c>
      <c r="W4" t="n">
        <v>5.54</v>
      </c>
      <c r="X4" t="n">
        <v>4.15</v>
      </c>
      <c r="Y4" t="n">
        <v>0.5</v>
      </c>
      <c r="Z4" t="n">
        <v>10</v>
      </c>
      <c r="AA4" t="n">
        <v>1484.718773911126</v>
      </c>
      <c r="AB4" t="n">
        <v>2031.457727634668</v>
      </c>
      <c r="AC4" t="n">
        <v>1837.578253278042</v>
      </c>
      <c r="AD4" t="n">
        <v>1484718.773911126</v>
      </c>
      <c r="AE4" t="n">
        <v>2031457.727634668</v>
      </c>
      <c r="AF4" t="n">
        <v>1.448002459031462e-06</v>
      </c>
      <c r="AG4" t="n">
        <v>30.60763888888889</v>
      </c>
      <c r="AH4" t="n">
        <v>1837578.253278042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1.9898</v>
      </c>
      <c r="E5" t="n">
        <v>50.26</v>
      </c>
      <c r="F5" t="n">
        <v>43.88</v>
      </c>
      <c r="G5" t="n">
        <v>25.07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580.08</v>
      </c>
      <c r="Q5" t="n">
        <v>1327.06</v>
      </c>
      <c r="R5" t="n">
        <v>172.52</v>
      </c>
      <c r="S5" t="n">
        <v>68.87</v>
      </c>
      <c r="T5" t="n">
        <v>48713.47</v>
      </c>
      <c r="U5" t="n">
        <v>0.4</v>
      </c>
      <c r="V5" t="n">
        <v>0.83</v>
      </c>
      <c r="W5" t="n">
        <v>5.47</v>
      </c>
      <c r="X5" t="n">
        <v>3.01</v>
      </c>
      <c r="Y5" t="n">
        <v>0.5</v>
      </c>
      <c r="Z5" t="n">
        <v>10</v>
      </c>
      <c r="AA5" t="n">
        <v>1382.027075390003</v>
      </c>
      <c r="AB5" t="n">
        <v>1890.950415280071</v>
      </c>
      <c r="AC5" t="n">
        <v>1710.480761611316</v>
      </c>
      <c r="AD5" t="n">
        <v>1382027.075390003</v>
      </c>
      <c r="AE5" t="n">
        <v>1890950.41528007</v>
      </c>
      <c r="AF5" t="n">
        <v>1.523979315022111e-06</v>
      </c>
      <c r="AG5" t="n">
        <v>29.08564814814815</v>
      </c>
      <c r="AH5" t="n">
        <v>1710480.761611316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2.0485</v>
      </c>
      <c r="E6" t="n">
        <v>48.82</v>
      </c>
      <c r="F6" t="n">
        <v>43.26</v>
      </c>
      <c r="G6" t="n">
        <v>31.27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567.23</v>
      </c>
      <c r="Q6" t="n">
        <v>1327.01</v>
      </c>
      <c r="R6" t="n">
        <v>152.12</v>
      </c>
      <c r="S6" t="n">
        <v>68.87</v>
      </c>
      <c r="T6" t="n">
        <v>38625.57</v>
      </c>
      <c r="U6" t="n">
        <v>0.45</v>
      </c>
      <c r="V6" t="n">
        <v>0.84</v>
      </c>
      <c r="W6" t="n">
        <v>5.44</v>
      </c>
      <c r="X6" t="n">
        <v>2.39</v>
      </c>
      <c r="Y6" t="n">
        <v>0.5</v>
      </c>
      <c r="Z6" t="n">
        <v>10</v>
      </c>
      <c r="AA6" t="n">
        <v>1317.328317548271</v>
      </c>
      <c r="AB6" t="n">
        <v>1802.426720493264</v>
      </c>
      <c r="AC6" t="n">
        <v>1630.405644011176</v>
      </c>
      <c r="AD6" t="n">
        <v>1317328.317548271</v>
      </c>
      <c r="AE6" t="n">
        <v>1802426.720493264</v>
      </c>
      <c r="AF6" t="n">
        <v>1.568937394121416e-06</v>
      </c>
      <c r="AG6" t="n">
        <v>28.25231481481481</v>
      </c>
      <c r="AH6" t="n">
        <v>1630405.644011176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2.0923</v>
      </c>
      <c r="E7" t="n">
        <v>47.79</v>
      </c>
      <c r="F7" t="n">
        <v>42.79</v>
      </c>
      <c r="G7" t="n">
        <v>37.76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556.25</v>
      </c>
      <c r="Q7" t="n">
        <v>1326.99</v>
      </c>
      <c r="R7" t="n">
        <v>137.19</v>
      </c>
      <c r="S7" t="n">
        <v>68.87</v>
      </c>
      <c r="T7" t="n">
        <v>31232.89</v>
      </c>
      <c r="U7" t="n">
        <v>0.5</v>
      </c>
      <c r="V7" t="n">
        <v>0.85</v>
      </c>
      <c r="W7" t="n">
        <v>5.4</v>
      </c>
      <c r="X7" t="n">
        <v>1.92</v>
      </c>
      <c r="Y7" t="n">
        <v>0.5</v>
      </c>
      <c r="Z7" t="n">
        <v>10</v>
      </c>
      <c r="AA7" t="n">
        <v>1273.360302214427</v>
      </c>
      <c r="AB7" t="n">
        <v>1742.267742181561</v>
      </c>
      <c r="AC7" t="n">
        <v>1575.988154155887</v>
      </c>
      <c r="AD7" t="n">
        <v>1273360.302214427</v>
      </c>
      <c r="AE7" t="n">
        <v>1742267.742181561</v>
      </c>
      <c r="AF7" t="n">
        <v>1.60248362690761e-06</v>
      </c>
      <c r="AG7" t="n">
        <v>27.65625</v>
      </c>
      <c r="AH7" t="n">
        <v>1575988.154155886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2.1216</v>
      </c>
      <c r="E8" t="n">
        <v>47.13</v>
      </c>
      <c r="F8" t="n">
        <v>42.51</v>
      </c>
      <c r="G8" t="n">
        <v>43.97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548.17</v>
      </c>
      <c r="Q8" t="n">
        <v>1326.97</v>
      </c>
      <c r="R8" t="n">
        <v>127.88</v>
      </c>
      <c r="S8" t="n">
        <v>68.87</v>
      </c>
      <c r="T8" t="n">
        <v>26630.38</v>
      </c>
      <c r="U8" t="n">
        <v>0.54</v>
      </c>
      <c r="V8" t="n">
        <v>0.86</v>
      </c>
      <c r="W8" t="n">
        <v>5.39</v>
      </c>
      <c r="X8" t="n">
        <v>1.64</v>
      </c>
      <c r="Y8" t="n">
        <v>0.5</v>
      </c>
      <c r="Z8" t="n">
        <v>10</v>
      </c>
      <c r="AA8" t="n">
        <v>1249.706931763636</v>
      </c>
      <c r="AB8" t="n">
        <v>1709.904157217731</v>
      </c>
      <c r="AC8" t="n">
        <v>1546.713304318428</v>
      </c>
      <c r="AD8" t="n">
        <v>1249706.931763635</v>
      </c>
      <c r="AE8" t="n">
        <v>1709904.157217731</v>
      </c>
      <c r="AF8" t="n">
        <v>1.624924371670977e-06</v>
      </c>
      <c r="AG8" t="n">
        <v>27.27430555555556</v>
      </c>
      <c r="AH8" t="n">
        <v>1546713.304318428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2.1453</v>
      </c>
      <c r="E9" t="n">
        <v>46.61</v>
      </c>
      <c r="F9" t="n">
        <v>42.28</v>
      </c>
      <c r="G9" t="n">
        <v>50.74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540.5599999999999</v>
      </c>
      <c r="Q9" t="n">
        <v>1326.98</v>
      </c>
      <c r="R9" t="n">
        <v>120.53</v>
      </c>
      <c r="S9" t="n">
        <v>68.87</v>
      </c>
      <c r="T9" t="n">
        <v>22996.77</v>
      </c>
      <c r="U9" t="n">
        <v>0.57</v>
      </c>
      <c r="V9" t="n">
        <v>0.86</v>
      </c>
      <c r="W9" t="n">
        <v>5.38</v>
      </c>
      <c r="X9" t="n">
        <v>1.41</v>
      </c>
      <c r="Y9" t="n">
        <v>0.5</v>
      </c>
      <c r="Z9" t="n">
        <v>10</v>
      </c>
      <c r="AA9" t="n">
        <v>1221.367186301203</v>
      </c>
      <c r="AB9" t="n">
        <v>1671.128467214701</v>
      </c>
      <c r="AC9" t="n">
        <v>1511.638311747264</v>
      </c>
      <c r="AD9" t="n">
        <v>1221367.186301203</v>
      </c>
      <c r="AE9" t="n">
        <v>1671128.467214701</v>
      </c>
      <c r="AF9" t="n">
        <v>1.643076100370356e-06</v>
      </c>
      <c r="AG9" t="n">
        <v>26.97337962962963</v>
      </c>
      <c r="AH9" t="n">
        <v>1511638.311747264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2.1636</v>
      </c>
      <c r="E10" t="n">
        <v>46.22</v>
      </c>
      <c r="F10" t="n">
        <v>42.11</v>
      </c>
      <c r="G10" t="n">
        <v>57.43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533.85</v>
      </c>
      <c r="Q10" t="n">
        <v>1327</v>
      </c>
      <c r="R10" t="n">
        <v>115.05</v>
      </c>
      <c r="S10" t="n">
        <v>68.87</v>
      </c>
      <c r="T10" t="n">
        <v>20284.61</v>
      </c>
      <c r="U10" t="n">
        <v>0.6</v>
      </c>
      <c r="V10" t="n">
        <v>0.87</v>
      </c>
      <c r="W10" t="n">
        <v>5.37</v>
      </c>
      <c r="X10" t="n">
        <v>1.24</v>
      </c>
      <c r="Y10" t="n">
        <v>0.5</v>
      </c>
      <c r="Z10" t="n">
        <v>10</v>
      </c>
      <c r="AA10" t="n">
        <v>1205.520723821408</v>
      </c>
      <c r="AB10" t="n">
        <v>1649.44663815326</v>
      </c>
      <c r="AC10" t="n">
        <v>1492.025766020808</v>
      </c>
      <c r="AD10" t="n">
        <v>1205520.723821408</v>
      </c>
      <c r="AE10" t="n">
        <v>1649446.63815326</v>
      </c>
      <c r="AF10" t="n">
        <v>1.657091992150889e-06</v>
      </c>
      <c r="AG10" t="n">
        <v>26.74768518518519</v>
      </c>
      <c r="AH10" t="n">
        <v>1492025.766020808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2.1786</v>
      </c>
      <c r="E11" t="n">
        <v>45.9</v>
      </c>
      <c r="F11" t="n">
        <v>41.98</v>
      </c>
      <c r="G11" t="n">
        <v>64.59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527.5</v>
      </c>
      <c r="Q11" t="n">
        <v>1326.96</v>
      </c>
      <c r="R11" t="n">
        <v>110.42</v>
      </c>
      <c r="S11" t="n">
        <v>68.87</v>
      </c>
      <c r="T11" t="n">
        <v>17992.9</v>
      </c>
      <c r="U11" t="n">
        <v>0.62</v>
      </c>
      <c r="V11" t="n">
        <v>0.87</v>
      </c>
      <c r="W11" t="n">
        <v>5.37</v>
      </c>
      <c r="X11" t="n">
        <v>1.11</v>
      </c>
      <c r="Y11" t="n">
        <v>0.5</v>
      </c>
      <c r="Z11" t="n">
        <v>10</v>
      </c>
      <c r="AA11" t="n">
        <v>1191.842498114226</v>
      </c>
      <c r="AB11" t="n">
        <v>1630.731486299964</v>
      </c>
      <c r="AC11" t="n">
        <v>1475.096761993511</v>
      </c>
      <c r="AD11" t="n">
        <v>1191842.498114226</v>
      </c>
      <c r="AE11" t="n">
        <v>1630731.486299964</v>
      </c>
      <c r="AF11" t="n">
        <v>1.668580428036572e-06</v>
      </c>
      <c r="AG11" t="n">
        <v>26.5625</v>
      </c>
      <c r="AH11" t="n">
        <v>1475096.761993511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2.1926</v>
      </c>
      <c r="E12" t="n">
        <v>45.61</v>
      </c>
      <c r="F12" t="n">
        <v>41.84</v>
      </c>
      <c r="G12" t="n">
        <v>71.72</v>
      </c>
      <c r="H12" t="n">
        <v>0.97</v>
      </c>
      <c r="I12" t="n">
        <v>35</v>
      </c>
      <c r="J12" t="n">
        <v>201.1</v>
      </c>
      <c r="K12" t="n">
        <v>53.44</v>
      </c>
      <c r="L12" t="n">
        <v>11</v>
      </c>
      <c r="M12" t="n">
        <v>33</v>
      </c>
      <c r="N12" t="n">
        <v>41.66</v>
      </c>
      <c r="O12" t="n">
        <v>25036.12</v>
      </c>
      <c r="P12" t="n">
        <v>520.21</v>
      </c>
      <c r="Q12" t="n">
        <v>1326.97</v>
      </c>
      <c r="R12" t="n">
        <v>106.15</v>
      </c>
      <c r="S12" t="n">
        <v>68.87</v>
      </c>
      <c r="T12" t="n">
        <v>15880.23</v>
      </c>
      <c r="U12" t="n">
        <v>0.65</v>
      </c>
      <c r="V12" t="n">
        <v>0.87</v>
      </c>
      <c r="W12" t="n">
        <v>5.35</v>
      </c>
      <c r="X12" t="n">
        <v>0.96</v>
      </c>
      <c r="Y12" t="n">
        <v>0.5</v>
      </c>
      <c r="Z12" t="n">
        <v>10</v>
      </c>
      <c r="AA12" t="n">
        <v>1169.048456885668</v>
      </c>
      <c r="AB12" t="n">
        <v>1599.543673488923</v>
      </c>
      <c r="AC12" t="n">
        <v>1446.885470264785</v>
      </c>
      <c r="AD12" t="n">
        <v>1169048.456885668</v>
      </c>
      <c r="AE12" t="n">
        <v>1599543.673488923</v>
      </c>
      <c r="AF12" t="n">
        <v>1.679302968196543e-06</v>
      </c>
      <c r="AG12" t="n">
        <v>26.39467592592593</v>
      </c>
      <c r="AH12" t="n">
        <v>1446885.470264785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2.2018</v>
      </c>
      <c r="E13" t="n">
        <v>45.42</v>
      </c>
      <c r="F13" t="n">
        <v>41.76</v>
      </c>
      <c r="G13" t="n">
        <v>78.3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515.77</v>
      </c>
      <c r="Q13" t="n">
        <v>1327.04</v>
      </c>
      <c r="R13" t="n">
        <v>103.53</v>
      </c>
      <c r="S13" t="n">
        <v>68.87</v>
      </c>
      <c r="T13" t="n">
        <v>14582.28</v>
      </c>
      <c r="U13" t="n">
        <v>0.67</v>
      </c>
      <c r="V13" t="n">
        <v>0.87</v>
      </c>
      <c r="W13" t="n">
        <v>5.34</v>
      </c>
      <c r="X13" t="n">
        <v>0.89</v>
      </c>
      <c r="Y13" t="n">
        <v>0.5</v>
      </c>
      <c r="Z13" t="n">
        <v>10</v>
      </c>
      <c r="AA13" t="n">
        <v>1160.263461887304</v>
      </c>
      <c r="AB13" t="n">
        <v>1587.523655765536</v>
      </c>
      <c r="AC13" t="n">
        <v>1436.012626162717</v>
      </c>
      <c r="AD13" t="n">
        <v>1160263.461887304</v>
      </c>
      <c r="AE13" t="n">
        <v>1587523.655765536</v>
      </c>
      <c r="AF13" t="n">
        <v>1.686349208873095e-06</v>
      </c>
      <c r="AG13" t="n">
        <v>26.28472222222222</v>
      </c>
      <c r="AH13" t="n">
        <v>1436012.626162717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2.212</v>
      </c>
      <c r="E14" t="n">
        <v>45.21</v>
      </c>
      <c r="F14" t="n">
        <v>41.66</v>
      </c>
      <c r="G14" t="n">
        <v>86.19</v>
      </c>
      <c r="H14" t="n">
        <v>1.13</v>
      </c>
      <c r="I14" t="n">
        <v>29</v>
      </c>
      <c r="J14" t="n">
        <v>204.25</v>
      </c>
      <c r="K14" t="n">
        <v>53.44</v>
      </c>
      <c r="L14" t="n">
        <v>13</v>
      </c>
      <c r="M14" t="n">
        <v>27</v>
      </c>
      <c r="N14" t="n">
        <v>42.82</v>
      </c>
      <c r="O14" t="n">
        <v>25425.3</v>
      </c>
      <c r="P14" t="n">
        <v>508.59</v>
      </c>
      <c r="Q14" t="n">
        <v>1326.96</v>
      </c>
      <c r="R14" t="n">
        <v>100.13</v>
      </c>
      <c r="S14" t="n">
        <v>68.87</v>
      </c>
      <c r="T14" t="n">
        <v>12900.95</v>
      </c>
      <c r="U14" t="n">
        <v>0.6899999999999999</v>
      </c>
      <c r="V14" t="n">
        <v>0.88</v>
      </c>
      <c r="W14" t="n">
        <v>5.34</v>
      </c>
      <c r="X14" t="n">
        <v>0.79</v>
      </c>
      <c r="Y14" t="n">
        <v>0.5</v>
      </c>
      <c r="Z14" t="n">
        <v>10</v>
      </c>
      <c r="AA14" t="n">
        <v>1148.074233957313</v>
      </c>
      <c r="AB14" t="n">
        <v>1570.845816360938</v>
      </c>
      <c r="AC14" t="n">
        <v>1420.9264963434</v>
      </c>
      <c r="AD14" t="n">
        <v>1148074.233957313</v>
      </c>
      <c r="AE14" t="n">
        <v>1570845.816360938</v>
      </c>
      <c r="AF14" t="n">
        <v>1.694161345275359e-06</v>
      </c>
      <c r="AG14" t="n">
        <v>26.16319444444445</v>
      </c>
      <c r="AH14" t="n">
        <v>1420926.4963434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2.2181</v>
      </c>
      <c r="E15" t="n">
        <v>45.08</v>
      </c>
      <c r="F15" t="n">
        <v>41.61</v>
      </c>
      <c r="G15" t="n">
        <v>92.47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25</v>
      </c>
      <c r="N15" t="n">
        <v>43.4</v>
      </c>
      <c r="O15" t="n">
        <v>25621.03</v>
      </c>
      <c r="P15" t="n">
        <v>503.26</v>
      </c>
      <c r="Q15" t="n">
        <v>1326.97</v>
      </c>
      <c r="R15" t="n">
        <v>98.81999999999999</v>
      </c>
      <c r="S15" t="n">
        <v>68.87</v>
      </c>
      <c r="T15" t="n">
        <v>12255.66</v>
      </c>
      <c r="U15" t="n">
        <v>0.7</v>
      </c>
      <c r="V15" t="n">
        <v>0.88</v>
      </c>
      <c r="W15" t="n">
        <v>5.33</v>
      </c>
      <c r="X15" t="n">
        <v>0.74</v>
      </c>
      <c r="Y15" t="n">
        <v>0.5</v>
      </c>
      <c r="Z15" t="n">
        <v>10</v>
      </c>
      <c r="AA15" t="n">
        <v>1139.765912837854</v>
      </c>
      <c r="AB15" t="n">
        <v>1559.478004868036</v>
      </c>
      <c r="AC15" t="n">
        <v>1410.643612824556</v>
      </c>
      <c r="AD15" t="n">
        <v>1139765.912837854</v>
      </c>
      <c r="AE15" t="n">
        <v>1559478.004868036</v>
      </c>
      <c r="AF15" t="n">
        <v>1.698833309202203e-06</v>
      </c>
      <c r="AG15" t="n">
        <v>26.08796296296296</v>
      </c>
      <c r="AH15" t="n">
        <v>1410643.612824556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2.2241</v>
      </c>
      <c r="E16" t="n">
        <v>44.96</v>
      </c>
      <c r="F16" t="n">
        <v>41.56</v>
      </c>
      <c r="G16" t="n">
        <v>99.75</v>
      </c>
      <c r="H16" t="n">
        <v>1.28</v>
      </c>
      <c r="I16" t="n">
        <v>25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498.83</v>
      </c>
      <c r="Q16" t="n">
        <v>1326.95</v>
      </c>
      <c r="R16" t="n">
        <v>97.23999999999999</v>
      </c>
      <c r="S16" t="n">
        <v>68.87</v>
      </c>
      <c r="T16" t="n">
        <v>11474.54</v>
      </c>
      <c r="U16" t="n">
        <v>0.71</v>
      </c>
      <c r="V16" t="n">
        <v>0.88</v>
      </c>
      <c r="W16" t="n">
        <v>5.33</v>
      </c>
      <c r="X16" t="n">
        <v>0.6899999999999999</v>
      </c>
      <c r="Y16" t="n">
        <v>0.5</v>
      </c>
      <c r="Z16" t="n">
        <v>10</v>
      </c>
      <c r="AA16" t="n">
        <v>1132.517164169754</v>
      </c>
      <c r="AB16" t="n">
        <v>1549.55994714812</v>
      </c>
      <c r="AC16" t="n">
        <v>1401.672120613347</v>
      </c>
      <c r="AD16" t="n">
        <v>1132517.164169754</v>
      </c>
      <c r="AE16" t="n">
        <v>1549559.94714812</v>
      </c>
      <c r="AF16" t="n">
        <v>1.703428683556477e-06</v>
      </c>
      <c r="AG16" t="n">
        <v>26.01851851851852</v>
      </c>
      <c r="AH16" t="n">
        <v>1401672.120613348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2.2309</v>
      </c>
      <c r="E17" t="n">
        <v>44.83</v>
      </c>
      <c r="F17" t="n">
        <v>41.5</v>
      </c>
      <c r="G17" t="n">
        <v>108.26</v>
      </c>
      <c r="H17" t="n">
        <v>1.36</v>
      </c>
      <c r="I17" t="n">
        <v>23</v>
      </c>
      <c r="J17" t="n">
        <v>209.03</v>
      </c>
      <c r="K17" t="n">
        <v>53.44</v>
      </c>
      <c r="L17" t="n">
        <v>16</v>
      </c>
      <c r="M17" t="n">
        <v>21</v>
      </c>
      <c r="N17" t="n">
        <v>44.6</v>
      </c>
      <c r="O17" t="n">
        <v>26014.91</v>
      </c>
      <c r="P17" t="n">
        <v>491.4</v>
      </c>
      <c r="Q17" t="n">
        <v>1326.95</v>
      </c>
      <c r="R17" t="n">
        <v>95.2</v>
      </c>
      <c r="S17" t="n">
        <v>68.87</v>
      </c>
      <c r="T17" t="n">
        <v>10462.37</v>
      </c>
      <c r="U17" t="n">
        <v>0.72</v>
      </c>
      <c r="V17" t="n">
        <v>0.88</v>
      </c>
      <c r="W17" t="n">
        <v>5.33</v>
      </c>
      <c r="X17" t="n">
        <v>0.63</v>
      </c>
      <c r="Y17" t="n">
        <v>0.5</v>
      </c>
      <c r="Z17" t="n">
        <v>10</v>
      </c>
      <c r="AA17" t="n">
        <v>1121.546922813188</v>
      </c>
      <c r="AB17" t="n">
        <v>1534.549978951175</v>
      </c>
      <c r="AC17" t="n">
        <v>1388.094682714496</v>
      </c>
      <c r="AD17" t="n">
        <v>1121546.922813188</v>
      </c>
      <c r="AE17" t="n">
        <v>1534549.978951175</v>
      </c>
      <c r="AF17" t="n">
        <v>1.70863677449132e-06</v>
      </c>
      <c r="AG17" t="n">
        <v>25.94328703703704</v>
      </c>
      <c r="AH17" t="n">
        <v>1388094.682714496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2.2347</v>
      </c>
      <c r="E18" t="n">
        <v>44.75</v>
      </c>
      <c r="F18" t="n">
        <v>41.46</v>
      </c>
      <c r="G18" t="n">
        <v>113.08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486.39</v>
      </c>
      <c r="Q18" t="n">
        <v>1326.95</v>
      </c>
      <c r="R18" t="n">
        <v>94.05</v>
      </c>
      <c r="S18" t="n">
        <v>68.87</v>
      </c>
      <c r="T18" t="n">
        <v>9893.57</v>
      </c>
      <c r="U18" t="n">
        <v>0.73</v>
      </c>
      <c r="V18" t="n">
        <v>0.88</v>
      </c>
      <c r="W18" t="n">
        <v>5.32</v>
      </c>
      <c r="X18" t="n">
        <v>0.59</v>
      </c>
      <c r="Y18" t="n">
        <v>0.5</v>
      </c>
      <c r="Z18" t="n">
        <v>10</v>
      </c>
      <c r="AA18" t="n">
        <v>1114.57422035269</v>
      </c>
      <c r="AB18" t="n">
        <v>1525.0096198308</v>
      </c>
      <c r="AC18" t="n">
        <v>1379.464842078592</v>
      </c>
      <c r="AD18" t="n">
        <v>1114574.22035269</v>
      </c>
      <c r="AE18" t="n">
        <v>1525009.6198308</v>
      </c>
      <c r="AF18" t="n">
        <v>1.711547178249026e-06</v>
      </c>
      <c r="AG18" t="n">
        <v>25.89699074074074</v>
      </c>
      <c r="AH18" t="n">
        <v>1379464.842078591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2.2376</v>
      </c>
      <c r="E19" t="n">
        <v>44.69</v>
      </c>
      <c r="F19" t="n">
        <v>41.44</v>
      </c>
      <c r="G19" t="n">
        <v>118.4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479.8</v>
      </c>
      <c r="Q19" t="n">
        <v>1326.96</v>
      </c>
      <c r="R19" t="n">
        <v>92.97</v>
      </c>
      <c r="S19" t="n">
        <v>68.87</v>
      </c>
      <c r="T19" t="n">
        <v>9359.85</v>
      </c>
      <c r="U19" t="n">
        <v>0.74</v>
      </c>
      <c r="V19" t="n">
        <v>0.88</v>
      </c>
      <c r="W19" t="n">
        <v>5.33</v>
      </c>
      <c r="X19" t="n">
        <v>0.57</v>
      </c>
      <c r="Y19" t="n">
        <v>0.5</v>
      </c>
      <c r="Z19" t="n">
        <v>10</v>
      </c>
      <c r="AA19" t="n">
        <v>1106.339653077038</v>
      </c>
      <c r="AB19" t="n">
        <v>1513.742721600784</v>
      </c>
      <c r="AC19" t="n">
        <v>1369.273240802457</v>
      </c>
      <c r="AD19" t="n">
        <v>1106339.653077038</v>
      </c>
      <c r="AE19" t="n">
        <v>1513742.721600784</v>
      </c>
      <c r="AF19" t="n">
        <v>1.713768275853591e-06</v>
      </c>
      <c r="AG19" t="n">
        <v>25.86226851851852</v>
      </c>
      <c r="AH19" t="n">
        <v>1369273.240802457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2.2439</v>
      </c>
      <c r="E20" t="n">
        <v>44.57</v>
      </c>
      <c r="F20" t="n">
        <v>41.39</v>
      </c>
      <c r="G20" t="n">
        <v>130.71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474.15</v>
      </c>
      <c r="Q20" t="n">
        <v>1326.95</v>
      </c>
      <c r="R20" t="n">
        <v>91.45999999999999</v>
      </c>
      <c r="S20" t="n">
        <v>68.87</v>
      </c>
      <c r="T20" t="n">
        <v>8616.030000000001</v>
      </c>
      <c r="U20" t="n">
        <v>0.75</v>
      </c>
      <c r="V20" t="n">
        <v>0.88</v>
      </c>
      <c r="W20" t="n">
        <v>5.33</v>
      </c>
      <c r="X20" t="n">
        <v>0.52</v>
      </c>
      <c r="Y20" t="n">
        <v>0.5</v>
      </c>
      <c r="Z20" t="n">
        <v>10</v>
      </c>
      <c r="AA20" t="n">
        <v>1097.827230507083</v>
      </c>
      <c r="AB20" t="n">
        <v>1502.095649498991</v>
      </c>
      <c r="AC20" t="n">
        <v>1358.737748915292</v>
      </c>
      <c r="AD20" t="n">
        <v>1097827.230507083</v>
      </c>
      <c r="AE20" t="n">
        <v>1502095.649498991</v>
      </c>
      <c r="AF20" t="n">
        <v>1.718593418925578e-06</v>
      </c>
      <c r="AG20" t="n">
        <v>25.79282407407408</v>
      </c>
      <c r="AH20" t="n">
        <v>1358737.748915292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2.2465</v>
      </c>
      <c r="E21" t="n">
        <v>44.51</v>
      </c>
      <c r="F21" t="n">
        <v>41.37</v>
      </c>
      <c r="G21" t="n">
        <v>137.91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469.46</v>
      </c>
      <c r="Q21" t="n">
        <v>1326.95</v>
      </c>
      <c r="R21" t="n">
        <v>91.08</v>
      </c>
      <c r="S21" t="n">
        <v>68.87</v>
      </c>
      <c r="T21" t="n">
        <v>8429.120000000001</v>
      </c>
      <c r="U21" t="n">
        <v>0.76</v>
      </c>
      <c r="V21" t="n">
        <v>0.88</v>
      </c>
      <c r="W21" t="n">
        <v>5.32</v>
      </c>
      <c r="X21" t="n">
        <v>0.5</v>
      </c>
      <c r="Y21" t="n">
        <v>0.5</v>
      </c>
      <c r="Z21" t="n">
        <v>10</v>
      </c>
      <c r="AA21" t="n">
        <v>1091.792795927289</v>
      </c>
      <c r="AB21" t="n">
        <v>1493.839069886452</v>
      </c>
      <c r="AC21" t="n">
        <v>1351.269165672791</v>
      </c>
      <c r="AD21" t="n">
        <v>1091792.795927288</v>
      </c>
      <c r="AE21" t="n">
        <v>1493839.069886452</v>
      </c>
      <c r="AF21" t="n">
        <v>1.72058474781243e-06</v>
      </c>
      <c r="AG21" t="n">
        <v>25.75810185185185</v>
      </c>
      <c r="AH21" t="n">
        <v>1351269.165672791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2.2513</v>
      </c>
      <c r="E22" t="n">
        <v>44.42</v>
      </c>
      <c r="F22" t="n">
        <v>41.32</v>
      </c>
      <c r="G22" t="n">
        <v>145.82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461.2</v>
      </c>
      <c r="Q22" t="n">
        <v>1326.96</v>
      </c>
      <c r="R22" t="n">
        <v>89.11</v>
      </c>
      <c r="S22" t="n">
        <v>68.87</v>
      </c>
      <c r="T22" t="n">
        <v>7449.4</v>
      </c>
      <c r="U22" t="n">
        <v>0.77</v>
      </c>
      <c r="V22" t="n">
        <v>0.88</v>
      </c>
      <c r="W22" t="n">
        <v>5.32</v>
      </c>
      <c r="X22" t="n">
        <v>0.45</v>
      </c>
      <c r="Y22" t="n">
        <v>0.5</v>
      </c>
      <c r="Z22" t="n">
        <v>10</v>
      </c>
      <c r="AA22" t="n">
        <v>1072.630120602335</v>
      </c>
      <c r="AB22" t="n">
        <v>1467.61985210928</v>
      </c>
      <c r="AC22" t="n">
        <v>1327.552273241369</v>
      </c>
      <c r="AD22" t="n">
        <v>1072630.120602335</v>
      </c>
      <c r="AE22" t="n">
        <v>1467619.85210928</v>
      </c>
      <c r="AF22" t="n">
        <v>1.724261047295848e-06</v>
      </c>
      <c r="AG22" t="n">
        <v>25.70601851851852</v>
      </c>
      <c r="AH22" t="n">
        <v>1327552.273241369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2.2536</v>
      </c>
      <c r="E23" t="n">
        <v>44.37</v>
      </c>
      <c r="F23" t="n">
        <v>41.31</v>
      </c>
      <c r="G23" t="n">
        <v>154.91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9</v>
      </c>
      <c r="N23" t="n">
        <v>48.34</v>
      </c>
      <c r="O23" t="n">
        <v>27216.79</v>
      </c>
      <c r="P23" t="n">
        <v>456.95</v>
      </c>
      <c r="Q23" t="n">
        <v>1326.95</v>
      </c>
      <c r="R23" t="n">
        <v>88.75</v>
      </c>
      <c r="S23" t="n">
        <v>68.87</v>
      </c>
      <c r="T23" t="n">
        <v>7275.8</v>
      </c>
      <c r="U23" t="n">
        <v>0.78</v>
      </c>
      <c r="V23" t="n">
        <v>0.88</v>
      </c>
      <c r="W23" t="n">
        <v>5.33</v>
      </c>
      <c r="X23" t="n">
        <v>0.44</v>
      </c>
      <c r="Y23" t="n">
        <v>0.5</v>
      </c>
      <c r="Z23" t="n">
        <v>10</v>
      </c>
      <c r="AA23" t="n">
        <v>1067.261759798602</v>
      </c>
      <c r="AB23" t="n">
        <v>1460.274624022249</v>
      </c>
      <c r="AC23" t="n">
        <v>1320.908063413872</v>
      </c>
      <c r="AD23" t="n">
        <v>1067261.759798602</v>
      </c>
      <c r="AE23" t="n">
        <v>1460274.624022249</v>
      </c>
      <c r="AF23" t="n">
        <v>1.726022607464986e-06</v>
      </c>
      <c r="AG23" t="n">
        <v>25.67708333333333</v>
      </c>
      <c r="AH23" t="n">
        <v>1320908.063413872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2.2535</v>
      </c>
      <c r="E24" t="n">
        <v>44.38</v>
      </c>
      <c r="F24" t="n">
        <v>41.31</v>
      </c>
      <c r="G24" t="n">
        <v>154.92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9</v>
      </c>
      <c r="N24" t="n">
        <v>48.99</v>
      </c>
      <c r="O24" t="n">
        <v>27420.16</v>
      </c>
      <c r="P24" t="n">
        <v>455.25</v>
      </c>
      <c r="Q24" t="n">
        <v>1326.95</v>
      </c>
      <c r="R24" t="n">
        <v>88.8</v>
      </c>
      <c r="S24" t="n">
        <v>68.87</v>
      </c>
      <c r="T24" t="n">
        <v>7301.46</v>
      </c>
      <c r="U24" t="n">
        <v>0.78</v>
      </c>
      <c r="V24" t="n">
        <v>0.88</v>
      </c>
      <c r="W24" t="n">
        <v>5.33</v>
      </c>
      <c r="X24" t="n">
        <v>0.44</v>
      </c>
      <c r="Y24" t="n">
        <v>0.5</v>
      </c>
      <c r="Z24" t="n">
        <v>10</v>
      </c>
      <c r="AA24" t="n">
        <v>1065.469519604963</v>
      </c>
      <c r="AB24" t="n">
        <v>1457.822401921256</v>
      </c>
      <c r="AC24" t="n">
        <v>1318.689877948482</v>
      </c>
      <c r="AD24" t="n">
        <v>1065469.519604963</v>
      </c>
      <c r="AE24" t="n">
        <v>1457822.401921256</v>
      </c>
      <c r="AF24" t="n">
        <v>1.725946017892415e-06</v>
      </c>
      <c r="AG24" t="n">
        <v>25.68287037037037</v>
      </c>
      <c r="AH24" t="n">
        <v>1318689.877948482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2.2531</v>
      </c>
      <c r="E25" t="n">
        <v>44.38</v>
      </c>
      <c r="F25" t="n">
        <v>41.32</v>
      </c>
      <c r="G25" t="n">
        <v>154.94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454.71</v>
      </c>
      <c r="Q25" t="n">
        <v>1326.95</v>
      </c>
      <c r="R25" t="n">
        <v>88.7</v>
      </c>
      <c r="S25" t="n">
        <v>68.87</v>
      </c>
      <c r="T25" t="n">
        <v>7250.23</v>
      </c>
      <c r="U25" t="n">
        <v>0.78</v>
      </c>
      <c r="V25" t="n">
        <v>0.88</v>
      </c>
      <c r="W25" t="n">
        <v>5.33</v>
      </c>
      <c r="X25" t="n">
        <v>0.45</v>
      </c>
      <c r="Y25" t="n">
        <v>0.5</v>
      </c>
      <c r="Z25" t="n">
        <v>10</v>
      </c>
      <c r="AA25" t="n">
        <v>1065.076666365561</v>
      </c>
      <c r="AB25" t="n">
        <v>1457.284882787644</v>
      </c>
      <c r="AC25" t="n">
        <v>1318.20365888657</v>
      </c>
      <c r="AD25" t="n">
        <v>1065076.666365561</v>
      </c>
      <c r="AE25" t="n">
        <v>1457284.882787644</v>
      </c>
      <c r="AF25" t="n">
        <v>1.72563965960213e-06</v>
      </c>
      <c r="AG25" t="n">
        <v>25.68287037037037</v>
      </c>
      <c r="AH25" t="n">
        <v>1318203.65888657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2.2568</v>
      </c>
      <c r="E26" t="n">
        <v>44.31</v>
      </c>
      <c r="F26" t="n">
        <v>41.28</v>
      </c>
      <c r="G26" t="n">
        <v>165.13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456.52</v>
      </c>
      <c r="Q26" t="n">
        <v>1326.95</v>
      </c>
      <c r="R26" t="n">
        <v>87.45999999999999</v>
      </c>
      <c r="S26" t="n">
        <v>68.87</v>
      </c>
      <c r="T26" t="n">
        <v>6634.09</v>
      </c>
      <c r="U26" t="n">
        <v>0.79</v>
      </c>
      <c r="V26" t="n">
        <v>0.88</v>
      </c>
      <c r="W26" t="n">
        <v>5.34</v>
      </c>
      <c r="X26" t="n">
        <v>0.41</v>
      </c>
      <c r="Y26" t="n">
        <v>0.5</v>
      </c>
      <c r="Z26" t="n">
        <v>10</v>
      </c>
      <c r="AA26" t="n">
        <v>1065.594469057826</v>
      </c>
      <c r="AB26" t="n">
        <v>1457.993363275044</v>
      </c>
      <c r="AC26" t="n">
        <v>1318.84452299061</v>
      </c>
      <c r="AD26" t="n">
        <v>1065594.469057827</v>
      </c>
      <c r="AE26" t="n">
        <v>1457993.363275044</v>
      </c>
      <c r="AF26" t="n">
        <v>1.728473473787265e-06</v>
      </c>
      <c r="AG26" t="n">
        <v>25.64236111111111</v>
      </c>
      <c r="AH26" t="n">
        <v>1318844.52299061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1.5962</v>
      </c>
      <c r="E2" t="n">
        <v>62.65</v>
      </c>
      <c r="F2" t="n">
        <v>51.73</v>
      </c>
      <c r="G2" t="n">
        <v>8.390000000000001</v>
      </c>
      <c r="H2" t="n">
        <v>0.15</v>
      </c>
      <c r="I2" t="n">
        <v>370</v>
      </c>
      <c r="J2" t="n">
        <v>116.05</v>
      </c>
      <c r="K2" t="n">
        <v>43.4</v>
      </c>
      <c r="L2" t="n">
        <v>1</v>
      </c>
      <c r="M2" t="n">
        <v>368</v>
      </c>
      <c r="N2" t="n">
        <v>16.65</v>
      </c>
      <c r="O2" t="n">
        <v>14546.17</v>
      </c>
      <c r="P2" t="n">
        <v>512.24</v>
      </c>
      <c r="Q2" t="n">
        <v>1327.08</v>
      </c>
      <c r="R2" t="n">
        <v>428.86</v>
      </c>
      <c r="S2" t="n">
        <v>68.87</v>
      </c>
      <c r="T2" t="n">
        <v>175557.77</v>
      </c>
      <c r="U2" t="n">
        <v>0.16</v>
      </c>
      <c r="V2" t="n">
        <v>0.7</v>
      </c>
      <c r="W2" t="n">
        <v>5.9</v>
      </c>
      <c r="X2" t="n">
        <v>10.85</v>
      </c>
      <c r="Y2" t="n">
        <v>0.5</v>
      </c>
      <c r="Z2" t="n">
        <v>10</v>
      </c>
      <c r="AA2" t="n">
        <v>1564.168054593514</v>
      </c>
      <c r="AB2" t="n">
        <v>2140.1637385192</v>
      </c>
      <c r="AC2" t="n">
        <v>1935.909515053599</v>
      </c>
      <c r="AD2" t="n">
        <v>1564168.054593514</v>
      </c>
      <c r="AE2" t="n">
        <v>2140163.7385192</v>
      </c>
      <c r="AF2" t="n">
        <v>1.372781110152628e-06</v>
      </c>
      <c r="AG2" t="n">
        <v>36.25578703703704</v>
      </c>
      <c r="AH2" t="n">
        <v>1935909.515053599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1.9459</v>
      </c>
      <c r="E3" t="n">
        <v>51.39</v>
      </c>
      <c r="F3" t="n">
        <v>45.48</v>
      </c>
      <c r="G3" t="n">
        <v>17.06</v>
      </c>
      <c r="H3" t="n">
        <v>0.3</v>
      </c>
      <c r="I3" t="n">
        <v>160</v>
      </c>
      <c r="J3" t="n">
        <v>117.34</v>
      </c>
      <c r="K3" t="n">
        <v>43.4</v>
      </c>
      <c r="L3" t="n">
        <v>2</v>
      </c>
      <c r="M3" t="n">
        <v>158</v>
      </c>
      <c r="N3" t="n">
        <v>16.94</v>
      </c>
      <c r="O3" t="n">
        <v>14705.49</v>
      </c>
      <c r="P3" t="n">
        <v>441.73</v>
      </c>
      <c r="Q3" t="n">
        <v>1327.16</v>
      </c>
      <c r="R3" t="n">
        <v>224.64</v>
      </c>
      <c r="S3" t="n">
        <v>68.87</v>
      </c>
      <c r="T3" t="n">
        <v>74501.28</v>
      </c>
      <c r="U3" t="n">
        <v>0.31</v>
      </c>
      <c r="V3" t="n">
        <v>0.8</v>
      </c>
      <c r="W3" t="n">
        <v>5.56</v>
      </c>
      <c r="X3" t="n">
        <v>4.61</v>
      </c>
      <c r="Y3" t="n">
        <v>0.5</v>
      </c>
      <c r="Z3" t="n">
        <v>10</v>
      </c>
      <c r="AA3" t="n">
        <v>1169.201552768782</v>
      </c>
      <c r="AB3" t="n">
        <v>1599.753146030314</v>
      </c>
      <c r="AC3" t="n">
        <v>1447.074951040822</v>
      </c>
      <c r="AD3" t="n">
        <v>1169201.552768782</v>
      </c>
      <c r="AE3" t="n">
        <v>1599753.146030314</v>
      </c>
      <c r="AF3" t="n">
        <v>1.67353386934344e-06</v>
      </c>
      <c r="AG3" t="n">
        <v>29.73958333333333</v>
      </c>
      <c r="AH3" t="n">
        <v>1447074.951040823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2.0725</v>
      </c>
      <c r="E4" t="n">
        <v>48.25</v>
      </c>
      <c r="F4" t="n">
        <v>43.75</v>
      </c>
      <c r="G4" t="n">
        <v>25.99</v>
      </c>
      <c r="H4" t="n">
        <v>0.45</v>
      </c>
      <c r="I4" t="n">
        <v>101</v>
      </c>
      <c r="J4" t="n">
        <v>118.63</v>
      </c>
      <c r="K4" t="n">
        <v>43.4</v>
      </c>
      <c r="L4" t="n">
        <v>3</v>
      </c>
      <c r="M4" t="n">
        <v>99</v>
      </c>
      <c r="N4" t="n">
        <v>17.23</v>
      </c>
      <c r="O4" t="n">
        <v>14865.24</v>
      </c>
      <c r="P4" t="n">
        <v>416.19</v>
      </c>
      <c r="Q4" t="n">
        <v>1326.99</v>
      </c>
      <c r="R4" t="n">
        <v>168.09</v>
      </c>
      <c r="S4" t="n">
        <v>68.87</v>
      </c>
      <c r="T4" t="n">
        <v>46518.76</v>
      </c>
      <c r="U4" t="n">
        <v>0.41</v>
      </c>
      <c r="V4" t="n">
        <v>0.83</v>
      </c>
      <c r="W4" t="n">
        <v>5.47</v>
      </c>
      <c r="X4" t="n">
        <v>2.88</v>
      </c>
      <c r="Y4" t="n">
        <v>0.5</v>
      </c>
      <c r="Z4" t="n">
        <v>10</v>
      </c>
      <c r="AA4" t="n">
        <v>1057.789421853403</v>
      </c>
      <c r="AB4" t="n">
        <v>1447.31415335557</v>
      </c>
      <c r="AC4" t="n">
        <v>1309.184521877486</v>
      </c>
      <c r="AD4" t="n">
        <v>1057789.421853403</v>
      </c>
      <c r="AE4" t="n">
        <v>1447314.153355571</v>
      </c>
      <c r="AF4" t="n">
        <v>1.782413764435109e-06</v>
      </c>
      <c r="AG4" t="n">
        <v>27.92245370370371</v>
      </c>
      <c r="AH4" t="n">
        <v>1309184.521877486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2.138</v>
      </c>
      <c r="E5" t="n">
        <v>46.77</v>
      </c>
      <c r="F5" t="n">
        <v>42.94</v>
      </c>
      <c r="G5" t="n">
        <v>35.3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71</v>
      </c>
      <c r="N5" t="n">
        <v>17.53</v>
      </c>
      <c r="O5" t="n">
        <v>15025.44</v>
      </c>
      <c r="P5" t="n">
        <v>400.54</v>
      </c>
      <c r="Q5" t="n">
        <v>1326.96</v>
      </c>
      <c r="R5" t="n">
        <v>142.14</v>
      </c>
      <c r="S5" t="n">
        <v>68.87</v>
      </c>
      <c r="T5" t="n">
        <v>33683.65</v>
      </c>
      <c r="U5" t="n">
        <v>0.48</v>
      </c>
      <c r="V5" t="n">
        <v>0.85</v>
      </c>
      <c r="W5" t="n">
        <v>5.41</v>
      </c>
      <c r="X5" t="n">
        <v>2.07</v>
      </c>
      <c r="Y5" t="n">
        <v>0.5</v>
      </c>
      <c r="Z5" t="n">
        <v>10</v>
      </c>
      <c r="AA5" t="n">
        <v>1006.406890985633</v>
      </c>
      <c r="AB5" t="n">
        <v>1377.010307785011</v>
      </c>
      <c r="AC5" t="n">
        <v>1245.590376656114</v>
      </c>
      <c r="AD5" t="n">
        <v>1006406.890985633</v>
      </c>
      <c r="AE5" t="n">
        <v>1377010.307785011</v>
      </c>
      <c r="AF5" t="n">
        <v>1.838745779668161e-06</v>
      </c>
      <c r="AG5" t="n">
        <v>27.06597222222222</v>
      </c>
      <c r="AH5" t="n">
        <v>1245590.376656114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2.1779</v>
      </c>
      <c r="E6" t="n">
        <v>45.92</v>
      </c>
      <c r="F6" t="n">
        <v>42.47</v>
      </c>
      <c r="G6" t="n">
        <v>44.7</v>
      </c>
      <c r="H6" t="n">
        <v>0.73</v>
      </c>
      <c r="I6" t="n">
        <v>57</v>
      </c>
      <c r="J6" t="n">
        <v>121.23</v>
      </c>
      <c r="K6" t="n">
        <v>43.4</v>
      </c>
      <c r="L6" t="n">
        <v>5</v>
      </c>
      <c r="M6" t="n">
        <v>55</v>
      </c>
      <c r="N6" t="n">
        <v>17.83</v>
      </c>
      <c r="O6" t="n">
        <v>15186.08</v>
      </c>
      <c r="P6" t="n">
        <v>385.59</v>
      </c>
      <c r="Q6" t="n">
        <v>1326.95</v>
      </c>
      <c r="R6" t="n">
        <v>126.59</v>
      </c>
      <c r="S6" t="n">
        <v>68.87</v>
      </c>
      <c r="T6" t="n">
        <v>25991.49</v>
      </c>
      <c r="U6" t="n">
        <v>0.54</v>
      </c>
      <c r="V6" t="n">
        <v>0.86</v>
      </c>
      <c r="W6" t="n">
        <v>5.39</v>
      </c>
      <c r="X6" t="n">
        <v>1.6</v>
      </c>
      <c r="Y6" t="n">
        <v>0.5</v>
      </c>
      <c r="Z6" t="n">
        <v>10</v>
      </c>
      <c r="AA6" t="n">
        <v>967.3154921629803</v>
      </c>
      <c r="AB6" t="n">
        <v>1323.523731325057</v>
      </c>
      <c r="AC6" t="n">
        <v>1197.208483984617</v>
      </c>
      <c r="AD6" t="n">
        <v>967315.4921629803</v>
      </c>
      <c r="AE6" t="n">
        <v>1323523.731325058</v>
      </c>
      <c r="AF6" t="n">
        <v>1.873061007268143e-06</v>
      </c>
      <c r="AG6" t="n">
        <v>26.57407407407408</v>
      </c>
      <c r="AH6" t="n">
        <v>1197208.483984617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2.2049</v>
      </c>
      <c r="E7" t="n">
        <v>45.35</v>
      </c>
      <c r="F7" t="n">
        <v>42.17</v>
      </c>
      <c r="G7" t="n">
        <v>55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44</v>
      </c>
      <c r="N7" t="n">
        <v>18.14</v>
      </c>
      <c r="O7" t="n">
        <v>15347.16</v>
      </c>
      <c r="P7" t="n">
        <v>373.96</v>
      </c>
      <c r="Q7" t="n">
        <v>1327.02</v>
      </c>
      <c r="R7" t="n">
        <v>116.67</v>
      </c>
      <c r="S7" t="n">
        <v>68.87</v>
      </c>
      <c r="T7" t="n">
        <v>21083.56</v>
      </c>
      <c r="U7" t="n">
        <v>0.59</v>
      </c>
      <c r="V7" t="n">
        <v>0.86</v>
      </c>
      <c r="W7" t="n">
        <v>5.37</v>
      </c>
      <c r="X7" t="n">
        <v>1.3</v>
      </c>
      <c r="Y7" t="n">
        <v>0.5</v>
      </c>
      <c r="Z7" t="n">
        <v>10</v>
      </c>
      <c r="AA7" t="n">
        <v>937.3068798374359</v>
      </c>
      <c r="AB7" t="n">
        <v>1282.464624054708</v>
      </c>
      <c r="AC7" t="n">
        <v>1160.06800028533</v>
      </c>
      <c r="AD7" t="n">
        <v>937306.8798374359</v>
      </c>
      <c r="AE7" t="n">
        <v>1282464.624054708</v>
      </c>
      <c r="AF7" t="n">
        <v>1.896281837974897e-06</v>
      </c>
      <c r="AG7" t="n">
        <v>26.24421296296297</v>
      </c>
      <c r="AH7" t="n">
        <v>1160068.00028533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2.2273</v>
      </c>
      <c r="E8" t="n">
        <v>44.9</v>
      </c>
      <c r="F8" t="n">
        <v>41.91</v>
      </c>
      <c r="G8" t="n">
        <v>66.17</v>
      </c>
      <c r="H8" t="n">
        <v>1</v>
      </c>
      <c r="I8" t="n">
        <v>38</v>
      </c>
      <c r="J8" t="n">
        <v>123.85</v>
      </c>
      <c r="K8" t="n">
        <v>43.4</v>
      </c>
      <c r="L8" t="n">
        <v>7</v>
      </c>
      <c r="M8" t="n">
        <v>36</v>
      </c>
      <c r="N8" t="n">
        <v>18.45</v>
      </c>
      <c r="O8" t="n">
        <v>15508.69</v>
      </c>
      <c r="P8" t="n">
        <v>361.77</v>
      </c>
      <c r="Q8" t="n">
        <v>1327.02</v>
      </c>
      <c r="R8" t="n">
        <v>108.21</v>
      </c>
      <c r="S8" t="n">
        <v>68.87</v>
      </c>
      <c r="T8" t="n">
        <v>16894.25</v>
      </c>
      <c r="U8" t="n">
        <v>0.64</v>
      </c>
      <c r="V8" t="n">
        <v>0.87</v>
      </c>
      <c r="W8" t="n">
        <v>5.36</v>
      </c>
      <c r="X8" t="n">
        <v>1.03</v>
      </c>
      <c r="Y8" t="n">
        <v>0.5</v>
      </c>
      <c r="Z8" t="n">
        <v>10</v>
      </c>
      <c r="AA8" t="n">
        <v>916.5481140515341</v>
      </c>
      <c r="AB8" t="n">
        <v>1254.061564894325</v>
      </c>
      <c r="AC8" t="n">
        <v>1134.37568922727</v>
      </c>
      <c r="AD8" t="n">
        <v>916548.1140515341</v>
      </c>
      <c r="AE8" t="n">
        <v>1254061.564894325</v>
      </c>
      <c r="AF8" t="n">
        <v>1.915546527153833e-06</v>
      </c>
      <c r="AG8" t="n">
        <v>25.98379629629629</v>
      </c>
      <c r="AH8" t="n">
        <v>1134375.68922727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2.2394</v>
      </c>
      <c r="E9" t="n">
        <v>44.65</v>
      </c>
      <c r="F9" t="n">
        <v>41.78</v>
      </c>
      <c r="G9" t="n">
        <v>75.97</v>
      </c>
      <c r="H9" t="n">
        <v>1.13</v>
      </c>
      <c r="I9" t="n">
        <v>33</v>
      </c>
      <c r="J9" t="n">
        <v>125.16</v>
      </c>
      <c r="K9" t="n">
        <v>43.4</v>
      </c>
      <c r="L9" t="n">
        <v>8</v>
      </c>
      <c r="M9" t="n">
        <v>31</v>
      </c>
      <c r="N9" t="n">
        <v>18.76</v>
      </c>
      <c r="O9" t="n">
        <v>15670.68</v>
      </c>
      <c r="P9" t="n">
        <v>350.1</v>
      </c>
      <c r="Q9" t="n">
        <v>1327.04</v>
      </c>
      <c r="R9" t="n">
        <v>104.27</v>
      </c>
      <c r="S9" t="n">
        <v>68.87</v>
      </c>
      <c r="T9" t="n">
        <v>14947.62</v>
      </c>
      <c r="U9" t="n">
        <v>0.66</v>
      </c>
      <c r="V9" t="n">
        <v>0.87</v>
      </c>
      <c r="W9" t="n">
        <v>5.35</v>
      </c>
      <c r="X9" t="n">
        <v>0.91</v>
      </c>
      <c r="Y9" t="n">
        <v>0.5</v>
      </c>
      <c r="Z9" t="n">
        <v>10</v>
      </c>
      <c r="AA9" t="n">
        <v>900.1545778482035</v>
      </c>
      <c r="AB9" t="n">
        <v>1231.631205429154</v>
      </c>
      <c r="AC9" t="n">
        <v>1114.086051788248</v>
      </c>
      <c r="AD9" t="n">
        <v>900154.5778482035</v>
      </c>
      <c r="AE9" t="n">
        <v>1231631.205429154</v>
      </c>
      <c r="AF9" t="n">
        <v>1.925952899433527e-06</v>
      </c>
      <c r="AG9" t="n">
        <v>25.83912037037037</v>
      </c>
      <c r="AH9" t="n">
        <v>1114086.051788248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2.2518</v>
      </c>
      <c r="E10" t="n">
        <v>44.41</v>
      </c>
      <c r="F10" t="n">
        <v>41.66</v>
      </c>
      <c r="G10" t="n">
        <v>89.26000000000001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23</v>
      </c>
      <c r="N10" t="n">
        <v>19.08</v>
      </c>
      <c r="O10" t="n">
        <v>15833.12</v>
      </c>
      <c r="P10" t="n">
        <v>337.47</v>
      </c>
      <c r="Q10" t="n">
        <v>1327.04</v>
      </c>
      <c r="R10" t="n">
        <v>100.11</v>
      </c>
      <c r="S10" t="n">
        <v>68.87</v>
      </c>
      <c r="T10" t="n">
        <v>12895.57</v>
      </c>
      <c r="U10" t="n">
        <v>0.6899999999999999</v>
      </c>
      <c r="V10" t="n">
        <v>0.88</v>
      </c>
      <c r="W10" t="n">
        <v>5.34</v>
      </c>
      <c r="X10" t="n">
        <v>0.78</v>
      </c>
      <c r="Y10" t="n">
        <v>0.5</v>
      </c>
      <c r="Z10" t="n">
        <v>10</v>
      </c>
      <c r="AA10" t="n">
        <v>874.953175722257</v>
      </c>
      <c r="AB10" t="n">
        <v>1197.14953523304</v>
      </c>
      <c r="AC10" t="n">
        <v>1082.895263800323</v>
      </c>
      <c r="AD10" t="n">
        <v>874953.175722257</v>
      </c>
      <c r="AE10" t="n">
        <v>1197149.53523304</v>
      </c>
      <c r="AF10" t="n">
        <v>1.936617280943296e-06</v>
      </c>
      <c r="AG10" t="n">
        <v>25.70023148148148</v>
      </c>
      <c r="AH10" t="n">
        <v>1082895.263800323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2.2571</v>
      </c>
      <c r="E11" t="n">
        <v>44.3</v>
      </c>
      <c r="F11" t="n">
        <v>41.6</v>
      </c>
      <c r="G11" t="n">
        <v>96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330.43</v>
      </c>
      <c r="Q11" t="n">
        <v>1326.96</v>
      </c>
      <c r="R11" t="n">
        <v>97.59</v>
      </c>
      <c r="S11" t="n">
        <v>68.87</v>
      </c>
      <c r="T11" t="n">
        <v>11642.72</v>
      </c>
      <c r="U11" t="n">
        <v>0.71</v>
      </c>
      <c r="V11" t="n">
        <v>0.88</v>
      </c>
      <c r="W11" t="n">
        <v>5.36</v>
      </c>
      <c r="X11" t="n">
        <v>0.73</v>
      </c>
      <c r="Y11" t="n">
        <v>0.5</v>
      </c>
      <c r="Z11" t="n">
        <v>10</v>
      </c>
      <c r="AA11" t="n">
        <v>865.8274043854391</v>
      </c>
      <c r="AB11" t="n">
        <v>1184.663252289388</v>
      </c>
      <c r="AC11" t="n">
        <v>1071.600654176205</v>
      </c>
      <c r="AD11" t="n">
        <v>865827.4043854391</v>
      </c>
      <c r="AE11" t="n">
        <v>1184663.252289388</v>
      </c>
      <c r="AF11" t="n">
        <v>1.941175444007954e-06</v>
      </c>
      <c r="AG11" t="n">
        <v>25.63657407407407</v>
      </c>
      <c r="AH11" t="n">
        <v>1071600.654176205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2.2566</v>
      </c>
      <c r="E12" t="n">
        <v>44.32</v>
      </c>
      <c r="F12" t="n">
        <v>41.61</v>
      </c>
      <c r="G12" t="n">
        <v>96.02</v>
      </c>
      <c r="H12" t="n">
        <v>1.5</v>
      </c>
      <c r="I12" t="n">
        <v>26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331.55</v>
      </c>
      <c r="Q12" t="n">
        <v>1327.04</v>
      </c>
      <c r="R12" t="n">
        <v>97.69</v>
      </c>
      <c r="S12" t="n">
        <v>68.87</v>
      </c>
      <c r="T12" t="n">
        <v>11694.68</v>
      </c>
      <c r="U12" t="n">
        <v>0.71</v>
      </c>
      <c r="V12" t="n">
        <v>0.88</v>
      </c>
      <c r="W12" t="n">
        <v>5.37</v>
      </c>
      <c r="X12" t="n">
        <v>0.74</v>
      </c>
      <c r="Y12" t="n">
        <v>0.5</v>
      </c>
      <c r="Z12" t="n">
        <v>10</v>
      </c>
      <c r="AA12" t="n">
        <v>867.1951472504433</v>
      </c>
      <c r="AB12" t="n">
        <v>1186.534658417843</v>
      </c>
      <c r="AC12" t="n">
        <v>1073.293455930296</v>
      </c>
      <c r="AD12" t="n">
        <v>867195.1472504432</v>
      </c>
      <c r="AE12" t="n">
        <v>1186534.658417843</v>
      </c>
      <c r="AF12" t="n">
        <v>1.940745428624496e-06</v>
      </c>
      <c r="AG12" t="n">
        <v>25.64814814814815</v>
      </c>
      <c r="AH12" t="n">
        <v>1073293.455930296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1.7537</v>
      </c>
      <c r="E2" t="n">
        <v>57.02</v>
      </c>
      <c r="F2" t="n">
        <v>49.49</v>
      </c>
      <c r="G2" t="n">
        <v>10.03</v>
      </c>
      <c r="H2" t="n">
        <v>0.2</v>
      </c>
      <c r="I2" t="n">
        <v>296</v>
      </c>
      <c r="J2" t="n">
        <v>89.87</v>
      </c>
      <c r="K2" t="n">
        <v>37.55</v>
      </c>
      <c r="L2" t="n">
        <v>1</v>
      </c>
      <c r="M2" t="n">
        <v>294</v>
      </c>
      <c r="N2" t="n">
        <v>11.32</v>
      </c>
      <c r="O2" t="n">
        <v>11317.98</v>
      </c>
      <c r="P2" t="n">
        <v>409.69</v>
      </c>
      <c r="Q2" t="n">
        <v>1327.09</v>
      </c>
      <c r="R2" t="n">
        <v>355.69</v>
      </c>
      <c r="S2" t="n">
        <v>68.87</v>
      </c>
      <c r="T2" t="n">
        <v>139344.59</v>
      </c>
      <c r="U2" t="n">
        <v>0.19</v>
      </c>
      <c r="V2" t="n">
        <v>0.74</v>
      </c>
      <c r="W2" t="n">
        <v>5.77</v>
      </c>
      <c r="X2" t="n">
        <v>8.609999999999999</v>
      </c>
      <c r="Y2" t="n">
        <v>0.5</v>
      </c>
      <c r="Z2" t="n">
        <v>10</v>
      </c>
      <c r="AA2" t="n">
        <v>1221.12250730343</v>
      </c>
      <c r="AB2" t="n">
        <v>1670.793686615472</v>
      </c>
      <c r="AC2" t="n">
        <v>1511.335482138558</v>
      </c>
      <c r="AD2" t="n">
        <v>1221122.50730343</v>
      </c>
      <c r="AE2" t="n">
        <v>1670793.686615472</v>
      </c>
      <c r="AF2" t="n">
        <v>1.604625726023802e-06</v>
      </c>
      <c r="AG2" t="n">
        <v>32.99768518518518</v>
      </c>
      <c r="AH2" t="n">
        <v>1511335.482138558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2.0421</v>
      </c>
      <c r="E3" t="n">
        <v>48.97</v>
      </c>
      <c r="F3" t="n">
        <v>44.57</v>
      </c>
      <c r="G3" t="n">
        <v>20.57</v>
      </c>
      <c r="H3" t="n">
        <v>0.39</v>
      </c>
      <c r="I3" t="n">
        <v>130</v>
      </c>
      <c r="J3" t="n">
        <v>91.09999999999999</v>
      </c>
      <c r="K3" t="n">
        <v>37.55</v>
      </c>
      <c r="L3" t="n">
        <v>2</v>
      </c>
      <c r="M3" t="n">
        <v>128</v>
      </c>
      <c r="N3" t="n">
        <v>11.54</v>
      </c>
      <c r="O3" t="n">
        <v>11468.97</v>
      </c>
      <c r="P3" t="n">
        <v>357.43</v>
      </c>
      <c r="Q3" t="n">
        <v>1327.02</v>
      </c>
      <c r="R3" t="n">
        <v>195.34</v>
      </c>
      <c r="S3" t="n">
        <v>68.87</v>
      </c>
      <c r="T3" t="n">
        <v>59998.4</v>
      </c>
      <c r="U3" t="n">
        <v>0.35</v>
      </c>
      <c r="V3" t="n">
        <v>0.82</v>
      </c>
      <c r="W3" t="n">
        <v>5.5</v>
      </c>
      <c r="X3" t="n">
        <v>3.7</v>
      </c>
      <c r="Y3" t="n">
        <v>0.5</v>
      </c>
      <c r="Z3" t="n">
        <v>10</v>
      </c>
      <c r="AA3" t="n">
        <v>965.3920572831407</v>
      </c>
      <c r="AB3" t="n">
        <v>1320.892002866503</v>
      </c>
      <c r="AC3" t="n">
        <v>1194.827923996493</v>
      </c>
      <c r="AD3" t="n">
        <v>965392.0572831407</v>
      </c>
      <c r="AE3" t="n">
        <v>1320892.002866503</v>
      </c>
      <c r="AF3" t="n">
        <v>1.868510118670928e-06</v>
      </c>
      <c r="AG3" t="n">
        <v>28.33912037037037</v>
      </c>
      <c r="AH3" t="n">
        <v>1194827.923996493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2.1443</v>
      </c>
      <c r="E4" t="n">
        <v>46.64</v>
      </c>
      <c r="F4" t="n">
        <v>43.16</v>
      </c>
      <c r="G4" t="n">
        <v>31.97</v>
      </c>
      <c r="H4" t="n">
        <v>0.57</v>
      </c>
      <c r="I4" t="n">
        <v>81</v>
      </c>
      <c r="J4" t="n">
        <v>92.31999999999999</v>
      </c>
      <c r="K4" t="n">
        <v>37.55</v>
      </c>
      <c r="L4" t="n">
        <v>3</v>
      </c>
      <c r="M4" t="n">
        <v>79</v>
      </c>
      <c r="N4" t="n">
        <v>11.77</v>
      </c>
      <c r="O4" t="n">
        <v>11620.34</v>
      </c>
      <c r="P4" t="n">
        <v>334</v>
      </c>
      <c r="Q4" t="n">
        <v>1326.96</v>
      </c>
      <c r="R4" t="n">
        <v>149</v>
      </c>
      <c r="S4" t="n">
        <v>68.87</v>
      </c>
      <c r="T4" t="n">
        <v>37074.02</v>
      </c>
      <c r="U4" t="n">
        <v>0.46</v>
      </c>
      <c r="V4" t="n">
        <v>0.84</v>
      </c>
      <c r="W4" t="n">
        <v>5.43</v>
      </c>
      <c r="X4" t="n">
        <v>2.29</v>
      </c>
      <c r="Y4" t="n">
        <v>0.5</v>
      </c>
      <c r="Z4" t="n">
        <v>10</v>
      </c>
      <c r="AA4" t="n">
        <v>887.3191720447592</v>
      </c>
      <c r="AB4" t="n">
        <v>1214.069236950742</v>
      </c>
      <c r="AC4" t="n">
        <v>1098.200172933038</v>
      </c>
      <c r="AD4" t="n">
        <v>887319.1720447592</v>
      </c>
      <c r="AE4" t="n">
        <v>1214069.236950742</v>
      </c>
      <c r="AF4" t="n">
        <v>1.962022549075006e-06</v>
      </c>
      <c r="AG4" t="n">
        <v>26.99074074074074</v>
      </c>
      <c r="AH4" t="n">
        <v>1098200.172933038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2.1959</v>
      </c>
      <c r="E5" t="n">
        <v>45.54</v>
      </c>
      <c r="F5" t="n">
        <v>42.5</v>
      </c>
      <c r="G5" t="n">
        <v>43.97</v>
      </c>
      <c r="H5" t="n">
        <v>0.75</v>
      </c>
      <c r="I5" t="n">
        <v>58</v>
      </c>
      <c r="J5" t="n">
        <v>93.55</v>
      </c>
      <c r="K5" t="n">
        <v>37.55</v>
      </c>
      <c r="L5" t="n">
        <v>4</v>
      </c>
      <c r="M5" t="n">
        <v>56</v>
      </c>
      <c r="N5" t="n">
        <v>12</v>
      </c>
      <c r="O5" t="n">
        <v>11772.07</v>
      </c>
      <c r="P5" t="n">
        <v>316.2</v>
      </c>
      <c r="Q5" t="n">
        <v>1326.98</v>
      </c>
      <c r="R5" t="n">
        <v>127.54</v>
      </c>
      <c r="S5" t="n">
        <v>68.87</v>
      </c>
      <c r="T5" t="n">
        <v>26461.18</v>
      </c>
      <c r="U5" t="n">
        <v>0.54</v>
      </c>
      <c r="V5" t="n">
        <v>0.86</v>
      </c>
      <c r="W5" t="n">
        <v>5.39</v>
      </c>
      <c r="X5" t="n">
        <v>1.63</v>
      </c>
      <c r="Y5" t="n">
        <v>0.5</v>
      </c>
      <c r="Z5" t="n">
        <v>10</v>
      </c>
      <c r="AA5" t="n">
        <v>843.9037501036831</v>
      </c>
      <c r="AB5" t="n">
        <v>1154.666341297724</v>
      </c>
      <c r="AC5" t="n">
        <v>1044.466606268657</v>
      </c>
      <c r="AD5" t="n">
        <v>843903.7501036831</v>
      </c>
      <c r="AE5" t="n">
        <v>1154666.341297724</v>
      </c>
      <c r="AF5" t="n">
        <v>2.009236261490373e-06</v>
      </c>
      <c r="AG5" t="n">
        <v>26.35416666666667</v>
      </c>
      <c r="AH5" t="n">
        <v>1044466.606268657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2.2276</v>
      </c>
      <c r="E6" t="n">
        <v>44.89</v>
      </c>
      <c r="F6" t="n">
        <v>42.12</v>
      </c>
      <c r="G6" t="n">
        <v>57.44</v>
      </c>
      <c r="H6" t="n">
        <v>0.93</v>
      </c>
      <c r="I6" t="n">
        <v>44</v>
      </c>
      <c r="J6" t="n">
        <v>94.79000000000001</v>
      </c>
      <c r="K6" t="n">
        <v>37.55</v>
      </c>
      <c r="L6" t="n">
        <v>5</v>
      </c>
      <c r="M6" t="n">
        <v>42</v>
      </c>
      <c r="N6" t="n">
        <v>12.23</v>
      </c>
      <c r="O6" t="n">
        <v>11924.18</v>
      </c>
      <c r="P6" t="n">
        <v>299.11</v>
      </c>
      <c r="Q6" t="n">
        <v>1326.97</v>
      </c>
      <c r="R6" t="n">
        <v>115.26</v>
      </c>
      <c r="S6" t="n">
        <v>68.87</v>
      </c>
      <c r="T6" t="n">
        <v>20391.26</v>
      </c>
      <c r="U6" t="n">
        <v>0.6</v>
      </c>
      <c r="V6" t="n">
        <v>0.87</v>
      </c>
      <c r="W6" t="n">
        <v>5.37</v>
      </c>
      <c r="X6" t="n">
        <v>1.25</v>
      </c>
      <c r="Y6" t="n">
        <v>0.5</v>
      </c>
      <c r="Z6" t="n">
        <v>10</v>
      </c>
      <c r="AA6" t="n">
        <v>816.128024093219</v>
      </c>
      <c r="AB6" t="n">
        <v>1116.662367591658</v>
      </c>
      <c r="AC6" t="n">
        <v>1010.089678474186</v>
      </c>
      <c r="AD6" t="n">
        <v>816128.024093219</v>
      </c>
      <c r="AE6" t="n">
        <v>1116662.367591659</v>
      </c>
      <c r="AF6" t="n">
        <v>2.038241584815316e-06</v>
      </c>
      <c r="AG6" t="n">
        <v>25.97800925925926</v>
      </c>
      <c r="AH6" t="n">
        <v>1010089.678474186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2.246</v>
      </c>
      <c r="E7" t="n">
        <v>44.52</v>
      </c>
      <c r="F7" t="n">
        <v>41.9</v>
      </c>
      <c r="G7" t="n">
        <v>69.84</v>
      </c>
      <c r="H7" t="n">
        <v>1.1</v>
      </c>
      <c r="I7" t="n">
        <v>36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285.31</v>
      </c>
      <c r="Q7" t="n">
        <v>1327.03</v>
      </c>
      <c r="R7" t="n">
        <v>107.46</v>
      </c>
      <c r="S7" t="n">
        <v>68.87</v>
      </c>
      <c r="T7" t="n">
        <v>16529.79</v>
      </c>
      <c r="U7" t="n">
        <v>0.64</v>
      </c>
      <c r="V7" t="n">
        <v>0.87</v>
      </c>
      <c r="W7" t="n">
        <v>5.38</v>
      </c>
      <c r="X7" t="n">
        <v>1.03</v>
      </c>
      <c r="Y7" t="n">
        <v>0.5</v>
      </c>
      <c r="Z7" t="n">
        <v>10</v>
      </c>
      <c r="AA7" t="n">
        <v>796.2860688374856</v>
      </c>
      <c r="AB7" t="n">
        <v>1089.513729045479</v>
      </c>
      <c r="AC7" t="n">
        <v>985.5320678875001</v>
      </c>
      <c r="AD7" t="n">
        <v>796286.0688374856</v>
      </c>
      <c r="AE7" t="n">
        <v>1089513.729045479</v>
      </c>
      <c r="AF7" t="n">
        <v>2.055077482265757e-06</v>
      </c>
      <c r="AG7" t="n">
        <v>25.76388888888889</v>
      </c>
      <c r="AH7" t="n">
        <v>985532.0678875002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2.2466</v>
      </c>
      <c r="E8" t="n">
        <v>44.51</v>
      </c>
      <c r="F8" t="n">
        <v>41.91</v>
      </c>
      <c r="G8" t="n">
        <v>71.84999999999999</v>
      </c>
      <c r="H8" t="n">
        <v>1.27</v>
      </c>
      <c r="I8" t="n">
        <v>35</v>
      </c>
      <c r="J8" t="n">
        <v>97.26000000000001</v>
      </c>
      <c r="K8" t="n">
        <v>37.55</v>
      </c>
      <c r="L8" t="n">
        <v>7</v>
      </c>
      <c r="M8" t="n">
        <v>1</v>
      </c>
      <c r="N8" t="n">
        <v>12.71</v>
      </c>
      <c r="O8" t="n">
        <v>12229.54</v>
      </c>
      <c r="P8" t="n">
        <v>284.69</v>
      </c>
      <c r="Q8" t="n">
        <v>1327</v>
      </c>
      <c r="R8" t="n">
        <v>107.28</v>
      </c>
      <c r="S8" t="n">
        <v>68.87</v>
      </c>
      <c r="T8" t="n">
        <v>16443.73</v>
      </c>
      <c r="U8" t="n">
        <v>0.64</v>
      </c>
      <c r="V8" t="n">
        <v>0.87</v>
      </c>
      <c r="W8" t="n">
        <v>5.39</v>
      </c>
      <c r="X8" t="n">
        <v>1.04</v>
      </c>
      <c r="Y8" t="n">
        <v>0.5</v>
      </c>
      <c r="Z8" t="n">
        <v>10</v>
      </c>
      <c r="AA8" t="n">
        <v>795.5316586972277</v>
      </c>
      <c r="AB8" t="n">
        <v>1088.481511809351</v>
      </c>
      <c r="AC8" t="n">
        <v>984.5983640156627</v>
      </c>
      <c r="AD8" t="n">
        <v>795531.6586972277</v>
      </c>
      <c r="AE8" t="n">
        <v>1088481.511809351</v>
      </c>
      <c r="AF8" t="n">
        <v>2.05562647892175e-06</v>
      </c>
      <c r="AG8" t="n">
        <v>25.75810185185185</v>
      </c>
      <c r="AH8" t="n">
        <v>984598.3640156627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2.2465</v>
      </c>
      <c r="E9" t="n">
        <v>44.51</v>
      </c>
      <c r="F9" t="n">
        <v>41.91</v>
      </c>
      <c r="G9" t="n">
        <v>71.84999999999999</v>
      </c>
      <c r="H9" t="n">
        <v>1.43</v>
      </c>
      <c r="I9" t="n">
        <v>35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288.03</v>
      </c>
      <c r="Q9" t="n">
        <v>1327</v>
      </c>
      <c r="R9" t="n">
        <v>107.34</v>
      </c>
      <c r="S9" t="n">
        <v>68.87</v>
      </c>
      <c r="T9" t="n">
        <v>16474.55</v>
      </c>
      <c r="U9" t="n">
        <v>0.64</v>
      </c>
      <c r="V9" t="n">
        <v>0.87</v>
      </c>
      <c r="W9" t="n">
        <v>5.39</v>
      </c>
      <c r="X9" t="n">
        <v>1.04</v>
      </c>
      <c r="Y9" t="n">
        <v>0.5</v>
      </c>
      <c r="Z9" t="n">
        <v>10</v>
      </c>
      <c r="AA9" t="n">
        <v>799.1488654566433</v>
      </c>
      <c r="AB9" t="n">
        <v>1093.430733677483</v>
      </c>
      <c r="AC9" t="n">
        <v>989.0752390949766</v>
      </c>
      <c r="AD9" t="n">
        <v>799148.8654566433</v>
      </c>
      <c r="AE9" t="n">
        <v>1093430.733677483</v>
      </c>
      <c r="AF9" t="n">
        <v>2.055534979479085e-06</v>
      </c>
      <c r="AG9" t="n">
        <v>25.75810185185185</v>
      </c>
      <c r="AH9" t="n">
        <v>989075.2390949766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1.1891</v>
      </c>
      <c r="E2" t="n">
        <v>84.09999999999999</v>
      </c>
      <c r="F2" t="n">
        <v>58.56</v>
      </c>
      <c r="G2" t="n">
        <v>5.93</v>
      </c>
      <c r="H2" t="n">
        <v>0.09</v>
      </c>
      <c r="I2" t="n">
        <v>592</v>
      </c>
      <c r="J2" t="n">
        <v>194.77</v>
      </c>
      <c r="K2" t="n">
        <v>54.38</v>
      </c>
      <c r="L2" t="n">
        <v>1</v>
      </c>
      <c r="M2" t="n">
        <v>590</v>
      </c>
      <c r="N2" t="n">
        <v>39.4</v>
      </c>
      <c r="O2" t="n">
        <v>24256.19</v>
      </c>
      <c r="P2" t="n">
        <v>817.1</v>
      </c>
      <c r="Q2" t="n">
        <v>1327.36</v>
      </c>
      <c r="R2" t="n">
        <v>652.13</v>
      </c>
      <c r="S2" t="n">
        <v>68.87</v>
      </c>
      <c r="T2" t="n">
        <v>286084.21</v>
      </c>
      <c r="U2" t="n">
        <v>0.11</v>
      </c>
      <c r="V2" t="n">
        <v>0.62</v>
      </c>
      <c r="W2" t="n">
        <v>6.27</v>
      </c>
      <c r="X2" t="n">
        <v>17.68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1.6773</v>
      </c>
      <c r="E3" t="n">
        <v>59.62</v>
      </c>
      <c r="F3" t="n">
        <v>47.81</v>
      </c>
      <c r="G3" t="n">
        <v>12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662.46</v>
      </c>
      <c r="Q3" t="n">
        <v>1327.09</v>
      </c>
      <c r="R3" t="n">
        <v>300.6</v>
      </c>
      <c r="S3" t="n">
        <v>68.87</v>
      </c>
      <c r="T3" t="n">
        <v>112082.28</v>
      </c>
      <c r="U3" t="n">
        <v>0.23</v>
      </c>
      <c r="V3" t="n">
        <v>0.76</v>
      </c>
      <c r="W3" t="n">
        <v>5.69</v>
      </c>
      <c r="X3" t="n">
        <v>6.94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1.8676</v>
      </c>
      <c r="E4" t="n">
        <v>53.54</v>
      </c>
      <c r="F4" t="n">
        <v>45.19</v>
      </c>
      <c r="G4" t="n">
        <v>18.08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621.86</v>
      </c>
      <c r="Q4" t="n">
        <v>1327.06</v>
      </c>
      <c r="R4" t="n">
        <v>215.25</v>
      </c>
      <c r="S4" t="n">
        <v>68.87</v>
      </c>
      <c r="T4" t="n">
        <v>69853.12</v>
      </c>
      <c r="U4" t="n">
        <v>0.32</v>
      </c>
      <c r="V4" t="n">
        <v>0.8100000000000001</v>
      </c>
      <c r="W4" t="n">
        <v>5.54</v>
      </c>
      <c r="X4" t="n">
        <v>4.32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1.97</v>
      </c>
      <c r="E5" t="n">
        <v>50.76</v>
      </c>
      <c r="F5" t="n">
        <v>44.01</v>
      </c>
      <c r="G5" t="n">
        <v>24.22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601.4</v>
      </c>
      <c r="Q5" t="n">
        <v>1327.07</v>
      </c>
      <c r="R5" t="n">
        <v>176.74</v>
      </c>
      <c r="S5" t="n">
        <v>68.87</v>
      </c>
      <c r="T5" t="n">
        <v>50806.05</v>
      </c>
      <c r="U5" t="n">
        <v>0.39</v>
      </c>
      <c r="V5" t="n">
        <v>0.83</v>
      </c>
      <c r="W5" t="n">
        <v>5.47</v>
      </c>
      <c r="X5" t="n">
        <v>3.13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2.0331</v>
      </c>
      <c r="E6" t="n">
        <v>49.19</v>
      </c>
      <c r="F6" t="n">
        <v>43.33</v>
      </c>
      <c r="G6" t="n">
        <v>30.23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588.14</v>
      </c>
      <c r="Q6" t="n">
        <v>1327.04</v>
      </c>
      <c r="R6" t="n">
        <v>154.3</v>
      </c>
      <c r="S6" t="n">
        <v>68.87</v>
      </c>
      <c r="T6" t="n">
        <v>39699.6</v>
      </c>
      <c r="U6" t="n">
        <v>0.45</v>
      </c>
      <c r="V6" t="n">
        <v>0.84</v>
      </c>
      <c r="W6" t="n">
        <v>5.44</v>
      </c>
      <c r="X6" t="n">
        <v>2.45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2.0806</v>
      </c>
      <c r="E7" t="n">
        <v>48.06</v>
      </c>
      <c r="F7" t="n">
        <v>42.82</v>
      </c>
      <c r="G7" t="n">
        <v>36.71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576.6</v>
      </c>
      <c r="Q7" t="n">
        <v>1326.99</v>
      </c>
      <c r="R7" t="n">
        <v>138.05</v>
      </c>
      <c r="S7" t="n">
        <v>68.87</v>
      </c>
      <c r="T7" t="n">
        <v>31655.42</v>
      </c>
      <c r="U7" t="n">
        <v>0.5</v>
      </c>
      <c r="V7" t="n">
        <v>0.85</v>
      </c>
      <c r="W7" t="n">
        <v>5.41</v>
      </c>
      <c r="X7" t="n">
        <v>1.95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2.1086</v>
      </c>
      <c r="E8" t="n">
        <v>47.43</v>
      </c>
      <c r="F8" t="n">
        <v>42.58</v>
      </c>
      <c r="G8" t="n">
        <v>42.58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569.11</v>
      </c>
      <c r="Q8" t="n">
        <v>1327</v>
      </c>
      <c r="R8" t="n">
        <v>129.92</v>
      </c>
      <c r="S8" t="n">
        <v>68.87</v>
      </c>
      <c r="T8" t="n">
        <v>27641.34</v>
      </c>
      <c r="U8" t="n">
        <v>0.53</v>
      </c>
      <c r="V8" t="n">
        <v>0.86</v>
      </c>
      <c r="W8" t="n">
        <v>5.4</v>
      </c>
      <c r="X8" t="n">
        <v>1.7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2.1333</v>
      </c>
      <c r="E9" t="n">
        <v>46.87</v>
      </c>
      <c r="F9" t="n">
        <v>42.34</v>
      </c>
      <c r="G9" t="n">
        <v>48.85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561.74</v>
      </c>
      <c r="Q9" t="n">
        <v>1327</v>
      </c>
      <c r="R9" t="n">
        <v>122.38</v>
      </c>
      <c r="S9" t="n">
        <v>68.87</v>
      </c>
      <c r="T9" t="n">
        <v>23908.33</v>
      </c>
      <c r="U9" t="n">
        <v>0.5600000000000001</v>
      </c>
      <c r="V9" t="n">
        <v>0.86</v>
      </c>
      <c r="W9" t="n">
        <v>5.38</v>
      </c>
      <c r="X9" t="n">
        <v>1.46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2.1523</v>
      </c>
      <c r="E10" t="n">
        <v>46.46</v>
      </c>
      <c r="F10" t="n">
        <v>42.16</v>
      </c>
      <c r="G10" t="n">
        <v>54.99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555.0599999999999</v>
      </c>
      <c r="Q10" t="n">
        <v>1326.95</v>
      </c>
      <c r="R10" t="n">
        <v>116.76</v>
      </c>
      <c r="S10" t="n">
        <v>68.87</v>
      </c>
      <c r="T10" t="n">
        <v>21129.98</v>
      </c>
      <c r="U10" t="n">
        <v>0.59</v>
      </c>
      <c r="V10" t="n">
        <v>0.86</v>
      </c>
      <c r="W10" t="n">
        <v>5.36</v>
      </c>
      <c r="X10" t="n">
        <v>1.29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2.168</v>
      </c>
      <c r="E11" t="n">
        <v>46.12</v>
      </c>
      <c r="F11" t="n">
        <v>42.01</v>
      </c>
      <c r="G11" t="n">
        <v>61.48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548.9299999999999</v>
      </c>
      <c r="Q11" t="n">
        <v>1326.96</v>
      </c>
      <c r="R11" t="n">
        <v>111.75</v>
      </c>
      <c r="S11" t="n">
        <v>68.87</v>
      </c>
      <c r="T11" t="n">
        <v>18651.4</v>
      </c>
      <c r="U11" t="n">
        <v>0.62</v>
      </c>
      <c r="V11" t="n">
        <v>0.87</v>
      </c>
      <c r="W11" t="n">
        <v>5.36</v>
      </c>
      <c r="X11" t="n">
        <v>1.14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2.1803</v>
      </c>
      <c r="E12" t="n">
        <v>45.87</v>
      </c>
      <c r="F12" t="n">
        <v>41.91</v>
      </c>
      <c r="G12" t="n">
        <v>67.95999999999999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543.8200000000001</v>
      </c>
      <c r="Q12" t="n">
        <v>1327</v>
      </c>
      <c r="R12" t="n">
        <v>108.61</v>
      </c>
      <c r="S12" t="n">
        <v>68.87</v>
      </c>
      <c r="T12" t="n">
        <v>17101.1</v>
      </c>
      <c r="U12" t="n">
        <v>0.63</v>
      </c>
      <c r="V12" t="n">
        <v>0.87</v>
      </c>
      <c r="W12" t="n">
        <v>5.35</v>
      </c>
      <c r="X12" t="n">
        <v>1.04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2.1943</v>
      </c>
      <c r="E13" t="n">
        <v>45.57</v>
      </c>
      <c r="F13" t="n">
        <v>41.77</v>
      </c>
      <c r="G13" t="n">
        <v>75.95</v>
      </c>
      <c r="H13" t="n">
        <v>1</v>
      </c>
      <c r="I13" t="n">
        <v>33</v>
      </c>
      <c r="J13" t="n">
        <v>212.16</v>
      </c>
      <c r="K13" t="n">
        <v>54.38</v>
      </c>
      <c r="L13" t="n">
        <v>12</v>
      </c>
      <c r="M13" t="n">
        <v>31</v>
      </c>
      <c r="N13" t="n">
        <v>45.78</v>
      </c>
      <c r="O13" t="n">
        <v>26400.51</v>
      </c>
      <c r="P13" t="n">
        <v>536.6</v>
      </c>
      <c r="Q13" t="n">
        <v>1326.97</v>
      </c>
      <c r="R13" t="n">
        <v>104.12</v>
      </c>
      <c r="S13" t="n">
        <v>68.87</v>
      </c>
      <c r="T13" t="n">
        <v>14874.47</v>
      </c>
      <c r="U13" t="n">
        <v>0.66</v>
      </c>
      <c r="V13" t="n">
        <v>0.87</v>
      </c>
      <c r="W13" t="n">
        <v>5.34</v>
      </c>
      <c r="X13" t="n">
        <v>0.9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2.2007</v>
      </c>
      <c r="E14" t="n">
        <v>45.44</v>
      </c>
      <c r="F14" t="n">
        <v>41.72</v>
      </c>
      <c r="G14" t="n">
        <v>80.75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532.12</v>
      </c>
      <c r="Q14" t="n">
        <v>1326.97</v>
      </c>
      <c r="R14" t="n">
        <v>102.32</v>
      </c>
      <c r="S14" t="n">
        <v>68.87</v>
      </c>
      <c r="T14" t="n">
        <v>13983.78</v>
      </c>
      <c r="U14" t="n">
        <v>0.67</v>
      </c>
      <c r="V14" t="n">
        <v>0.87</v>
      </c>
      <c r="W14" t="n">
        <v>5.34</v>
      </c>
      <c r="X14" t="n">
        <v>0.85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2.2096</v>
      </c>
      <c r="E15" t="n">
        <v>45.26</v>
      </c>
      <c r="F15" t="n">
        <v>41.65</v>
      </c>
      <c r="G15" t="n">
        <v>89.25</v>
      </c>
      <c r="H15" t="n">
        <v>1.15</v>
      </c>
      <c r="I15" t="n">
        <v>28</v>
      </c>
      <c r="J15" t="n">
        <v>215.41</v>
      </c>
      <c r="K15" t="n">
        <v>54.38</v>
      </c>
      <c r="L15" t="n">
        <v>14</v>
      </c>
      <c r="M15" t="n">
        <v>26</v>
      </c>
      <c r="N15" t="n">
        <v>47.03</v>
      </c>
      <c r="O15" t="n">
        <v>26801</v>
      </c>
      <c r="P15" t="n">
        <v>525.99</v>
      </c>
      <c r="Q15" t="n">
        <v>1326.96</v>
      </c>
      <c r="R15" t="n">
        <v>100.34</v>
      </c>
      <c r="S15" t="n">
        <v>68.87</v>
      </c>
      <c r="T15" t="n">
        <v>13008.24</v>
      </c>
      <c r="U15" t="n">
        <v>0.6899999999999999</v>
      </c>
      <c r="V15" t="n">
        <v>0.88</v>
      </c>
      <c r="W15" t="n">
        <v>5.33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2.216</v>
      </c>
      <c r="E16" t="n">
        <v>45.13</v>
      </c>
      <c r="F16" t="n">
        <v>41.6</v>
      </c>
      <c r="G16" t="n">
        <v>96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24</v>
      </c>
      <c r="N16" t="n">
        <v>47.66</v>
      </c>
      <c r="O16" t="n">
        <v>27002.55</v>
      </c>
      <c r="P16" t="n">
        <v>520.5599999999999</v>
      </c>
      <c r="Q16" t="n">
        <v>1326.97</v>
      </c>
      <c r="R16" t="n">
        <v>98.17</v>
      </c>
      <c r="S16" t="n">
        <v>68.87</v>
      </c>
      <c r="T16" t="n">
        <v>11933.72</v>
      </c>
      <c r="U16" t="n">
        <v>0.7</v>
      </c>
      <c r="V16" t="n">
        <v>0.88</v>
      </c>
      <c r="W16" t="n">
        <v>5.34</v>
      </c>
      <c r="X16" t="n">
        <v>0.73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2.2236</v>
      </c>
      <c r="E17" t="n">
        <v>44.97</v>
      </c>
      <c r="F17" t="n">
        <v>41.52</v>
      </c>
      <c r="G17" t="n">
        <v>103.8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514.3</v>
      </c>
      <c r="Q17" t="n">
        <v>1326.97</v>
      </c>
      <c r="R17" t="n">
        <v>95.87</v>
      </c>
      <c r="S17" t="n">
        <v>68.87</v>
      </c>
      <c r="T17" t="n">
        <v>10793.63</v>
      </c>
      <c r="U17" t="n">
        <v>0.72</v>
      </c>
      <c r="V17" t="n">
        <v>0.88</v>
      </c>
      <c r="W17" t="n">
        <v>5.33</v>
      </c>
      <c r="X17" t="n">
        <v>0.65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2.2267</v>
      </c>
      <c r="E18" t="n">
        <v>44.91</v>
      </c>
      <c r="F18" t="n">
        <v>41.5</v>
      </c>
      <c r="G18" t="n">
        <v>108.26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511.09</v>
      </c>
      <c r="Q18" t="n">
        <v>1326.95</v>
      </c>
      <c r="R18" t="n">
        <v>95.04000000000001</v>
      </c>
      <c r="S18" t="n">
        <v>68.87</v>
      </c>
      <c r="T18" t="n">
        <v>10384.92</v>
      </c>
      <c r="U18" t="n">
        <v>0.72</v>
      </c>
      <c r="V18" t="n">
        <v>0.88</v>
      </c>
      <c r="W18" t="n">
        <v>5.33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2.2302</v>
      </c>
      <c r="E19" t="n">
        <v>44.84</v>
      </c>
      <c r="F19" t="n">
        <v>41.47</v>
      </c>
      <c r="G19" t="n">
        <v>113.09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504.38</v>
      </c>
      <c r="Q19" t="n">
        <v>1326.95</v>
      </c>
      <c r="R19" t="n">
        <v>94.34</v>
      </c>
      <c r="S19" t="n">
        <v>68.87</v>
      </c>
      <c r="T19" t="n">
        <v>10037.18</v>
      </c>
      <c r="U19" t="n">
        <v>0.73</v>
      </c>
      <c r="V19" t="n">
        <v>0.88</v>
      </c>
      <c r="W19" t="n">
        <v>5.32</v>
      </c>
      <c r="X19" t="n">
        <v>0.6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2.2372</v>
      </c>
      <c r="E20" t="n">
        <v>44.7</v>
      </c>
      <c r="F20" t="n">
        <v>41.4</v>
      </c>
      <c r="G20" t="n">
        <v>124.21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500.73</v>
      </c>
      <c r="Q20" t="n">
        <v>1326.95</v>
      </c>
      <c r="R20" t="n">
        <v>92</v>
      </c>
      <c r="S20" t="n">
        <v>68.87</v>
      </c>
      <c r="T20" t="n">
        <v>8878.379999999999</v>
      </c>
      <c r="U20" t="n">
        <v>0.75</v>
      </c>
      <c r="V20" t="n">
        <v>0.88</v>
      </c>
      <c r="W20" t="n">
        <v>5.33</v>
      </c>
      <c r="X20" t="n">
        <v>0.53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2.2396</v>
      </c>
      <c r="E21" t="n">
        <v>44.65</v>
      </c>
      <c r="F21" t="n">
        <v>41.39</v>
      </c>
      <c r="G21" t="n">
        <v>130.72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495.92</v>
      </c>
      <c r="Q21" t="n">
        <v>1326.95</v>
      </c>
      <c r="R21" t="n">
        <v>91.75</v>
      </c>
      <c r="S21" t="n">
        <v>68.87</v>
      </c>
      <c r="T21" t="n">
        <v>8758.66</v>
      </c>
      <c r="U21" t="n">
        <v>0.75</v>
      </c>
      <c r="V21" t="n">
        <v>0.88</v>
      </c>
      <c r="W21" t="n">
        <v>5.32</v>
      </c>
      <c r="X21" t="n">
        <v>0.52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2.2427</v>
      </c>
      <c r="E22" t="n">
        <v>44.59</v>
      </c>
      <c r="F22" t="n">
        <v>41.37</v>
      </c>
      <c r="G22" t="n">
        <v>137.91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490.72</v>
      </c>
      <c r="Q22" t="n">
        <v>1326.98</v>
      </c>
      <c r="R22" t="n">
        <v>91.18000000000001</v>
      </c>
      <c r="S22" t="n">
        <v>68.87</v>
      </c>
      <c r="T22" t="n">
        <v>8482.08</v>
      </c>
      <c r="U22" t="n">
        <v>0.76</v>
      </c>
      <c r="V22" t="n">
        <v>0.88</v>
      </c>
      <c r="W22" t="n">
        <v>5.32</v>
      </c>
      <c r="X22" t="n">
        <v>0.5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2.2476</v>
      </c>
      <c r="E23" t="n">
        <v>44.49</v>
      </c>
      <c r="F23" t="n">
        <v>41.31</v>
      </c>
      <c r="G23" t="n">
        <v>145.82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483</v>
      </c>
      <c r="Q23" t="n">
        <v>1326.96</v>
      </c>
      <c r="R23" t="n">
        <v>89.06</v>
      </c>
      <c r="S23" t="n">
        <v>68.87</v>
      </c>
      <c r="T23" t="n">
        <v>7426.7</v>
      </c>
      <c r="U23" t="n">
        <v>0.77</v>
      </c>
      <c r="V23" t="n">
        <v>0.88</v>
      </c>
      <c r="W23" t="n">
        <v>5.32</v>
      </c>
      <c r="X23" t="n">
        <v>0.44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2.2503</v>
      </c>
      <c r="E24" t="n">
        <v>44.44</v>
      </c>
      <c r="F24" t="n">
        <v>41.3</v>
      </c>
      <c r="G24" t="n">
        <v>154.87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478.51</v>
      </c>
      <c r="Q24" t="n">
        <v>1326.95</v>
      </c>
      <c r="R24" t="n">
        <v>88.66</v>
      </c>
      <c r="S24" t="n">
        <v>68.87</v>
      </c>
      <c r="T24" t="n">
        <v>7229.25</v>
      </c>
      <c r="U24" t="n">
        <v>0.78</v>
      </c>
      <c r="V24" t="n">
        <v>0.88</v>
      </c>
      <c r="W24" t="n">
        <v>5.32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2.2498</v>
      </c>
      <c r="E25" t="n">
        <v>44.45</v>
      </c>
      <c r="F25" t="n">
        <v>41.31</v>
      </c>
      <c r="G25" t="n">
        <v>154.91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473.94</v>
      </c>
      <c r="Q25" t="n">
        <v>1326.98</v>
      </c>
      <c r="R25" t="n">
        <v>88.72</v>
      </c>
      <c r="S25" t="n">
        <v>68.87</v>
      </c>
      <c r="T25" t="n">
        <v>7258.42</v>
      </c>
      <c r="U25" t="n">
        <v>0.78</v>
      </c>
      <c r="V25" t="n">
        <v>0.88</v>
      </c>
      <c r="W25" t="n">
        <v>5.33</v>
      </c>
      <c r="X25" t="n">
        <v>0.44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2.254</v>
      </c>
      <c r="E26" t="n">
        <v>44.36</v>
      </c>
      <c r="F26" t="n">
        <v>41.26</v>
      </c>
      <c r="G26" t="n">
        <v>165.06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9</v>
      </c>
      <c r="N26" t="n">
        <v>54.42</v>
      </c>
      <c r="O26" t="n">
        <v>29068.74</v>
      </c>
      <c r="P26" t="n">
        <v>473.17</v>
      </c>
      <c r="Q26" t="n">
        <v>1326.97</v>
      </c>
      <c r="R26" t="n">
        <v>87.23</v>
      </c>
      <c r="S26" t="n">
        <v>68.87</v>
      </c>
      <c r="T26" t="n">
        <v>6517.66</v>
      </c>
      <c r="U26" t="n">
        <v>0.79</v>
      </c>
      <c r="V26" t="n">
        <v>0.88</v>
      </c>
      <c r="W26" t="n">
        <v>5.33</v>
      </c>
      <c r="X26" t="n">
        <v>0.39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2.2525</v>
      </c>
      <c r="E27" t="n">
        <v>44.39</v>
      </c>
      <c r="F27" t="n">
        <v>41.29</v>
      </c>
      <c r="G27" t="n">
        <v>165.18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472.39</v>
      </c>
      <c r="Q27" t="n">
        <v>1326.96</v>
      </c>
      <c r="R27" t="n">
        <v>88.02</v>
      </c>
      <c r="S27" t="n">
        <v>68.87</v>
      </c>
      <c r="T27" t="n">
        <v>6913.45</v>
      </c>
      <c r="U27" t="n">
        <v>0.78</v>
      </c>
      <c r="V27" t="n">
        <v>0.88</v>
      </c>
      <c r="W27" t="n">
        <v>5.33</v>
      </c>
      <c r="X27" t="n">
        <v>0.42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2.2524</v>
      </c>
      <c r="E28" t="n">
        <v>44.4</v>
      </c>
      <c r="F28" t="n">
        <v>41.3</v>
      </c>
      <c r="G28" t="n">
        <v>165.19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474.94</v>
      </c>
      <c r="Q28" t="n">
        <v>1326.95</v>
      </c>
      <c r="R28" t="n">
        <v>88.06999999999999</v>
      </c>
      <c r="S28" t="n">
        <v>68.87</v>
      </c>
      <c r="T28" t="n">
        <v>6938.02</v>
      </c>
      <c r="U28" t="n">
        <v>0.78</v>
      </c>
      <c r="V28" t="n">
        <v>0.88</v>
      </c>
      <c r="W28" t="n">
        <v>5.33</v>
      </c>
      <c r="X28" t="n">
        <v>0.43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2.2524</v>
      </c>
      <c r="E29" t="n">
        <v>44.4</v>
      </c>
      <c r="F29" t="n">
        <v>41.3</v>
      </c>
      <c r="G29" t="n">
        <v>165.19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478.05</v>
      </c>
      <c r="Q29" t="n">
        <v>1326.97</v>
      </c>
      <c r="R29" t="n">
        <v>88.05</v>
      </c>
      <c r="S29" t="n">
        <v>68.87</v>
      </c>
      <c r="T29" t="n">
        <v>6927.77</v>
      </c>
      <c r="U29" t="n">
        <v>0.78</v>
      </c>
      <c r="V29" t="n">
        <v>0.88</v>
      </c>
      <c r="W29" t="n">
        <v>5.33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1.7537</v>
      </c>
      <c r="E30" t="n">
        <v>57.02</v>
      </c>
      <c r="F30" t="n">
        <v>49.49</v>
      </c>
      <c r="G30" t="n">
        <v>10.03</v>
      </c>
      <c r="H30" t="n">
        <v>0.2</v>
      </c>
      <c r="I30" t="n">
        <v>296</v>
      </c>
      <c r="J30" t="n">
        <v>89.87</v>
      </c>
      <c r="K30" t="n">
        <v>37.55</v>
      </c>
      <c r="L30" t="n">
        <v>1</v>
      </c>
      <c r="M30" t="n">
        <v>294</v>
      </c>
      <c r="N30" t="n">
        <v>11.32</v>
      </c>
      <c r="O30" t="n">
        <v>11317.98</v>
      </c>
      <c r="P30" t="n">
        <v>409.69</v>
      </c>
      <c r="Q30" t="n">
        <v>1327.09</v>
      </c>
      <c r="R30" t="n">
        <v>355.69</v>
      </c>
      <c r="S30" t="n">
        <v>68.87</v>
      </c>
      <c r="T30" t="n">
        <v>139344.59</v>
      </c>
      <c r="U30" t="n">
        <v>0.19</v>
      </c>
      <c r="V30" t="n">
        <v>0.74</v>
      </c>
      <c r="W30" t="n">
        <v>5.77</v>
      </c>
      <c r="X30" t="n">
        <v>8.609999999999999</v>
      </c>
      <c r="Y30" t="n">
        <v>0.5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2.0421</v>
      </c>
      <c r="E31" t="n">
        <v>48.97</v>
      </c>
      <c r="F31" t="n">
        <v>44.57</v>
      </c>
      <c r="G31" t="n">
        <v>20.57</v>
      </c>
      <c r="H31" t="n">
        <v>0.39</v>
      </c>
      <c r="I31" t="n">
        <v>130</v>
      </c>
      <c r="J31" t="n">
        <v>91.09999999999999</v>
      </c>
      <c r="K31" t="n">
        <v>37.55</v>
      </c>
      <c r="L31" t="n">
        <v>2</v>
      </c>
      <c r="M31" t="n">
        <v>128</v>
      </c>
      <c r="N31" t="n">
        <v>11.54</v>
      </c>
      <c r="O31" t="n">
        <v>11468.97</v>
      </c>
      <c r="P31" t="n">
        <v>357.43</v>
      </c>
      <c r="Q31" t="n">
        <v>1327.02</v>
      </c>
      <c r="R31" t="n">
        <v>195.34</v>
      </c>
      <c r="S31" t="n">
        <v>68.87</v>
      </c>
      <c r="T31" t="n">
        <v>59998.4</v>
      </c>
      <c r="U31" t="n">
        <v>0.35</v>
      </c>
      <c r="V31" t="n">
        <v>0.82</v>
      </c>
      <c r="W31" t="n">
        <v>5.5</v>
      </c>
      <c r="X31" t="n">
        <v>3.7</v>
      </c>
      <c r="Y31" t="n">
        <v>0.5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2.1443</v>
      </c>
      <c r="E32" t="n">
        <v>46.64</v>
      </c>
      <c r="F32" t="n">
        <v>43.16</v>
      </c>
      <c r="G32" t="n">
        <v>31.97</v>
      </c>
      <c r="H32" t="n">
        <v>0.57</v>
      </c>
      <c r="I32" t="n">
        <v>81</v>
      </c>
      <c r="J32" t="n">
        <v>92.31999999999999</v>
      </c>
      <c r="K32" t="n">
        <v>37.55</v>
      </c>
      <c r="L32" t="n">
        <v>3</v>
      </c>
      <c r="M32" t="n">
        <v>79</v>
      </c>
      <c r="N32" t="n">
        <v>11.77</v>
      </c>
      <c r="O32" t="n">
        <v>11620.34</v>
      </c>
      <c r="P32" t="n">
        <v>334</v>
      </c>
      <c r="Q32" t="n">
        <v>1326.96</v>
      </c>
      <c r="R32" t="n">
        <v>149</v>
      </c>
      <c r="S32" t="n">
        <v>68.87</v>
      </c>
      <c r="T32" t="n">
        <v>37074.02</v>
      </c>
      <c r="U32" t="n">
        <v>0.46</v>
      </c>
      <c r="V32" t="n">
        <v>0.84</v>
      </c>
      <c r="W32" t="n">
        <v>5.43</v>
      </c>
      <c r="X32" t="n">
        <v>2.29</v>
      </c>
      <c r="Y32" t="n">
        <v>0.5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2.1959</v>
      </c>
      <c r="E33" t="n">
        <v>45.54</v>
      </c>
      <c r="F33" t="n">
        <v>42.5</v>
      </c>
      <c r="G33" t="n">
        <v>43.97</v>
      </c>
      <c r="H33" t="n">
        <v>0.75</v>
      </c>
      <c r="I33" t="n">
        <v>58</v>
      </c>
      <c r="J33" t="n">
        <v>93.55</v>
      </c>
      <c r="K33" t="n">
        <v>37.55</v>
      </c>
      <c r="L33" t="n">
        <v>4</v>
      </c>
      <c r="M33" t="n">
        <v>56</v>
      </c>
      <c r="N33" t="n">
        <v>12</v>
      </c>
      <c r="O33" t="n">
        <v>11772.07</v>
      </c>
      <c r="P33" t="n">
        <v>316.2</v>
      </c>
      <c r="Q33" t="n">
        <v>1326.98</v>
      </c>
      <c r="R33" t="n">
        <v>127.54</v>
      </c>
      <c r="S33" t="n">
        <v>68.87</v>
      </c>
      <c r="T33" t="n">
        <v>26461.18</v>
      </c>
      <c r="U33" t="n">
        <v>0.54</v>
      </c>
      <c r="V33" t="n">
        <v>0.86</v>
      </c>
      <c r="W33" t="n">
        <v>5.39</v>
      </c>
      <c r="X33" t="n">
        <v>1.63</v>
      </c>
      <c r="Y33" t="n">
        <v>0.5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2.2276</v>
      </c>
      <c r="E34" t="n">
        <v>44.89</v>
      </c>
      <c r="F34" t="n">
        <v>42.12</v>
      </c>
      <c r="G34" t="n">
        <v>57.44</v>
      </c>
      <c r="H34" t="n">
        <v>0.93</v>
      </c>
      <c r="I34" t="n">
        <v>44</v>
      </c>
      <c r="J34" t="n">
        <v>94.79000000000001</v>
      </c>
      <c r="K34" t="n">
        <v>37.55</v>
      </c>
      <c r="L34" t="n">
        <v>5</v>
      </c>
      <c r="M34" t="n">
        <v>42</v>
      </c>
      <c r="N34" t="n">
        <v>12.23</v>
      </c>
      <c r="O34" t="n">
        <v>11924.18</v>
      </c>
      <c r="P34" t="n">
        <v>299.11</v>
      </c>
      <c r="Q34" t="n">
        <v>1326.97</v>
      </c>
      <c r="R34" t="n">
        <v>115.26</v>
      </c>
      <c r="S34" t="n">
        <v>68.87</v>
      </c>
      <c r="T34" t="n">
        <v>20391.26</v>
      </c>
      <c r="U34" t="n">
        <v>0.6</v>
      </c>
      <c r="V34" t="n">
        <v>0.87</v>
      </c>
      <c r="W34" t="n">
        <v>5.37</v>
      </c>
      <c r="X34" t="n">
        <v>1.25</v>
      </c>
      <c r="Y34" t="n">
        <v>0.5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2.246</v>
      </c>
      <c r="E35" t="n">
        <v>44.52</v>
      </c>
      <c r="F35" t="n">
        <v>41.9</v>
      </c>
      <c r="G35" t="n">
        <v>69.84</v>
      </c>
      <c r="H35" t="n">
        <v>1.1</v>
      </c>
      <c r="I35" t="n">
        <v>36</v>
      </c>
      <c r="J35" t="n">
        <v>96.02</v>
      </c>
      <c r="K35" t="n">
        <v>37.55</v>
      </c>
      <c r="L35" t="n">
        <v>6</v>
      </c>
      <c r="M35" t="n">
        <v>18</v>
      </c>
      <c r="N35" t="n">
        <v>12.47</v>
      </c>
      <c r="O35" t="n">
        <v>12076.67</v>
      </c>
      <c r="P35" t="n">
        <v>285.31</v>
      </c>
      <c r="Q35" t="n">
        <v>1327.03</v>
      </c>
      <c r="R35" t="n">
        <v>107.46</v>
      </c>
      <c r="S35" t="n">
        <v>68.87</v>
      </c>
      <c r="T35" t="n">
        <v>16529.79</v>
      </c>
      <c r="U35" t="n">
        <v>0.64</v>
      </c>
      <c r="V35" t="n">
        <v>0.87</v>
      </c>
      <c r="W35" t="n">
        <v>5.38</v>
      </c>
      <c r="X35" t="n">
        <v>1.03</v>
      </c>
      <c r="Y35" t="n">
        <v>0.5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2.2466</v>
      </c>
      <c r="E36" t="n">
        <v>44.51</v>
      </c>
      <c r="F36" t="n">
        <v>41.91</v>
      </c>
      <c r="G36" t="n">
        <v>71.84999999999999</v>
      </c>
      <c r="H36" t="n">
        <v>1.27</v>
      </c>
      <c r="I36" t="n">
        <v>35</v>
      </c>
      <c r="J36" t="n">
        <v>97.26000000000001</v>
      </c>
      <c r="K36" t="n">
        <v>37.55</v>
      </c>
      <c r="L36" t="n">
        <v>7</v>
      </c>
      <c r="M36" t="n">
        <v>1</v>
      </c>
      <c r="N36" t="n">
        <v>12.71</v>
      </c>
      <c r="O36" t="n">
        <v>12229.54</v>
      </c>
      <c r="P36" t="n">
        <v>284.69</v>
      </c>
      <c r="Q36" t="n">
        <v>1327</v>
      </c>
      <c r="R36" t="n">
        <v>107.28</v>
      </c>
      <c r="S36" t="n">
        <v>68.87</v>
      </c>
      <c r="T36" t="n">
        <v>16443.73</v>
      </c>
      <c r="U36" t="n">
        <v>0.64</v>
      </c>
      <c r="V36" t="n">
        <v>0.87</v>
      </c>
      <c r="W36" t="n">
        <v>5.39</v>
      </c>
      <c r="X36" t="n">
        <v>1.04</v>
      </c>
      <c r="Y36" t="n">
        <v>0.5</v>
      </c>
      <c r="Z36" t="n">
        <v>10</v>
      </c>
    </row>
    <row r="37">
      <c r="A37" t="n">
        <v>7</v>
      </c>
      <c r="B37" t="n">
        <v>40</v>
      </c>
      <c r="C37" t="inlineStr">
        <is>
          <t xml:space="preserve">CONCLUIDO	</t>
        </is>
      </c>
      <c r="D37" t="n">
        <v>2.2465</v>
      </c>
      <c r="E37" t="n">
        <v>44.51</v>
      </c>
      <c r="F37" t="n">
        <v>41.91</v>
      </c>
      <c r="G37" t="n">
        <v>71.84999999999999</v>
      </c>
      <c r="H37" t="n">
        <v>1.43</v>
      </c>
      <c r="I37" t="n">
        <v>35</v>
      </c>
      <c r="J37" t="n">
        <v>98.5</v>
      </c>
      <c r="K37" t="n">
        <v>37.55</v>
      </c>
      <c r="L37" t="n">
        <v>8</v>
      </c>
      <c r="M37" t="n">
        <v>0</v>
      </c>
      <c r="N37" t="n">
        <v>12.95</v>
      </c>
      <c r="O37" t="n">
        <v>12382.79</v>
      </c>
      <c r="P37" t="n">
        <v>288.03</v>
      </c>
      <c r="Q37" t="n">
        <v>1327</v>
      </c>
      <c r="R37" t="n">
        <v>107.34</v>
      </c>
      <c r="S37" t="n">
        <v>68.87</v>
      </c>
      <c r="T37" t="n">
        <v>16474.55</v>
      </c>
      <c r="U37" t="n">
        <v>0.64</v>
      </c>
      <c r="V37" t="n">
        <v>0.87</v>
      </c>
      <c r="W37" t="n">
        <v>5.39</v>
      </c>
      <c r="X37" t="n">
        <v>1.04</v>
      </c>
      <c r="Y37" t="n">
        <v>0.5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1.8696</v>
      </c>
      <c r="E38" t="n">
        <v>53.49</v>
      </c>
      <c r="F38" t="n">
        <v>47.88</v>
      </c>
      <c r="G38" t="n">
        <v>11.87</v>
      </c>
      <c r="H38" t="n">
        <v>0.24</v>
      </c>
      <c r="I38" t="n">
        <v>242</v>
      </c>
      <c r="J38" t="n">
        <v>71.52</v>
      </c>
      <c r="K38" t="n">
        <v>32.27</v>
      </c>
      <c r="L38" t="n">
        <v>1</v>
      </c>
      <c r="M38" t="n">
        <v>240</v>
      </c>
      <c r="N38" t="n">
        <v>8.25</v>
      </c>
      <c r="O38" t="n">
        <v>9054.6</v>
      </c>
      <c r="P38" t="n">
        <v>334.87</v>
      </c>
      <c r="Q38" t="n">
        <v>1327.13</v>
      </c>
      <c r="R38" t="n">
        <v>303.56</v>
      </c>
      <c r="S38" t="n">
        <v>68.87</v>
      </c>
      <c r="T38" t="n">
        <v>113548.45</v>
      </c>
      <c r="U38" t="n">
        <v>0.23</v>
      </c>
      <c r="V38" t="n">
        <v>0.76</v>
      </c>
      <c r="W38" t="n">
        <v>5.67</v>
      </c>
      <c r="X38" t="n">
        <v>7</v>
      </c>
      <c r="Y38" t="n">
        <v>0.5</v>
      </c>
      <c r="Z38" t="n">
        <v>10</v>
      </c>
    </row>
    <row r="39">
      <c r="A39" t="n">
        <v>1</v>
      </c>
      <c r="B39" t="n">
        <v>30</v>
      </c>
      <c r="C39" t="inlineStr">
        <is>
          <t xml:space="preserve">CONCLUIDO	</t>
        </is>
      </c>
      <c r="D39" t="n">
        <v>2.1108</v>
      </c>
      <c r="E39" t="n">
        <v>47.38</v>
      </c>
      <c r="F39" t="n">
        <v>43.88</v>
      </c>
      <c r="G39" t="n">
        <v>24.84</v>
      </c>
      <c r="H39" t="n">
        <v>0.48</v>
      </c>
      <c r="I39" t="n">
        <v>106</v>
      </c>
      <c r="J39" t="n">
        <v>72.7</v>
      </c>
      <c r="K39" t="n">
        <v>32.27</v>
      </c>
      <c r="L39" t="n">
        <v>2</v>
      </c>
      <c r="M39" t="n">
        <v>104</v>
      </c>
      <c r="N39" t="n">
        <v>8.43</v>
      </c>
      <c r="O39" t="n">
        <v>9200.25</v>
      </c>
      <c r="P39" t="n">
        <v>291.61</v>
      </c>
      <c r="Q39" t="n">
        <v>1326.99</v>
      </c>
      <c r="R39" t="n">
        <v>172.94</v>
      </c>
      <c r="S39" t="n">
        <v>68.87</v>
      </c>
      <c r="T39" t="n">
        <v>48917.76</v>
      </c>
      <c r="U39" t="n">
        <v>0.4</v>
      </c>
      <c r="V39" t="n">
        <v>0.83</v>
      </c>
      <c r="W39" t="n">
        <v>5.46</v>
      </c>
      <c r="X39" t="n">
        <v>3.01</v>
      </c>
      <c r="Y39" t="n">
        <v>0.5</v>
      </c>
      <c r="Z39" t="n">
        <v>10</v>
      </c>
    </row>
    <row r="40">
      <c r="A40" t="n">
        <v>2</v>
      </c>
      <c r="B40" t="n">
        <v>30</v>
      </c>
      <c r="C40" t="inlineStr">
        <is>
          <t xml:space="preserve">CONCLUIDO	</t>
        </is>
      </c>
      <c r="D40" t="n">
        <v>2.1955</v>
      </c>
      <c r="E40" t="n">
        <v>45.55</v>
      </c>
      <c r="F40" t="n">
        <v>42.69</v>
      </c>
      <c r="G40" t="n">
        <v>39.41</v>
      </c>
      <c r="H40" t="n">
        <v>0.71</v>
      </c>
      <c r="I40" t="n">
        <v>65</v>
      </c>
      <c r="J40" t="n">
        <v>73.88</v>
      </c>
      <c r="K40" t="n">
        <v>32.27</v>
      </c>
      <c r="L40" t="n">
        <v>3</v>
      </c>
      <c r="M40" t="n">
        <v>63</v>
      </c>
      <c r="N40" t="n">
        <v>8.609999999999999</v>
      </c>
      <c r="O40" t="n">
        <v>9346.23</v>
      </c>
      <c r="P40" t="n">
        <v>266.48</v>
      </c>
      <c r="Q40" t="n">
        <v>1326.96</v>
      </c>
      <c r="R40" t="n">
        <v>133.86</v>
      </c>
      <c r="S40" t="n">
        <v>68.87</v>
      </c>
      <c r="T40" t="n">
        <v>29583.62</v>
      </c>
      <c r="U40" t="n">
        <v>0.51</v>
      </c>
      <c r="V40" t="n">
        <v>0.85</v>
      </c>
      <c r="W40" t="n">
        <v>5.4</v>
      </c>
      <c r="X40" t="n">
        <v>1.82</v>
      </c>
      <c r="Y40" t="n">
        <v>0.5</v>
      </c>
      <c r="Z40" t="n">
        <v>10</v>
      </c>
    </row>
    <row r="41">
      <c r="A41" t="n">
        <v>3</v>
      </c>
      <c r="B41" t="n">
        <v>30</v>
      </c>
      <c r="C41" t="inlineStr">
        <is>
          <t xml:space="preserve">CONCLUIDO	</t>
        </is>
      </c>
      <c r="D41" t="n">
        <v>2.2322</v>
      </c>
      <c r="E41" t="n">
        <v>44.8</v>
      </c>
      <c r="F41" t="n">
        <v>42.22</v>
      </c>
      <c r="G41" t="n">
        <v>53.9</v>
      </c>
      <c r="H41" t="n">
        <v>0.93</v>
      </c>
      <c r="I41" t="n">
        <v>47</v>
      </c>
      <c r="J41" t="n">
        <v>75.06999999999999</v>
      </c>
      <c r="K41" t="n">
        <v>32.27</v>
      </c>
      <c r="L41" t="n">
        <v>4</v>
      </c>
      <c r="M41" t="n">
        <v>22</v>
      </c>
      <c r="N41" t="n">
        <v>8.800000000000001</v>
      </c>
      <c r="O41" t="n">
        <v>9492.549999999999</v>
      </c>
      <c r="P41" t="n">
        <v>247.85</v>
      </c>
      <c r="Q41" t="n">
        <v>1326.98</v>
      </c>
      <c r="R41" t="n">
        <v>117.76</v>
      </c>
      <c r="S41" t="n">
        <v>68.87</v>
      </c>
      <c r="T41" t="n">
        <v>21624.4</v>
      </c>
      <c r="U41" t="n">
        <v>0.58</v>
      </c>
      <c r="V41" t="n">
        <v>0.86</v>
      </c>
      <c r="W41" t="n">
        <v>5.4</v>
      </c>
      <c r="X41" t="n">
        <v>1.35</v>
      </c>
      <c r="Y41" t="n">
        <v>0.5</v>
      </c>
      <c r="Z41" t="n">
        <v>10</v>
      </c>
    </row>
    <row r="42">
      <c r="A42" t="n">
        <v>4</v>
      </c>
      <c r="B42" t="n">
        <v>30</v>
      </c>
      <c r="C42" t="inlineStr">
        <is>
          <t xml:space="preserve">CONCLUIDO	</t>
        </is>
      </c>
      <c r="D42" t="n">
        <v>2.2334</v>
      </c>
      <c r="E42" t="n">
        <v>44.78</v>
      </c>
      <c r="F42" t="n">
        <v>42.22</v>
      </c>
      <c r="G42" t="n">
        <v>55.06</v>
      </c>
      <c r="H42" t="n">
        <v>1.15</v>
      </c>
      <c r="I42" t="n">
        <v>46</v>
      </c>
      <c r="J42" t="n">
        <v>76.26000000000001</v>
      </c>
      <c r="K42" t="n">
        <v>32.27</v>
      </c>
      <c r="L42" t="n">
        <v>5</v>
      </c>
      <c r="M42" t="n">
        <v>1</v>
      </c>
      <c r="N42" t="n">
        <v>8.99</v>
      </c>
      <c r="O42" t="n">
        <v>9639.200000000001</v>
      </c>
      <c r="P42" t="n">
        <v>249.71</v>
      </c>
      <c r="Q42" t="n">
        <v>1326.97</v>
      </c>
      <c r="R42" t="n">
        <v>116.45</v>
      </c>
      <c r="S42" t="n">
        <v>68.87</v>
      </c>
      <c r="T42" t="n">
        <v>20975.18</v>
      </c>
      <c r="U42" t="n">
        <v>0.59</v>
      </c>
      <c r="V42" t="n">
        <v>0.86</v>
      </c>
      <c r="W42" t="n">
        <v>5.43</v>
      </c>
      <c r="X42" t="n">
        <v>1.35</v>
      </c>
      <c r="Y42" t="n">
        <v>0.5</v>
      </c>
      <c r="Z42" t="n">
        <v>10</v>
      </c>
    </row>
    <row r="43">
      <c r="A43" t="n">
        <v>5</v>
      </c>
      <c r="B43" t="n">
        <v>30</v>
      </c>
      <c r="C43" t="inlineStr">
        <is>
          <t xml:space="preserve">CONCLUIDO	</t>
        </is>
      </c>
      <c r="D43" t="n">
        <v>2.2333</v>
      </c>
      <c r="E43" t="n">
        <v>44.78</v>
      </c>
      <c r="F43" t="n">
        <v>42.22</v>
      </c>
      <c r="G43" t="n">
        <v>55.07</v>
      </c>
      <c r="H43" t="n">
        <v>1.36</v>
      </c>
      <c r="I43" t="n">
        <v>46</v>
      </c>
      <c r="J43" t="n">
        <v>77.45</v>
      </c>
      <c r="K43" t="n">
        <v>32.27</v>
      </c>
      <c r="L43" t="n">
        <v>6</v>
      </c>
      <c r="M43" t="n">
        <v>0</v>
      </c>
      <c r="N43" t="n">
        <v>9.18</v>
      </c>
      <c r="O43" t="n">
        <v>9786.190000000001</v>
      </c>
      <c r="P43" t="n">
        <v>253.28</v>
      </c>
      <c r="Q43" t="n">
        <v>1326.98</v>
      </c>
      <c r="R43" t="n">
        <v>116.5</v>
      </c>
      <c r="S43" t="n">
        <v>68.87</v>
      </c>
      <c r="T43" t="n">
        <v>20998.83</v>
      </c>
      <c r="U43" t="n">
        <v>0.59</v>
      </c>
      <c r="V43" t="n">
        <v>0.86</v>
      </c>
      <c r="W43" t="n">
        <v>5.43</v>
      </c>
      <c r="X43" t="n">
        <v>1.35</v>
      </c>
      <c r="Y43" t="n">
        <v>0.5</v>
      </c>
      <c r="Z43" t="n">
        <v>10</v>
      </c>
    </row>
    <row r="44">
      <c r="A44" t="n">
        <v>0</v>
      </c>
      <c r="B44" t="n">
        <v>15</v>
      </c>
      <c r="C44" t="inlineStr">
        <is>
          <t xml:space="preserve">CONCLUIDO	</t>
        </is>
      </c>
      <c r="D44" t="n">
        <v>2.0813</v>
      </c>
      <c r="E44" t="n">
        <v>48.05</v>
      </c>
      <c r="F44" t="n">
        <v>44.83</v>
      </c>
      <c r="G44" t="n">
        <v>19.63</v>
      </c>
      <c r="H44" t="n">
        <v>0.43</v>
      </c>
      <c r="I44" t="n">
        <v>137</v>
      </c>
      <c r="J44" t="n">
        <v>39.78</v>
      </c>
      <c r="K44" t="n">
        <v>19.54</v>
      </c>
      <c r="L44" t="n">
        <v>1</v>
      </c>
      <c r="M44" t="n">
        <v>134</v>
      </c>
      <c r="N44" t="n">
        <v>4.24</v>
      </c>
      <c r="O44" t="n">
        <v>5140</v>
      </c>
      <c r="P44" t="n">
        <v>188.78</v>
      </c>
      <c r="Q44" t="n">
        <v>1327.11</v>
      </c>
      <c r="R44" t="n">
        <v>203.12</v>
      </c>
      <c r="S44" t="n">
        <v>68.87</v>
      </c>
      <c r="T44" t="n">
        <v>63856.67</v>
      </c>
      <c r="U44" t="n">
        <v>0.34</v>
      </c>
      <c r="V44" t="n">
        <v>0.8100000000000001</v>
      </c>
      <c r="W44" t="n">
        <v>5.53</v>
      </c>
      <c r="X44" t="n">
        <v>3.95</v>
      </c>
      <c r="Y44" t="n">
        <v>0.5</v>
      </c>
      <c r="Z44" t="n">
        <v>10</v>
      </c>
    </row>
    <row r="45">
      <c r="A45" t="n">
        <v>1</v>
      </c>
      <c r="B45" t="n">
        <v>15</v>
      </c>
      <c r="C45" t="inlineStr">
        <is>
          <t xml:space="preserve">CONCLUIDO	</t>
        </is>
      </c>
      <c r="D45" t="n">
        <v>2.1632</v>
      </c>
      <c r="E45" t="n">
        <v>46.23</v>
      </c>
      <c r="F45" t="n">
        <v>43.53</v>
      </c>
      <c r="G45" t="n">
        <v>29.02</v>
      </c>
      <c r="H45" t="n">
        <v>0.84</v>
      </c>
      <c r="I45" t="n">
        <v>90</v>
      </c>
      <c r="J45" t="n">
        <v>40.89</v>
      </c>
      <c r="K45" t="n">
        <v>19.54</v>
      </c>
      <c r="L45" t="n">
        <v>2</v>
      </c>
      <c r="M45" t="n">
        <v>1</v>
      </c>
      <c r="N45" t="n">
        <v>4.35</v>
      </c>
      <c r="O45" t="n">
        <v>5277.26</v>
      </c>
      <c r="P45" t="n">
        <v>172.94</v>
      </c>
      <c r="Q45" t="n">
        <v>1327.07</v>
      </c>
      <c r="R45" t="n">
        <v>157.58</v>
      </c>
      <c r="S45" t="n">
        <v>68.87</v>
      </c>
      <c r="T45" t="n">
        <v>41318.21</v>
      </c>
      <c r="U45" t="n">
        <v>0.44</v>
      </c>
      <c r="V45" t="n">
        <v>0.84</v>
      </c>
      <c r="W45" t="n">
        <v>5.55</v>
      </c>
      <c r="X45" t="n">
        <v>2.66</v>
      </c>
      <c r="Y45" t="n">
        <v>0.5</v>
      </c>
      <c r="Z45" t="n">
        <v>10</v>
      </c>
    </row>
    <row r="46">
      <c r="A46" t="n">
        <v>2</v>
      </c>
      <c r="B46" t="n">
        <v>15</v>
      </c>
      <c r="C46" t="inlineStr">
        <is>
          <t xml:space="preserve">CONCLUIDO	</t>
        </is>
      </c>
      <c r="D46" t="n">
        <v>2.1632</v>
      </c>
      <c r="E46" t="n">
        <v>46.23</v>
      </c>
      <c r="F46" t="n">
        <v>43.53</v>
      </c>
      <c r="G46" t="n">
        <v>29.02</v>
      </c>
      <c r="H46" t="n">
        <v>1.22</v>
      </c>
      <c r="I46" t="n">
        <v>90</v>
      </c>
      <c r="J46" t="n">
        <v>42.01</v>
      </c>
      <c r="K46" t="n">
        <v>19.54</v>
      </c>
      <c r="L46" t="n">
        <v>3</v>
      </c>
      <c r="M46" t="n">
        <v>0</v>
      </c>
      <c r="N46" t="n">
        <v>4.46</v>
      </c>
      <c r="O46" t="n">
        <v>5414.79</v>
      </c>
      <c r="P46" t="n">
        <v>177.27</v>
      </c>
      <c r="Q46" t="n">
        <v>1326.99</v>
      </c>
      <c r="R46" t="n">
        <v>157.52</v>
      </c>
      <c r="S46" t="n">
        <v>68.87</v>
      </c>
      <c r="T46" t="n">
        <v>41289.57</v>
      </c>
      <c r="U46" t="n">
        <v>0.44</v>
      </c>
      <c r="V46" t="n">
        <v>0.84</v>
      </c>
      <c r="W46" t="n">
        <v>5.56</v>
      </c>
      <c r="X46" t="n">
        <v>2.66</v>
      </c>
      <c r="Y46" t="n">
        <v>0.5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1.4509</v>
      </c>
      <c r="E47" t="n">
        <v>68.92</v>
      </c>
      <c r="F47" t="n">
        <v>53.93</v>
      </c>
      <c r="G47" t="n">
        <v>7.32</v>
      </c>
      <c r="H47" t="n">
        <v>0.12</v>
      </c>
      <c r="I47" t="n">
        <v>442</v>
      </c>
      <c r="J47" t="n">
        <v>141.81</v>
      </c>
      <c r="K47" t="n">
        <v>47.83</v>
      </c>
      <c r="L47" t="n">
        <v>1</v>
      </c>
      <c r="M47" t="n">
        <v>440</v>
      </c>
      <c r="N47" t="n">
        <v>22.98</v>
      </c>
      <c r="O47" t="n">
        <v>17723.39</v>
      </c>
      <c r="P47" t="n">
        <v>611.4299999999999</v>
      </c>
      <c r="Q47" t="n">
        <v>1327.3</v>
      </c>
      <c r="R47" t="n">
        <v>500.14</v>
      </c>
      <c r="S47" t="n">
        <v>68.87</v>
      </c>
      <c r="T47" t="n">
        <v>210841.33</v>
      </c>
      <c r="U47" t="n">
        <v>0.14</v>
      </c>
      <c r="V47" t="n">
        <v>0.68</v>
      </c>
      <c r="W47" t="n">
        <v>6.03</v>
      </c>
      <c r="X47" t="n">
        <v>13.05</v>
      </c>
      <c r="Y47" t="n">
        <v>0.5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1.855</v>
      </c>
      <c r="E48" t="n">
        <v>53.91</v>
      </c>
      <c r="F48" t="n">
        <v>46.28</v>
      </c>
      <c r="G48" t="n">
        <v>14.85</v>
      </c>
      <c r="H48" t="n">
        <v>0.25</v>
      </c>
      <c r="I48" t="n">
        <v>187</v>
      </c>
      <c r="J48" t="n">
        <v>143.17</v>
      </c>
      <c r="K48" t="n">
        <v>47.83</v>
      </c>
      <c r="L48" t="n">
        <v>2</v>
      </c>
      <c r="M48" t="n">
        <v>185</v>
      </c>
      <c r="N48" t="n">
        <v>23.34</v>
      </c>
      <c r="O48" t="n">
        <v>17891.86</v>
      </c>
      <c r="P48" t="n">
        <v>517.8</v>
      </c>
      <c r="Q48" t="n">
        <v>1327.06</v>
      </c>
      <c r="R48" t="n">
        <v>250.35</v>
      </c>
      <c r="S48" t="n">
        <v>68.87</v>
      </c>
      <c r="T48" t="n">
        <v>87217.50999999999</v>
      </c>
      <c r="U48" t="n">
        <v>0.28</v>
      </c>
      <c r="V48" t="n">
        <v>0.79</v>
      </c>
      <c r="W48" t="n">
        <v>5.61</v>
      </c>
      <c r="X48" t="n">
        <v>5.4</v>
      </c>
      <c r="Y48" t="n">
        <v>0.5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2.0049</v>
      </c>
      <c r="E49" t="n">
        <v>49.88</v>
      </c>
      <c r="F49" t="n">
        <v>44.24</v>
      </c>
      <c r="G49" t="n">
        <v>22.5</v>
      </c>
      <c r="H49" t="n">
        <v>0.37</v>
      </c>
      <c r="I49" t="n">
        <v>118</v>
      </c>
      <c r="J49" t="n">
        <v>144.54</v>
      </c>
      <c r="K49" t="n">
        <v>47.83</v>
      </c>
      <c r="L49" t="n">
        <v>3</v>
      </c>
      <c r="M49" t="n">
        <v>116</v>
      </c>
      <c r="N49" t="n">
        <v>23.71</v>
      </c>
      <c r="O49" t="n">
        <v>18060.85</v>
      </c>
      <c r="P49" t="n">
        <v>488.39</v>
      </c>
      <c r="Q49" t="n">
        <v>1327</v>
      </c>
      <c r="R49" t="n">
        <v>184.46</v>
      </c>
      <c r="S49" t="n">
        <v>68.87</v>
      </c>
      <c r="T49" t="n">
        <v>54618.59</v>
      </c>
      <c r="U49" t="n">
        <v>0.37</v>
      </c>
      <c r="V49" t="n">
        <v>0.82</v>
      </c>
      <c r="W49" t="n">
        <v>5.48</v>
      </c>
      <c r="X49" t="n">
        <v>3.37</v>
      </c>
      <c r="Y49" t="n">
        <v>0.5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2.0822</v>
      </c>
      <c r="E50" t="n">
        <v>48.03</v>
      </c>
      <c r="F50" t="n">
        <v>43.31</v>
      </c>
      <c r="G50" t="n">
        <v>30.22</v>
      </c>
      <c r="H50" t="n">
        <v>0.49</v>
      </c>
      <c r="I50" t="n">
        <v>86</v>
      </c>
      <c r="J50" t="n">
        <v>145.92</v>
      </c>
      <c r="K50" t="n">
        <v>47.83</v>
      </c>
      <c r="L50" t="n">
        <v>4</v>
      </c>
      <c r="M50" t="n">
        <v>84</v>
      </c>
      <c r="N50" t="n">
        <v>24.09</v>
      </c>
      <c r="O50" t="n">
        <v>18230.35</v>
      </c>
      <c r="P50" t="n">
        <v>471.78</v>
      </c>
      <c r="Q50" t="n">
        <v>1327.01</v>
      </c>
      <c r="R50" t="n">
        <v>154.15</v>
      </c>
      <c r="S50" t="n">
        <v>68.87</v>
      </c>
      <c r="T50" t="n">
        <v>39623.35</v>
      </c>
      <c r="U50" t="n">
        <v>0.45</v>
      </c>
      <c r="V50" t="n">
        <v>0.84</v>
      </c>
      <c r="W50" t="n">
        <v>5.43</v>
      </c>
      <c r="X50" t="n">
        <v>2.44</v>
      </c>
      <c r="Y50" t="n">
        <v>0.5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2.1315</v>
      </c>
      <c r="E51" t="n">
        <v>46.92</v>
      </c>
      <c r="F51" t="n">
        <v>42.75</v>
      </c>
      <c r="G51" t="n">
        <v>38.29</v>
      </c>
      <c r="H51" t="n">
        <v>0.6</v>
      </c>
      <c r="I51" t="n">
        <v>67</v>
      </c>
      <c r="J51" t="n">
        <v>147.3</v>
      </c>
      <c r="K51" t="n">
        <v>47.83</v>
      </c>
      <c r="L51" t="n">
        <v>5</v>
      </c>
      <c r="M51" t="n">
        <v>65</v>
      </c>
      <c r="N51" t="n">
        <v>24.47</v>
      </c>
      <c r="O51" t="n">
        <v>18400.38</v>
      </c>
      <c r="P51" t="n">
        <v>458.42</v>
      </c>
      <c r="Q51" t="n">
        <v>1326.95</v>
      </c>
      <c r="R51" t="n">
        <v>135.85</v>
      </c>
      <c r="S51" t="n">
        <v>68.87</v>
      </c>
      <c r="T51" t="n">
        <v>30570.29</v>
      </c>
      <c r="U51" t="n">
        <v>0.51</v>
      </c>
      <c r="V51" t="n">
        <v>0.85</v>
      </c>
      <c r="W51" t="n">
        <v>5.4</v>
      </c>
      <c r="X51" t="n">
        <v>1.88</v>
      </c>
      <c r="Y51" t="n">
        <v>0.5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2.1621</v>
      </c>
      <c r="E52" t="n">
        <v>46.25</v>
      </c>
      <c r="F52" t="n">
        <v>42.43</v>
      </c>
      <c r="G52" t="n">
        <v>46.29</v>
      </c>
      <c r="H52" t="n">
        <v>0.71</v>
      </c>
      <c r="I52" t="n">
        <v>55</v>
      </c>
      <c r="J52" t="n">
        <v>148.68</v>
      </c>
      <c r="K52" t="n">
        <v>47.83</v>
      </c>
      <c r="L52" t="n">
        <v>6</v>
      </c>
      <c r="M52" t="n">
        <v>53</v>
      </c>
      <c r="N52" t="n">
        <v>24.85</v>
      </c>
      <c r="O52" t="n">
        <v>18570.94</v>
      </c>
      <c r="P52" t="n">
        <v>448.39</v>
      </c>
      <c r="Q52" t="n">
        <v>1326.98</v>
      </c>
      <c r="R52" t="n">
        <v>125.11</v>
      </c>
      <c r="S52" t="n">
        <v>68.87</v>
      </c>
      <c r="T52" t="n">
        <v>25257.95</v>
      </c>
      <c r="U52" t="n">
        <v>0.55</v>
      </c>
      <c r="V52" t="n">
        <v>0.86</v>
      </c>
      <c r="W52" t="n">
        <v>5.39</v>
      </c>
      <c r="X52" t="n">
        <v>1.56</v>
      </c>
      <c r="Y52" t="n">
        <v>0.5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2.1875</v>
      </c>
      <c r="E53" t="n">
        <v>45.71</v>
      </c>
      <c r="F53" t="n">
        <v>42.16</v>
      </c>
      <c r="G53" t="n">
        <v>54.99</v>
      </c>
      <c r="H53" t="n">
        <v>0.83</v>
      </c>
      <c r="I53" t="n">
        <v>46</v>
      </c>
      <c r="J53" t="n">
        <v>150.07</v>
      </c>
      <c r="K53" t="n">
        <v>47.83</v>
      </c>
      <c r="L53" t="n">
        <v>7</v>
      </c>
      <c r="M53" t="n">
        <v>44</v>
      </c>
      <c r="N53" t="n">
        <v>25.24</v>
      </c>
      <c r="O53" t="n">
        <v>18742.03</v>
      </c>
      <c r="P53" t="n">
        <v>437.77</v>
      </c>
      <c r="Q53" t="n">
        <v>1326.96</v>
      </c>
      <c r="R53" t="n">
        <v>116.71</v>
      </c>
      <c r="S53" t="n">
        <v>68.87</v>
      </c>
      <c r="T53" t="n">
        <v>21106.73</v>
      </c>
      <c r="U53" t="n">
        <v>0.59</v>
      </c>
      <c r="V53" t="n">
        <v>0.86</v>
      </c>
      <c r="W53" t="n">
        <v>5.36</v>
      </c>
      <c r="X53" t="n">
        <v>1.29</v>
      </c>
      <c r="Y53" t="n">
        <v>0.5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2.2041</v>
      </c>
      <c r="E54" t="n">
        <v>45.37</v>
      </c>
      <c r="F54" t="n">
        <v>41.99</v>
      </c>
      <c r="G54" t="n">
        <v>62.98</v>
      </c>
      <c r="H54" t="n">
        <v>0.9399999999999999</v>
      </c>
      <c r="I54" t="n">
        <v>40</v>
      </c>
      <c r="J54" t="n">
        <v>151.46</v>
      </c>
      <c r="K54" t="n">
        <v>47.83</v>
      </c>
      <c r="L54" t="n">
        <v>8</v>
      </c>
      <c r="M54" t="n">
        <v>38</v>
      </c>
      <c r="N54" t="n">
        <v>25.63</v>
      </c>
      <c r="O54" t="n">
        <v>18913.66</v>
      </c>
      <c r="P54" t="n">
        <v>429.29</v>
      </c>
      <c r="Q54" t="n">
        <v>1327</v>
      </c>
      <c r="R54" t="n">
        <v>110.73</v>
      </c>
      <c r="S54" t="n">
        <v>68.87</v>
      </c>
      <c r="T54" t="n">
        <v>18142.94</v>
      </c>
      <c r="U54" t="n">
        <v>0.62</v>
      </c>
      <c r="V54" t="n">
        <v>0.87</v>
      </c>
      <c r="W54" t="n">
        <v>5.36</v>
      </c>
      <c r="X54" t="n">
        <v>1.11</v>
      </c>
      <c r="Y54" t="n">
        <v>0.5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2.2163</v>
      </c>
      <c r="E55" t="n">
        <v>45.12</v>
      </c>
      <c r="F55" t="n">
        <v>41.88</v>
      </c>
      <c r="G55" t="n">
        <v>71.8</v>
      </c>
      <c r="H55" t="n">
        <v>1.04</v>
      </c>
      <c r="I55" t="n">
        <v>35</v>
      </c>
      <c r="J55" t="n">
        <v>152.85</v>
      </c>
      <c r="K55" t="n">
        <v>47.83</v>
      </c>
      <c r="L55" t="n">
        <v>9</v>
      </c>
      <c r="M55" t="n">
        <v>33</v>
      </c>
      <c r="N55" t="n">
        <v>26.03</v>
      </c>
      <c r="O55" t="n">
        <v>19085.83</v>
      </c>
      <c r="P55" t="n">
        <v>420.37</v>
      </c>
      <c r="Q55" t="n">
        <v>1326.97</v>
      </c>
      <c r="R55" t="n">
        <v>107.29</v>
      </c>
      <c r="S55" t="n">
        <v>68.87</v>
      </c>
      <c r="T55" t="n">
        <v>16450.54</v>
      </c>
      <c r="U55" t="n">
        <v>0.64</v>
      </c>
      <c r="V55" t="n">
        <v>0.87</v>
      </c>
      <c r="W55" t="n">
        <v>5.36</v>
      </c>
      <c r="X55" t="n">
        <v>1.01</v>
      </c>
      <c r="Y55" t="n">
        <v>0.5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2.2298</v>
      </c>
      <c r="E56" t="n">
        <v>44.85</v>
      </c>
      <c r="F56" t="n">
        <v>41.72</v>
      </c>
      <c r="G56" t="n">
        <v>80.76000000000001</v>
      </c>
      <c r="H56" t="n">
        <v>1.15</v>
      </c>
      <c r="I56" t="n">
        <v>31</v>
      </c>
      <c r="J56" t="n">
        <v>154.25</v>
      </c>
      <c r="K56" t="n">
        <v>47.83</v>
      </c>
      <c r="L56" t="n">
        <v>10</v>
      </c>
      <c r="M56" t="n">
        <v>29</v>
      </c>
      <c r="N56" t="n">
        <v>26.43</v>
      </c>
      <c r="O56" t="n">
        <v>19258.55</v>
      </c>
      <c r="P56" t="n">
        <v>411.97</v>
      </c>
      <c r="Q56" t="n">
        <v>1326.96</v>
      </c>
      <c r="R56" t="n">
        <v>102.47</v>
      </c>
      <c r="S56" t="n">
        <v>68.87</v>
      </c>
      <c r="T56" t="n">
        <v>14061.83</v>
      </c>
      <c r="U56" t="n">
        <v>0.67</v>
      </c>
      <c r="V56" t="n">
        <v>0.87</v>
      </c>
      <c r="W56" t="n">
        <v>5.34</v>
      </c>
      <c r="X56" t="n">
        <v>0.85</v>
      </c>
      <c r="Y56" t="n">
        <v>0.5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2.2379</v>
      </c>
      <c r="E57" t="n">
        <v>44.69</v>
      </c>
      <c r="F57" t="n">
        <v>41.65</v>
      </c>
      <c r="G57" t="n">
        <v>89.25</v>
      </c>
      <c r="H57" t="n">
        <v>1.25</v>
      </c>
      <c r="I57" t="n">
        <v>28</v>
      </c>
      <c r="J57" t="n">
        <v>155.66</v>
      </c>
      <c r="K57" t="n">
        <v>47.83</v>
      </c>
      <c r="L57" t="n">
        <v>11</v>
      </c>
      <c r="M57" t="n">
        <v>26</v>
      </c>
      <c r="N57" t="n">
        <v>26.83</v>
      </c>
      <c r="O57" t="n">
        <v>19431.82</v>
      </c>
      <c r="P57" t="n">
        <v>402.08</v>
      </c>
      <c r="Q57" t="n">
        <v>1326.95</v>
      </c>
      <c r="R57" t="n">
        <v>99.72</v>
      </c>
      <c r="S57" t="n">
        <v>68.87</v>
      </c>
      <c r="T57" t="n">
        <v>12701.18</v>
      </c>
      <c r="U57" t="n">
        <v>0.6899999999999999</v>
      </c>
      <c r="V57" t="n">
        <v>0.88</v>
      </c>
      <c r="W57" t="n">
        <v>5.34</v>
      </c>
      <c r="X57" t="n">
        <v>0.78</v>
      </c>
      <c r="Y57" t="n">
        <v>0.5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2.2465</v>
      </c>
      <c r="E58" t="n">
        <v>44.51</v>
      </c>
      <c r="F58" t="n">
        <v>41.56</v>
      </c>
      <c r="G58" t="n">
        <v>99.75</v>
      </c>
      <c r="H58" t="n">
        <v>1.35</v>
      </c>
      <c r="I58" t="n">
        <v>25</v>
      </c>
      <c r="J58" t="n">
        <v>157.07</v>
      </c>
      <c r="K58" t="n">
        <v>47.83</v>
      </c>
      <c r="L58" t="n">
        <v>12</v>
      </c>
      <c r="M58" t="n">
        <v>23</v>
      </c>
      <c r="N58" t="n">
        <v>27.24</v>
      </c>
      <c r="O58" t="n">
        <v>19605.66</v>
      </c>
      <c r="P58" t="n">
        <v>393.22</v>
      </c>
      <c r="Q58" t="n">
        <v>1326.95</v>
      </c>
      <c r="R58" t="n">
        <v>97.17</v>
      </c>
      <c r="S58" t="n">
        <v>68.87</v>
      </c>
      <c r="T58" t="n">
        <v>11440.76</v>
      </c>
      <c r="U58" t="n">
        <v>0.71</v>
      </c>
      <c r="V58" t="n">
        <v>0.88</v>
      </c>
      <c r="W58" t="n">
        <v>5.33</v>
      </c>
      <c r="X58" t="n">
        <v>0.6899999999999999</v>
      </c>
      <c r="Y58" t="n">
        <v>0.5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2.2526</v>
      </c>
      <c r="E59" t="n">
        <v>44.39</v>
      </c>
      <c r="F59" t="n">
        <v>41.5</v>
      </c>
      <c r="G59" t="n">
        <v>108.26</v>
      </c>
      <c r="H59" t="n">
        <v>1.45</v>
      </c>
      <c r="I59" t="n">
        <v>23</v>
      </c>
      <c r="J59" t="n">
        <v>158.48</v>
      </c>
      <c r="K59" t="n">
        <v>47.83</v>
      </c>
      <c r="L59" t="n">
        <v>13</v>
      </c>
      <c r="M59" t="n">
        <v>17</v>
      </c>
      <c r="N59" t="n">
        <v>27.65</v>
      </c>
      <c r="O59" t="n">
        <v>19780.06</v>
      </c>
      <c r="P59" t="n">
        <v>383.75</v>
      </c>
      <c r="Q59" t="n">
        <v>1326.97</v>
      </c>
      <c r="R59" t="n">
        <v>94.87</v>
      </c>
      <c r="S59" t="n">
        <v>68.87</v>
      </c>
      <c r="T59" t="n">
        <v>10299.26</v>
      </c>
      <c r="U59" t="n">
        <v>0.73</v>
      </c>
      <c r="V59" t="n">
        <v>0.88</v>
      </c>
      <c r="W59" t="n">
        <v>5.34</v>
      </c>
      <c r="X59" t="n">
        <v>0.63</v>
      </c>
      <c r="Y59" t="n">
        <v>0.5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2.2571</v>
      </c>
      <c r="E60" t="n">
        <v>44.3</v>
      </c>
      <c r="F60" t="n">
        <v>41.47</v>
      </c>
      <c r="G60" t="n">
        <v>118.48</v>
      </c>
      <c r="H60" t="n">
        <v>1.55</v>
      </c>
      <c r="I60" t="n">
        <v>21</v>
      </c>
      <c r="J60" t="n">
        <v>159.9</v>
      </c>
      <c r="K60" t="n">
        <v>47.83</v>
      </c>
      <c r="L60" t="n">
        <v>14</v>
      </c>
      <c r="M60" t="n">
        <v>8</v>
      </c>
      <c r="N60" t="n">
        <v>28.07</v>
      </c>
      <c r="O60" t="n">
        <v>19955.16</v>
      </c>
      <c r="P60" t="n">
        <v>376.61</v>
      </c>
      <c r="Q60" t="n">
        <v>1326.95</v>
      </c>
      <c r="R60" t="n">
        <v>93.64</v>
      </c>
      <c r="S60" t="n">
        <v>68.87</v>
      </c>
      <c r="T60" t="n">
        <v>9693.459999999999</v>
      </c>
      <c r="U60" t="n">
        <v>0.74</v>
      </c>
      <c r="V60" t="n">
        <v>0.88</v>
      </c>
      <c r="W60" t="n">
        <v>5.34</v>
      </c>
      <c r="X60" t="n">
        <v>0.6</v>
      </c>
      <c r="Y60" t="n">
        <v>0.5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2.2608</v>
      </c>
      <c r="E61" t="n">
        <v>44.23</v>
      </c>
      <c r="F61" t="n">
        <v>41.43</v>
      </c>
      <c r="G61" t="n">
        <v>124.28</v>
      </c>
      <c r="H61" t="n">
        <v>1.65</v>
      </c>
      <c r="I61" t="n">
        <v>20</v>
      </c>
      <c r="J61" t="n">
        <v>161.32</v>
      </c>
      <c r="K61" t="n">
        <v>47.83</v>
      </c>
      <c r="L61" t="n">
        <v>15</v>
      </c>
      <c r="M61" t="n">
        <v>1</v>
      </c>
      <c r="N61" t="n">
        <v>28.5</v>
      </c>
      <c r="O61" t="n">
        <v>20130.71</v>
      </c>
      <c r="P61" t="n">
        <v>375.73</v>
      </c>
      <c r="Q61" t="n">
        <v>1326.95</v>
      </c>
      <c r="R61" t="n">
        <v>91.98999999999999</v>
      </c>
      <c r="S61" t="n">
        <v>68.87</v>
      </c>
      <c r="T61" t="n">
        <v>8874.43</v>
      </c>
      <c r="U61" t="n">
        <v>0.75</v>
      </c>
      <c r="V61" t="n">
        <v>0.88</v>
      </c>
      <c r="W61" t="n">
        <v>5.35</v>
      </c>
      <c r="X61" t="n">
        <v>0.5600000000000001</v>
      </c>
      <c r="Y61" t="n">
        <v>0.5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2.2609</v>
      </c>
      <c r="E62" t="n">
        <v>44.23</v>
      </c>
      <c r="F62" t="n">
        <v>41.42</v>
      </c>
      <c r="G62" t="n">
        <v>124.28</v>
      </c>
      <c r="H62" t="n">
        <v>1.74</v>
      </c>
      <c r="I62" t="n">
        <v>20</v>
      </c>
      <c r="J62" t="n">
        <v>162.75</v>
      </c>
      <c r="K62" t="n">
        <v>47.83</v>
      </c>
      <c r="L62" t="n">
        <v>16</v>
      </c>
      <c r="M62" t="n">
        <v>0</v>
      </c>
      <c r="N62" t="n">
        <v>28.92</v>
      </c>
      <c r="O62" t="n">
        <v>20306.85</v>
      </c>
      <c r="P62" t="n">
        <v>378.82</v>
      </c>
      <c r="Q62" t="n">
        <v>1326.95</v>
      </c>
      <c r="R62" t="n">
        <v>91.98</v>
      </c>
      <c r="S62" t="n">
        <v>68.87</v>
      </c>
      <c r="T62" t="n">
        <v>8869.51</v>
      </c>
      <c r="U62" t="n">
        <v>0.75</v>
      </c>
      <c r="V62" t="n">
        <v>0.88</v>
      </c>
      <c r="W62" t="n">
        <v>5.35</v>
      </c>
      <c r="X62" t="n">
        <v>0.5600000000000001</v>
      </c>
      <c r="Y62" t="n">
        <v>0.5</v>
      </c>
      <c r="Z62" t="n">
        <v>10</v>
      </c>
    </row>
    <row r="63">
      <c r="A63" t="n">
        <v>0</v>
      </c>
      <c r="B63" t="n">
        <v>90</v>
      </c>
      <c r="C63" t="inlineStr">
        <is>
          <t xml:space="preserve">CONCLUIDO	</t>
        </is>
      </c>
      <c r="D63" t="n">
        <v>1.2724</v>
      </c>
      <c r="E63" t="n">
        <v>78.59</v>
      </c>
      <c r="F63" t="n">
        <v>56.97</v>
      </c>
      <c r="G63" t="n">
        <v>6.33</v>
      </c>
      <c r="H63" t="n">
        <v>0.1</v>
      </c>
      <c r="I63" t="n">
        <v>540</v>
      </c>
      <c r="J63" t="n">
        <v>176.73</v>
      </c>
      <c r="K63" t="n">
        <v>52.44</v>
      </c>
      <c r="L63" t="n">
        <v>1</v>
      </c>
      <c r="M63" t="n">
        <v>538</v>
      </c>
      <c r="N63" t="n">
        <v>33.29</v>
      </c>
      <c r="O63" t="n">
        <v>22031.19</v>
      </c>
      <c r="P63" t="n">
        <v>746.54</v>
      </c>
      <c r="Q63" t="n">
        <v>1327.16</v>
      </c>
      <c r="R63" t="n">
        <v>599.78</v>
      </c>
      <c r="S63" t="n">
        <v>68.87</v>
      </c>
      <c r="T63" t="n">
        <v>260169.1</v>
      </c>
      <c r="U63" t="n">
        <v>0.11</v>
      </c>
      <c r="V63" t="n">
        <v>0.64</v>
      </c>
      <c r="W63" t="n">
        <v>6.2</v>
      </c>
      <c r="X63" t="n">
        <v>16.09</v>
      </c>
      <c r="Y63" t="n">
        <v>0.5</v>
      </c>
      <c r="Z63" t="n">
        <v>10</v>
      </c>
    </row>
    <row r="64">
      <c r="A64" t="n">
        <v>1</v>
      </c>
      <c r="B64" t="n">
        <v>90</v>
      </c>
      <c r="C64" t="inlineStr">
        <is>
          <t xml:space="preserve">CONCLUIDO	</t>
        </is>
      </c>
      <c r="D64" t="n">
        <v>1.7357</v>
      </c>
      <c r="E64" t="n">
        <v>57.61</v>
      </c>
      <c r="F64" t="n">
        <v>47.3</v>
      </c>
      <c r="G64" t="n">
        <v>12.78</v>
      </c>
      <c r="H64" t="n">
        <v>0.2</v>
      </c>
      <c r="I64" t="n">
        <v>222</v>
      </c>
      <c r="J64" t="n">
        <v>178.21</v>
      </c>
      <c r="K64" t="n">
        <v>52.44</v>
      </c>
      <c r="L64" t="n">
        <v>2</v>
      </c>
      <c r="M64" t="n">
        <v>220</v>
      </c>
      <c r="N64" t="n">
        <v>33.77</v>
      </c>
      <c r="O64" t="n">
        <v>22213.89</v>
      </c>
      <c r="P64" t="n">
        <v>614.52</v>
      </c>
      <c r="Q64" t="n">
        <v>1327.14</v>
      </c>
      <c r="R64" t="n">
        <v>284.2</v>
      </c>
      <c r="S64" t="n">
        <v>68.87</v>
      </c>
      <c r="T64" t="n">
        <v>103967.34</v>
      </c>
      <c r="U64" t="n">
        <v>0.24</v>
      </c>
      <c r="V64" t="n">
        <v>0.77</v>
      </c>
      <c r="W64" t="n">
        <v>5.65</v>
      </c>
      <c r="X64" t="n">
        <v>6.42</v>
      </c>
      <c r="Y64" t="n">
        <v>0.5</v>
      </c>
      <c r="Z64" t="n">
        <v>10</v>
      </c>
    </row>
    <row r="65">
      <c r="A65" t="n">
        <v>2</v>
      </c>
      <c r="B65" t="n">
        <v>90</v>
      </c>
      <c r="C65" t="inlineStr">
        <is>
          <t xml:space="preserve">CONCLUIDO	</t>
        </is>
      </c>
      <c r="D65" t="n">
        <v>1.912</v>
      </c>
      <c r="E65" t="n">
        <v>52.3</v>
      </c>
      <c r="F65" t="n">
        <v>44.9</v>
      </c>
      <c r="G65" t="n">
        <v>19.24</v>
      </c>
      <c r="H65" t="n">
        <v>0.3</v>
      </c>
      <c r="I65" t="n">
        <v>140</v>
      </c>
      <c r="J65" t="n">
        <v>179.7</v>
      </c>
      <c r="K65" t="n">
        <v>52.44</v>
      </c>
      <c r="L65" t="n">
        <v>3</v>
      </c>
      <c r="M65" t="n">
        <v>138</v>
      </c>
      <c r="N65" t="n">
        <v>34.26</v>
      </c>
      <c r="O65" t="n">
        <v>22397.24</v>
      </c>
      <c r="P65" t="n">
        <v>578.4</v>
      </c>
      <c r="Q65" t="n">
        <v>1327.07</v>
      </c>
      <c r="R65" t="n">
        <v>205.91</v>
      </c>
      <c r="S65" t="n">
        <v>68.87</v>
      </c>
      <c r="T65" t="n">
        <v>65235.54</v>
      </c>
      <c r="U65" t="n">
        <v>0.33</v>
      </c>
      <c r="V65" t="n">
        <v>0.8100000000000001</v>
      </c>
      <c r="W65" t="n">
        <v>5.52</v>
      </c>
      <c r="X65" t="n">
        <v>4.03</v>
      </c>
      <c r="Y65" t="n">
        <v>0.5</v>
      </c>
      <c r="Z65" t="n">
        <v>10</v>
      </c>
    </row>
    <row r="66">
      <c r="A66" t="n">
        <v>3</v>
      </c>
      <c r="B66" t="n">
        <v>90</v>
      </c>
      <c r="C66" t="inlineStr">
        <is>
          <t xml:space="preserve">CONCLUIDO	</t>
        </is>
      </c>
      <c r="D66" t="n">
        <v>2.0056</v>
      </c>
      <c r="E66" t="n">
        <v>49.86</v>
      </c>
      <c r="F66" t="n">
        <v>43.81</v>
      </c>
      <c r="G66" t="n">
        <v>25.77</v>
      </c>
      <c r="H66" t="n">
        <v>0.39</v>
      </c>
      <c r="I66" t="n">
        <v>102</v>
      </c>
      <c r="J66" t="n">
        <v>181.19</v>
      </c>
      <c r="K66" t="n">
        <v>52.44</v>
      </c>
      <c r="L66" t="n">
        <v>4</v>
      </c>
      <c r="M66" t="n">
        <v>100</v>
      </c>
      <c r="N66" t="n">
        <v>34.75</v>
      </c>
      <c r="O66" t="n">
        <v>22581.25</v>
      </c>
      <c r="P66" t="n">
        <v>559.36</v>
      </c>
      <c r="Q66" t="n">
        <v>1327.1</v>
      </c>
      <c r="R66" t="n">
        <v>169.79</v>
      </c>
      <c r="S66" t="n">
        <v>68.87</v>
      </c>
      <c r="T66" t="n">
        <v>47362.55</v>
      </c>
      <c r="U66" t="n">
        <v>0.41</v>
      </c>
      <c r="V66" t="n">
        <v>0.83</v>
      </c>
      <c r="W66" t="n">
        <v>5.48</v>
      </c>
      <c r="X66" t="n">
        <v>2.94</v>
      </c>
      <c r="Y66" t="n">
        <v>0.5</v>
      </c>
      <c r="Z66" t="n">
        <v>10</v>
      </c>
    </row>
    <row r="67">
      <c r="A67" t="n">
        <v>4</v>
      </c>
      <c r="B67" t="n">
        <v>90</v>
      </c>
      <c r="C67" t="inlineStr">
        <is>
          <t xml:space="preserve">CONCLUIDO	</t>
        </is>
      </c>
      <c r="D67" t="n">
        <v>2.0668</v>
      </c>
      <c r="E67" t="n">
        <v>48.38</v>
      </c>
      <c r="F67" t="n">
        <v>43.12</v>
      </c>
      <c r="G67" t="n">
        <v>32.34</v>
      </c>
      <c r="H67" t="n">
        <v>0.49</v>
      </c>
      <c r="I67" t="n">
        <v>80</v>
      </c>
      <c r="J67" t="n">
        <v>182.69</v>
      </c>
      <c r="K67" t="n">
        <v>52.44</v>
      </c>
      <c r="L67" t="n">
        <v>5</v>
      </c>
      <c r="M67" t="n">
        <v>78</v>
      </c>
      <c r="N67" t="n">
        <v>35.25</v>
      </c>
      <c r="O67" t="n">
        <v>22766.06</v>
      </c>
      <c r="P67" t="n">
        <v>545.61</v>
      </c>
      <c r="Q67" t="n">
        <v>1326.98</v>
      </c>
      <c r="R67" t="n">
        <v>147.97</v>
      </c>
      <c r="S67" t="n">
        <v>68.87</v>
      </c>
      <c r="T67" t="n">
        <v>36562.69</v>
      </c>
      <c r="U67" t="n">
        <v>0.47</v>
      </c>
      <c r="V67" t="n">
        <v>0.85</v>
      </c>
      <c r="W67" t="n">
        <v>5.42</v>
      </c>
      <c r="X67" t="n">
        <v>2.25</v>
      </c>
      <c r="Y67" t="n">
        <v>0.5</v>
      </c>
      <c r="Z67" t="n">
        <v>10</v>
      </c>
    </row>
    <row r="68">
      <c r="A68" t="n">
        <v>5</v>
      </c>
      <c r="B68" t="n">
        <v>90</v>
      </c>
      <c r="C68" t="inlineStr">
        <is>
          <t xml:space="preserve">CONCLUIDO	</t>
        </is>
      </c>
      <c r="D68" t="n">
        <v>2.1071</v>
      </c>
      <c r="E68" t="n">
        <v>47.46</v>
      </c>
      <c r="F68" t="n">
        <v>42.73</v>
      </c>
      <c r="G68" t="n">
        <v>39.44</v>
      </c>
      <c r="H68" t="n">
        <v>0.58</v>
      </c>
      <c r="I68" t="n">
        <v>65</v>
      </c>
      <c r="J68" t="n">
        <v>184.19</v>
      </c>
      <c r="K68" t="n">
        <v>52.44</v>
      </c>
      <c r="L68" t="n">
        <v>6</v>
      </c>
      <c r="M68" t="n">
        <v>63</v>
      </c>
      <c r="N68" t="n">
        <v>35.75</v>
      </c>
      <c r="O68" t="n">
        <v>22951.43</v>
      </c>
      <c r="P68" t="n">
        <v>535.5599999999999</v>
      </c>
      <c r="Q68" t="n">
        <v>1326.99</v>
      </c>
      <c r="R68" t="n">
        <v>134.95</v>
      </c>
      <c r="S68" t="n">
        <v>68.87</v>
      </c>
      <c r="T68" t="n">
        <v>30128.87</v>
      </c>
      <c r="U68" t="n">
        <v>0.51</v>
      </c>
      <c r="V68" t="n">
        <v>0.85</v>
      </c>
      <c r="W68" t="n">
        <v>5.4</v>
      </c>
      <c r="X68" t="n">
        <v>1.86</v>
      </c>
      <c r="Y68" t="n">
        <v>0.5</v>
      </c>
      <c r="Z68" t="n">
        <v>10</v>
      </c>
    </row>
    <row r="69">
      <c r="A69" t="n">
        <v>6</v>
      </c>
      <c r="B69" t="n">
        <v>90</v>
      </c>
      <c r="C69" t="inlineStr">
        <is>
          <t xml:space="preserve">CONCLUIDO	</t>
        </is>
      </c>
      <c r="D69" t="n">
        <v>2.1364</v>
      </c>
      <c r="E69" t="n">
        <v>46.81</v>
      </c>
      <c r="F69" t="n">
        <v>42.43</v>
      </c>
      <c r="G69" t="n">
        <v>46.29</v>
      </c>
      <c r="H69" t="n">
        <v>0.67</v>
      </c>
      <c r="I69" t="n">
        <v>55</v>
      </c>
      <c r="J69" t="n">
        <v>185.7</v>
      </c>
      <c r="K69" t="n">
        <v>52.44</v>
      </c>
      <c r="L69" t="n">
        <v>7</v>
      </c>
      <c r="M69" t="n">
        <v>53</v>
      </c>
      <c r="N69" t="n">
        <v>36.26</v>
      </c>
      <c r="O69" t="n">
        <v>23137.49</v>
      </c>
      <c r="P69" t="n">
        <v>527.0599999999999</v>
      </c>
      <c r="Q69" t="n">
        <v>1326.96</v>
      </c>
      <c r="R69" t="n">
        <v>125.17</v>
      </c>
      <c r="S69" t="n">
        <v>68.87</v>
      </c>
      <c r="T69" t="n">
        <v>25288.62</v>
      </c>
      <c r="U69" t="n">
        <v>0.55</v>
      </c>
      <c r="V69" t="n">
        <v>0.86</v>
      </c>
      <c r="W69" t="n">
        <v>5.39</v>
      </c>
      <c r="X69" t="n">
        <v>1.56</v>
      </c>
      <c r="Y69" t="n">
        <v>0.5</v>
      </c>
      <c r="Z69" t="n">
        <v>10</v>
      </c>
    </row>
    <row r="70">
      <c r="A70" t="n">
        <v>7</v>
      </c>
      <c r="B70" t="n">
        <v>90</v>
      </c>
      <c r="C70" t="inlineStr">
        <is>
          <t xml:space="preserve">CONCLUIDO	</t>
        </is>
      </c>
      <c r="D70" t="n">
        <v>2.1575</v>
      </c>
      <c r="E70" t="n">
        <v>46.35</v>
      </c>
      <c r="F70" t="n">
        <v>42.22</v>
      </c>
      <c r="G70" t="n">
        <v>52.78</v>
      </c>
      <c r="H70" t="n">
        <v>0.76</v>
      </c>
      <c r="I70" t="n">
        <v>48</v>
      </c>
      <c r="J70" t="n">
        <v>187.22</v>
      </c>
      <c r="K70" t="n">
        <v>52.44</v>
      </c>
      <c r="L70" t="n">
        <v>8</v>
      </c>
      <c r="M70" t="n">
        <v>46</v>
      </c>
      <c r="N70" t="n">
        <v>36.78</v>
      </c>
      <c r="O70" t="n">
        <v>23324.24</v>
      </c>
      <c r="P70" t="n">
        <v>520.01</v>
      </c>
      <c r="Q70" t="n">
        <v>1326.98</v>
      </c>
      <c r="R70" t="n">
        <v>118.69</v>
      </c>
      <c r="S70" t="n">
        <v>68.87</v>
      </c>
      <c r="T70" t="n">
        <v>22082.96</v>
      </c>
      <c r="U70" t="n">
        <v>0.58</v>
      </c>
      <c r="V70" t="n">
        <v>0.86</v>
      </c>
      <c r="W70" t="n">
        <v>5.37</v>
      </c>
      <c r="X70" t="n">
        <v>1.35</v>
      </c>
      <c r="Y70" t="n">
        <v>0.5</v>
      </c>
      <c r="Z70" t="n">
        <v>10</v>
      </c>
    </row>
    <row r="71">
      <c r="A71" t="n">
        <v>8</v>
      </c>
      <c r="B71" t="n">
        <v>90</v>
      </c>
      <c r="C71" t="inlineStr">
        <is>
          <t xml:space="preserve">CONCLUIDO	</t>
        </is>
      </c>
      <c r="D71" t="n">
        <v>2.1759</v>
      </c>
      <c r="E71" t="n">
        <v>45.96</v>
      </c>
      <c r="F71" t="n">
        <v>42.04</v>
      </c>
      <c r="G71" t="n">
        <v>60.06</v>
      </c>
      <c r="H71" t="n">
        <v>0.85</v>
      </c>
      <c r="I71" t="n">
        <v>42</v>
      </c>
      <c r="J71" t="n">
        <v>188.74</v>
      </c>
      <c r="K71" t="n">
        <v>52.44</v>
      </c>
      <c r="L71" t="n">
        <v>9</v>
      </c>
      <c r="M71" t="n">
        <v>40</v>
      </c>
      <c r="N71" t="n">
        <v>37.3</v>
      </c>
      <c r="O71" t="n">
        <v>23511.69</v>
      </c>
      <c r="P71" t="n">
        <v>512.42</v>
      </c>
      <c r="Q71" t="n">
        <v>1326.96</v>
      </c>
      <c r="R71" t="n">
        <v>112.48</v>
      </c>
      <c r="S71" t="n">
        <v>68.87</v>
      </c>
      <c r="T71" t="n">
        <v>19011.97</v>
      </c>
      <c r="U71" t="n">
        <v>0.61</v>
      </c>
      <c r="V71" t="n">
        <v>0.87</v>
      </c>
      <c r="W71" t="n">
        <v>5.37</v>
      </c>
      <c r="X71" t="n">
        <v>1.17</v>
      </c>
      <c r="Y71" t="n">
        <v>0.5</v>
      </c>
      <c r="Z71" t="n">
        <v>10</v>
      </c>
    </row>
    <row r="72">
      <c r="A72" t="n">
        <v>9</v>
      </c>
      <c r="B72" t="n">
        <v>90</v>
      </c>
      <c r="C72" t="inlineStr">
        <is>
          <t xml:space="preserve">CONCLUIDO	</t>
        </is>
      </c>
      <c r="D72" t="n">
        <v>2.1877</v>
      </c>
      <c r="E72" t="n">
        <v>45.71</v>
      </c>
      <c r="F72" t="n">
        <v>41.94</v>
      </c>
      <c r="G72" t="n">
        <v>66.22</v>
      </c>
      <c r="H72" t="n">
        <v>0.93</v>
      </c>
      <c r="I72" t="n">
        <v>38</v>
      </c>
      <c r="J72" t="n">
        <v>190.26</v>
      </c>
      <c r="K72" t="n">
        <v>52.44</v>
      </c>
      <c r="L72" t="n">
        <v>10</v>
      </c>
      <c r="M72" t="n">
        <v>36</v>
      </c>
      <c r="N72" t="n">
        <v>37.82</v>
      </c>
      <c r="O72" t="n">
        <v>23699.85</v>
      </c>
      <c r="P72" t="n">
        <v>503.87</v>
      </c>
      <c r="Q72" t="n">
        <v>1326.98</v>
      </c>
      <c r="R72" t="n">
        <v>109.21</v>
      </c>
      <c r="S72" t="n">
        <v>68.87</v>
      </c>
      <c r="T72" t="n">
        <v>17394.09</v>
      </c>
      <c r="U72" t="n">
        <v>0.63</v>
      </c>
      <c r="V72" t="n">
        <v>0.87</v>
      </c>
      <c r="W72" t="n">
        <v>5.36</v>
      </c>
      <c r="X72" t="n">
        <v>1.07</v>
      </c>
      <c r="Y72" t="n">
        <v>0.5</v>
      </c>
      <c r="Z72" t="n">
        <v>10</v>
      </c>
    </row>
    <row r="73">
      <c r="A73" t="n">
        <v>10</v>
      </c>
      <c r="B73" t="n">
        <v>90</v>
      </c>
      <c r="C73" t="inlineStr">
        <is>
          <t xml:space="preserve">CONCLUIDO	</t>
        </is>
      </c>
      <c r="D73" t="n">
        <v>2.2013</v>
      </c>
      <c r="E73" t="n">
        <v>45.43</v>
      </c>
      <c r="F73" t="n">
        <v>41.8</v>
      </c>
      <c r="G73" t="n">
        <v>73.76000000000001</v>
      </c>
      <c r="H73" t="n">
        <v>1.02</v>
      </c>
      <c r="I73" t="n">
        <v>34</v>
      </c>
      <c r="J73" t="n">
        <v>191.79</v>
      </c>
      <c r="K73" t="n">
        <v>52.44</v>
      </c>
      <c r="L73" t="n">
        <v>11</v>
      </c>
      <c r="M73" t="n">
        <v>32</v>
      </c>
      <c r="N73" t="n">
        <v>38.35</v>
      </c>
      <c r="O73" t="n">
        <v>23888.73</v>
      </c>
      <c r="P73" t="n">
        <v>498.51</v>
      </c>
      <c r="Q73" t="n">
        <v>1326.98</v>
      </c>
      <c r="R73" t="n">
        <v>104.81</v>
      </c>
      <c r="S73" t="n">
        <v>68.87</v>
      </c>
      <c r="T73" t="n">
        <v>15216.44</v>
      </c>
      <c r="U73" t="n">
        <v>0.66</v>
      </c>
      <c r="V73" t="n">
        <v>0.87</v>
      </c>
      <c r="W73" t="n">
        <v>5.35</v>
      </c>
      <c r="X73" t="n">
        <v>0.93</v>
      </c>
      <c r="Y73" t="n">
        <v>0.5</v>
      </c>
      <c r="Z73" t="n">
        <v>10</v>
      </c>
    </row>
    <row r="74">
      <c r="A74" t="n">
        <v>11</v>
      </c>
      <c r="B74" t="n">
        <v>90</v>
      </c>
      <c r="C74" t="inlineStr">
        <is>
          <t xml:space="preserve">CONCLUIDO	</t>
        </is>
      </c>
      <c r="D74" t="n">
        <v>2.2095</v>
      </c>
      <c r="E74" t="n">
        <v>45.26</v>
      </c>
      <c r="F74" t="n">
        <v>41.74</v>
      </c>
      <c r="G74" t="n">
        <v>80.78</v>
      </c>
      <c r="H74" t="n">
        <v>1.1</v>
      </c>
      <c r="I74" t="n">
        <v>31</v>
      </c>
      <c r="J74" t="n">
        <v>193.33</v>
      </c>
      <c r="K74" t="n">
        <v>52.44</v>
      </c>
      <c r="L74" t="n">
        <v>12</v>
      </c>
      <c r="M74" t="n">
        <v>29</v>
      </c>
      <c r="N74" t="n">
        <v>38.89</v>
      </c>
      <c r="O74" t="n">
        <v>24078.33</v>
      </c>
      <c r="P74" t="n">
        <v>493.51</v>
      </c>
      <c r="Q74" t="n">
        <v>1326.98</v>
      </c>
      <c r="R74" t="n">
        <v>102.63</v>
      </c>
      <c r="S74" t="n">
        <v>68.87</v>
      </c>
      <c r="T74" t="n">
        <v>14138.02</v>
      </c>
      <c r="U74" t="n">
        <v>0.67</v>
      </c>
      <c r="V74" t="n">
        <v>0.87</v>
      </c>
      <c r="W74" t="n">
        <v>5.35</v>
      </c>
      <c r="X74" t="n">
        <v>0.87</v>
      </c>
      <c r="Y74" t="n">
        <v>0.5</v>
      </c>
      <c r="Z74" t="n">
        <v>10</v>
      </c>
    </row>
    <row r="75">
      <c r="A75" t="n">
        <v>12</v>
      </c>
      <c r="B75" t="n">
        <v>90</v>
      </c>
      <c r="C75" t="inlineStr">
        <is>
          <t xml:space="preserve">CONCLUIDO	</t>
        </is>
      </c>
      <c r="D75" t="n">
        <v>2.2187</v>
      </c>
      <c r="E75" t="n">
        <v>45.07</v>
      </c>
      <c r="F75" t="n">
        <v>41.66</v>
      </c>
      <c r="G75" t="n">
        <v>89.26000000000001</v>
      </c>
      <c r="H75" t="n">
        <v>1.18</v>
      </c>
      <c r="I75" t="n">
        <v>28</v>
      </c>
      <c r="J75" t="n">
        <v>194.88</v>
      </c>
      <c r="K75" t="n">
        <v>52.44</v>
      </c>
      <c r="L75" t="n">
        <v>13</v>
      </c>
      <c r="M75" t="n">
        <v>26</v>
      </c>
      <c r="N75" t="n">
        <v>39.43</v>
      </c>
      <c r="O75" t="n">
        <v>24268.67</v>
      </c>
      <c r="P75" t="n">
        <v>486.66</v>
      </c>
      <c r="Q75" t="n">
        <v>1326.99</v>
      </c>
      <c r="R75" t="n">
        <v>100.17</v>
      </c>
      <c r="S75" t="n">
        <v>68.87</v>
      </c>
      <c r="T75" t="n">
        <v>12922.46</v>
      </c>
      <c r="U75" t="n">
        <v>0.6899999999999999</v>
      </c>
      <c r="V75" t="n">
        <v>0.88</v>
      </c>
      <c r="W75" t="n">
        <v>5.34</v>
      </c>
      <c r="X75" t="n">
        <v>0.79</v>
      </c>
      <c r="Y75" t="n">
        <v>0.5</v>
      </c>
      <c r="Z75" t="n">
        <v>10</v>
      </c>
    </row>
    <row r="76">
      <c r="A76" t="n">
        <v>13</v>
      </c>
      <c r="B76" t="n">
        <v>90</v>
      </c>
      <c r="C76" t="inlineStr">
        <is>
          <t xml:space="preserve">CONCLUIDO	</t>
        </is>
      </c>
      <c r="D76" t="n">
        <v>2.2256</v>
      </c>
      <c r="E76" t="n">
        <v>44.93</v>
      </c>
      <c r="F76" t="n">
        <v>41.59</v>
      </c>
      <c r="G76" t="n">
        <v>95.97</v>
      </c>
      <c r="H76" t="n">
        <v>1.27</v>
      </c>
      <c r="I76" t="n">
        <v>26</v>
      </c>
      <c r="J76" t="n">
        <v>196.42</v>
      </c>
      <c r="K76" t="n">
        <v>52.44</v>
      </c>
      <c r="L76" t="n">
        <v>14</v>
      </c>
      <c r="M76" t="n">
        <v>24</v>
      </c>
      <c r="N76" t="n">
        <v>39.98</v>
      </c>
      <c r="O76" t="n">
        <v>24459.75</v>
      </c>
      <c r="P76" t="n">
        <v>478.62</v>
      </c>
      <c r="Q76" t="n">
        <v>1326.97</v>
      </c>
      <c r="R76" t="n">
        <v>97.83</v>
      </c>
      <c r="S76" t="n">
        <v>68.87</v>
      </c>
      <c r="T76" t="n">
        <v>11765.61</v>
      </c>
      <c r="U76" t="n">
        <v>0.7</v>
      </c>
      <c r="V76" t="n">
        <v>0.88</v>
      </c>
      <c r="W76" t="n">
        <v>5.34</v>
      </c>
      <c r="X76" t="n">
        <v>0.72</v>
      </c>
      <c r="Y76" t="n">
        <v>0.5</v>
      </c>
      <c r="Z76" t="n">
        <v>10</v>
      </c>
    </row>
    <row r="77">
      <c r="A77" t="n">
        <v>14</v>
      </c>
      <c r="B77" t="n">
        <v>90</v>
      </c>
      <c r="C77" t="inlineStr">
        <is>
          <t xml:space="preserve">CONCLUIDO	</t>
        </is>
      </c>
      <c r="D77" t="n">
        <v>2.2326</v>
      </c>
      <c r="E77" t="n">
        <v>44.79</v>
      </c>
      <c r="F77" t="n">
        <v>41.52</v>
      </c>
      <c r="G77" t="n">
        <v>103.79</v>
      </c>
      <c r="H77" t="n">
        <v>1.35</v>
      </c>
      <c r="I77" t="n">
        <v>24</v>
      </c>
      <c r="J77" t="n">
        <v>197.98</v>
      </c>
      <c r="K77" t="n">
        <v>52.44</v>
      </c>
      <c r="L77" t="n">
        <v>15</v>
      </c>
      <c r="M77" t="n">
        <v>22</v>
      </c>
      <c r="N77" t="n">
        <v>40.54</v>
      </c>
      <c r="O77" t="n">
        <v>24651.58</v>
      </c>
      <c r="P77" t="n">
        <v>474.08</v>
      </c>
      <c r="Q77" t="n">
        <v>1326.98</v>
      </c>
      <c r="R77" t="n">
        <v>95.87</v>
      </c>
      <c r="S77" t="n">
        <v>68.87</v>
      </c>
      <c r="T77" t="n">
        <v>10793.41</v>
      </c>
      <c r="U77" t="n">
        <v>0.72</v>
      </c>
      <c r="V77" t="n">
        <v>0.88</v>
      </c>
      <c r="W77" t="n">
        <v>5.33</v>
      </c>
      <c r="X77" t="n">
        <v>0.65</v>
      </c>
      <c r="Y77" t="n">
        <v>0.5</v>
      </c>
      <c r="Z77" t="n">
        <v>10</v>
      </c>
    </row>
    <row r="78">
      <c r="A78" t="n">
        <v>15</v>
      </c>
      <c r="B78" t="n">
        <v>90</v>
      </c>
      <c r="C78" t="inlineStr">
        <is>
          <t xml:space="preserve">CONCLUIDO	</t>
        </is>
      </c>
      <c r="D78" t="n">
        <v>2.2389</v>
      </c>
      <c r="E78" t="n">
        <v>44.66</v>
      </c>
      <c r="F78" t="n">
        <v>41.46</v>
      </c>
      <c r="G78" t="n">
        <v>113.08</v>
      </c>
      <c r="H78" t="n">
        <v>1.42</v>
      </c>
      <c r="I78" t="n">
        <v>22</v>
      </c>
      <c r="J78" t="n">
        <v>199.54</v>
      </c>
      <c r="K78" t="n">
        <v>52.44</v>
      </c>
      <c r="L78" t="n">
        <v>16</v>
      </c>
      <c r="M78" t="n">
        <v>20</v>
      </c>
      <c r="N78" t="n">
        <v>41.1</v>
      </c>
      <c r="O78" t="n">
        <v>24844.17</v>
      </c>
      <c r="P78" t="n">
        <v>467.7</v>
      </c>
      <c r="Q78" t="n">
        <v>1326.95</v>
      </c>
      <c r="R78" t="n">
        <v>93.92</v>
      </c>
      <c r="S78" t="n">
        <v>68.87</v>
      </c>
      <c r="T78" t="n">
        <v>9831.719999999999</v>
      </c>
      <c r="U78" t="n">
        <v>0.73</v>
      </c>
      <c r="V78" t="n">
        <v>0.88</v>
      </c>
      <c r="W78" t="n">
        <v>5.33</v>
      </c>
      <c r="X78" t="n">
        <v>0.59</v>
      </c>
      <c r="Y78" t="n">
        <v>0.5</v>
      </c>
      <c r="Z78" t="n">
        <v>10</v>
      </c>
    </row>
    <row r="79">
      <c r="A79" t="n">
        <v>16</v>
      </c>
      <c r="B79" t="n">
        <v>90</v>
      </c>
      <c r="C79" t="inlineStr">
        <is>
          <t xml:space="preserve">CONCLUIDO	</t>
        </is>
      </c>
      <c r="D79" t="n">
        <v>2.2409</v>
      </c>
      <c r="E79" t="n">
        <v>44.62</v>
      </c>
      <c r="F79" t="n">
        <v>41.46</v>
      </c>
      <c r="G79" t="n">
        <v>118.45</v>
      </c>
      <c r="H79" t="n">
        <v>1.5</v>
      </c>
      <c r="I79" t="n">
        <v>21</v>
      </c>
      <c r="J79" t="n">
        <v>201.11</v>
      </c>
      <c r="K79" t="n">
        <v>52.44</v>
      </c>
      <c r="L79" t="n">
        <v>17</v>
      </c>
      <c r="M79" t="n">
        <v>19</v>
      </c>
      <c r="N79" t="n">
        <v>41.67</v>
      </c>
      <c r="O79" t="n">
        <v>25037.53</v>
      </c>
      <c r="P79" t="n">
        <v>460.77</v>
      </c>
      <c r="Q79" t="n">
        <v>1327</v>
      </c>
      <c r="R79" t="n">
        <v>93.87</v>
      </c>
      <c r="S79" t="n">
        <v>68.87</v>
      </c>
      <c r="T79" t="n">
        <v>9811.549999999999</v>
      </c>
      <c r="U79" t="n">
        <v>0.73</v>
      </c>
      <c r="V79" t="n">
        <v>0.88</v>
      </c>
      <c r="W79" t="n">
        <v>5.33</v>
      </c>
      <c r="X79" t="n">
        <v>0.59</v>
      </c>
      <c r="Y79" t="n">
        <v>0.5</v>
      </c>
      <c r="Z79" t="n">
        <v>10</v>
      </c>
    </row>
    <row r="80">
      <c r="A80" t="n">
        <v>17</v>
      </c>
      <c r="B80" t="n">
        <v>90</v>
      </c>
      <c r="C80" t="inlineStr">
        <is>
          <t xml:space="preserve">CONCLUIDO	</t>
        </is>
      </c>
      <c r="D80" t="n">
        <v>2.2483</v>
      </c>
      <c r="E80" t="n">
        <v>44.48</v>
      </c>
      <c r="F80" t="n">
        <v>41.38</v>
      </c>
      <c r="G80" t="n">
        <v>130.68</v>
      </c>
      <c r="H80" t="n">
        <v>1.58</v>
      </c>
      <c r="I80" t="n">
        <v>19</v>
      </c>
      <c r="J80" t="n">
        <v>202.68</v>
      </c>
      <c r="K80" t="n">
        <v>52.44</v>
      </c>
      <c r="L80" t="n">
        <v>18</v>
      </c>
      <c r="M80" t="n">
        <v>17</v>
      </c>
      <c r="N80" t="n">
        <v>42.24</v>
      </c>
      <c r="O80" t="n">
        <v>25231.66</v>
      </c>
      <c r="P80" t="n">
        <v>451.9</v>
      </c>
      <c r="Q80" t="n">
        <v>1326.95</v>
      </c>
      <c r="R80" t="n">
        <v>91.27</v>
      </c>
      <c r="S80" t="n">
        <v>68.87</v>
      </c>
      <c r="T80" t="n">
        <v>8520.559999999999</v>
      </c>
      <c r="U80" t="n">
        <v>0.75</v>
      </c>
      <c r="V80" t="n">
        <v>0.88</v>
      </c>
      <c r="W80" t="n">
        <v>5.32</v>
      </c>
      <c r="X80" t="n">
        <v>0.51</v>
      </c>
      <c r="Y80" t="n">
        <v>0.5</v>
      </c>
      <c r="Z80" t="n">
        <v>10</v>
      </c>
    </row>
    <row r="81">
      <c r="A81" t="n">
        <v>18</v>
      </c>
      <c r="B81" t="n">
        <v>90</v>
      </c>
      <c r="C81" t="inlineStr">
        <is>
          <t xml:space="preserve">CONCLUIDO	</t>
        </is>
      </c>
      <c r="D81" t="n">
        <v>2.2512</v>
      </c>
      <c r="E81" t="n">
        <v>44.42</v>
      </c>
      <c r="F81" t="n">
        <v>41.36</v>
      </c>
      <c r="G81" t="n">
        <v>137.87</v>
      </c>
      <c r="H81" t="n">
        <v>1.65</v>
      </c>
      <c r="I81" t="n">
        <v>18</v>
      </c>
      <c r="J81" t="n">
        <v>204.26</v>
      </c>
      <c r="K81" t="n">
        <v>52.44</v>
      </c>
      <c r="L81" t="n">
        <v>19</v>
      </c>
      <c r="M81" t="n">
        <v>16</v>
      </c>
      <c r="N81" t="n">
        <v>42.82</v>
      </c>
      <c r="O81" t="n">
        <v>25426.72</v>
      </c>
      <c r="P81" t="n">
        <v>446.66</v>
      </c>
      <c r="Q81" t="n">
        <v>1326.96</v>
      </c>
      <c r="R81" t="n">
        <v>90.51000000000001</v>
      </c>
      <c r="S81" t="n">
        <v>68.87</v>
      </c>
      <c r="T81" t="n">
        <v>8145.9</v>
      </c>
      <c r="U81" t="n">
        <v>0.76</v>
      </c>
      <c r="V81" t="n">
        <v>0.88</v>
      </c>
      <c r="W81" t="n">
        <v>5.32</v>
      </c>
      <c r="X81" t="n">
        <v>0.49</v>
      </c>
      <c r="Y81" t="n">
        <v>0.5</v>
      </c>
      <c r="Z81" t="n">
        <v>10</v>
      </c>
    </row>
    <row r="82">
      <c r="A82" t="n">
        <v>19</v>
      </c>
      <c r="B82" t="n">
        <v>90</v>
      </c>
      <c r="C82" t="inlineStr">
        <is>
          <t xml:space="preserve">CONCLUIDO	</t>
        </is>
      </c>
      <c r="D82" t="n">
        <v>2.2556</v>
      </c>
      <c r="E82" t="n">
        <v>44.33</v>
      </c>
      <c r="F82" t="n">
        <v>41.31</v>
      </c>
      <c r="G82" t="n">
        <v>145.8</v>
      </c>
      <c r="H82" t="n">
        <v>1.73</v>
      </c>
      <c r="I82" t="n">
        <v>17</v>
      </c>
      <c r="J82" t="n">
        <v>205.85</v>
      </c>
      <c r="K82" t="n">
        <v>52.44</v>
      </c>
      <c r="L82" t="n">
        <v>20</v>
      </c>
      <c r="M82" t="n">
        <v>12</v>
      </c>
      <c r="N82" t="n">
        <v>43.41</v>
      </c>
      <c r="O82" t="n">
        <v>25622.45</v>
      </c>
      <c r="P82" t="n">
        <v>438.78</v>
      </c>
      <c r="Q82" t="n">
        <v>1326.96</v>
      </c>
      <c r="R82" t="n">
        <v>88.93000000000001</v>
      </c>
      <c r="S82" t="n">
        <v>68.87</v>
      </c>
      <c r="T82" t="n">
        <v>7358.15</v>
      </c>
      <c r="U82" t="n">
        <v>0.77</v>
      </c>
      <c r="V82" t="n">
        <v>0.88</v>
      </c>
      <c r="W82" t="n">
        <v>5.32</v>
      </c>
      <c r="X82" t="n">
        <v>0.44</v>
      </c>
      <c r="Y82" t="n">
        <v>0.5</v>
      </c>
      <c r="Z82" t="n">
        <v>10</v>
      </c>
    </row>
    <row r="83">
      <c r="A83" t="n">
        <v>20</v>
      </c>
      <c r="B83" t="n">
        <v>90</v>
      </c>
      <c r="C83" t="inlineStr">
        <is>
          <t xml:space="preserve">CONCLUIDO	</t>
        </is>
      </c>
      <c r="D83" t="n">
        <v>2.2539</v>
      </c>
      <c r="E83" t="n">
        <v>44.37</v>
      </c>
      <c r="F83" t="n">
        <v>41.34</v>
      </c>
      <c r="G83" t="n">
        <v>145.92</v>
      </c>
      <c r="H83" t="n">
        <v>1.8</v>
      </c>
      <c r="I83" t="n">
        <v>17</v>
      </c>
      <c r="J83" t="n">
        <v>207.45</v>
      </c>
      <c r="K83" t="n">
        <v>52.44</v>
      </c>
      <c r="L83" t="n">
        <v>21</v>
      </c>
      <c r="M83" t="n">
        <v>7</v>
      </c>
      <c r="N83" t="n">
        <v>44</v>
      </c>
      <c r="O83" t="n">
        <v>25818.99</v>
      </c>
      <c r="P83" t="n">
        <v>436.69</v>
      </c>
      <c r="Q83" t="n">
        <v>1326.96</v>
      </c>
      <c r="R83" t="n">
        <v>89.59</v>
      </c>
      <c r="S83" t="n">
        <v>68.87</v>
      </c>
      <c r="T83" t="n">
        <v>7689.46</v>
      </c>
      <c r="U83" t="n">
        <v>0.77</v>
      </c>
      <c r="V83" t="n">
        <v>0.88</v>
      </c>
      <c r="W83" t="n">
        <v>5.33</v>
      </c>
      <c r="X83" t="n">
        <v>0.47</v>
      </c>
      <c r="Y83" t="n">
        <v>0.5</v>
      </c>
      <c r="Z83" t="n">
        <v>10</v>
      </c>
    </row>
    <row r="84">
      <c r="A84" t="n">
        <v>21</v>
      </c>
      <c r="B84" t="n">
        <v>90</v>
      </c>
      <c r="C84" t="inlineStr">
        <is>
          <t xml:space="preserve">CONCLUIDO	</t>
        </is>
      </c>
      <c r="D84" t="n">
        <v>2.2571</v>
      </c>
      <c r="E84" t="n">
        <v>44.31</v>
      </c>
      <c r="F84" t="n">
        <v>41.32</v>
      </c>
      <c r="G84" t="n">
        <v>154.94</v>
      </c>
      <c r="H84" t="n">
        <v>1.87</v>
      </c>
      <c r="I84" t="n">
        <v>16</v>
      </c>
      <c r="J84" t="n">
        <v>209.05</v>
      </c>
      <c r="K84" t="n">
        <v>52.44</v>
      </c>
      <c r="L84" t="n">
        <v>22</v>
      </c>
      <c r="M84" t="n">
        <v>2</v>
      </c>
      <c r="N84" t="n">
        <v>44.6</v>
      </c>
      <c r="O84" t="n">
        <v>26016.35</v>
      </c>
      <c r="P84" t="n">
        <v>438.33</v>
      </c>
      <c r="Q84" t="n">
        <v>1326.95</v>
      </c>
      <c r="R84" t="n">
        <v>88.56</v>
      </c>
      <c r="S84" t="n">
        <v>68.87</v>
      </c>
      <c r="T84" t="n">
        <v>7179.6</v>
      </c>
      <c r="U84" t="n">
        <v>0.78</v>
      </c>
      <c r="V84" t="n">
        <v>0.88</v>
      </c>
      <c r="W84" t="n">
        <v>5.34</v>
      </c>
      <c r="X84" t="n">
        <v>0.45</v>
      </c>
      <c r="Y84" t="n">
        <v>0.5</v>
      </c>
      <c r="Z84" t="n">
        <v>10</v>
      </c>
    </row>
    <row r="85">
      <c r="A85" t="n">
        <v>22</v>
      </c>
      <c r="B85" t="n">
        <v>90</v>
      </c>
      <c r="C85" t="inlineStr">
        <is>
          <t xml:space="preserve">CONCLUIDO	</t>
        </is>
      </c>
      <c r="D85" t="n">
        <v>2.2573</v>
      </c>
      <c r="E85" t="n">
        <v>44.3</v>
      </c>
      <c r="F85" t="n">
        <v>41.31</v>
      </c>
      <c r="G85" t="n">
        <v>154.92</v>
      </c>
      <c r="H85" t="n">
        <v>1.94</v>
      </c>
      <c r="I85" t="n">
        <v>16</v>
      </c>
      <c r="J85" t="n">
        <v>210.65</v>
      </c>
      <c r="K85" t="n">
        <v>52.44</v>
      </c>
      <c r="L85" t="n">
        <v>23</v>
      </c>
      <c r="M85" t="n">
        <v>1</v>
      </c>
      <c r="N85" t="n">
        <v>45.21</v>
      </c>
      <c r="O85" t="n">
        <v>26214.54</v>
      </c>
      <c r="P85" t="n">
        <v>441.4</v>
      </c>
      <c r="Q85" t="n">
        <v>1326.95</v>
      </c>
      <c r="R85" t="n">
        <v>88.45</v>
      </c>
      <c r="S85" t="n">
        <v>68.87</v>
      </c>
      <c r="T85" t="n">
        <v>7123.36</v>
      </c>
      <c r="U85" t="n">
        <v>0.78</v>
      </c>
      <c r="V85" t="n">
        <v>0.88</v>
      </c>
      <c r="W85" t="n">
        <v>5.34</v>
      </c>
      <c r="X85" t="n">
        <v>0.44</v>
      </c>
      <c r="Y85" t="n">
        <v>0.5</v>
      </c>
      <c r="Z85" t="n">
        <v>10</v>
      </c>
    </row>
    <row r="86">
      <c r="A86" t="n">
        <v>23</v>
      </c>
      <c r="B86" t="n">
        <v>90</v>
      </c>
      <c r="C86" t="inlineStr">
        <is>
          <t xml:space="preserve">CONCLUIDO	</t>
        </is>
      </c>
      <c r="D86" t="n">
        <v>2.2571</v>
      </c>
      <c r="E86" t="n">
        <v>44.3</v>
      </c>
      <c r="F86" t="n">
        <v>41.31</v>
      </c>
      <c r="G86" t="n">
        <v>154.93</v>
      </c>
      <c r="H86" t="n">
        <v>2.01</v>
      </c>
      <c r="I86" t="n">
        <v>16</v>
      </c>
      <c r="J86" t="n">
        <v>212.27</v>
      </c>
      <c r="K86" t="n">
        <v>52.44</v>
      </c>
      <c r="L86" t="n">
        <v>24</v>
      </c>
      <c r="M86" t="n">
        <v>1</v>
      </c>
      <c r="N86" t="n">
        <v>45.82</v>
      </c>
      <c r="O86" t="n">
        <v>26413.56</v>
      </c>
      <c r="P86" t="n">
        <v>444.37</v>
      </c>
      <c r="Q86" t="n">
        <v>1326.95</v>
      </c>
      <c r="R86" t="n">
        <v>88.48999999999999</v>
      </c>
      <c r="S86" t="n">
        <v>68.87</v>
      </c>
      <c r="T86" t="n">
        <v>7146.89</v>
      </c>
      <c r="U86" t="n">
        <v>0.78</v>
      </c>
      <c r="V86" t="n">
        <v>0.88</v>
      </c>
      <c r="W86" t="n">
        <v>5.34</v>
      </c>
      <c r="X86" t="n">
        <v>0.44</v>
      </c>
      <c r="Y86" t="n">
        <v>0.5</v>
      </c>
      <c r="Z86" t="n">
        <v>10</v>
      </c>
    </row>
    <row r="87">
      <c r="A87" t="n">
        <v>24</v>
      </c>
      <c r="B87" t="n">
        <v>90</v>
      </c>
      <c r="C87" t="inlineStr">
        <is>
          <t xml:space="preserve">CONCLUIDO	</t>
        </is>
      </c>
      <c r="D87" t="n">
        <v>2.2571</v>
      </c>
      <c r="E87" t="n">
        <v>44.31</v>
      </c>
      <c r="F87" t="n">
        <v>41.32</v>
      </c>
      <c r="G87" t="n">
        <v>154.93</v>
      </c>
      <c r="H87" t="n">
        <v>2.08</v>
      </c>
      <c r="I87" t="n">
        <v>16</v>
      </c>
      <c r="J87" t="n">
        <v>213.89</v>
      </c>
      <c r="K87" t="n">
        <v>52.44</v>
      </c>
      <c r="L87" t="n">
        <v>25</v>
      </c>
      <c r="M87" t="n">
        <v>0</v>
      </c>
      <c r="N87" t="n">
        <v>46.44</v>
      </c>
      <c r="O87" t="n">
        <v>26613.43</v>
      </c>
      <c r="P87" t="n">
        <v>447.3</v>
      </c>
      <c r="Q87" t="n">
        <v>1326.95</v>
      </c>
      <c r="R87" t="n">
        <v>88.48</v>
      </c>
      <c r="S87" t="n">
        <v>68.87</v>
      </c>
      <c r="T87" t="n">
        <v>7138.55</v>
      </c>
      <c r="U87" t="n">
        <v>0.78</v>
      </c>
      <c r="V87" t="n">
        <v>0.88</v>
      </c>
      <c r="W87" t="n">
        <v>5.34</v>
      </c>
      <c r="X87" t="n">
        <v>0.45</v>
      </c>
      <c r="Y87" t="n">
        <v>0.5</v>
      </c>
      <c r="Z87" t="n">
        <v>10</v>
      </c>
    </row>
    <row r="88">
      <c r="A88" t="n">
        <v>0</v>
      </c>
      <c r="B88" t="n">
        <v>10</v>
      </c>
      <c r="C88" t="inlineStr">
        <is>
          <t xml:space="preserve">CONCLUIDO	</t>
        </is>
      </c>
      <c r="D88" t="n">
        <v>2.0843</v>
      </c>
      <c r="E88" t="n">
        <v>47.98</v>
      </c>
      <c r="F88" t="n">
        <v>44.84</v>
      </c>
      <c r="G88" t="n">
        <v>20.08</v>
      </c>
      <c r="H88" t="n">
        <v>0.64</v>
      </c>
      <c r="I88" t="n">
        <v>134</v>
      </c>
      <c r="J88" t="n">
        <v>26.11</v>
      </c>
      <c r="K88" t="n">
        <v>12.1</v>
      </c>
      <c r="L88" t="n">
        <v>1</v>
      </c>
      <c r="M88" t="n">
        <v>1</v>
      </c>
      <c r="N88" t="n">
        <v>3.01</v>
      </c>
      <c r="O88" t="n">
        <v>3454.41</v>
      </c>
      <c r="P88" t="n">
        <v>129.55</v>
      </c>
      <c r="Q88" t="n">
        <v>1327.33</v>
      </c>
      <c r="R88" t="n">
        <v>198.22</v>
      </c>
      <c r="S88" t="n">
        <v>68.87</v>
      </c>
      <c r="T88" t="n">
        <v>61420.39</v>
      </c>
      <c r="U88" t="n">
        <v>0.35</v>
      </c>
      <c r="V88" t="n">
        <v>0.8100000000000001</v>
      </c>
      <c r="W88" t="n">
        <v>5.68</v>
      </c>
      <c r="X88" t="n">
        <v>3.97</v>
      </c>
      <c r="Y88" t="n">
        <v>0.5</v>
      </c>
      <c r="Z88" t="n">
        <v>10</v>
      </c>
    </row>
    <row r="89">
      <c r="A89" t="n">
        <v>1</v>
      </c>
      <c r="B89" t="n">
        <v>10</v>
      </c>
      <c r="C89" t="inlineStr">
        <is>
          <t xml:space="preserve">CONCLUIDO	</t>
        </is>
      </c>
      <c r="D89" t="n">
        <v>2.0844</v>
      </c>
      <c r="E89" t="n">
        <v>47.98</v>
      </c>
      <c r="F89" t="n">
        <v>44.84</v>
      </c>
      <c r="G89" t="n">
        <v>20.08</v>
      </c>
      <c r="H89" t="n">
        <v>1.23</v>
      </c>
      <c r="I89" t="n">
        <v>134</v>
      </c>
      <c r="J89" t="n">
        <v>27.2</v>
      </c>
      <c r="K89" t="n">
        <v>12.1</v>
      </c>
      <c r="L89" t="n">
        <v>2</v>
      </c>
      <c r="M89" t="n">
        <v>0</v>
      </c>
      <c r="N89" t="n">
        <v>3.1</v>
      </c>
      <c r="O89" t="n">
        <v>3588.35</v>
      </c>
      <c r="P89" t="n">
        <v>134.44</v>
      </c>
      <c r="Q89" t="n">
        <v>1327.32</v>
      </c>
      <c r="R89" t="n">
        <v>198.08</v>
      </c>
      <c r="S89" t="n">
        <v>68.87</v>
      </c>
      <c r="T89" t="n">
        <v>61348.48</v>
      </c>
      <c r="U89" t="n">
        <v>0.35</v>
      </c>
      <c r="V89" t="n">
        <v>0.8100000000000001</v>
      </c>
      <c r="W89" t="n">
        <v>5.68</v>
      </c>
      <c r="X89" t="n">
        <v>3.97</v>
      </c>
      <c r="Y89" t="n">
        <v>0.5</v>
      </c>
      <c r="Z89" t="n">
        <v>10</v>
      </c>
    </row>
    <row r="90">
      <c r="A90" t="n">
        <v>0</v>
      </c>
      <c r="B90" t="n">
        <v>45</v>
      </c>
      <c r="C90" t="inlineStr">
        <is>
          <t xml:space="preserve">CONCLUIDO	</t>
        </is>
      </c>
      <c r="D90" t="n">
        <v>1.6983</v>
      </c>
      <c r="E90" t="n">
        <v>58.88</v>
      </c>
      <c r="F90" t="n">
        <v>50.28</v>
      </c>
      <c r="G90" t="n">
        <v>9.369999999999999</v>
      </c>
      <c r="H90" t="n">
        <v>0.18</v>
      </c>
      <c r="I90" t="n">
        <v>322</v>
      </c>
      <c r="J90" t="n">
        <v>98.70999999999999</v>
      </c>
      <c r="K90" t="n">
        <v>39.72</v>
      </c>
      <c r="L90" t="n">
        <v>1</v>
      </c>
      <c r="M90" t="n">
        <v>320</v>
      </c>
      <c r="N90" t="n">
        <v>12.99</v>
      </c>
      <c r="O90" t="n">
        <v>12407.75</v>
      </c>
      <c r="P90" t="n">
        <v>444.92</v>
      </c>
      <c r="Q90" t="n">
        <v>1327.21</v>
      </c>
      <c r="R90" t="n">
        <v>381.52</v>
      </c>
      <c r="S90" t="n">
        <v>68.87</v>
      </c>
      <c r="T90" t="n">
        <v>152128.84</v>
      </c>
      <c r="U90" t="n">
        <v>0.18</v>
      </c>
      <c r="V90" t="n">
        <v>0.73</v>
      </c>
      <c r="W90" t="n">
        <v>5.81</v>
      </c>
      <c r="X90" t="n">
        <v>9.4</v>
      </c>
      <c r="Y90" t="n">
        <v>0.5</v>
      </c>
      <c r="Z90" t="n">
        <v>10</v>
      </c>
    </row>
    <row r="91">
      <c r="A91" t="n">
        <v>1</v>
      </c>
      <c r="B91" t="n">
        <v>45</v>
      </c>
      <c r="C91" t="inlineStr">
        <is>
          <t xml:space="preserve">CONCLUIDO	</t>
        </is>
      </c>
      <c r="D91" t="n">
        <v>2.01</v>
      </c>
      <c r="E91" t="n">
        <v>49.75</v>
      </c>
      <c r="F91" t="n">
        <v>44.89</v>
      </c>
      <c r="G91" t="n">
        <v>19.24</v>
      </c>
      <c r="H91" t="n">
        <v>0.35</v>
      </c>
      <c r="I91" t="n">
        <v>140</v>
      </c>
      <c r="J91" t="n">
        <v>99.95</v>
      </c>
      <c r="K91" t="n">
        <v>39.72</v>
      </c>
      <c r="L91" t="n">
        <v>2</v>
      </c>
      <c r="M91" t="n">
        <v>138</v>
      </c>
      <c r="N91" t="n">
        <v>13.24</v>
      </c>
      <c r="O91" t="n">
        <v>12561.45</v>
      </c>
      <c r="P91" t="n">
        <v>386.65</v>
      </c>
      <c r="Q91" t="n">
        <v>1327</v>
      </c>
      <c r="R91" t="n">
        <v>205.05</v>
      </c>
      <c r="S91" t="n">
        <v>68.87</v>
      </c>
      <c r="T91" t="n">
        <v>64806.88</v>
      </c>
      <c r="U91" t="n">
        <v>0.34</v>
      </c>
      <c r="V91" t="n">
        <v>0.8100000000000001</v>
      </c>
      <c r="W91" t="n">
        <v>5.53</v>
      </c>
      <c r="X91" t="n">
        <v>4.01</v>
      </c>
      <c r="Y91" t="n">
        <v>0.5</v>
      </c>
      <c r="Z91" t="n">
        <v>10</v>
      </c>
    </row>
    <row r="92">
      <c r="A92" t="n">
        <v>2</v>
      </c>
      <c r="B92" t="n">
        <v>45</v>
      </c>
      <c r="C92" t="inlineStr">
        <is>
          <t xml:space="preserve">CONCLUIDO	</t>
        </is>
      </c>
      <c r="D92" t="n">
        <v>2.1193</v>
      </c>
      <c r="E92" t="n">
        <v>47.19</v>
      </c>
      <c r="F92" t="n">
        <v>43.39</v>
      </c>
      <c r="G92" t="n">
        <v>29.58</v>
      </c>
      <c r="H92" t="n">
        <v>0.52</v>
      </c>
      <c r="I92" t="n">
        <v>88</v>
      </c>
      <c r="J92" t="n">
        <v>101.2</v>
      </c>
      <c r="K92" t="n">
        <v>39.72</v>
      </c>
      <c r="L92" t="n">
        <v>3</v>
      </c>
      <c r="M92" t="n">
        <v>86</v>
      </c>
      <c r="N92" t="n">
        <v>13.49</v>
      </c>
      <c r="O92" t="n">
        <v>12715.54</v>
      </c>
      <c r="P92" t="n">
        <v>363.03</v>
      </c>
      <c r="Q92" t="n">
        <v>1327.04</v>
      </c>
      <c r="R92" t="n">
        <v>156.44</v>
      </c>
      <c r="S92" t="n">
        <v>68.87</v>
      </c>
      <c r="T92" t="n">
        <v>40757.36</v>
      </c>
      <c r="U92" t="n">
        <v>0.44</v>
      </c>
      <c r="V92" t="n">
        <v>0.84</v>
      </c>
      <c r="W92" t="n">
        <v>5.45</v>
      </c>
      <c r="X92" t="n">
        <v>2.52</v>
      </c>
      <c r="Y92" t="n">
        <v>0.5</v>
      </c>
      <c r="Z92" t="n">
        <v>10</v>
      </c>
    </row>
    <row r="93">
      <c r="A93" t="n">
        <v>3</v>
      </c>
      <c r="B93" t="n">
        <v>45</v>
      </c>
      <c r="C93" t="inlineStr">
        <is>
          <t xml:space="preserve">CONCLUIDO	</t>
        </is>
      </c>
      <c r="D93" t="n">
        <v>2.1765</v>
      </c>
      <c r="E93" t="n">
        <v>45.95</v>
      </c>
      <c r="F93" t="n">
        <v>42.66</v>
      </c>
      <c r="G93" t="n">
        <v>40.63</v>
      </c>
      <c r="H93" t="n">
        <v>0.6899999999999999</v>
      </c>
      <c r="I93" t="n">
        <v>63</v>
      </c>
      <c r="J93" t="n">
        <v>102.45</v>
      </c>
      <c r="K93" t="n">
        <v>39.72</v>
      </c>
      <c r="L93" t="n">
        <v>4</v>
      </c>
      <c r="M93" t="n">
        <v>61</v>
      </c>
      <c r="N93" t="n">
        <v>13.74</v>
      </c>
      <c r="O93" t="n">
        <v>12870.03</v>
      </c>
      <c r="P93" t="n">
        <v>346.26</v>
      </c>
      <c r="Q93" t="n">
        <v>1326.96</v>
      </c>
      <c r="R93" t="n">
        <v>132.91</v>
      </c>
      <c r="S93" t="n">
        <v>68.87</v>
      </c>
      <c r="T93" t="n">
        <v>29121.62</v>
      </c>
      <c r="U93" t="n">
        <v>0.52</v>
      </c>
      <c r="V93" t="n">
        <v>0.85</v>
      </c>
      <c r="W93" t="n">
        <v>5.4</v>
      </c>
      <c r="X93" t="n">
        <v>1.79</v>
      </c>
      <c r="Y93" t="n">
        <v>0.5</v>
      </c>
      <c r="Z93" t="n">
        <v>10</v>
      </c>
    </row>
    <row r="94">
      <c r="A94" t="n">
        <v>4</v>
      </c>
      <c r="B94" t="n">
        <v>45</v>
      </c>
      <c r="C94" t="inlineStr">
        <is>
          <t xml:space="preserve">CONCLUIDO	</t>
        </is>
      </c>
      <c r="D94" t="n">
        <v>2.2112</v>
      </c>
      <c r="E94" t="n">
        <v>45.22</v>
      </c>
      <c r="F94" t="n">
        <v>42.23</v>
      </c>
      <c r="G94" t="n">
        <v>51.71</v>
      </c>
      <c r="H94" t="n">
        <v>0.85</v>
      </c>
      <c r="I94" t="n">
        <v>49</v>
      </c>
      <c r="J94" t="n">
        <v>103.71</v>
      </c>
      <c r="K94" t="n">
        <v>39.72</v>
      </c>
      <c r="L94" t="n">
        <v>5</v>
      </c>
      <c r="M94" t="n">
        <v>47</v>
      </c>
      <c r="N94" t="n">
        <v>14</v>
      </c>
      <c r="O94" t="n">
        <v>13024.91</v>
      </c>
      <c r="P94" t="n">
        <v>331.05</v>
      </c>
      <c r="Q94" t="n">
        <v>1326.99</v>
      </c>
      <c r="R94" t="n">
        <v>118.97</v>
      </c>
      <c r="S94" t="n">
        <v>68.87</v>
      </c>
      <c r="T94" t="n">
        <v>22220.39</v>
      </c>
      <c r="U94" t="n">
        <v>0.58</v>
      </c>
      <c r="V94" t="n">
        <v>0.86</v>
      </c>
      <c r="W94" t="n">
        <v>5.37</v>
      </c>
      <c r="X94" t="n">
        <v>1.36</v>
      </c>
      <c r="Y94" t="n">
        <v>0.5</v>
      </c>
      <c r="Z94" t="n">
        <v>10</v>
      </c>
    </row>
    <row r="95">
      <c r="A95" t="n">
        <v>5</v>
      </c>
      <c r="B95" t="n">
        <v>45</v>
      </c>
      <c r="C95" t="inlineStr">
        <is>
          <t xml:space="preserve">CONCLUIDO	</t>
        </is>
      </c>
      <c r="D95" t="n">
        <v>2.2335</v>
      </c>
      <c r="E95" t="n">
        <v>44.77</v>
      </c>
      <c r="F95" t="n">
        <v>41.98</v>
      </c>
      <c r="G95" t="n">
        <v>64.59</v>
      </c>
      <c r="H95" t="n">
        <v>1.01</v>
      </c>
      <c r="I95" t="n">
        <v>39</v>
      </c>
      <c r="J95" t="n">
        <v>104.97</v>
      </c>
      <c r="K95" t="n">
        <v>39.72</v>
      </c>
      <c r="L95" t="n">
        <v>6</v>
      </c>
      <c r="M95" t="n">
        <v>37</v>
      </c>
      <c r="N95" t="n">
        <v>14.25</v>
      </c>
      <c r="O95" t="n">
        <v>13180.19</v>
      </c>
      <c r="P95" t="n">
        <v>314.92</v>
      </c>
      <c r="Q95" t="n">
        <v>1326.97</v>
      </c>
      <c r="R95" t="n">
        <v>110.79</v>
      </c>
      <c r="S95" t="n">
        <v>68.87</v>
      </c>
      <c r="T95" t="n">
        <v>18179.59</v>
      </c>
      <c r="U95" t="n">
        <v>0.62</v>
      </c>
      <c r="V95" t="n">
        <v>0.87</v>
      </c>
      <c r="W95" t="n">
        <v>5.36</v>
      </c>
      <c r="X95" t="n">
        <v>1.11</v>
      </c>
      <c r="Y95" t="n">
        <v>0.5</v>
      </c>
      <c r="Z95" t="n">
        <v>10</v>
      </c>
    </row>
    <row r="96">
      <c r="A96" t="n">
        <v>6</v>
      </c>
      <c r="B96" t="n">
        <v>45</v>
      </c>
      <c r="C96" t="inlineStr">
        <is>
          <t xml:space="preserve">CONCLUIDO	</t>
        </is>
      </c>
      <c r="D96" t="n">
        <v>2.2494</v>
      </c>
      <c r="E96" t="n">
        <v>44.46</v>
      </c>
      <c r="F96" t="n">
        <v>41.79</v>
      </c>
      <c r="G96" t="n">
        <v>75.98</v>
      </c>
      <c r="H96" t="n">
        <v>1.16</v>
      </c>
      <c r="I96" t="n">
        <v>33</v>
      </c>
      <c r="J96" t="n">
        <v>106.23</v>
      </c>
      <c r="K96" t="n">
        <v>39.72</v>
      </c>
      <c r="L96" t="n">
        <v>7</v>
      </c>
      <c r="M96" t="n">
        <v>21</v>
      </c>
      <c r="N96" t="n">
        <v>14.52</v>
      </c>
      <c r="O96" t="n">
        <v>13335.87</v>
      </c>
      <c r="P96" t="n">
        <v>302.92</v>
      </c>
      <c r="Q96" t="n">
        <v>1326.98</v>
      </c>
      <c r="R96" t="n">
        <v>103.86</v>
      </c>
      <c r="S96" t="n">
        <v>68.87</v>
      </c>
      <c r="T96" t="n">
        <v>14742.7</v>
      </c>
      <c r="U96" t="n">
        <v>0.66</v>
      </c>
      <c r="V96" t="n">
        <v>0.87</v>
      </c>
      <c r="W96" t="n">
        <v>5.37</v>
      </c>
      <c r="X96" t="n">
        <v>0.92</v>
      </c>
      <c r="Y96" t="n">
        <v>0.5</v>
      </c>
      <c r="Z96" t="n">
        <v>10</v>
      </c>
    </row>
    <row r="97">
      <c r="A97" t="n">
        <v>7</v>
      </c>
      <c r="B97" t="n">
        <v>45</v>
      </c>
      <c r="C97" t="inlineStr">
        <is>
          <t xml:space="preserve">CONCLUIDO	</t>
        </is>
      </c>
      <c r="D97" t="n">
        <v>2.2524</v>
      </c>
      <c r="E97" t="n">
        <v>44.4</v>
      </c>
      <c r="F97" t="n">
        <v>41.77</v>
      </c>
      <c r="G97" t="n">
        <v>80.84999999999999</v>
      </c>
      <c r="H97" t="n">
        <v>1.31</v>
      </c>
      <c r="I97" t="n">
        <v>31</v>
      </c>
      <c r="J97" t="n">
        <v>107.5</v>
      </c>
      <c r="K97" t="n">
        <v>39.72</v>
      </c>
      <c r="L97" t="n">
        <v>8</v>
      </c>
      <c r="M97" t="n">
        <v>1</v>
      </c>
      <c r="N97" t="n">
        <v>14.78</v>
      </c>
      <c r="O97" t="n">
        <v>13491.96</v>
      </c>
      <c r="P97" t="n">
        <v>301.7</v>
      </c>
      <c r="Q97" t="n">
        <v>1327.02</v>
      </c>
      <c r="R97" t="n">
        <v>102.8</v>
      </c>
      <c r="S97" t="n">
        <v>68.87</v>
      </c>
      <c r="T97" t="n">
        <v>14224.41</v>
      </c>
      <c r="U97" t="n">
        <v>0.67</v>
      </c>
      <c r="V97" t="n">
        <v>0.87</v>
      </c>
      <c r="W97" t="n">
        <v>5.38</v>
      </c>
      <c r="X97" t="n">
        <v>0.9</v>
      </c>
      <c r="Y97" t="n">
        <v>0.5</v>
      </c>
      <c r="Z97" t="n">
        <v>10</v>
      </c>
    </row>
    <row r="98">
      <c r="A98" t="n">
        <v>8</v>
      </c>
      <c r="B98" t="n">
        <v>45</v>
      </c>
      <c r="C98" t="inlineStr">
        <is>
          <t xml:space="preserve">CONCLUIDO	</t>
        </is>
      </c>
      <c r="D98" t="n">
        <v>2.2521</v>
      </c>
      <c r="E98" t="n">
        <v>44.4</v>
      </c>
      <c r="F98" t="n">
        <v>41.78</v>
      </c>
      <c r="G98" t="n">
        <v>80.86</v>
      </c>
      <c r="H98" t="n">
        <v>1.46</v>
      </c>
      <c r="I98" t="n">
        <v>31</v>
      </c>
      <c r="J98" t="n">
        <v>108.77</v>
      </c>
      <c r="K98" t="n">
        <v>39.72</v>
      </c>
      <c r="L98" t="n">
        <v>9</v>
      </c>
      <c r="M98" t="n">
        <v>0</v>
      </c>
      <c r="N98" t="n">
        <v>15.05</v>
      </c>
      <c r="O98" t="n">
        <v>13648.58</v>
      </c>
      <c r="P98" t="n">
        <v>304.58</v>
      </c>
      <c r="Q98" t="n">
        <v>1327.02</v>
      </c>
      <c r="R98" t="n">
        <v>102.89</v>
      </c>
      <c r="S98" t="n">
        <v>68.87</v>
      </c>
      <c r="T98" t="n">
        <v>14271.61</v>
      </c>
      <c r="U98" t="n">
        <v>0.67</v>
      </c>
      <c r="V98" t="n">
        <v>0.87</v>
      </c>
      <c r="W98" t="n">
        <v>5.38</v>
      </c>
      <c r="X98" t="n">
        <v>0.91</v>
      </c>
      <c r="Y98" t="n">
        <v>0.5</v>
      </c>
      <c r="Z98" t="n">
        <v>10</v>
      </c>
    </row>
    <row r="99">
      <c r="A99" t="n">
        <v>0</v>
      </c>
      <c r="B99" t="n">
        <v>60</v>
      </c>
      <c r="C99" t="inlineStr">
        <is>
          <t xml:space="preserve">CONCLUIDO	</t>
        </is>
      </c>
      <c r="D99" t="n">
        <v>1.5459</v>
      </c>
      <c r="E99" t="n">
        <v>64.69</v>
      </c>
      <c r="F99" t="n">
        <v>52.48</v>
      </c>
      <c r="G99" t="n">
        <v>7.99</v>
      </c>
      <c r="H99" t="n">
        <v>0.14</v>
      </c>
      <c r="I99" t="n">
        <v>394</v>
      </c>
      <c r="J99" t="n">
        <v>124.63</v>
      </c>
      <c r="K99" t="n">
        <v>45</v>
      </c>
      <c r="L99" t="n">
        <v>1</v>
      </c>
      <c r="M99" t="n">
        <v>392</v>
      </c>
      <c r="N99" t="n">
        <v>18.64</v>
      </c>
      <c r="O99" t="n">
        <v>15605.44</v>
      </c>
      <c r="P99" t="n">
        <v>545.72</v>
      </c>
      <c r="Q99" t="n">
        <v>1327.09</v>
      </c>
      <c r="R99" t="n">
        <v>452.5</v>
      </c>
      <c r="S99" t="n">
        <v>68.87</v>
      </c>
      <c r="T99" t="n">
        <v>187258.73</v>
      </c>
      <c r="U99" t="n">
        <v>0.15</v>
      </c>
      <c r="V99" t="n">
        <v>0.6899999999999999</v>
      </c>
      <c r="W99" t="n">
        <v>5.97</v>
      </c>
      <c r="X99" t="n">
        <v>11.61</v>
      </c>
      <c r="Y99" t="n">
        <v>0.5</v>
      </c>
      <c r="Z99" t="n">
        <v>10</v>
      </c>
    </row>
    <row r="100">
      <c r="A100" t="n">
        <v>1</v>
      </c>
      <c r="B100" t="n">
        <v>60</v>
      </c>
      <c r="C100" t="inlineStr">
        <is>
          <t xml:space="preserve">CONCLUIDO	</t>
        </is>
      </c>
      <c r="D100" t="n">
        <v>1.9152</v>
      </c>
      <c r="E100" t="n">
        <v>52.21</v>
      </c>
      <c r="F100" t="n">
        <v>45.76</v>
      </c>
      <c r="G100" t="n">
        <v>16.25</v>
      </c>
      <c r="H100" t="n">
        <v>0.28</v>
      </c>
      <c r="I100" t="n">
        <v>169</v>
      </c>
      <c r="J100" t="n">
        <v>125.95</v>
      </c>
      <c r="K100" t="n">
        <v>45</v>
      </c>
      <c r="L100" t="n">
        <v>2</v>
      </c>
      <c r="M100" t="n">
        <v>167</v>
      </c>
      <c r="N100" t="n">
        <v>18.95</v>
      </c>
      <c r="O100" t="n">
        <v>15767.7</v>
      </c>
      <c r="P100" t="n">
        <v>467.64</v>
      </c>
      <c r="Q100" t="n">
        <v>1327.05</v>
      </c>
      <c r="R100" t="n">
        <v>233.25</v>
      </c>
      <c r="S100" t="n">
        <v>68.87</v>
      </c>
      <c r="T100" t="n">
        <v>78760.03</v>
      </c>
      <c r="U100" t="n">
        <v>0.3</v>
      </c>
      <c r="V100" t="n">
        <v>0.8</v>
      </c>
      <c r="W100" t="n">
        <v>5.59</v>
      </c>
      <c r="X100" t="n">
        <v>4.89</v>
      </c>
      <c r="Y100" t="n">
        <v>0.5</v>
      </c>
      <c r="Z100" t="n">
        <v>10</v>
      </c>
    </row>
    <row r="101">
      <c r="A101" t="n">
        <v>2</v>
      </c>
      <c r="B101" t="n">
        <v>60</v>
      </c>
      <c r="C101" t="inlineStr">
        <is>
          <t xml:space="preserve">CONCLUIDO	</t>
        </is>
      </c>
      <c r="D101" t="n">
        <v>2.05</v>
      </c>
      <c r="E101" t="n">
        <v>48.78</v>
      </c>
      <c r="F101" t="n">
        <v>43.91</v>
      </c>
      <c r="G101" t="n">
        <v>24.63</v>
      </c>
      <c r="H101" t="n">
        <v>0.42</v>
      </c>
      <c r="I101" t="n">
        <v>107</v>
      </c>
      <c r="J101" t="n">
        <v>127.27</v>
      </c>
      <c r="K101" t="n">
        <v>45</v>
      </c>
      <c r="L101" t="n">
        <v>3</v>
      </c>
      <c r="M101" t="n">
        <v>105</v>
      </c>
      <c r="N101" t="n">
        <v>19.27</v>
      </c>
      <c r="O101" t="n">
        <v>15930.42</v>
      </c>
      <c r="P101" t="n">
        <v>441.03</v>
      </c>
      <c r="Q101" t="n">
        <v>1327.01</v>
      </c>
      <c r="R101" t="n">
        <v>173.71</v>
      </c>
      <c r="S101" t="n">
        <v>68.87</v>
      </c>
      <c r="T101" t="n">
        <v>49300</v>
      </c>
      <c r="U101" t="n">
        <v>0.4</v>
      </c>
      <c r="V101" t="n">
        <v>0.83</v>
      </c>
      <c r="W101" t="n">
        <v>5.47</v>
      </c>
      <c r="X101" t="n">
        <v>3.04</v>
      </c>
      <c r="Y101" t="n">
        <v>0.5</v>
      </c>
      <c r="Z101" t="n">
        <v>10</v>
      </c>
    </row>
    <row r="102">
      <c r="A102" t="n">
        <v>3</v>
      </c>
      <c r="B102" t="n">
        <v>60</v>
      </c>
      <c r="C102" t="inlineStr">
        <is>
          <t xml:space="preserve">CONCLUIDO	</t>
        </is>
      </c>
      <c r="D102" t="n">
        <v>2.1193</v>
      </c>
      <c r="E102" t="n">
        <v>47.18</v>
      </c>
      <c r="F102" t="n">
        <v>43.08</v>
      </c>
      <c r="G102" t="n">
        <v>33.57</v>
      </c>
      <c r="H102" t="n">
        <v>0.55</v>
      </c>
      <c r="I102" t="n">
        <v>77</v>
      </c>
      <c r="J102" t="n">
        <v>128.59</v>
      </c>
      <c r="K102" t="n">
        <v>45</v>
      </c>
      <c r="L102" t="n">
        <v>4</v>
      </c>
      <c r="M102" t="n">
        <v>75</v>
      </c>
      <c r="N102" t="n">
        <v>19.59</v>
      </c>
      <c r="O102" t="n">
        <v>16093.6</v>
      </c>
      <c r="P102" t="n">
        <v>424.16</v>
      </c>
      <c r="Q102" t="n">
        <v>1326.97</v>
      </c>
      <c r="R102" t="n">
        <v>146.33</v>
      </c>
      <c r="S102" t="n">
        <v>68.87</v>
      </c>
      <c r="T102" t="n">
        <v>35761.13</v>
      </c>
      <c r="U102" t="n">
        <v>0.47</v>
      </c>
      <c r="V102" t="n">
        <v>0.85</v>
      </c>
      <c r="W102" t="n">
        <v>5.43</v>
      </c>
      <c r="X102" t="n">
        <v>2.21</v>
      </c>
      <c r="Y102" t="n">
        <v>0.5</v>
      </c>
      <c r="Z102" t="n">
        <v>10</v>
      </c>
    </row>
    <row r="103">
      <c r="A103" t="n">
        <v>4</v>
      </c>
      <c r="B103" t="n">
        <v>60</v>
      </c>
      <c r="C103" t="inlineStr">
        <is>
          <t xml:space="preserve">CONCLUIDO	</t>
        </is>
      </c>
      <c r="D103" t="n">
        <v>2.1623</v>
      </c>
      <c r="E103" t="n">
        <v>46.25</v>
      </c>
      <c r="F103" t="n">
        <v>42.58</v>
      </c>
      <c r="G103" t="n">
        <v>42.58</v>
      </c>
      <c r="H103" t="n">
        <v>0.68</v>
      </c>
      <c r="I103" t="n">
        <v>60</v>
      </c>
      <c r="J103" t="n">
        <v>129.92</v>
      </c>
      <c r="K103" t="n">
        <v>45</v>
      </c>
      <c r="L103" t="n">
        <v>5</v>
      </c>
      <c r="M103" t="n">
        <v>58</v>
      </c>
      <c r="N103" t="n">
        <v>19.92</v>
      </c>
      <c r="O103" t="n">
        <v>16257.24</v>
      </c>
      <c r="P103" t="n">
        <v>411.99</v>
      </c>
      <c r="Q103" t="n">
        <v>1326.98</v>
      </c>
      <c r="R103" t="n">
        <v>130.01</v>
      </c>
      <c r="S103" t="n">
        <v>68.87</v>
      </c>
      <c r="T103" t="n">
        <v>27684.46</v>
      </c>
      <c r="U103" t="n">
        <v>0.53</v>
      </c>
      <c r="V103" t="n">
        <v>0.86</v>
      </c>
      <c r="W103" t="n">
        <v>5.4</v>
      </c>
      <c r="X103" t="n">
        <v>1.71</v>
      </c>
      <c r="Y103" t="n">
        <v>0.5</v>
      </c>
      <c r="Z103" t="n">
        <v>10</v>
      </c>
    </row>
    <row r="104">
      <c r="A104" t="n">
        <v>5</v>
      </c>
      <c r="B104" t="n">
        <v>60</v>
      </c>
      <c r="C104" t="inlineStr">
        <is>
          <t xml:space="preserve">CONCLUIDO	</t>
        </is>
      </c>
      <c r="D104" t="n">
        <v>2.1913</v>
      </c>
      <c r="E104" t="n">
        <v>45.63</v>
      </c>
      <c r="F104" t="n">
        <v>42.25</v>
      </c>
      <c r="G104" t="n">
        <v>51.73</v>
      </c>
      <c r="H104" t="n">
        <v>0.8100000000000001</v>
      </c>
      <c r="I104" t="n">
        <v>49</v>
      </c>
      <c r="J104" t="n">
        <v>131.25</v>
      </c>
      <c r="K104" t="n">
        <v>45</v>
      </c>
      <c r="L104" t="n">
        <v>6</v>
      </c>
      <c r="M104" t="n">
        <v>47</v>
      </c>
      <c r="N104" t="n">
        <v>20.25</v>
      </c>
      <c r="O104" t="n">
        <v>16421.36</v>
      </c>
      <c r="P104" t="n">
        <v>400.28</v>
      </c>
      <c r="Q104" t="n">
        <v>1326.97</v>
      </c>
      <c r="R104" t="n">
        <v>119.41</v>
      </c>
      <c r="S104" t="n">
        <v>68.87</v>
      </c>
      <c r="T104" t="n">
        <v>22437.36</v>
      </c>
      <c r="U104" t="n">
        <v>0.58</v>
      </c>
      <c r="V104" t="n">
        <v>0.86</v>
      </c>
      <c r="W104" t="n">
        <v>5.38</v>
      </c>
      <c r="X104" t="n">
        <v>1.38</v>
      </c>
      <c r="Y104" t="n">
        <v>0.5</v>
      </c>
      <c r="Z104" t="n">
        <v>10</v>
      </c>
    </row>
    <row r="105">
      <c r="A105" t="n">
        <v>6</v>
      </c>
      <c r="B105" t="n">
        <v>60</v>
      </c>
      <c r="C105" t="inlineStr">
        <is>
          <t xml:space="preserve">CONCLUIDO	</t>
        </is>
      </c>
      <c r="D105" t="n">
        <v>2.2133</v>
      </c>
      <c r="E105" t="n">
        <v>45.18</v>
      </c>
      <c r="F105" t="n">
        <v>42</v>
      </c>
      <c r="G105" t="n">
        <v>61.47</v>
      </c>
      <c r="H105" t="n">
        <v>0.93</v>
      </c>
      <c r="I105" t="n">
        <v>41</v>
      </c>
      <c r="J105" t="n">
        <v>132.58</v>
      </c>
      <c r="K105" t="n">
        <v>45</v>
      </c>
      <c r="L105" t="n">
        <v>7</v>
      </c>
      <c r="M105" t="n">
        <v>39</v>
      </c>
      <c r="N105" t="n">
        <v>20.59</v>
      </c>
      <c r="O105" t="n">
        <v>16585.95</v>
      </c>
      <c r="P105" t="n">
        <v>387.94</v>
      </c>
      <c r="Q105" t="n">
        <v>1326.95</v>
      </c>
      <c r="R105" t="n">
        <v>111.1</v>
      </c>
      <c r="S105" t="n">
        <v>68.87</v>
      </c>
      <c r="T105" t="n">
        <v>18327.15</v>
      </c>
      <c r="U105" t="n">
        <v>0.62</v>
      </c>
      <c r="V105" t="n">
        <v>0.87</v>
      </c>
      <c r="W105" t="n">
        <v>5.37</v>
      </c>
      <c r="X105" t="n">
        <v>1.13</v>
      </c>
      <c r="Y105" t="n">
        <v>0.5</v>
      </c>
      <c r="Z105" t="n">
        <v>10</v>
      </c>
    </row>
    <row r="106">
      <c r="A106" t="n">
        <v>7</v>
      </c>
      <c r="B106" t="n">
        <v>60</v>
      </c>
      <c r="C106" t="inlineStr">
        <is>
          <t xml:space="preserve">CONCLUIDO	</t>
        </is>
      </c>
      <c r="D106" t="n">
        <v>2.2283</v>
      </c>
      <c r="E106" t="n">
        <v>44.88</v>
      </c>
      <c r="F106" t="n">
        <v>41.85</v>
      </c>
      <c r="G106" t="n">
        <v>71.73999999999999</v>
      </c>
      <c r="H106" t="n">
        <v>1.06</v>
      </c>
      <c r="I106" t="n">
        <v>35</v>
      </c>
      <c r="J106" t="n">
        <v>133.92</v>
      </c>
      <c r="K106" t="n">
        <v>45</v>
      </c>
      <c r="L106" t="n">
        <v>8</v>
      </c>
      <c r="M106" t="n">
        <v>33</v>
      </c>
      <c r="N106" t="n">
        <v>20.93</v>
      </c>
      <c r="O106" t="n">
        <v>16751.02</v>
      </c>
      <c r="P106" t="n">
        <v>376.87</v>
      </c>
      <c r="Q106" t="n">
        <v>1326.95</v>
      </c>
      <c r="R106" t="n">
        <v>106.47</v>
      </c>
      <c r="S106" t="n">
        <v>68.87</v>
      </c>
      <c r="T106" t="n">
        <v>16041.63</v>
      </c>
      <c r="U106" t="n">
        <v>0.65</v>
      </c>
      <c r="V106" t="n">
        <v>0.87</v>
      </c>
      <c r="W106" t="n">
        <v>5.35</v>
      </c>
      <c r="X106" t="n">
        <v>0.98</v>
      </c>
      <c r="Y106" t="n">
        <v>0.5</v>
      </c>
      <c r="Z106" t="n">
        <v>10</v>
      </c>
    </row>
    <row r="107">
      <c r="A107" t="n">
        <v>8</v>
      </c>
      <c r="B107" t="n">
        <v>60</v>
      </c>
      <c r="C107" t="inlineStr">
        <is>
          <t xml:space="preserve">CONCLUIDO	</t>
        </is>
      </c>
      <c r="D107" t="n">
        <v>2.2391</v>
      </c>
      <c r="E107" t="n">
        <v>44.66</v>
      </c>
      <c r="F107" t="n">
        <v>41.74</v>
      </c>
      <c r="G107" t="n">
        <v>80.78</v>
      </c>
      <c r="H107" t="n">
        <v>1.18</v>
      </c>
      <c r="I107" t="n">
        <v>31</v>
      </c>
      <c r="J107" t="n">
        <v>135.27</v>
      </c>
      <c r="K107" t="n">
        <v>45</v>
      </c>
      <c r="L107" t="n">
        <v>9</v>
      </c>
      <c r="M107" t="n">
        <v>29</v>
      </c>
      <c r="N107" t="n">
        <v>21.27</v>
      </c>
      <c r="O107" t="n">
        <v>16916.71</v>
      </c>
      <c r="P107" t="n">
        <v>367.31</v>
      </c>
      <c r="Q107" t="n">
        <v>1326.96</v>
      </c>
      <c r="R107" t="n">
        <v>102.71</v>
      </c>
      <c r="S107" t="n">
        <v>68.87</v>
      </c>
      <c r="T107" t="n">
        <v>14181.28</v>
      </c>
      <c r="U107" t="n">
        <v>0.67</v>
      </c>
      <c r="V107" t="n">
        <v>0.87</v>
      </c>
      <c r="W107" t="n">
        <v>5.35</v>
      </c>
      <c r="X107" t="n">
        <v>0.87</v>
      </c>
      <c r="Y107" t="n">
        <v>0.5</v>
      </c>
      <c r="Z107" t="n">
        <v>10</v>
      </c>
    </row>
    <row r="108">
      <c r="A108" t="n">
        <v>9</v>
      </c>
      <c r="B108" t="n">
        <v>60</v>
      </c>
      <c r="C108" t="inlineStr">
        <is>
          <t xml:space="preserve">CONCLUIDO	</t>
        </is>
      </c>
      <c r="D108" t="n">
        <v>2.2504</v>
      </c>
      <c r="E108" t="n">
        <v>44.44</v>
      </c>
      <c r="F108" t="n">
        <v>41.61</v>
      </c>
      <c r="G108" t="n">
        <v>92.48</v>
      </c>
      <c r="H108" t="n">
        <v>1.29</v>
      </c>
      <c r="I108" t="n">
        <v>27</v>
      </c>
      <c r="J108" t="n">
        <v>136.61</v>
      </c>
      <c r="K108" t="n">
        <v>45</v>
      </c>
      <c r="L108" t="n">
        <v>10</v>
      </c>
      <c r="M108" t="n">
        <v>23</v>
      </c>
      <c r="N108" t="n">
        <v>21.61</v>
      </c>
      <c r="O108" t="n">
        <v>17082.76</v>
      </c>
      <c r="P108" t="n">
        <v>356.58</v>
      </c>
      <c r="Q108" t="n">
        <v>1326.97</v>
      </c>
      <c r="R108" t="n">
        <v>98.47</v>
      </c>
      <c r="S108" t="n">
        <v>68.87</v>
      </c>
      <c r="T108" t="n">
        <v>12080.49</v>
      </c>
      <c r="U108" t="n">
        <v>0.7</v>
      </c>
      <c r="V108" t="n">
        <v>0.88</v>
      </c>
      <c r="W108" t="n">
        <v>5.35</v>
      </c>
      <c r="X108" t="n">
        <v>0.74</v>
      </c>
      <c r="Y108" t="n">
        <v>0.5</v>
      </c>
      <c r="Z108" t="n">
        <v>10</v>
      </c>
    </row>
    <row r="109">
      <c r="A109" t="n">
        <v>10</v>
      </c>
      <c r="B109" t="n">
        <v>60</v>
      </c>
      <c r="C109" t="inlineStr">
        <is>
          <t xml:space="preserve">CONCLUIDO	</t>
        </is>
      </c>
      <c r="D109" t="n">
        <v>2.2585</v>
      </c>
      <c r="E109" t="n">
        <v>44.28</v>
      </c>
      <c r="F109" t="n">
        <v>41.53</v>
      </c>
      <c r="G109" t="n">
        <v>103.83</v>
      </c>
      <c r="H109" t="n">
        <v>1.41</v>
      </c>
      <c r="I109" t="n">
        <v>24</v>
      </c>
      <c r="J109" t="n">
        <v>137.96</v>
      </c>
      <c r="K109" t="n">
        <v>45</v>
      </c>
      <c r="L109" t="n">
        <v>11</v>
      </c>
      <c r="M109" t="n">
        <v>14</v>
      </c>
      <c r="N109" t="n">
        <v>21.96</v>
      </c>
      <c r="O109" t="n">
        <v>17249.3</v>
      </c>
      <c r="P109" t="n">
        <v>346.53</v>
      </c>
      <c r="Q109" t="n">
        <v>1327.01</v>
      </c>
      <c r="R109" t="n">
        <v>95.87</v>
      </c>
      <c r="S109" t="n">
        <v>68.87</v>
      </c>
      <c r="T109" t="n">
        <v>10794.3</v>
      </c>
      <c r="U109" t="n">
        <v>0.72</v>
      </c>
      <c r="V109" t="n">
        <v>0.88</v>
      </c>
      <c r="W109" t="n">
        <v>5.34</v>
      </c>
      <c r="X109" t="n">
        <v>0.66</v>
      </c>
      <c r="Y109" t="n">
        <v>0.5</v>
      </c>
      <c r="Z109" t="n">
        <v>10</v>
      </c>
    </row>
    <row r="110">
      <c r="A110" t="n">
        <v>11</v>
      </c>
      <c r="B110" t="n">
        <v>60</v>
      </c>
      <c r="C110" t="inlineStr">
        <is>
          <t xml:space="preserve">CONCLUIDO	</t>
        </is>
      </c>
      <c r="D110" t="n">
        <v>2.2569</v>
      </c>
      <c r="E110" t="n">
        <v>44.31</v>
      </c>
      <c r="F110" t="n">
        <v>41.56</v>
      </c>
      <c r="G110" t="n">
        <v>103.91</v>
      </c>
      <c r="H110" t="n">
        <v>1.52</v>
      </c>
      <c r="I110" t="n">
        <v>24</v>
      </c>
      <c r="J110" t="n">
        <v>139.32</v>
      </c>
      <c r="K110" t="n">
        <v>45</v>
      </c>
      <c r="L110" t="n">
        <v>12</v>
      </c>
      <c r="M110" t="n">
        <v>3</v>
      </c>
      <c r="N110" t="n">
        <v>22.32</v>
      </c>
      <c r="O110" t="n">
        <v>17416.34</v>
      </c>
      <c r="P110" t="n">
        <v>347.4</v>
      </c>
      <c r="Q110" t="n">
        <v>1326.97</v>
      </c>
      <c r="R110" t="n">
        <v>96.34999999999999</v>
      </c>
      <c r="S110" t="n">
        <v>68.87</v>
      </c>
      <c r="T110" t="n">
        <v>11036.53</v>
      </c>
      <c r="U110" t="n">
        <v>0.71</v>
      </c>
      <c r="V110" t="n">
        <v>0.88</v>
      </c>
      <c r="W110" t="n">
        <v>5.36</v>
      </c>
      <c r="X110" t="n">
        <v>0.6899999999999999</v>
      </c>
      <c r="Y110" t="n">
        <v>0.5</v>
      </c>
      <c r="Z110" t="n">
        <v>10</v>
      </c>
    </row>
    <row r="111">
      <c r="A111" t="n">
        <v>12</v>
      </c>
      <c r="B111" t="n">
        <v>60</v>
      </c>
      <c r="C111" t="inlineStr">
        <is>
          <t xml:space="preserve">CONCLUIDO	</t>
        </is>
      </c>
      <c r="D111" t="n">
        <v>2.2566</v>
      </c>
      <c r="E111" t="n">
        <v>44.31</v>
      </c>
      <c r="F111" t="n">
        <v>41.57</v>
      </c>
      <c r="G111" t="n">
        <v>103.92</v>
      </c>
      <c r="H111" t="n">
        <v>1.63</v>
      </c>
      <c r="I111" t="n">
        <v>24</v>
      </c>
      <c r="J111" t="n">
        <v>140.67</v>
      </c>
      <c r="K111" t="n">
        <v>45</v>
      </c>
      <c r="L111" t="n">
        <v>13</v>
      </c>
      <c r="M111" t="n">
        <v>0</v>
      </c>
      <c r="N111" t="n">
        <v>22.68</v>
      </c>
      <c r="O111" t="n">
        <v>17583.88</v>
      </c>
      <c r="P111" t="n">
        <v>350.2</v>
      </c>
      <c r="Q111" t="n">
        <v>1327</v>
      </c>
      <c r="R111" t="n">
        <v>96.34999999999999</v>
      </c>
      <c r="S111" t="n">
        <v>68.87</v>
      </c>
      <c r="T111" t="n">
        <v>11034.61</v>
      </c>
      <c r="U111" t="n">
        <v>0.71</v>
      </c>
      <c r="V111" t="n">
        <v>0.88</v>
      </c>
      <c r="W111" t="n">
        <v>5.36</v>
      </c>
      <c r="X111" t="n">
        <v>0.7</v>
      </c>
      <c r="Y111" t="n">
        <v>0.5</v>
      </c>
      <c r="Z111" t="n">
        <v>10</v>
      </c>
    </row>
    <row r="112">
      <c r="A112" t="n">
        <v>0</v>
      </c>
      <c r="B112" t="n">
        <v>80</v>
      </c>
      <c r="C112" t="inlineStr">
        <is>
          <t xml:space="preserve">CONCLUIDO	</t>
        </is>
      </c>
      <c r="D112" t="n">
        <v>1.3581</v>
      </c>
      <c r="E112" t="n">
        <v>73.63</v>
      </c>
      <c r="F112" t="n">
        <v>55.48</v>
      </c>
      <c r="G112" t="n">
        <v>6.78</v>
      </c>
      <c r="H112" t="n">
        <v>0.11</v>
      </c>
      <c r="I112" t="n">
        <v>491</v>
      </c>
      <c r="J112" t="n">
        <v>159.12</v>
      </c>
      <c r="K112" t="n">
        <v>50.28</v>
      </c>
      <c r="L112" t="n">
        <v>1</v>
      </c>
      <c r="M112" t="n">
        <v>489</v>
      </c>
      <c r="N112" t="n">
        <v>27.84</v>
      </c>
      <c r="O112" t="n">
        <v>19859.16</v>
      </c>
      <c r="P112" t="n">
        <v>678.9299999999999</v>
      </c>
      <c r="Q112" t="n">
        <v>1327.29</v>
      </c>
      <c r="R112" t="n">
        <v>550.34</v>
      </c>
      <c r="S112" t="n">
        <v>68.87</v>
      </c>
      <c r="T112" t="n">
        <v>235696.76</v>
      </c>
      <c r="U112" t="n">
        <v>0.13</v>
      </c>
      <c r="V112" t="n">
        <v>0.66</v>
      </c>
      <c r="W112" t="n">
        <v>6.14</v>
      </c>
      <c r="X112" t="n">
        <v>14.6</v>
      </c>
      <c r="Y112" t="n">
        <v>0.5</v>
      </c>
      <c r="Z112" t="n">
        <v>10</v>
      </c>
    </row>
    <row r="113">
      <c r="A113" t="n">
        <v>1</v>
      </c>
      <c r="B113" t="n">
        <v>80</v>
      </c>
      <c r="C113" t="inlineStr">
        <is>
          <t xml:space="preserve">CONCLUIDO	</t>
        </is>
      </c>
      <c r="D113" t="n">
        <v>1.7946</v>
      </c>
      <c r="E113" t="n">
        <v>55.72</v>
      </c>
      <c r="F113" t="n">
        <v>46.79</v>
      </c>
      <c r="G113" t="n">
        <v>13.7</v>
      </c>
      <c r="H113" t="n">
        <v>0.22</v>
      </c>
      <c r="I113" t="n">
        <v>205</v>
      </c>
      <c r="J113" t="n">
        <v>160.54</v>
      </c>
      <c r="K113" t="n">
        <v>50.28</v>
      </c>
      <c r="L113" t="n">
        <v>2</v>
      </c>
      <c r="M113" t="n">
        <v>203</v>
      </c>
      <c r="N113" t="n">
        <v>28.26</v>
      </c>
      <c r="O113" t="n">
        <v>20034.4</v>
      </c>
      <c r="P113" t="n">
        <v>566.62</v>
      </c>
      <c r="Q113" t="n">
        <v>1327.13</v>
      </c>
      <c r="R113" t="n">
        <v>267.13</v>
      </c>
      <c r="S113" t="n">
        <v>68.87</v>
      </c>
      <c r="T113" t="n">
        <v>95518.57000000001</v>
      </c>
      <c r="U113" t="n">
        <v>0.26</v>
      </c>
      <c r="V113" t="n">
        <v>0.78</v>
      </c>
      <c r="W113" t="n">
        <v>5.63</v>
      </c>
      <c r="X113" t="n">
        <v>5.92</v>
      </c>
      <c r="Y113" t="n">
        <v>0.5</v>
      </c>
      <c r="Z113" t="n">
        <v>10</v>
      </c>
    </row>
    <row r="114">
      <c r="A114" t="n">
        <v>2</v>
      </c>
      <c r="B114" t="n">
        <v>80</v>
      </c>
      <c r="C114" t="inlineStr">
        <is>
          <t xml:space="preserve">CONCLUIDO	</t>
        </is>
      </c>
      <c r="D114" t="n">
        <v>1.9589</v>
      </c>
      <c r="E114" t="n">
        <v>51.05</v>
      </c>
      <c r="F114" t="n">
        <v>44.57</v>
      </c>
      <c r="G114" t="n">
        <v>20.73</v>
      </c>
      <c r="H114" t="n">
        <v>0.33</v>
      </c>
      <c r="I114" t="n">
        <v>129</v>
      </c>
      <c r="J114" t="n">
        <v>161.97</v>
      </c>
      <c r="K114" t="n">
        <v>50.28</v>
      </c>
      <c r="L114" t="n">
        <v>3</v>
      </c>
      <c r="M114" t="n">
        <v>127</v>
      </c>
      <c r="N114" t="n">
        <v>28.69</v>
      </c>
      <c r="O114" t="n">
        <v>20210.21</v>
      </c>
      <c r="P114" t="n">
        <v>533.76</v>
      </c>
      <c r="Q114" t="n">
        <v>1326.99</v>
      </c>
      <c r="R114" t="n">
        <v>194.95</v>
      </c>
      <c r="S114" t="n">
        <v>68.87</v>
      </c>
      <c r="T114" t="n">
        <v>59811.44</v>
      </c>
      <c r="U114" t="n">
        <v>0.35</v>
      </c>
      <c r="V114" t="n">
        <v>0.82</v>
      </c>
      <c r="W114" t="n">
        <v>5.51</v>
      </c>
      <c r="X114" t="n">
        <v>3.69</v>
      </c>
      <c r="Y114" t="n">
        <v>0.5</v>
      </c>
      <c r="Z114" t="n">
        <v>10</v>
      </c>
    </row>
    <row r="115">
      <c r="A115" t="n">
        <v>3</v>
      </c>
      <c r="B115" t="n">
        <v>80</v>
      </c>
      <c r="C115" t="inlineStr">
        <is>
          <t xml:space="preserve">CONCLUIDO	</t>
        </is>
      </c>
      <c r="D115" t="n">
        <v>2.0458</v>
      </c>
      <c r="E115" t="n">
        <v>48.88</v>
      </c>
      <c r="F115" t="n">
        <v>43.53</v>
      </c>
      <c r="G115" t="n">
        <v>27.78</v>
      </c>
      <c r="H115" t="n">
        <v>0.43</v>
      </c>
      <c r="I115" t="n">
        <v>94</v>
      </c>
      <c r="J115" t="n">
        <v>163.4</v>
      </c>
      <c r="K115" t="n">
        <v>50.28</v>
      </c>
      <c r="L115" t="n">
        <v>4</v>
      </c>
      <c r="M115" t="n">
        <v>92</v>
      </c>
      <c r="N115" t="n">
        <v>29.12</v>
      </c>
      <c r="O115" t="n">
        <v>20386.62</v>
      </c>
      <c r="P115" t="n">
        <v>515.72</v>
      </c>
      <c r="Q115" t="n">
        <v>1327</v>
      </c>
      <c r="R115" t="n">
        <v>161.11</v>
      </c>
      <c r="S115" t="n">
        <v>68.87</v>
      </c>
      <c r="T115" t="n">
        <v>43063.54</v>
      </c>
      <c r="U115" t="n">
        <v>0.43</v>
      </c>
      <c r="V115" t="n">
        <v>0.84</v>
      </c>
      <c r="W115" t="n">
        <v>5.44</v>
      </c>
      <c r="X115" t="n">
        <v>2.65</v>
      </c>
      <c r="Y115" t="n">
        <v>0.5</v>
      </c>
      <c r="Z115" t="n">
        <v>10</v>
      </c>
    </row>
    <row r="116">
      <c r="A116" t="n">
        <v>4</v>
      </c>
      <c r="B116" t="n">
        <v>80</v>
      </c>
      <c r="C116" t="inlineStr">
        <is>
          <t xml:space="preserve">CONCLUIDO	</t>
        </is>
      </c>
      <c r="D116" t="n">
        <v>2.0976</v>
      </c>
      <c r="E116" t="n">
        <v>47.67</v>
      </c>
      <c r="F116" t="n">
        <v>42.96</v>
      </c>
      <c r="G116" t="n">
        <v>34.84</v>
      </c>
      <c r="H116" t="n">
        <v>0.54</v>
      </c>
      <c r="I116" t="n">
        <v>74</v>
      </c>
      <c r="J116" t="n">
        <v>164.83</v>
      </c>
      <c r="K116" t="n">
        <v>50.28</v>
      </c>
      <c r="L116" t="n">
        <v>5</v>
      </c>
      <c r="M116" t="n">
        <v>72</v>
      </c>
      <c r="N116" t="n">
        <v>29.55</v>
      </c>
      <c r="O116" t="n">
        <v>20563.61</v>
      </c>
      <c r="P116" t="n">
        <v>503.36</v>
      </c>
      <c r="Q116" t="n">
        <v>1326.97</v>
      </c>
      <c r="R116" t="n">
        <v>142.76</v>
      </c>
      <c r="S116" t="n">
        <v>68.87</v>
      </c>
      <c r="T116" t="n">
        <v>33988.36</v>
      </c>
      <c r="U116" t="n">
        <v>0.48</v>
      </c>
      <c r="V116" t="n">
        <v>0.85</v>
      </c>
      <c r="W116" t="n">
        <v>5.42</v>
      </c>
      <c r="X116" t="n">
        <v>2.09</v>
      </c>
      <c r="Y116" t="n">
        <v>0.5</v>
      </c>
      <c r="Z116" t="n">
        <v>10</v>
      </c>
    </row>
    <row r="117">
      <c r="A117" t="n">
        <v>5</v>
      </c>
      <c r="B117" t="n">
        <v>80</v>
      </c>
      <c r="C117" t="inlineStr">
        <is>
          <t xml:space="preserve">CONCLUIDO	</t>
        </is>
      </c>
      <c r="D117" t="n">
        <v>2.136</v>
      </c>
      <c r="E117" t="n">
        <v>46.82</v>
      </c>
      <c r="F117" t="n">
        <v>42.56</v>
      </c>
      <c r="G117" t="n">
        <v>42.56</v>
      </c>
      <c r="H117" t="n">
        <v>0.64</v>
      </c>
      <c r="I117" t="n">
        <v>60</v>
      </c>
      <c r="J117" t="n">
        <v>166.27</v>
      </c>
      <c r="K117" t="n">
        <v>50.28</v>
      </c>
      <c r="L117" t="n">
        <v>6</v>
      </c>
      <c r="M117" t="n">
        <v>58</v>
      </c>
      <c r="N117" t="n">
        <v>29.99</v>
      </c>
      <c r="O117" t="n">
        <v>20741.2</v>
      </c>
      <c r="P117" t="n">
        <v>492.97</v>
      </c>
      <c r="Q117" t="n">
        <v>1326.95</v>
      </c>
      <c r="R117" t="n">
        <v>129.8</v>
      </c>
      <c r="S117" t="n">
        <v>68.87</v>
      </c>
      <c r="T117" t="n">
        <v>27580.56</v>
      </c>
      <c r="U117" t="n">
        <v>0.53</v>
      </c>
      <c r="V117" t="n">
        <v>0.86</v>
      </c>
      <c r="W117" t="n">
        <v>5.38</v>
      </c>
      <c r="X117" t="n">
        <v>1.69</v>
      </c>
      <c r="Y117" t="n">
        <v>0.5</v>
      </c>
      <c r="Z117" t="n">
        <v>10</v>
      </c>
    </row>
    <row r="118">
      <c r="A118" t="n">
        <v>6</v>
      </c>
      <c r="B118" t="n">
        <v>80</v>
      </c>
      <c r="C118" t="inlineStr">
        <is>
          <t xml:space="preserve">CONCLUIDO	</t>
        </is>
      </c>
      <c r="D118" t="n">
        <v>2.1606</v>
      </c>
      <c r="E118" t="n">
        <v>46.28</v>
      </c>
      <c r="F118" t="n">
        <v>42.31</v>
      </c>
      <c r="G118" t="n">
        <v>49.78</v>
      </c>
      <c r="H118" t="n">
        <v>0.74</v>
      </c>
      <c r="I118" t="n">
        <v>51</v>
      </c>
      <c r="J118" t="n">
        <v>167.72</v>
      </c>
      <c r="K118" t="n">
        <v>50.28</v>
      </c>
      <c r="L118" t="n">
        <v>7</v>
      </c>
      <c r="M118" t="n">
        <v>49</v>
      </c>
      <c r="N118" t="n">
        <v>30.44</v>
      </c>
      <c r="O118" t="n">
        <v>20919.39</v>
      </c>
      <c r="P118" t="n">
        <v>484.24</v>
      </c>
      <c r="Q118" t="n">
        <v>1326.95</v>
      </c>
      <c r="R118" t="n">
        <v>121.52</v>
      </c>
      <c r="S118" t="n">
        <v>68.87</v>
      </c>
      <c r="T118" t="n">
        <v>23485.74</v>
      </c>
      <c r="U118" t="n">
        <v>0.57</v>
      </c>
      <c r="V118" t="n">
        <v>0.86</v>
      </c>
      <c r="W118" t="n">
        <v>5.38</v>
      </c>
      <c r="X118" t="n">
        <v>1.44</v>
      </c>
      <c r="Y118" t="n">
        <v>0.5</v>
      </c>
      <c r="Z118" t="n">
        <v>10</v>
      </c>
    </row>
    <row r="119">
      <c r="A119" t="n">
        <v>7</v>
      </c>
      <c r="B119" t="n">
        <v>80</v>
      </c>
      <c r="C119" t="inlineStr">
        <is>
          <t xml:space="preserve">CONCLUIDO	</t>
        </is>
      </c>
      <c r="D119" t="n">
        <v>2.1807</v>
      </c>
      <c r="E119" t="n">
        <v>45.86</v>
      </c>
      <c r="F119" t="n">
        <v>42.11</v>
      </c>
      <c r="G119" t="n">
        <v>57.43</v>
      </c>
      <c r="H119" t="n">
        <v>0.84</v>
      </c>
      <c r="I119" t="n">
        <v>44</v>
      </c>
      <c r="J119" t="n">
        <v>169.17</v>
      </c>
      <c r="K119" t="n">
        <v>50.28</v>
      </c>
      <c r="L119" t="n">
        <v>8</v>
      </c>
      <c r="M119" t="n">
        <v>42</v>
      </c>
      <c r="N119" t="n">
        <v>30.89</v>
      </c>
      <c r="O119" t="n">
        <v>21098.19</v>
      </c>
      <c r="P119" t="n">
        <v>475.47</v>
      </c>
      <c r="Q119" t="n">
        <v>1326.97</v>
      </c>
      <c r="R119" t="n">
        <v>114.98</v>
      </c>
      <c r="S119" t="n">
        <v>68.87</v>
      </c>
      <c r="T119" t="n">
        <v>20248.6</v>
      </c>
      <c r="U119" t="n">
        <v>0.6</v>
      </c>
      <c r="V119" t="n">
        <v>0.87</v>
      </c>
      <c r="W119" t="n">
        <v>5.37</v>
      </c>
      <c r="X119" t="n">
        <v>1.24</v>
      </c>
      <c r="Y119" t="n">
        <v>0.5</v>
      </c>
      <c r="Z119" t="n">
        <v>10</v>
      </c>
    </row>
    <row r="120">
      <c r="A120" t="n">
        <v>8</v>
      </c>
      <c r="B120" t="n">
        <v>80</v>
      </c>
      <c r="C120" t="inlineStr">
        <is>
          <t xml:space="preserve">CONCLUIDO	</t>
        </is>
      </c>
      <c r="D120" t="n">
        <v>2.1963</v>
      </c>
      <c r="E120" t="n">
        <v>45.53</v>
      </c>
      <c r="F120" t="n">
        <v>41.95</v>
      </c>
      <c r="G120" t="n">
        <v>64.54000000000001</v>
      </c>
      <c r="H120" t="n">
        <v>0.9399999999999999</v>
      </c>
      <c r="I120" t="n">
        <v>39</v>
      </c>
      <c r="J120" t="n">
        <v>170.62</v>
      </c>
      <c r="K120" t="n">
        <v>50.28</v>
      </c>
      <c r="L120" t="n">
        <v>9</v>
      </c>
      <c r="M120" t="n">
        <v>37</v>
      </c>
      <c r="N120" t="n">
        <v>31.34</v>
      </c>
      <c r="O120" t="n">
        <v>21277.6</v>
      </c>
      <c r="P120" t="n">
        <v>467.8</v>
      </c>
      <c r="Q120" t="n">
        <v>1327.03</v>
      </c>
      <c r="R120" t="n">
        <v>109.68</v>
      </c>
      <c r="S120" t="n">
        <v>68.87</v>
      </c>
      <c r="T120" t="n">
        <v>17624.81</v>
      </c>
      <c r="U120" t="n">
        <v>0.63</v>
      </c>
      <c r="V120" t="n">
        <v>0.87</v>
      </c>
      <c r="W120" t="n">
        <v>5.36</v>
      </c>
      <c r="X120" t="n">
        <v>1.08</v>
      </c>
      <c r="Y120" t="n">
        <v>0.5</v>
      </c>
      <c r="Z120" t="n">
        <v>10</v>
      </c>
    </row>
    <row r="121">
      <c r="A121" t="n">
        <v>9</v>
      </c>
      <c r="B121" t="n">
        <v>80</v>
      </c>
      <c r="C121" t="inlineStr">
        <is>
          <t xml:space="preserve">CONCLUIDO	</t>
        </is>
      </c>
      <c r="D121" t="n">
        <v>2.211</v>
      </c>
      <c r="E121" t="n">
        <v>45.23</v>
      </c>
      <c r="F121" t="n">
        <v>41.81</v>
      </c>
      <c r="G121" t="n">
        <v>73.78</v>
      </c>
      <c r="H121" t="n">
        <v>1.03</v>
      </c>
      <c r="I121" t="n">
        <v>34</v>
      </c>
      <c r="J121" t="n">
        <v>172.08</v>
      </c>
      <c r="K121" t="n">
        <v>50.28</v>
      </c>
      <c r="L121" t="n">
        <v>10</v>
      </c>
      <c r="M121" t="n">
        <v>32</v>
      </c>
      <c r="N121" t="n">
        <v>31.8</v>
      </c>
      <c r="O121" t="n">
        <v>21457.64</v>
      </c>
      <c r="P121" t="n">
        <v>458.68</v>
      </c>
      <c r="Q121" t="n">
        <v>1326.95</v>
      </c>
      <c r="R121" t="n">
        <v>105.19</v>
      </c>
      <c r="S121" t="n">
        <v>68.87</v>
      </c>
      <c r="T121" t="n">
        <v>15405.24</v>
      </c>
      <c r="U121" t="n">
        <v>0.65</v>
      </c>
      <c r="V121" t="n">
        <v>0.87</v>
      </c>
      <c r="W121" t="n">
        <v>5.35</v>
      </c>
      <c r="X121" t="n">
        <v>0.9399999999999999</v>
      </c>
      <c r="Y121" t="n">
        <v>0.5</v>
      </c>
      <c r="Z121" t="n">
        <v>10</v>
      </c>
    </row>
    <row r="122">
      <c r="A122" t="n">
        <v>10</v>
      </c>
      <c r="B122" t="n">
        <v>80</v>
      </c>
      <c r="C122" t="inlineStr">
        <is>
          <t xml:space="preserve">CONCLUIDO	</t>
        </is>
      </c>
      <c r="D122" t="n">
        <v>2.2194</v>
      </c>
      <c r="E122" t="n">
        <v>45.06</v>
      </c>
      <c r="F122" t="n">
        <v>41.73</v>
      </c>
      <c r="G122" t="n">
        <v>80.77</v>
      </c>
      <c r="H122" t="n">
        <v>1.12</v>
      </c>
      <c r="I122" t="n">
        <v>31</v>
      </c>
      <c r="J122" t="n">
        <v>173.55</v>
      </c>
      <c r="K122" t="n">
        <v>50.28</v>
      </c>
      <c r="L122" t="n">
        <v>11</v>
      </c>
      <c r="M122" t="n">
        <v>29</v>
      </c>
      <c r="N122" t="n">
        <v>32.27</v>
      </c>
      <c r="O122" t="n">
        <v>21638.31</v>
      </c>
      <c r="P122" t="n">
        <v>453.68</v>
      </c>
      <c r="Q122" t="n">
        <v>1326.95</v>
      </c>
      <c r="R122" t="n">
        <v>102.45</v>
      </c>
      <c r="S122" t="n">
        <v>68.87</v>
      </c>
      <c r="T122" t="n">
        <v>14050.05</v>
      </c>
      <c r="U122" t="n">
        <v>0.67</v>
      </c>
      <c r="V122" t="n">
        <v>0.87</v>
      </c>
      <c r="W122" t="n">
        <v>5.35</v>
      </c>
      <c r="X122" t="n">
        <v>0.86</v>
      </c>
      <c r="Y122" t="n">
        <v>0.5</v>
      </c>
      <c r="Z122" t="n">
        <v>10</v>
      </c>
    </row>
    <row r="123">
      <c r="A123" t="n">
        <v>11</v>
      </c>
      <c r="B123" t="n">
        <v>80</v>
      </c>
      <c r="C123" t="inlineStr">
        <is>
          <t xml:space="preserve">CONCLUIDO	</t>
        </is>
      </c>
      <c r="D123" t="n">
        <v>2.2291</v>
      </c>
      <c r="E123" t="n">
        <v>44.86</v>
      </c>
      <c r="F123" t="n">
        <v>41.63</v>
      </c>
      <c r="G123" t="n">
        <v>89.20999999999999</v>
      </c>
      <c r="H123" t="n">
        <v>1.22</v>
      </c>
      <c r="I123" t="n">
        <v>28</v>
      </c>
      <c r="J123" t="n">
        <v>175.02</v>
      </c>
      <c r="K123" t="n">
        <v>50.28</v>
      </c>
      <c r="L123" t="n">
        <v>12</v>
      </c>
      <c r="M123" t="n">
        <v>26</v>
      </c>
      <c r="N123" t="n">
        <v>32.74</v>
      </c>
      <c r="O123" t="n">
        <v>21819.6</v>
      </c>
      <c r="P123" t="n">
        <v>445.85</v>
      </c>
      <c r="Q123" t="n">
        <v>1326.95</v>
      </c>
      <c r="R123" t="n">
        <v>99.61</v>
      </c>
      <c r="S123" t="n">
        <v>68.87</v>
      </c>
      <c r="T123" t="n">
        <v>12643.98</v>
      </c>
      <c r="U123" t="n">
        <v>0.6899999999999999</v>
      </c>
      <c r="V123" t="n">
        <v>0.88</v>
      </c>
      <c r="W123" t="n">
        <v>5.34</v>
      </c>
      <c r="X123" t="n">
        <v>0.76</v>
      </c>
      <c r="Y123" t="n">
        <v>0.5</v>
      </c>
      <c r="Z123" t="n">
        <v>10</v>
      </c>
    </row>
    <row r="124">
      <c r="A124" t="n">
        <v>12</v>
      </c>
      <c r="B124" t="n">
        <v>80</v>
      </c>
      <c r="C124" t="inlineStr">
        <is>
          <t xml:space="preserve">CONCLUIDO	</t>
        </is>
      </c>
      <c r="D124" t="n">
        <v>2.2386</v>
      </c>
      <c r="E124" t="n">
        <v>44.67</v>
      </c>
      <c r="F124" t="n">
        <v>41.54</v>
      </c>
      <c r="G124" t="n">
        <v>99.7</v>
      </c>
      <c r="H124" t="n">
        <v>1.31</v>
      </c>
      <c r="I124" t="n">
        <v>25</v>
      </c>
      <c r="J124" t="n">
        <v>176.49</v>
      </c>
      <c r="K124" t="n">
        <v>50.28</v>
      </c>
      <c r="L124" t="n">
        <v>13</v>
      </c>
      <c r="M124" t="n">
        <v>23</v>
      </c>
      <c r="N124" t="n">
        <v>33.21</v>
      </c>
      <c r="O124" t="n">
        <v>22001.54</v>
      </c>
      <c r="P124" t="n">
        <v>436.06</v>
      </c>
      <c r="Q124" t="n">
        <v>1326.97</v>
      </c>
      <c r="R124" t="n">
        <v>96.52</v>
      </c>
      <c r="S124" t="n">
        <v>68.87</v>
      </c>
      <c r="T124" t="n">
        <v>11115.72</v>
      </c>
      <c r="U124" t="n">
        <v>0.71</v>
      </c>
      <c r="V124" t="n">
        <v>0.88</v>
      </c>
      <c r="W124" t="n">
        <v>5.33</v>
      </c>
      <c r="X124" t="n">
        <v>0.67</v>
      </c>
      <c r="Y124" t="n">
        <v>0.5</v>
      </c>
      <c r="Z124" t="n">
        <v>10</v>
      </c>
    </row>
    <row r="125">
      <c r="A125" t="n">
        <v>13</v>
      </c>
      <c r="B125" t="n">
        <v>80</v>
      </c>
      <c r="C125" t="inlineStr">
        <is>
          <t xml:space="preserve">CONCLUIDO	</t>
        </is>
      </c>
      <c r="D125" t="n">
        <v>2.2431</v>
      </c>
      <c r="E125" t="n">
        <v>44.58</v>
      </c>
      <c r="F125" t="n">
        <v>41.52</v>
      </c>
      <c r="G125" t="n">
        <v>108.3</v>
      </c>
      <c r="H125" t="n">
        <v>1.4</v>
      </c>
      <c r="I125" t="n">
        <v>23</v>
      </c>
      <c r="J125" t="n">
        <v>177.97</v>
      </c>
      <c r="K125" t="n">
        <v>50.28</v>
      </c>
      <c r="L125" t="n">
        <v>14</v>
      </c>
      <c r="M125" t="n">
        <v>21</v>
      </c>
      <c r="N125" t="n">
        <v>33.69</v>
      </c>
      <c r="O125" t="n">
        <v>22184.13</v>
      </c>
      <c r="P125" t="n">
        <v>429.42</v>
      </c>
      <c r="Q125" t="n">
        <v>1326.95</v>
      </c>
      <c r="R125" t="n">
        <v>95.52</v>
      </c>
      <c r="S125" t="n">
        <v>68.87</v>
      </c>
      <c r="T125" t="n">
        <v>10626.3</v>
      </c>
      <c r="U125" t="n">
        <v>0.72</v>
      </c>
      <c r="V125" t="n">
        <v>0.88</v>
      </c>
      <c r="W125" t="n">
        <v>5.34</v>
      </c>
      <c r="X125" t="n">
        <v>0.65</v>
      </c>
      <c r="Y125" t="n">
        <v>0.5</v>
      </c>
      <c r="Z125" t="n">
        <v>10</v>
      </c>
    </row>
    <row r="126">
      <c r="A126" t="n">
        <v>14</v>
      </c>
      <c r="B126" t="n">
        <v>80</v>
      </c>
      <c r="C126" t="inlineStr">
        <is>
          <t xml:space="preserve">CONCLUIDO	</t>
        </is>
      </c>
      <c r="D126" t="n">
        <v>2.2471</v>
      </c>
      <c r="E126" t="n">
        <v>44.5</v>
      </c>
      <c r="F126" t="n">
        <v>41.47</v>
      </c>
      <c r="G126" t="n">
        <v>113.1</v>
      </c>
      <c r="H126" t="n">
        <v>1.48</v>
      </c>
      <c r="I126" t="n">
        <v>22</v>
      </c>
      <c r="J126" t="n">
        <v>179.46</v>
      </c>
      <c r="K126" t="n">
        <v>50.28</v>
      </c>
      <c r="L126" t="n">
        <v>15</v>
      </c>
      <c r="M126" t="n">
        <v>20</v>
      </c>
      <c r="N126" t="n">
        <v>34.18</v>
      </c>
      <c r="O126" t="n">
        <v>22367.38</v>
      </c>
      <c r="P126" t="n">
        <v>420.61</v>
      </c>
      <c r="Q126" t="n">
        <v>1326.97</v>
      </c>
      <c r="R126" t="n">
        <v>94.23</v>
      </c>
      <c r="S126" t="n">
        <v>68.87</v>
      </c>
      <c r="T126" t="n">
        <v>9984.469999999999</v>
      </c>
      <c r="U126" t="n">
        <v>0.73</v>
      </c>
      <c r="V126" t="n">
        <v>0.88</v>
      </c>
      <c r="W126" t="n">
        <v>5.33</v>
      </c>
      <c r="X126" t="n">
        <v>0.6</v>
      </c>
      <c r="Y126" t="n">
        <v>0.5</v>
      </c>
      <c r="Z126" t="n">
        <v>10</v>
      </c>
    </row>
    <row r="127">
      <c r="A127" t="n">
        <v>15</v>
      </c>
      <c r="B127" t="n">
        <v>80</v>
      </c>
      <c r="C127" t="inlineStr">
        <is>
          <t xml:space="preserve">CONCLUIDO	</t>
        </is>
      </c>
      <c r="D127" t="n">
        <v>2.2537</v>
      </c>
      <c r="E127" t="n">
        <v>44.37</v>
      </c>
      <c r="F127" t="n">
        <v>41.4</v>
      </c>
      <c r="G127" t="n">
        <v>124.21</v>
      </c>
      <c r="H127" t="n">
        <v>1.57</v>
      </c>
      <c r="I127" t="n">
        <v>20</v>
      </c>
      <c r="J127" t="n">
        <v>180.95</v>
      </c>
      <c r="K127" t="n">
        <v>50.28</v>
      </c>
      <c r="L127" t="n">
        <v>16</v>
      </c>
      <c r="M127" t="n">
        <v>16</v>
      </c>
      <c r="N127" t="n">
        <v>34.67</v>
      </c>
      <c r="O127" t="n">
        <v>22551.28</v>
      </c>
      <c r="P127" t="n">
        <v>414.93</v>
      </c>
      <c r="Q127" t="n">
        <v>1326.96</v>
      </c>
      <c r="R127" t="n">
        <v>91.90000000000001</v>
      </c>
      <c r="S127" t="n">
        <v>68.87</v>
      </c>
      <c r="T127" t="n">
        <v>8831.309999999999</v>
      </c>
      <c r="U127" t="n">
        <v>0.75</v>
      </c>
      <c r="V127" t="n">
        <v>0.88</v>
      </c>
      <c r="W127" t="n">
        <v>5.33</v>
      </c>
      <c r="X127" t="n">
        <v>0.53</v>
      </c>
      <c r="Y127" t="n">
        <v>0.5</v>
      </c>
      <c r="Z127" t="n">
        <v>10</v>
      </c>
    </row>
    <row r="128">
      <c r="A128" t="n">
        <v>16</v>
      </c>
      <c r="B128" t="n">
        <v>80</v>
      </c>
      <c r="C128" t="inlineStr">
        <is>
          <t xml:space="preserve">CONCLUIDO	</t>
        </is>
      </c>
      <c r="D128" t="n">
        <v>2.2553</v>
      </c>
      <c r="E128" t="n">
        <v>44.34</v>
      </c>
      <c r="F128" t="n">
        <v>41.4</v>
      </c>
      <c r="G128" t="n">
        <v>130.75</v>
      </c>
      <c r="H128" t="n">
        <v>1.65</v>
      </c>
      <c r="I128" t="n">
        <v>19</v>
      </c>
      <c r="J128" t="n">
        <v>182.45</v>
      </c>
      <c r="K128" t="n">
        <v>50.28</v>
      </c>
      <c r="L128" t="n">
        <v>17</v>
      </c>
      <c r="M128" t="n">
        <v>11</v>
      </c>
      <c r="N128" t="n">
        <v>35.17</v>
      </c>
      <c r="O128" t="n">
        <v>22735.98</v>
      </c>
      <c r="P128" t="n">
        <v>408.66</v>
      </c>
      <c r="Q128" t="n">
        <v>1327.01</v>
      </c>
      <c r="R128" t="n">
        <v>91.72</v>
      </c>
      <c r="S128" t="n">
        <v>68.87</v>
      </c>
      <c r="T128" t="n">
        <v>8744.780000000001</v>
      </c>
      <c r="U128" t="n">
        <v>0.75</v>
      </c>
      <c r="V128" t="n">
        <v>0.88</v>
      </c>
      <c r="W128" t="n">
        <v>5.33</v>
      </c>
      <c r="X128" t="n">
        <v>0.53</v>
      </c>
      <c r="Y128" t="n">
        <v>0.5</v>
      </c>
      <c r="Z128" t="n">
        <v>10</v>
      </c>
    </row>
    <row r="129">
      <c r="A129" t="n">
        <v>17</v>
      </c>
      <c r="B129" t="n">
        <v>80</v>
      </c>
      <c r="C129" t="inlineStr">
        <is>
          <t xml:space="preserve">CONCLUIDO	</t>
        </is>
      </c>
      <c r="D129" t="n">
        <v>2.2581</v>
      </c>
      <c r="E129" t="n">
        <v>44.29</v>
      </c>
      <c r="F129" t="n">
        <v>41.38</v>
      </c>
      <c r="G129" t="n">
        <v>137.94</v>
      </c>
      <c r="H129" t="n">
        <v>1.74</v>
      </c>
      <c r="I129" t="n">
        <v>18</v>
      </c>
      <c r="J129" t="n">
        <v>183.95</v>
      </c>
      <c r="K129" t="n">
        <v>50.28</v>
      </c>
      <c r="L129" t="n">
        <v>18</v>
      </c>
      <c r="M129" t="n">
        <v>4</v>
      </c>
      <c r="N129" t="n">
        <v>35.67</v>
      </c>
      <c r="O129" t="n">
        <v>22921.24</v>
      </c>
      <c r="P129" t="n">
        <v>405.31</v>
      </c>
      <c r="Q129" t="n">
        <v>1326.98</v>
      </c>
      <c r="R129" t="n">
        <v>90.78</v>
      </c>
      <c r="S129" t="n">
        <v>68.87</v>
      </c>
      <c r="T129" t="n">
        <v>8280.940000000001</v>
      </c>
      <c r="U129" t="n">
        <v>0.76</v>
      </c>
      <c r="V129" t="n">
        <v>0.88</v>
      </c>
      <c r="W129" t="n">
        <v>5.34</v>
      </c>
      <c r="X129" t="n">
        <v>0.51</v>
      </c>
      <c r="Y129" t="n">
        <v>0.5</v>
      </c>
      <c r="Z129" t="n">
        <v>10</v>
      </c>
    </row>
    <row r="130">
      <c r="A130" t="n">
        <v>18</v>
      </c>
      <c r="B130" t="n">
        <v>80</v>
      </c>
      <c r="C130" t="inlineStr">
        <is>
          <t xml:space="preserve">CONCLUIDO	</t>
        </is>
      </c>
      <c r="D130" t="n">
        <v>2.2576</v>
      </c>
      <c r="E130" t="n">
        <v>44.29</v>
      </c>
      <c r="F130" t="n">
        <v>41.39</v>
      </c>
      <c r="G130" t="n">
        <v>137.97</v>
      </c>
      <c r="H130" t="n">
        <v>1.82</v>
      </c>
      <c r="I130" t="n">
        <v>18</v>
      </c>
      <c r="J130" t="n">
        <v>185.46</v>
      </c>
      <c r="K130" t="n">
        <v>50.28</v>
      </c>
      <c r="L130" t="n">
        <v>19</v>
      </c>
      <c r="M130" t="n">
        <v>0</v>
      </c>
      <c r="N130" t="n">
        <v>36.18</v>
      </c>
      <c r="O130" t="n">
        <v>23107.19</v>
      </c>
      <c r="P130" t="n">
        <v>408.71</v>
      </c>
      <c r="Q130" t="n">
        <v>1327.07</v>
      </c>
      <c r="R130" t="n">
        <v>91</v>
      </c>
      <c r="S130" t="n">
        <v>68.87</v>
      </c>
      <c r="T130" t="n">
        <v>8388.08</v>
      </c>
      <c r="U130" t="n">
        <v>0.76</v>
      </c>
      <c r="V130" t="n">
        <v>0.88</v>
      </c>
      <c r="W130" t="n">
        <v>5.34</v>
      </c>
      <c r="X130" t="n">
        <v>0.52</v>
      </c>
      <c r="Y130" t="n">
        <v>0.5</v>
      </c>
      <c r="Z130" t="n">
        <v>10</v>
      </c>
    </row>
    <row r="131">
      <c r="A131" t="n">
        <v>0</v>
      </c>
      <c r="B131" t="n">
        <v>35</v>
      </c>
      <c r="C131" t="inlineStr">
        <is>
          <t xml:space="preserve">CONCLUIDO	</t>
        </is>
      </c>
      <c r="D131" t="n">
        <v>1.8097</v>
      </c>
      <c r="E131" t="n">
        <v>55.26</v>
      </c>
      <c r="F131" t="n">
        <v>48.72</v>
      </c>
      <c r="G131" t="n">
        <v>10.83</v>
      </c>
      <c r="H131" t="n">
        <v>0.22</v>
      </c>
      <c r="I131" t="n">
        <v>270</v>
      </c>
      <c r="J131" t="n">
        <v>80.84</v>
      </c>
      <c r="K131" t="n">
        <v>35.1</v>
      </c>
      <c r="L131" t="n">
        <v>1</v>
      </c>
      <c r="M131" t="n">
        <v>268</v>
      </c>
      <c r="N131" t="n">
        <v>9.74</v>
      </c>
      <c r="O131" t="n">
        <v>10204.21</v>
      </c>
      <c r="P131" t="n">
        <v>373.33</v>
      </c>
      <c r="Q131" t="n">
        <v>1327.09</v>
      </c>
      <c r="R131" t="n">
        <v>330.2</v>
      </c>
      <c r="S131" t="n">
        <v>68.87</v>
      </c>
      <c r="T131" t="n">
        <v>126729.69</v>
      </c>
      <c r="U131" t="n">
        <v>0.21</v>
      </c>
      <c r="V131" t="n">
        <v>0.75</v>
      </c>
      <c r="W131" t="n">
        <v>5.74</v>
      </c>
      <c r="X131" t="n">
        <v>7.84</v>
      </c>
      <c r="Y131" t="n">
        <v>0.5</v>
      </c>
      <c r="Z131" t="n">
        <v>10</v>
      </c>
    </row>
    <row r="132">
      <c r="A132" t="n">
        <v>1</v>
      </c>
      <c r="B132" t="n">
        <v>35</v>
      </c>
      <c r="C132" t="inlineStr">
        <is>
          <t xml:space="preserve">CONCLUIDO	</t>
        </is>
      </c>
      <c r="D132" t="n">
        <v>2.0754</v>
      </c>
      <c r="E132" t="n">
        <v>48.18</v>
      </c>
      <c r="F132" t="n">
        <v>44.26</v>
      </c>
      <c r="G132" t="n">
        <v>22.5</v>
      </c>
      <c r="H132" t="n">
        <v>0.43</v>
      </c>
      <c r="I132" t="n">
        <v>118</v>
      </c>
      <c r="J132" t="n">
        <v>82.04000000000001</v>
      </c>
      <c r="K132" t="n">
        <v>35.1</v>
      </c>
      <c r="L132" t="n">
        <v>2</v>
      </c>
      <c r="M132" t="n">
        <v>116</v>
      </c>
      <c r="N132" t="n">
        <v>9.94</v>
      </c>
      <c r="O132" t="n">
        <v>10352.53</v>
      </c>
      <c r="P132" t="n">
        <v>326.24</v>
      </c>
      <c r="Q132" t="n">
        <v>1327.14</v>
      </c>
      <c r="R132" t="n">
        <v>184.47</v>
      </c>
      <c r="S132" t="n">
        <v>68.87</v>
      </c>
      <c r="T132" t="n">
        <v>54622.94</v>
      </c>
      <c r="U132" t="n">
        <v>0.37</v>
      </c>
      <c r="V132" t="n">
        <v>0.82</v>
      </c>
      <c r="W132" t="n">
        <v>5.5</v>
      </c>
      <c r="X132" t="n">
        <v>3.38</v>
      </c>
      <c r="Y132" t="n">
        <v>0.5</v>
      </c>
      <c r="Z132" t="n">
        <v>10</v>
      </c>
    </row>
    <row r="133">
      <c r="A133" t="n">
        <v>2</v>
      </c>
      <c r="B133" t="n">
        <v>35</v>
      </c>
      <c r="C133" t="inlineStr">
        <is>
          <t xml:space="preserve">CONCLUIDO	</t>
        </is>
      </c>
      <c r="D133" t="n">
        <v>2.1673</v>
      </c>
      <c r="E133" t="n">
        <v>46.14</v>
      </c>
      <c r="F133" t="n">
        <v>42.97</v>
      </c>
      <c r="G133" t="n">
        <v>34.84</v>
      </c>
      <c r="H133" t="n">
        <v>0.63</v>
      </c>
      <c r="I133" t="n">
        <v>74</v>
      </c>
      <c r="J133" t="n">
        <v>83.25</v>
      </c>
      <c r="K133" t="n">
        <v>35.1</v>
      </c>
      <c r="L133" t="n">
        <v>3</v>
      </c>
      <c r="M133" t="n">
        <v>72</v>
      </c>
      <c r="N133" t="n">
        <v>10.15</v>
      </c>
      <c r="O133" t="n">
        <v>10501.19</v>
      </c>
      <c r="P133" t="n">
        <v>302.93</v>
      </c>
      <c r="Q133" t="n">
        <v>1326.99</v>
      </c>
      <c r="R133" t="n">
        <v>143.01</v>
      </c>
      <c r="S133" t="n">
        <v>68.87</v>
      </c>
      <c r="T133" t="n">
        <v>34114.49</v>
      </c>
      <c r="U133" t="n">
        <v>0.48</v>
      </c>
      <c r="V133" t="n">
        <v>0.85</v>
      </c>
      <c r="W133" t="n">
        <v>5.42</v>
      </c>
      <c r="X133" t="n">
        <v>2.1</v>
      </c>
      <c r="Y133" t="n">
        <v>0.5</v>
      </c>
      <c r="Z133" t="n">
        <v>10</v>
      </c>
    </row>
    <row r="134">
      <c r="A134" t="n">
        <v>3</v>
      </c>
      <c r="B134" t="n">
        <v>35</v>
      </c>
      <c r="C134" t="inlineStr">
        <is>
          <t xml:space="preserve">CONCLUIDO	</t>
        </is>
      </c>
      <c r="D134" t="n">
        <v>2.2156</v>
      </c>
      <c r="E134" t="n">
        <v>45.13</v>
      </c>
      <c r="F134" t="n">
        <v>42.35</v>
      </c>
      <c r="G134" t="n">
        <v>48.86</v>
      </c>
      <c r="H134" t="n">
        <v>0.83</v>
      </c>
      <c r="I134" t="n">
        <v>52</v>
      </c>
      <c r="J134" t="n">
        <v>84.45999999999999</v>
      </c>
      <c r="K134" t="n">
        <v>35.1</v>
      </c>
      <c r="L134" t="n">
        <v>4</v>
      </c>
      <c r="M134" t="n">
        <v>50</v>
      </c>
      <c r="N134" t="n">
        <v>10.36</v>
      </c>
      <c r="O134" t="n">
        <v>10650.22</v>
      </c>
      <c r="P134" t="n">
        <v>283.08</v>
      </c>
      <c r="Q134" t="n">
        <v>1326.95</v>
      </c>
      <c r="R134" t="n">
        <v>122.43</v>
      </c>
      <c r="S134" t="n">
        <v>68.87</v>
      </c>
      <c r="T134" t="n">
        <v>23936.03</v>
      </c>
      <c r="U134" t="n">
        <v>0.5600000000000001</v>
      </c>
      <c r="V134" t="n">
        <v>0.86</v>
      </c>
      <c r="W134" t="n">
        <v>5.39</v>
      </c>
      <c r="X134" t="n">
        <v>1.48</v>
      </c>
      <c r="Y134" t="n">
        <v>0.5</v>
      </c>
      <c r="Z134" t="n">
        <v>10</v>
      </c>
    </row>
    <row r="135">
      <c r="A135" t="n">
        <v>4</v>
      </c>
      <c r="B135" t="n">
        <v>35</v>
      </c>
      <c r="C135" t="inlineStr">
        <is>
          <t xml:space="preserve">CONCLUIDO	</t>
        </is>
      </c>
      <c r="D135" t="n">
        <v>2.2405</v>
      </c>
      <c r="E135" t="n">
        <v>44.63</v>
      </c>
      <c r="F135" t="n">
        <v>42.04</v>
      </c>
      <c r="G135" t="n">
        <v>61.52</v>
      </c>
      <c r="H135" t="n">
        <v>1.02</v>
      </c>
      <c r="I135" t="n">
        <v>41</v>
      </c>
      <c r="J135" t="n">
        <v>85.67</v>
      </c>
      <c r="K135" t="n">
        <v>35.1</v>
      </c>
      <c r="L135" t="n">
        <v>5</v>
      </c>
      <c r="M135" t="n">
        <v>21</v>
      </c>
      <c r="N135" t="n">
        <v>10.57</v>
      </c>
      <c r="O135" t="n">
        <v>10799.59</v>
      </c>
      <c r="P135" t="n">
        <v>266.84</v>
      </c>
      <c r="Q135" t="n">
        <v>1326.95</v>
      </c>
      <c r="R135" t="n">
        <v>111.85</v>
      </c>
      <c r="S135" t="n">
        <v>68.87</v>
      </c>
      <c r="T135" t="n">
        <v>18701.77</v>
      </c>
      <c r="U135" t="n">
        <v>0.62</v>
      </c>
      <c r="V135" t="n">
        <v>0.87</v>
      </c>
      <c r="W135" t="n">
        <v>5.38</v>
      </c>
      <c r="X135" t="n">
        <v>1.16</v>
      </c>
      <c r="Y135" t="n">
        <v>0.5</v>
      </c>
      <c r="Z135" t="n">
        <v>10</v>
      </c>
    </row>
    <row r="136">
      <c r="A136" t="n">
        <v>5</v>
      </c>
      <c r="B136" t="n">
        <v>35</v>
      </c>
      <c r="C136" t="inlineStr">
        <is>
          <t xml:space="preserve">CONCLUIDO	</t>
        </is>
      </c>
      <c r="D136" t="n">
        <v>2.2442</v>
      </c>
      <c r="E136" t="n">
        <v>44.56</v>
      </c>
      <c r="F136" t="n">
        <v>41.99</v>
      </c>
      <c r="G136" t="n">
        <v>64.61</v>
      </c>
      <c r="H136" t="n">
        <v>1.21</v>
      </c>
      <c r="I136" t="n">
        <v>39</v>
      </c>
      <c r="J136" t="n">
        <v>86.88</v>
      </c>
      <c r="K136" t="n">
        <v>35.1</v>
      </c>
      <c r="L136" t="n">
        <v>6</v>
      </c>
      <c r="M136" t="n">
        <v>0</v>
      </c>
      <c r="N136" t="n">
        <v>10.78</v>
      </c>
      <c r="O136" t="n">
        <v>10949.33</v>
      </c>
      <c r="P136" t="n">
        <v>268.41</v>
      </c>
      <c r="Q136" t="n">
        <v>1326.98</v>
      </c>
      <c r="R136" t="n">
        <v>109.74</v>
      </c>
      <c r="S136" t="n">
        <v>68.87</v>
      </c>
      <c r="T136" t="n">
        <v>17653.42</v>
      </c>
      <c r="U136" t="n">
        <v>0.63</v>
      </c>
      <c r="V136" t="n">
        <v>0.87</v>
      </c>
      <c r="W136" t="n">
        <v>5.4</v>
      </c>
      <c r="X136" t="n">
        <v>1.12</v>
      </c>
      <c r="Y136" t="n">
        <v>0.5</v>
      </c>
      <c r="Z136" t="n">
        <v>10</v>
      </c>
    </row>
    <row r="137">
      <c r="A137" t="n">
        <v>0</v>
      </c>
      <c r="B137" t="n">
        <v>50</v>
      </c>
      <c r="C137" t="inlineStr">
        <is>
          <t xml:space="preserve">CONCLUIDO	</t>
        </is>
      </c>
      <c r="D137" t="n">
        <v>1.6467</v>
      </c>
      <c r="E137" t="n">
        <v>60.73</v>
      </c>
      <c r="F137" t="n">
        <v>51</v>
      </c>
      <c r="G137" t="n">
        <v>8.84</v>
      </c>
      <c r="H137" t="n">
        <v>0.16</v>
      </c>
      <c r="I137" t="n">
        <v>346</v>
      </c>
      <c r="J137" t="n">
        <v>107.41</v>
      </c>
      <c r="K137" t="n">
        <v>41.65</v>
      </c>
      <c r="L137" t="n">
        <v>1</v>
      </c>
      <c r="M137" t="n">
        <v>344</v>
      </c>
      <c r="N137" t="n">
        <v>14.77</v>
      </c>
      <c r="O137" t="n">
        <v>13481.73</v>
      </c>
      <c r="P137" t="n">
        <v>478.96</v>
      </c>
      <c r="Q137" t="n">
        <v>1327.16</v>
      </c>
      <c r="R137" t="n">
        <v>404.92</v>
      </c>
      <c r="S137" t="n">
        <v>68.87</v>
      </c>
      <c r="T137" t="n">
        <v>163711.23</v>
      </c>
      <c r="U137" t="n">
        <v>0.17</v>
      </c>
      <c r="V137" t="n">
        <v>0.72</v>
      </c>
      <c r="W137" t="n">
        <v>5.86</v>
      </c>
      <c r="X137" t="n">
        <v>10.12</v>
      </c>
      <c r="Y137" t="n">
        <v>0.5</v>
      </c>
      <c r="Z137" t="n">
        <v>10</v>
      </c>
    </row>
    <row r="138">
      <c r="A138" t="n">
        <v>1</v>
      </c>
      <c r="B138" t="n">
        <v>50</v>
      </c>
      <c r="C138" t="inlineStr">
        <is>
          <t xml:space="preserve">CONCLUIDO	</t>
        </is>
      </c>
      <c r="D138" t="n">
        <v>1.9776</v>
      </c>
      <c r="E138" t="n">
        <v>50.57</v>
      </c>
      <c r="F138" t="n">
        <v>45.2</v>
      </c>
      <c r="G138" t="n">
        <v>18.08</v>
      </c>
      <c r="H138" t="n">
        <v>0.32</v>
      </c>
      <c r="I138" t="n">
        <v>150</v>
      </c>
      <c r="J138" t="n">
        <v>108.68</v>
      </c>
      <c r="K138" t="n">
        <v>41.65</v>
      </c>
      <c r="L138" t="n">
        <v>2</v>
      </c>
      <c r="M138" t="n">
        <v>148</v>
      </c>
      <c r="N138" t="n">
        <v>15.03</v>
      </c>
      <c r="O138" t="n">
        <v>13638.32</v>
      </c>
      <c r="P138" t="n">
        <v>414.84</v>
      </c>
      <c r="Q138" t="n">
        <v>1326.97</v>
      </c>
      <c r="R138" t="n">
        <v>215.25</v>
      </c>
      <c r="S138" t="n">
        <v>68.87</v>
      </c>
      <c r="T138" t="n">
        <v>69853.8</v>
      </c>
      <c r="U138" t="n">
        <v>0.32</v>
      </c>
      <c r="V138" t="n">
        <v>0.8100000000000001</v>
      </c>
      <c r="W138" t="n">
        <v>5.55</v>
      </c>
      <c r="X138" t="n">
        <v>4.33</v>
      </c>
      <c r="Y138" t="n">
        <v>0.5</v>
      </c>
      <c r="Z138" t="n">
        <v>10</v>
      </c>
    </row>
    <row r="139">
      <c r="A139" t="n">
        <v>2</v>
      </c>
      <c r="B139" t="n">
        <v>50</v>
      </c>
      <c r="C139" t="inlineStr">
        <is>
          <t xml:space="preserve">CONCLUIDO	</t>
        </is>
      </c>
      <c r="D139" t="n">
        <v>2.0942</v>
      </c>
      <c r="E139" t="n">
        <v>47.75</v>
      </c>
      <c r="F139" t="n">
        <v>43.6</v>
      </c>
      <c r="G139" t="n">
        <v>27.54</v>
      </c>
      <c r="H139" t="n">
        <v>0.48</v>
      </c>
      <c r="I139" t="n">
        <v>95</v>
      </c>
      <c r="J139" t="n">
        <v>109.96</v>
      </c>
      <c r="K139" t="n">
        <v>41.65</v>
      </c>
      <c r="L139" t="n">
        <v>3</v>
      </c>
      <c r="M139" t="n">
        <v>93</v>
      </c>
      <c r="N139" t="n">
        <v>15.31</v>
      </c>
      <c r="O139" t="n">
        <v>13795.21</v>
      </c>
      <c r="P139" t="n">
        <v>390.68</v>
      </c>
      <c r="Q139" t="n">
        <v>1326.98</v>
      </c>
      <c r="R139" t="n">
        <v>163.38</v>
      </c>
      <c r="S139" t="n">
        <v>68.87</v>
      </c>
      <c r="T139" t="n">
        <v>44194.6</v>
      </c>
      <c r="U139" t="n">
        <v>0.42</v>
      </c>
      <c r="V139" t="n">
        <v>0.84</v>
      </c>
      <c r="W139" t="n">
        <v>5.46</v>
      </c>
      <c r="X139" t="n">
        <v>2.73</v>
      </c>
      <c r="Y139" t="n">
        <v>0.5</v>
      </c>
      <c r="Z139" t="n">
        <v>10</v>
      </c>
    </row>
    <row r="140">
      <c r="A140" t="n">
        <v>3</v>
      </c>
      <c r="B140" t="n">
        <v>50</v>
      </c>
      <c r="C140" t="inlineStr">
        <is>
          <t xml:space="preserve">CONCLUIDO	</t>
        </is>
      </c>
      <c r="D140" t="n">
        <v>2.1579</v>
      </c>
      <c r="E140" t="n">
        <v>46.34</v>
      </c>
      <c r="F140" t="n">
        <v>42.79</v>
      </c>
      <c r="G140" t="n">
        <v>37.76</v>
      </c>
      <c r="H140" t="n">
        <v>0.63</v>
      </c>
      <c r="I140" t="n">
        <v>68</v>
      </c>
      <c r="J140" t="n">
        <v>111.23</v>
      </c>
      <c r="K140" t="n">
        <v>41.65</v>
      </c>
      <c r="L140" t="n">
        <v>4</v>
      </c>
      <c r="M140" t="n">
        <v>66</v>
      </c>
      <c r="N140" t="n">
        <v>15.58</v>
      </c>
      <c r="O140" t="n">
        <v>13952.52</v>
      </c>
      <c r="P140" t="n">
        <v>373.5</v>
      </c>
      <c r="Q140" t="n">
        <v>1326.97</v>
      </c>
      <c r="R140" t="n">
        <v>137.15</v>
      </c>
      <c r="S140" t="n">
        <v>68.87</v>
      </c>
      <c r="T140" t="n">
        <v>31214.18</v>
      </c>
      <c r="U140" t="n">
        <v>0.5</v>
      </c>
      <c r="V140" t="n">
        <v>0.85</v>
      </c>
      <c r="W140" t="n">
        <v>5.41</v>
      </c>
      <c r="X140" t="n">
        <v>1.92</v>
      </c>
      <c r="Y140" t="n">
        <v>0.5</v>
      </c>
      <c r="Z140" t="n">
        <v>10</v>
      </c>
    </row>
    <row r="141">
      <c r="A141" t="n">
        <v>4</v>
      </c>
      <c r="B141" t="n">
        <v>50</v>
      </c>
      <c r="C141" t="inlineStr">
        <is>
          <t xml:space="preserve">CONCLUIDO	</t>
        </is>
      </c>
      <c r="D141" t="n">
        <v>2.1942</v>
      </c>
      <c r="E141" t="n">
        <v>45.58</v>
      </c>
      <c r="F141" t="n">
        <v>42.36</v>
      </c>
      <c r="G141" t="n">
        <v>47.96</v>
      </c>
      <c r="H141" t="n">
        <v>0.78</v>
      </c>
      <c r="I141" t="n">
        <v>53</v>
      </c>
      <c r="J141" t="n">
        <v>112.51</v>
      </c>
      <c r="K141" t="n">
        <v>41.65</v>
      </c>
      <c r="L141" t="n">
        <v>5</v>
      </c>
      <c r="M141" t="n">
        <v>51</v>
      </c>
      <c r="N141" t="n">
        <v>15.86</v>
      </c>
      <c r="O141" t="n">
        <v>14110.24</v>
      </c>
      <c r="P141" t="n">
        <v>359.14</v>
      </c>
      <c r="Q141" t="n">
        <v>1326.95</v>
      </c>
      <c r="R141" t="n">
        <v>123</v>
      </c>
      <c r="S141" t="n">
        <v>68.87</v>
      </c>
      <c r="T141" t="n">
        <v>24216.24</v>
      </c>
      <c r="U141" t="n">
        <v>0.5600000000000001</v>
      </c>
      <c r="V141" t="n">
        <v>0.86</v>
      </c>
      <c r="W141" t="n">
        <v>5.39</v>
      </c>
      <c r="X141" t="n">
        <v>1.49</v>
      </c>
      <c r="Y141" t="n">
        <v>0.5</v>
      </c>
      <c r="Z141" t="n">
        <v>10</v>
      </c>
    </row>
    <row r="142">
      <c r="A142" t="n">
        <v>5</v>
      </c>
      <c r="B142" t="n">
        <v>50</v>
      </c>
      <c r="C142" t="inlineStr">
        <is>
          <t xml:space="preserve">CONCLUIDO	</t>
        </is>
      </c>
      <c r="D142" t="n">
        <v>2.2193</v>
      </c>
      <c r="E142" t="n">
        <v>45.06</v>
      </c>
      <c r="F142" t="n">
        <v>42.07</v>
      </c>
      <c r="G142" t="n">
        <v>58.7</v>
      </c>
      <c r="H142" t="n">
        <v>0.93</v>
      </c>
      <c r="I142" t="n">
        <v>43</v>
      </c>
      <c r="J142" t="n">
        <v>113.79</v>
      </c>
      <c r="K142" t="n">
        <v>41.65</v>
      </c>
      <c r="L142" t="n">
        <v>6</v>
      </c>
      <c r="M142" t="n">
        <v>41</v>
      </c>
      <c r="N142" t="n">
        <v>16.14</v>
      </c>
      <c r="O142" t="n">
        <v>14268.39</v>
      </c>
      <c r="P142" t="n">
        <v>347.06</v>
      </c>
      <c r="Q142" t="n">
        <v>1326.99</v>
      </c>
      <c r="R142" t="n">
        <v>113.62</v>
      </c>
      <c r="S142" t="n">
        <v>68.87</v>
      </c>
      <c r="T142" t="n">
        <v>19576.26</v>
      </c>
      <c r="U142" t="n">
        <v>0.61</v>
      </c>
      <c r="V142" t="n">
        <v>0.87</v>
      </c>
      <c r="W142" t="n">
        <v>5.36</v>
      </c>
      <c r="X142" t="n">
        <v>1.2</v>
      </c>
      <c r="Y142" t="n">
        <v>0.5</v>
      </c>
      <c r="Z142" t="n">
        <v>10</v>
      </c>
    </row>
    <row r="143">
      <c r="A143" t="n">
        <v>6</v>
      </c>
      <c r="B143" t="n">
        <v>50</v>
      </c>
      <c r="C143" t="inlineStr">
        <is>
          <t xml:space="preserve">CONCLUIDO	</t>
        </is>
      </c>
      <c r="D143" t="n">
        <v>2.2394</v>
      </c>
      <c r="E143" t="n">
        <v>44.66</v>
      </c>
      <c r="F143" t="n">
        <v>41.84</v>
      </c>
      <c r="G143" t="n">
        <v>71.73</v>
      </c>
      <c r="H143" t="n">
        <v>1.07</v>
      </c>
      <c r="I143" t="n">
        <v>35</v>
      </c>
      <c r="J143" t="n">
        <v>115.08</v>
      </c>
      <c r="K143" t="n">
        <v>41.65</v>
      </c>
      <c r="L143" t="n">
        <v>7</v>
      </c>
      <c r="M143" t="n">
        <v>33</v>
      </c>
      <c r="N143" t="n">
        <v>16.43</v>
      </c>
      <c r="O143" t="n">
        <v>14426.96</v>
      </c>
      <c r="P143" t="n">
        <v>331.66</v>
      </c>
      <c r="Q143" t="n">
        <v>1326.99</v>
      </c>
      <c r="R143" t="n">
        <v>106.1</v>
      </c>
      <c r="S143" t="n">
        <v>68.87</v>
      </c>
      <c r="T143" t="n">
        <v>15856.23</v>
      </c>
      <c r="U143" t="n">
        <v>0.65</v>
      </c>
      <c r="V143" t="n">
        <v>0.87</v>
      </c>
      <c r="W143" t="n">
        <v>5.35</v>
      </c>
      <c r="X143" t="n">
        <v>0.97</v>
      </c>
      <c r="Y143" t="n">
        <v>0.5</v>
      </c>
      <c r="Z143" t="n">
        <v>10</v>
      </c>
    </row>
    <row r="144">
      <c r="A144" t="n">
        <v>7</v>
      </c>
      <c r="B144" t="n">
        <v>50</v>
      </c>
      <c r="C144" t="inlineStr">
        <is>
          <t xml:space="preserve">CONCLUIDO	</t>
        </is>
      </c>
      <c r="D144" t="n">
        <v>2.2512</v>
      </c>
      <c r="E144" t="n">
        <v>44.42</v>
      </c>
      <c r="F144" t="n">
        <v>41.72</v>
      </c>
      <c r="G144" t="n">
        <v>83.43000000000001</v>
      </c>
      <c r="H144" t="n">
        <v>1.21</v>
      </c>
      <c r="I144" t="n">
        <v>30</v>
      </c>
      <c r="J144" t="n">
        <v>116.37</v>
      </c>
      <c r="K144" t="n">
        <v>41.65</v>
      </c>
      <c r="L144" t="n">
        <v>8</v>
      </c>
      <c r="M144" t="n">
        <v>22</v>
      </c>
      <c r="N144" t="n">
        <v>16.72</v>
      </c>
      <c r="O144" t="n">
        <v>14585.96</v>
      </c>
      <c r="P144" t="n">
        <v>321.27</v>
      </c>
      <c r="Q144" t="n">
        <v>1326.95</v>
      </c>
      <c r="R144" t="n">
        <v>101.99</v>
      </c>
      <c r="S144" t="n">
        <v>68.87</v>
      </c>
      <c r="T144" t="n">
        <v>13825.22</v>
      </c>
      <c r="U144" t="n">
        <v>0.68</v>
      </c>
      <c r="V144" t="n">
        <v>0.87</v>
      </c>
      <c r="W144" t="n">
        <v>5.35</v>
      </c>
      <c r="X144" t="n">
        <v>0.85</v>
      </c>
      <c r="Y144" t="n">
        <v>0.5</v>
      </c>
      <c r="Z144" t="n">
        <v>10</v>
      </c>
    </row>
    <row r="145">
      <c r="A145" t="n">
        <v>8</v>
      </c>
      <c r="B145" t="n">
        <v>50</v>
      </c>
      <c r="C145" t="inlineStr">
        <is>
          <t xml:space="preserve">CONCLUIDO	</t>
        </is>
      </c>
      <c r="D145" t="n">
        <v>2.2555</v>
      </c>
      <c r="E145" t="n">
        <v>44.34</v>
      </c>
      <c r="F145" t="n">
        <v>41.68</v>
      </c>
      <c r="G145" t="n">
        <v>89.31</v>
      </c>
      <c r="H145" t="n">
        <v>1.35</v>
      </c>
      <c r="I145" t="n">
        <v>28</v>
      </c>
      <c r="J145" t="n">
        <v>117.66</v>
      </c>
      <c r="K145" t="n">
        <v>41.65</v>
      </c>
      <c r="L145" t="n">
        <v>9</v>
      </c>
      <c r="M145" t="n">
        <v>3</v>
      </c>
      <c r="N145" t="n">
        <v>17.01</v>
      </c>
      <c r="O145" t="n">
        <v>14745.39</v>
      </c>
      <c r="P145" t="n">
        <v>316.7</v>
      </c>
      <c r="Q145" t="n">
        <v>1326.95</v>
      </c>
      <c r="R145" t="n">
        <v>99.8</v>
      </c>
      <c r="S145" t="n">
        <v>68.87</v>
      </c>
      <c r="T145" t="n">
        <v>12739.7</v>
      </c>
      <c r="U145" t="n">
        <v>0.6899999999999999</v>
      </c>
      <c r="V145" t="n">
        <v>0.87</v>
      </c>
      <c r="W145" t="n">
        <v>5.37</v>
      </c>
      <c r="X145" t="n">
        <v>0.8100000000000001</v>
      </c>
      <c r="Y145" t="n">
        <v>0.5</v>
      </c>
      <c r="Z145" t="n">
        <v>10</v>
      </c>
    </row>
    <row r="146">
      <c r="A146" t="n">
        <v>9</v>
      </c>
      <c r="B146" t="n">
        <v>50</v>
      </c>
      <c r="C146" t="inlineStr">
        <is>
          <t xml:space="preserve">CONCLUIDO	</t>
        </is>
      </c>
      <c r="D146" t="n">
        <v>2.2554</v>
      </c>
      <c r="E146" t="n">
        <v>44.34</v>
      </c>
      <c r="F146" t="n">
        <v>41.68</v>
      </c>
      <c r="G146" t="n">
        <v>89.31</v>
      </c>
      <c r="H146" t="n">
        <v>1.48</v>
      </c>
      <c r="I146" t="n">
        <v>28</v>
      </c>
      <c r="J146" t="n">
        <v>118.96</v>
      </c>
      <c r="K146" t="n">
        <v>41.65</v>
      </c>
      <c r="L146" t="n">
        <v>10</v>
      </c>
      <c r="M146" t="n">
        <v>0</v>
      </c>
      <c r="N146" t="n">
        <v>17.31</v>
      </c>
      <c r="O146" t="n">
        <v>14905.25</v>
      </c>
      <c r="P146" t="n">
        <v>319.82</v>
      </c>
      <c r="Q146" t="n">
        <v>1326.97</v>
      </c>
      <c r="R146" t="n">
        <v>99.91</v>
      </c>
      <c r="S146" t="n">
        <v>68.87</v>
      </c>
      <c r="T146" t="n">
        <v>12794.86</v>
      </c>
      <c r="U146" t="n">
        <v>0.6899999999999999</v>
      </c>
      <c r="V146" t="n">
        <v>0.87</v>
      </c>
      <c r="W146" t="n">
        <v>5.37</v>
      </c>
      <c r="X146" t="n">
        <v>0.8100000000000001</v>
      </c>
      <c r="Y146" t="n">
        <v>0.5</v>
      </c>
      <c r="Z146" t="n">
        <v>10</v>
      </c>
    </row>
    <row r="147">
      <c r="A147" t="n">
        <v>0</v>
      </c>
      <c r="B147" t="n">
        <v>25</v>
      </c>
      <c r="C147" t="inlineStr">
        <is>
          <t xml:space="preserve">CONCLUIDO	</t>
        </is>
      </c>
      <c r="D147" t="n">
        <v>1.9304</v>
      </c>
      <c r="E147" t="n">
        <v>51.8</v>
      </c>
      <c r="F147" t="n">
        <v>47.06</v>
      </c>
      <c r="G147" t="n">
        <v>13.32</v>
      </c>
      <c r="H147" t="n">
        <v>0.28</v>
      </c>
      <c r="I147" t="n">
        <v>212</v>
      </c>
      <c r="J147" t="n">
        <v>61.76</v>
      </c>
      <c r="K147" t="n">
        <v>28.92</v>
      </c>
      <c r="L147" t="n">
        <v>1</v>
      </c>
      <c r="M147" t="n">
        <v>210</v>
      </c>
      <c r="N147" t="n">
        <v>6.84</v>
      </c>
      <c r="O147" t="n">
        <v>7851.41</v>
      </c>
      <c r="P147" t="n">
        <v>293.38</v>
      </c>
      <c r="Q147" t="n">
        <v>1327.1</v>
      </c>
      <c r="R147" t="n">
        <v>275.19</v>
      </c>
      <c r="S147" t="n">
        <v>68.87</v>
      </c>
      <c r="T147" t="n">
        <v>99515.56</v>
      </c>
      <c r="U147" t="n">
        <v>0.25</v>
      </c>
      <c r="V147" t="n">
        <v>0.77</v>
      </c>
      <c r="W147" t="n">
        <v>5.68</v>
      </c>
      <c r="X147" t="n">
        <v>6.19</v>
      </c>
      <c r="Y147" t="n">
        <v>0.5</v>
      </c>
      <c r="Z147" t="n">
        <v>10</v>
      </c>
    </row>
    <row r="148">
      <c r="A148" t="n">
        <v>1</v>
      </c>
      <c r="B148" t="n">
        <v>25</v>
      </c>
      <c r="C148" t="inlineStr">
        <is>
          <t xml:space="preserve">CONCLUIDO	</t>
        </is>
      </c>
      <c r="D148" t="n">
        <v>2.1481</v>
      </c>
      <c r="E148" t="n">
        <v>46.55</v>
      </c>
      <c r="F148" t="n">
        <v>43.48</v>
      </c>
      <c r="G148" t="n">
        <v>28.36</v>
      </c>
      <c r="H148" t="n">
        <v>0.55</v>
      </c>
      <c r="I148" t="n">
        <v>92</v>
      </c>
      <c r="J148" t="n">
        <v>62.92</v>
      </c>
      <c r="K148" t="n">
        <v>28.92</v>
      </c>
      <c r="L148" t="n">
        <v>2</v>
      </c>
      <c r="M148" t="n">
        <v>90</v>
      </c>
      <c r="N148" t="n">
        <v>7</v>
      </c>
      <c r="O148" t="n">
        <v>7994.37</v>
      </c>
      <c r="P148" t="n">
        <v>252.01</v>
      </c>
      <c r="Q148" t="n">
        <v>1327.07</v>
      </c>
      <c r="R148" t="n">
        <v>159.6</v>
      </c>
      <c r="S148" t="n">
        <v>68.87</v>
      </c>
      <c r="T148" t="n">
        <v>42318.4</v>
      </c>
      <c r="U148" t="n">
        <v>0.43</v>
      </c>
      <c r="V148" t="n">
        <v>0.84</v>
      </c>
      <c r="W148" t="n">
        <v>5.44</v>
      </c>
      <c r="X148" t="n">
        <v>2.61</v>
      </c>
      <c r="Y148" t="n">
        <v>0.5</v>
      </c>
      <c r="Z148" t="n">
        <v>10</v>
      </c>
    </row>
    <row r="149">
      <c r="A149" t="n">
        <v>2</v>
      </c>
      <c r="B149" t="n">
        <v>25</v>
      </c>
      <c r="C149" t="inlineStr">
        <is>
          <t xml:space="preserve">CONCLUIDO	</t>
        </is>
      </c>
      <c r="D149" t="n">
        <v>2.2155</v>
      </c>
      <c r="E149" t="n">
        <v>45.14</v>
      </c>
      <c r="F149" t="n">
        <v>42.53</v>
      </c>
      <c r="G149" t="n">
        <v>44</v>
      </c>
      <c r="H149" t="n">
        <v>0.8100000000000001</v>
      </c>
      <c r="I149" t="n">
        <v>58</v>
      </c>
      <c r="J149" t="n">
        <v>64.08</v>
      </c>
      <c r="K149" t="n">
        <v>28.92</v>
      </c>
      <c r="L149" t="n">
        <v>3</v>
      </c>
      <c r="M149" t="n">
        <v>32</v>
      </c>
      <c r="N149" t="n">
        <v>7.16</v>
      </c>
      <c r="O149" t="n">
        <v>8137.65</v>
      </c>
      <c r="P149" t="n">
        <v>228.98</v>
      </c>
      <c r="Q149" t="n">
        <v>1326.98</v>
      </c>
      <c r="R149" t="n">
        <v>127.68</v>
      </c>
      <c r="S149" t="n">
        <v>68.87</v>
      </c>
      <c r="T149" t="n">
        <v>26530.06</v>
      </c>
      <c r="U149" t="n">
        <v>0.54</v>
      </c>
      <c r="V149" t="n">
        <v>0.86</v>
      </c>
      <c r="W149" t="n">
        <v>5.42</v>
      </c>
      <c r="X149" t="n">
        <v>1.66</v>
      </c>
      <c r="Y149" t="n">
        <v>0.5</v>
      </c>
      <c r="Z149" t="n">
        <v>10</v>
      </c>
    </row>
    <row r="150">
      <c r="A150" t="n">
        <v>3</v>
      </c>
      <c r="B150" t="n">
        <v>25</v>
      </c>
      <c r="C150" t="inlineStr">
        <is>
          <t xml:space="preserve">CONCLUIDO	</t>
        </is>
      </c>
      <c r="D150" t="n">
        <v>2.2208</v>
      </c>
      <c r="E150" t="n">
        <v>45.03</v>
      </c>
      <c r="F150" t="n">
        <v>42.47</v>
      </c>
      <c r="G150" t="n">
        <v>46.33</v>
      </c>
      <c r="H150" t="n">
        <v>1.07</v>
      </c>
      <c r="I150" t="n">
        <v>55</v>
      </c>
      <c r="J150" t="n">
        <v>65.25</v>
      </c>
      <c r="K150" t="n">
        <v>28.92</v>
      </c>
      <c r="L150" t="n">
        <v>4</v>
      </c>
      <c r="M150" t="n">
        <v>0</v>
      </c>
      <c r="N150" t="n">
        <v>7.33</v>
      </c>
      <c r="O150" t="n">
        <v>8281.25</v>
      </c>
      <c r="P150" t="n">
        <v>229.06</v>
      </c>
      <c r="Q150" t="n">
        <v>1326.97</v>
      </c>
      <c r="R150" t="n">
        <v>124.49</v>
      </c>
      <c r="S150" t="n">
        <v>68.87</v>
      </c>
      <c r="T150" t="n">
        <v>24948.38</v>
      </c>
      <c r="U150" t="n">
        <v>0.55</v>
      </c>
      <c r="V150" t="n">
        <v>0.86</v>
      </c>
      <c r="W150" t="n">
        <v>5.45</v>
      </c>
      <c r="X150" t="n">
        <v>1.6</v>
      </c>
      <c r="Y150" t="n">
        <v>0.5</v>
      </c>
      <c r="Z150" t="n">
        <v>10</v>
      </c>
    </row>
    <row r="151">
      <c r="A151" t="n">
        <v>0</v>
      </c>
      <c r="B151" t="n">
        <v>85</v>
      </c>
      <c r="C151" t="inlineStr">
        <is>
          <t xml:space="preserve">CONCLUIDO	</t>
        </is>
      </c>
      <c r="D151" t="n">
        <v>1.316</v>
      </c>
      <c r="E151" t="n">
        <v>75.98999999999999</v>
      </c>
      <c r="F151" t="n">
        <v>56.16</v>
      </c>
      <c r="G151" t="n">
        <v>6.54</v>
      </c>
      <c r="H151" t="n">
        <v>0.11</v>
      </c>
      <c r="I151" t="n">
        <v>515</v>
      </c>
      <c r="J151" t="n">
        <v>167.88</v>
      </c>
      <c r="K151" t="n">
        <v>51.39</v>
      </c>
      <c r="L151" t="n">
        <v>1</v>
      </c>
      <c r="M151" t="n">
        <v>513</v>
      </c>
      <c r="N151" t="n">
        <v>30.49</v>
      </c>
      <c r="O151" t="n">
        <v>20939.59</v>
      </c>
      <c r="P151" t="n">
        <v>711.73</v>
      </c>
      <c r="Q151" t="n">
        <v>1327.34</v>
      </c>
      <c r="R151" t="n">
        <v>574</v>
      </c>
      <c r="S151" t="n">
        <v>68.87</v>
      </c>
      <c r="T151" t="n">
        <v>247406.91</v>
      </c>
      <c r="U151" t="n">
        <v>0.12</v>
      </c>
      <c r="V151" t="n">
        <v>0.65</v>
      </c>
      <c r="W151" t="n">
        <v>6.13</v>
      </c>
      <c r="X151" t="n">
        <v>15.28</v>
      </c>
      <c r="Y151" t="n">
        <v>0.5</v>
      </c>
      <c r="Z151" t="n">
        <v>10</v>
      </c>
    </row>
    <row r="152">
      <c r="A152" t="n">
        <v>1</v>
      </c>
      <c r="B152" t="n">
        <v>85</v>
      </c>
      <c r="C152" t="inlineStr">
        <is>
          <t xml:space="preserve">CONCLUIDO	</t>
        </is>
      </c>
      <c r="D152" t="n">
        <v>1.7657</v>
      </c>
      <c r="E152" t="n">
        <v>56.64</v>
      </c>
      <c r="F152" t="n">
        <v>47.04</v>
      </c>
      <c r="G152" t="n">
        <v>13.25</v>
      </c>
      <c r="H152" t="n">
        <v>0.21</v>
      </c>
      <c r="I152" t="n">
        <v>213</v>
      </c>
      <c r="J152" t="n">
        <v>169.33</v>
      </c>
      <c r="K152" t="n">
        <v>51.39</v>
      </c>
      <c r="L152" t="n">
        <v>2</v>
      </c>
      <c r="M152" t="n">
        <v>211</v>
      </c>
      <c r="N152" t="n">
        <v>30.94</v>
      </c>
      <c r="O152" t="n">
        <v>21118.46</v>
      </c>
      <c r="P152" t="n">
        <v>590.5599999999999</v>
      </c>
      <c r="Q152" t="n">
        <v>1327.05</v>
      </c>
      <c r="R152" t="n">
        <v>274.81</v>
      </c>
      <c r="S152" t="n">
        <v>68.87</v>
      </c>
      <c r="T152" t="n">
        <v>99320.61</v>
      </c>
      <c r="U152" t="n">
        <v>0.25</v>
      </c>
      <c r="V152" t="n">
        <v>0.78</v>
      </c>
      <c r="W152" t="n">
        <v>5.67</v>
      </c>
      <c r="X152" t="n">
        <v>6.17</v>
      </c>
      <c r="Y152" t="n">
        <v>0.5</v>
      </c>
      <c r="Z152" t="n">
        <v>10</v>
      </c>
    </row>
    <row r="153">
      <c r="A153" t="n">
        <v>2</v>
      </c>
      <c r="B153" t="n">
        <v>85</v>
      </c>
      <c r="C153" t="inlineStr">
        <is>
          <t xml:space="preserve">CONCLUIDO	</t>
        </is>
      </c>
      <c r="D153" t="n">
        <v>1.9372</v>
      </c>
      <c r="E153" t="n">
        <v>51.62</v>
      </c>
      <c r="F153" t="n">
        <v>44.71</v>
      </c>
      <c r="G153" t="n">
        <v>20.02</v>
      </c>
      <c r="H153" t="n">
        <v>0.31</v>
      </c>
      <c r="I153" t="n">
        <v>134</v>
      </c>
      <c r="J153" t="n">
        <v>170.79</v>
      </c>
      <c r="K153" t="n">
        <v>51.39</v>
      </c>
      <c r="L153" t="n">
        <v>3</v>
      </c>
      <c r="M153" t="n">
        <v>132</v>
      </c>
      <c r="N153" t="n">
        <v>31.4</v>
      </c>
      <c r="O153" t="n">
        <v>21297.94</v>
      </c>
      <c r="P153" t="n">
        <v>556.02</v>
      </c>
      <c r="Q153" t="n">
        <v>1327.02</v>
      </c>
      <c r="R153" t="n">
        <v>199.79</v>
      </c>
      <c r="S153" t="n">
        <v>68.87</v>
      </c>
      <c r="T153" t="n">
        <v>62205.44</v>
      </c>
      <c r="U153" t="n">
        <v>0.34</v>
      </c>
      <c r="V153" t="n">
        <v>0.82</v>
      </c>
      <c r="W153" t="n">
        <v>5.51</v>
      </c>
      <c r="X153" t="n">
        <v>3.84</v>
      </c>
      <c r="Y153" t="n">
        <v>0.5</v>
      </c>
      <c r="Z153" t="n">
        <v>10</v>
      </c>
    </row>
    <row r="154">
      <c r="A154" t="n">
        <v>3</v>
      </c>
      <c r="B154" t="n">
        <v>85</v>
      </c>
      <c r="C154" t="inlineStr">
        <is>
          <t xml:space="preserve">CONCLUIDO	</t>
        </is>
      </c>
      <c r="D154" t="n">
        <v>2.0259</v>
      </c>
      <c r="E154" t="n">
        <v>49.36</v>
      </c>
      <c r="F154" t="n">
        <v>43.67</v>
      </c>
      <c r="G154" t="n">
        <v>26.74</v>
      </c>
      <c r="H154" t="n">
        <v>0.41</v>
      </c>
      <c r="I154" t="n">
        <v>98</v>
      </c>
      <c r="J154" t="n">
        <v>172.25</v>
      </c>
      <c r="K154" t="n">
        <v>51.39</v>
      </c>
      <c r="L154" t="n">
        <v>4</v>
      </c>
      <c r="M154" t="n">
        <v>96</v>
      </c>
      <c r="N154" t="n">
        <v>31.86</v>
      </c>
      <c r="O154" t="n">
        <v>21478.05</v>
      </c>
      <c r="P154" t="n">
        <v>537.3099999999999</v>
      </c>
      <c r="Q154" t="n">
        <v>1326.95</v>
      </c>
      <c r="R154" t="n">
        <v>165.67</v>
      </c>
      <c r="S154" t="n">
        <v>68.87</v>
      </c>
      <c r="T154" t="n">
        <v>45326.18</v>
      </c>
      <c r="U154" t="n">
        <v>0.42</v>
      </c>
      <c r="V154" t="n">
        <v>0.83</v>
      </c>
      <c r="W154" t="n">
        <v>5.45</v>
      </c>
      <c r="X154" t="n">
        <v>2.8</v>
      </c>
      <c r="Y154" t="n">
        <v>0.5</v>
      </c>
      <c r="Z154" t="n">
        <v>10</v>
      </c>
    </row>
    <row r="155">
      <c r="A155" t="n">
        <v>4</v>
      </c>
      <c r="B155" t="n">
        <v>85</v>
      </c>
      <c r="C155" t="inlineStr">
        <is>
          <t xml:space="preserve">CONCLUIDO	</t>
        </is>
      </c>
      <c r="D155" t="n">
        <v>2.0816</v>
      </c>
      <c r="E155" t="n">
        <v>48.04</v>
      </c>
      <c r="F155" t="n">
        <v>43.06</v>
      </c>
      <c r="G155" t="n">
        <v>33.55</v>
      </c>
      <c r="H155" t="n">
        <v>0.51</v>
      </c>
      <c r="I155" t="n">
        <v>77</v>
      </c>
      <c r="J155" t="n">
        <v>173.71</v>
      </c>
      <c r="K155" t="n">
        <v>51.39</v>
      </c>
      <c r="L155" t="n">
        <v>5</v>
      </c>
      <c r="M155" t="n">
        <v>75</v>
      </c>
      <c r="N155" t="n">
        <v>32.32</v>
      </c>
      <c r="O155" t="n">
        <v>21658.78</v>
      </c>
      <c r="P155" t="n">
        <v>524.38</v>
      </c>
      <c r="Q155" t="n">
        <v>1326.98</v>
      </c>
      <c r="R155" t="n">
        <v>145.92</v>
      </c>
      <c r="S155" t="n">
        <v>68.87</v>
      </c>
      <c r="T155" t="n">
        <v>35554.77</v>
      </c>
      <c r="U155" t="n">
        <v>0.47</v>
      </c>
      <c r="V155" t="n">
        <v>0.85</v>
      </c>
      <c r="W155" t="n">
        <v>5.42</v>
      </c>
      <c r="X155" t="n">
        <v>2.19</v>
      </c>
      <c r="Y155" t="n">
        <v>0.5</v>
      </c>
      <c r="Z155" t="n">
        <v>10</v>
      </c>
    </row>
    <row r="156">
      <c r="A156" t="n">
        <v>5</v>
      </c>
      <c r="B156" t="n">
        <v>85</v>
      </c>
      <c r="C156" t="inlineStr">
        <is>
          <t xml:space="preserve">CONCLUIDO	</t>
        </is>
      </c>
      <c r="D156" t="n">
        <v>2.1203</v>
      </c>
      <c r="E156" t="n">
        <v>47.16</v>
      </c>
      <c r="F156" t="n">
        <v>42.66</v>
      </c>
      <c r="G156" t="n">
        <v>40.62</v>
      </c>
      <c r="H156" t="n">
        <v>0.61</v>
      </c>
      <c r="I156" t="n">
        <v>63</v>
      </c>
      <c r="J156" t="n">
        <v>175.18</v>
      </c>
      <c r="K156" t="n">
        <v>51.39</v>
      </c>
      <c r="L156" t="n">
        <v>6</v>
      </c>
      <c r="M156" t="n">
        <v>61</v>
      </c>
      <c r="N156" t="n">
        <v>32.79</v>
      </c>
      <c r="O156" t="n">
        <v>21840.16</v>
      </c>
      <c r="P156" t="n">
        <v>514.54</v>
      </c>
      <c r="Q156" t="n">
        <v>1327.01</v>
      </c>
      <c r="R156" t="n">
        <v>132.74</v>
      </c>
      <c r="S156" t="n">
        <v>68.87</v>
      </c>
      <c r="T156" t="n">
        <v>29033.92</v>
      </c>
      <c r="U156" t="n">
        <v>0.52</v>
      </c>
      <c r="V156" t="n">
        <v>0.85</v>
      </c>
      <c r="W156" t="n">
        <v>5.4</v>
      </c>
      <c r="X156" t="n">
        <v>1.78</v>
      </c>
      <c r="Y156" t="n">
        <v>0.5</v>
      </c>
      <c r="Z156" t="n">
        <v>10</v>
      </c>
    </row>
    <row r="157">
      <c r="A157" t="n">
        <v>6</v>
      </c>
      <c r="B157" t="n">
        <v>85</v>
      </c>
      <c r="C157" t="inlineStr">
        <is>
          <t xml:space="preserve">CONCLUIDO	</t>
        </is>
      </c>
      <c r="D157" t="n">
        <v>2.1483</v>
      </c>
      <c r="E157" t="n">
        <v>46.55</v>
      </c>
      <c r="F157" t="n">
        <v>42.38</v>
      </c>
      <c r="G157" t="n">
        <v>47.98</v>
      </c>
      <c r="H157" t="n">
        <v>0.7</v>
      </c>
      <c r="I157" t="n">
        <v>53</v>
      </c>
      <c r="J157" t="n">
        <v>176.66</v>
      </c>
      <c r="K157" t="n">
        <v>51.39</v>
      </c>
      <c r="L157" t="n">
        <v>7</v>
      </c>
      <c r="M157" t="n">
        <v>51</v>
      </c>
      <c r="N157" t="n">
        <v>33.27</v>
      </c>
      <c r="O157" t="n">
        <v>22022.17</v>
      </c>
      <c r="P157" t="n">
        <v>506.14</v>
      </c>
      <c r="Q157" t="n">
        <v>1327.02</v>
      </c>
      <c r="R157" t="n">
        <v>123.49</v>
      </c>
      <c r="S157" t="n">
        <v>68.87</v>
      </c>
      <c r="T157" t="n">
        <v>24459.38</v>
      </c>
      <c r="U157" t="n">
        <v>0.5600000000000001</v>
      </c>
      <c r="V157" t="n">
        <v>0.86</v>
      </c>
      <c r="W157" t="n">
        <v>5.39</v>
      </c>
      <c r="X157" t="n">
        <v>1.51</v>
      </c>
      <c r="Y157" t="n">
        <v>0.5</v>
      </c>
      <c r="Z157" t="n">
        <v>10</v>
      </c>
    </row>
    <row r="158">
      <c r="A158" t="n">
        <v>7</v>
      </c>
      <c r="B158" t="n">
        <v>85</v>
      </c>
      <c r="C158" t="inlineStr">
        <is>
          <t xml:space="preserve">CONCLUIDO	</t>
        </is>
      </c>
      <c r="D158" t="n">
        <v>2.1696</v>
      </c>
      <c r="E158" t="n">
        <v>46.09</v>
      </c>
      <c r="F158" t="n">
        <v>42.16</v>
      </c>
      <c r="G158" t="n">
        <v>54.99</v>
      </c>
      <c r="H158" t="n">
        <v>0.8</v>
      </c>
      <c r="I158" t="n">
        <v>46</v>
      </c>
      <c r="J158" t="n">
        <v>178.14</v>
      </c>
      <c r="K158" t="n">
        <v>51.39</v>
      </c>
      <c r="L158" t="n">
        <v>8</v>
      </c>
      <c r="M158" t="n">
        <v>44</v>
      </c>
      <c r="N158" t="n">
        <v>33.75</v>
      </c>
      <c r="O158" t="n">
        <v>22204.83</v>
      </c>
      <c r="P158" t="n">
        <v>497.7</v>
      </c>
      <c r="Q158" t="n">
        <v>1326.99</v>
      </c>
      <c r="R158" t="n">
        <v>116.61</v>
      </c>
      <c r="S158" t="n">
        <v>68.87</v>
      </c>
      <c r="T158" t="n">
        <v>21056.87</v>
      </c>
      <c r="U158" t="n">
        <v>0.59</v>
      </c>
      <c r="V158" t="n">
        <v>0.86</v>
      </c>
      <c r="W158" t="n">
        <v>5.37</v>
      </c>
      <c r="X158" t="n">
        <v>1.29</v>
      </c>
      <c r="Y158" t="n">
        <v>0.5</v>
      </c>
      <c r="Z158" t="n">
        <v>10</v>
      </c>
    </row>
    <row r="159">
      <c r="A159" t="n">
        <v>8</v>
      </c>
      <c r="B159" t="n">
        <v>85</v>
      </c>
      <c r="C159" t="inlineStr">
        <is>
          <t xml:space="preserve">CONCLUIDO	</t>
        </is>
      </c>
      <c r="D159" t="n">
        <v>2.1866</v>
      </c>
      <c r="E159" t="n">
        <v>45.73</v>
      </c>
      <c r="F159" t="n">
        <v>42</v>
      </c>
      <c r="G159" t="n">
        <v>63.01</v>
      </c>
      <c r="H159" t="n">
        <v>0.89</v>
      </c>
      <c r="I159" t="n">
        <v>40</v>
      </c>
      <c r="J159" t="n">
        <v>179.63</v>
      </c>
      <c r="K159" t="n">
        <v>51.39</v>
      </c>
      <c r="L159" t="n">
        <v>9</v>
      </c>
      <c r="M159" t="n">
        <v>38</v>
      </c>
      <c r="N159" t="n">
        <v>34.24</v>
      </c>
      <c r="O159" t="n">
        <v>22388.15</v>
      </c>
      <c r="P159" t="n">
        <v>489.74</v>
      </c>
      <c r="Q159" t="n">
        <v>1326.97</v>
      </c>
      <c r="R159" t="n">
        <v>111.33</v>
      </c>
      <c r="S159" t="n">
        <v>68.87</v>
      </c>
      <c r="T159" t="n">
        <v>18446.19</v>
      </c>
      <c r="U159" t="n">
        <v>0.62</v>
      </c>
      <c r="V159" t="n">
        <v>0.87</v>
      </c>
      <c r="W159" t="n">
        <v>5.36</v>
      </c>
      <c r="X159" t="n">
        <v>1.13</v>
      </c>
      <c r="Y159" t="n">
        <v>0.5</v>
      </c>
      <c r="Z159" t="n">
        <v>10</v>
      </c>
    </row>
    <row r="160">
      <c r="A160" t="n">
        <v>9</v>
      </c>
      <c r="B160" t="n">
        <v>85</v>
      </c>
      <c r="C160" t="inlineStr">
        <is>
          <t xml:space="preserve">CONCLUIDO	</t>
        </is>
      </c>
      <c r="D160" t="n">
        <v>2.1994</v>
      </c>
      <c r="E160" t="n">
        <v>45.47</v>
      </c>
      <c r="F160" t="n">
        <v>41.87</v>
      </c>
      <c r="G160" t="n">
        <v>69.79000000000001</v>
      </c>
      <c r="H160" t="n">
        <v>0.98</v>
      </c>
      <c r="I160" t="n">
        <v>36</v>
      </c>
      <c r="J160" t="n">
        <v>181.12</v>
      </c>
      <c r="K160" t="n">
        <v>51.39</v>
      </c>
      <c r="L160" t="n">
        <v>10</v>
      </c>
      <c r="M160" t="n">
        <v>34</v>
      </c>
      <c r="N160" t="n">
        <v>34.73</v>
      </c>
      <c r="O160" t="n">
        <v>22572.13</v>
      </c>
      <c r="P160" t="n">
        <v>483.71</v>
      </c>
      <c r="Q160" t="n">
        <v>1326.96</v>
      </c>
      <c r="R160" t="n">
        <v>107.24</v>
      </c>
      <c r="S160" t="n">
        <v>68.87</v>
      </c>
      <c r="T160" t="n">
        <v>16420.26</v>
      </c>
      <c r="U160" t="n">
        <v>0.64</v>
      </c>
      <c r="V160" t="n">
        <v>0.87</v>
      </c>
      <c r="W160" t="n">
        <v>5.35</v>
      </c>
      <c r="X160" t="n">
        <v>1</v>
      </c>
      <c r="Y160" t="n">
        <v>0.5</v>
      </c>
      <c r="Z160" t="n">
        <v>10</v>
      </c>
    </row>
    <row r="161">
      <c r="A161" t="n">
        <v>10</v>
      </c>
      <c r="B161" t="n">
        <v>85</v>
      </c>
      <c r="C161" t="inlineStr">
        <is>
          <t xml:space="preserve">CONCLUIDO	</t>
        </is>
      </c>
      <c r="D161" t="n">
        <v>2.2079</v>
      </c>
      <c r="E161" t="n">
        <v>45.29</v>
      </c>
      <c r="F161" t="n">
        <v>41.8</v>
      </c>
      <c r="G161" t="n">
        <v>76</v>
      </c>
      <c r="H161" t="n">
        <v>1.07</v>
      </c>
      <c r="I161" t="n">
        <v>33</v>
      </c>
      <c r="J161" t="n">
        <v>182.62</v>
      </c>
      <c r="K161" t="n">
        <v>51.39</v>
      </c>
      <c r="L161" t="n">
        <v>11</v>
      </c>
      <c r="M161" t="n">
        <v>31</v>
      </c>
      <c r="N161" t="n">
        <v>35.22</v>
      </c>
      <c r="O161" t="n">
        <v>22756.91</v>
      </c>
      <c r="P161" t="n">
        <v>477.84</v>
      </c>
      <c r="Q161" t="n">
        <v>1326.96</v>
      </c>
      <c r="R161" t="n">
        <v>104.68</v>
      </c>
      <c r="S161" t="n">
        <v>68.87</v>
      </c>
      <c r="T161" t="n">
        <v>15156.34</v>
      </c>
      <c r="U161" t="n">
        <v>0.66</v>
      </c>
      <c r="V161" t="n">
        <v>0.87</v>
      </c>
      <c r="W161" t="n">
        <v>5.36</v>
      </c>
      <c r="X161" t="n">
        <v>0.93</v>
      </c>
      <c r="Y161" t="n">
        <v>0.5</v>
      </c>
      <c r="Z161" t="n">
        <v>10</v>
      </c>
    </row>
    <row r="162">
      <c r="A162" t="n">
        <v>11</v>
      </c>
      <c r="B162" t="n">
        <v>85</v>
      </c>
      <c r="C162" t="inlineStr">
        <is>
          <t xml:space="preserve">CONCLUIDO	</t>
        </is>
      </c>
      <c r="D162" t="n">
        <v>2.2217</v>
      </c>
      <c r="E162" t="n">
        <v>45.01</v>
      </c>
      <c r="F162" t="n">
        <v>41.66</v>
      </c>
      <c r="G162" t="n">
        <v>86.19</v>
      </c>
      <c r="H162" t="n">
        <v>1.16</v>
      </c>
      <c r="I162" t="n">
        <v>29</v>
      </c>
      <c r="J162" t="n">
        <v>184.12</v>
      </c>
      <c r="K162" t="n">
        <v>51.39</v>
      </c>
      <c r="L162" t="n">
        <v>12</v>
      </c>
      <c r="M162" t="n">
        <v>27</v>
      </c>
      <c r="N162" t="n">
        <v>35.73</v>
      </c>
      <c r="O162" t="n">
        <v>22942.24</v>
      </c>
      <c r="P162" t="n">
        <v>468.53</v>
      </c>
      <c r="Q162" t="n">
        <v>1326.95</v>
      </c>
      <c r="R162" t="n">
        <v>100.32</v>
      </c>
      <c r="S162" t="n">
        <v>68.87</v>
      </c>
      <c r="T162" t="n">
        <v>12995.72</v>
      </c>
      <c r="U162" t="n">
        <v>0.6899999999999999</v>
      </c>
      <c r="V162" t="n">
        <v>0.88</v>
      </c>
      <c r="W162" t="n">
        <v>5.34</v>
      </c>
      <c r="X162" t="n">
        <v>0.79</v>
      </c>
      <c r="Y162" t="n">
        <v>0.5</v>
      </c>
      <c r="Z162" t="n">
        <v>10</v>
      </c>
    </row>
    <row r="163">
      <c r="A163" t="n">
        <v>12</v>
      </c>
      <c r="B163" t="n">
        <v>85</v>
      </c>
      <c r="C163" t="inlineStr">
        <is>
          <t xml:space="preserve">CONCLUIDO	</t>
        </is>
      </c>
      <c r="D163" t="n">
        <v>2.2273</v>
      </c>
      <c r="E163" t="n">
        <v>44.9</v>
      </c>
      <c r="F163" t="n">
        <v>41.61</v>
      </c>
      <c r="G163" t="n">
        <v>92.47</v>
      </c>
      <c r="H163" t="n">
        <v>1.24</v>
      </c>
      <c r="I163" t="n">
        <v>27</v>
      </c>
      <c r="J163" t="n">
        <v>185.63</v>
      </c>
      <c r="K163" t="n">
        <v>51.39</v>
      </c>
      <c r="L163" t="n">
        <v>13</v>
      </c>
      <c r="M163" t="n">
        <v>25</v>
      </c>
      <c r="N163" t="n">
        <v>36.24</v>
      </c>
      <c r="O163" t="n">
        <v>23128.27</v>
      </c>
      <c r="P163" t="n">
        <v>462.78</v>
      </c>
      <c r="Q163" t="n">
        <v>1327</v>
      </c>
      <c r="R163" t="n">
        <v>98.41</v>
      </c>
      <c r="S163" t="n">
        <v>68.87</v>
      </c>
      <c r="T163" t="n">
        <v>12048.25</v>
      </c>
      <c r="U163" t="n">
        <v>0.7</v>
      </c>
      <c r="V163" t="n">
        <v>0.88</v>
      </c>
      <c r="W163" t="n">
        <v>5.34</v>
      </c>
      <c r="X163" t="n">
        <v>0.74</v>
      </c>
      <c r="Y163" t="n">
        <v>0.5</v>
      </c>
      <c r="Z163" t="n">
        <v>10</v>
      </c>
    </row>
    <row r="164">
      <c r="A164" t="n">
        <v>13</v>
      </c>
      <c r="B164" t="n">
        <v>85</v>
      </c>
      <c r="C164" t="inlineStr">
        <is>
          <t xml:space="preserve">CONCLUIDO	</t>
        </is>
      </c>
      <c r="D164" t="n">
        <v>2.2328</v>
      </c>
      <c r="E164" t="n">
        <v>44.79</v>
      </c>
      <c r="F164" t="n">
        <v>41.57</v>
      </c>
      <c r="G164" t="n">
        <v>99.76000000000001</v>
      </c>
      <c r="H164" t="n">
        <v>1.33</v>
      </c>
      <c r="I164" t="n">
        <v>25</v>
      </c>
      <c r="J164" t="n">
        <v>187.14</v>
      </c>
      <c r="K164" t="n">
        <v>51.39</v>
      </c>
      <c r="L164" t="n">
        <v>14</v>
      </c>
      <c r="M164" t="n">
        <v>23</v>
      </c>
      <c r="N164" t="n">
        <v>36.75</v>
      </c>
      <c r="O164" t="n">
        <v>23314.98</v>
      </c>
      <c r="P164" t="n">
        <v>455.93</v>
      </c>
      <c r="Q164" t="n">
        <v>1326.99</v>
      </c>
      <c r="R164" t="n">
        <v>97.34</v>
      </c>
      <c r="S164" t="n">
        <v>68.87</v>
      </c>
      <c r="T164" t="n">
        <v>11524.73</v>
      </c>
      <c r="U164" t="n">
        <v>0.71</v>
      </c>
      <c r="V164" t="n">
        <v>0.88</v>
      </c>
      <c r="W164" t="n">
        <v>5.33</v>
      </c>
      <c r="X164" t="n">
        <v>0.7</v>
      </c>
      <c r="Y164" t="n">
        <v>0.5</v>
      </c>
      <c r="Z164" t="n">
        <v>10</v>
      </c>
    </row>
    <row r="165">
      <c r="A165" t="n">
        <v>14</v>
      </c>
      <c r="B165" t="n">
        <v>85</v>
      </c>
      <c r="C165" t="inlineStr">
        <is>
          <t xml:space="preserve">CONCLUIDO	</t>
        </is>
      </c>
      <c r="D165" t="n">
        <v>2.239</v>
      </c>
      <c r="E165" t="n">
        <v>44.66</v>
      </c>
      <c r="F165" t="n">
        <v>41.51</v>
      </c>
      <c r="G165" t="n">
        <v>108.29</v>
      </c>
      <c r="H165" t="n">
        <v>1.41</v>
      </c>
      <c r="I165" t="n">
        <v>23</v>
      </c>
      <c r="J165" t="n">
        <v>188.66</v>
      </c>
      <c r="K165" t="n">
        <v>51.39</v>
      </c>
      <c r="L165" t="n">
        <v>15</v>
      </c>
      <c r="M165" t="n">
        <v>21</v>
      </c>
      <c r="N165" t="n">
        <v>37.27</v>
      </c>
      <c r="O165" t="n">
        <v>23502.4</v>
      </c>
      <c r="P165" t="n">
        <v>448.7</v>
      </c>
      <c r="Q165" t="n">
        <v>1326.96</v>
      </c>
      <c r="R165" t="n">
        <v>95.52</v>
      </c>
      <c r="S165" t="n">
        <v>68.87</v>
      </c>
      <c r="T165" t="n">
        <v>10626.53</v>
      </c>
      <c r="U165" t="n">
        <v>0.72</v>
      </c>
      <c r="V165" t="n">
        <v>0.88</v>
      </c>
      <c r="W165" t="n">
        <v>5.33</v>
      </c>
      <c r="X165" t="n">
        <v>0.64</v>
      </c>
      <c r="Y165" t="n">
        <v>0.5</v>
      </c>
      <c r="Z165" t="n">
        <v>10</v>
      </c>
    </row>
    <row r="166">
      <c r="A166" t="n">
        <v>15</v>
      </c>
      <c r="B166" t="n">
        <v>85</v>
      </c>
      <c r="C166" t="inlineStr">
        <is>
          <t xml:space="preserve">CONCLUIDO	</t>
        </is>
      </c>
      <c r="D166" t="n">
        <v>2.2465</v>
      </c>
      <c r="E166" t="n">
        <v>44.51</v>
      </c>
      <c r="F166" t="n">
        <v>41.43</v>
      </c>
      <c r="G166" t="n">
        <v>118.37</v>
      </c>
      <c r="H166" t="n">
        <v>1.49</v>
      </c>
      <c r="I166" t="n">
        <v>21</v>
      </c>
      <c r="J166" t="n">
        <v>190.19</v>
      </c>
      <c r="K166" t="n">
        <v>51.39</v>
      </c>
      <c r="L166" t="n">
        <v>16</v>
      </c>
      <c r="M166" t="n">
        <v>19</v>
      </c>
      <c r="N166" t="n">
        <v>37.79</v>
      </c>
      <c r="O166" t="n">
        <v>23690.52</v>
      </c>
      <c r="P166" t="n">
        <v>441.1</v>
      </c>
      <c r="Q166" t="n">
        <v>1326.95</v>
      </c>
      <c r="R166" t="n">
        <v>92.92</v>
      </c>
      <c r="S166" t="n">
        <v>68.87</v>
      </c>
      <c r="T166" t="n">
        <v>9333.540000000001</v>
      </c>
      <c r="U166" t="n">
        <v>0.74</v>
      </c>
      <c r="V166" t="n">
        <v>0.88</v>
      </c>
      <c r="W166" t="n">
        <v>5.32</v>
      </c>
      <c r="X166" t="n">
        <v>0.5600000000000001</v>
      </c>
      <c r="Y166" t="n">
        <v>0.5</v>
      </c>
      <c r="Z166" t="n">
        <v>10</v>
      </c>
    </row>
    <row r="167">
      <c r="A167" t="n">
        <v>16</v>
      </c>
      <c r="B167" t="n">
        <v>85</v>
      </c>
      <c r="C167" t="inlineStr">
        <is>
          <t xml:space="preserve">CONCLUIDO	</t>
        </is>
      </c>
      <c r="D167" t="n">
        <v>2.2499</v>
      </c>
      <c r="E167" t="n">
        <v>44.45</v>
      </c>
      <c r="F167" t="n">
        <v>41.4</v>
      </c>
      <c r="G167" t="n">
        <v>124.19</v>
      </c>
      <c r="H167" t="n">
        <v>1.57</v>
      </c>
      <c r="I167" t="n">
        <v>20</v>
      </c>
      <c r="J167" t="n">
        <v>191.72</v>
      </c>
      <c r="K167" t="n">
        <v>51.39</v>
      </c>
      <c r="L167" t="n">
        <v>17</v>
      </c>
      <c r="M167" t="n">
        <v>18</v>
      </c>
      <c r="N167" t="n">
        <v>38.33</v>
      </c>
      <c r="O167" t="n">
        <v>23879.37</v>
      </c>
      <c r="P167" t="n">
        <v>431.87</v>
      </c>
      <c r="Q167" t="n">
        <v>1326.95</v>
      </c>
      <c r="R167" t="n">
        <v>91.66</v>
      </c>
      <c r="S167" t="n">
        <v>68.87</v>
      </c>
      <c r="T167" t="n">
        <v>8711.25</v>
      </c>
      <c r="U167" t="n">
        <v>0.75</v>
      </c>
      <c r="V167" t="n">
        <v>0.88</v>
      </c>
      <c r="W167" t="n">
        <v>5.33</v>
      </c>
      <c r="X167" t="n">
        <v>0.53</v>
      </c>
      <c r="Y167" t="n">
        <v>0.5</v>
      </c>
      <c r="Z167" t="n">
        <v>10</v>
      </c>
    </row>
    <row r="168">
      <c r="A168" t="n">
        <v>17</v>
      </c>
      <c r="B168" t="n">
        <v>85</v>
      </c>
      <c r="C168" t="inlineStr">
        <is>
          <t xml:space="preserve">CONCLUIDO	</t>
        </is>
      </c>
      <c r="D168" t="n">
        <v>2.2553</v>
      </c>
      <c r="E168" t="n">
        <v>44.34</v>
      </c>
      <c r="F168" t="n">
        <v>41.36</v>
      </c>
      <c r="G168" t="n">
        <v>137.86</v>
      </c>
      <c r="H168" t="n">
        <v>1.65</v>
      </c>
      <c r="I168" t="n">
        <v>18</v>
      </c>
      <c r="J168" t="n">
        <v>193.26</v>
      </c>
      <c r="K168" t="n">
        <v>51.39</v>
      </c>
      <c r="L168" t="n">
        <v>18</v>
      </c>
      <c r="M168" t="n">
        <v>14</v>
      </c>
      <c r="N168" t="n">
        <v>38.86</v>
      </c>
      <c r="O168" t="n">
        <v>24068.93</v>
      </c>
      <c r="P168" t="n">
        <v>424.59</v>
      </c>
      <c r="Q168" t="n">
        <v>1326.95</v>
      </c>
      <c r="R168" t="n">
        <v>90.45999999999999</v>
      </c>
      <c r="S168" t="n">
        <v>68.87</v>
      </c>
      <c r="T168" t="n">
        <v>8117.84</v>
      </c>
      <c r="U168" t="n">
        <v>0.76</v>
      </c>
      <c r="V168" t="n">
        <v>0.88</v>
      </c>
      <c r="W168" t="n">
        <v>5.32</v>
      </c>
      <c r="X168" t="n">
        <v>0.49</v>
      </c>
      <c r="Y168" t="n">
        <v>0.5</v>
      </c>
      <c r="Z168" t="n">
        <v>10</v>
      </c>
    </row>
    <row r="169">
      <c r="A169" t="n">
        <v>18</v>
      </c>
      <c r="B169" t="n">
        <v>85</v>
      </c>
      <c r="C169" t="inlineStr">
        <is>
          <t xml:space="preserve">CONCLUIDO	</t>
        </is>
      </c>
      <c r="D169" t="n">
        <v>2.2552</v>
      </c>
      <c r="E169" t="n">
        <v>44.34</v>
      </c>
      <c r="F169" t="n">
        <v>41.36</v>
      </c>
      <c r="G169" t="n">
        <v>137.86</v>
      </c>
      <c r="H169" t="n">
        <v>1.73</v>
      </c>
      <c r="I169" t="n">
        <v>18</v>
      </c>
      <c r="J169" t="n">
        <v>194.8</v>
      </c>
      <c r="K169" t="n">
        <v>51.39</v>
      </c>
      <c r="L169" t="n">
        <v>19</v>
      </c>
      <c r="M169" t="n">
        <v>10</v>
      </c>
      <c r="N169" t="n">
        <v>39.41</v>
      </c>
      <c r="O169" t="n">
        <v>24259.23</v>
      </c>
      <c r="P169" t="n">
        <v>421.77</v>
      </c>
      <c r="Q169" t="n">
        <v>1326.95</v>
      </c>
      <c r="R169" t="n">
        <v>90.33</v>
      </c>
      <c r="S169" t="n">
        <v>68.87</v>
      </c>
      <c r="T169" t="n">
        <v>8052.59</v>
      </c>
      <c r="U169" t="n">
        <v>0.76</v>
      </c>
      <c r="V169" t="n">
        <v>0.88</v>
      </c>
      <c r="W169" t="n">
        <v>5.33</v>
      </c>
      <c r="X169" t="n">
        <v>0.49</v>
      </c>
      <c r="Y169" t="n">
        <v>0.5</v>
      </c>
      <c r="Z169" t="n">
        <v>10</v>
      </c>
    </row>
    <row r="170">
      <c r="A170" t="n">
        <v>19</v>
      </c>
      <c r="B170" t="n">
        <v>85</v>
      </c>
      <c r="C170" t="inlineStr">
        <is>
          <t xml:space="preserve">CONCLUIDO	</t>
        </is>
      </c>
      <c r="D170" t="n">
        <v>2.2584</v>
      </c>
      <c r="E170" t="n">
        <v>44.28</v>
      </c>
      <c r="F170" t="n">
        <v>41.33</v>
      </c>
      <c r="G170" t="n">
        <v>145.87</v>
      </c>
      <c r="H170" t="n">
        <v>1.81</v>
      </c>
      <c r="I170" t="n">
        <v>17</v>
      </c>
      <c r="J170" t="n">
        <v>196.35</v>
      </c>
      <c r="K170" t="n">
        <v>51.39</v>
      </c>
      <c r="L170" t="n">
        <v>20</v>
      </c>
      <c r="M170" t="n">
        <v>2</v>
      </c>
      <c r="N170" t="n">
        <v>39.96</v>
      </c>
      <c r="O170" t="n">
        <v>24450.27</v>
      </c>
      <c r="P170" t="n">
        <v>420.67</v>
      </c>
      <c r="Q170" t="n">
        <v>1326.95</v>
      </c>
      <c r="R170" t="n">
        <v>89</v>
      </c>
      <c r="S170" t="n">
        <v>68.87</v>
      </c>
      <c r="T170" t="n">
        <v>7393.71</v>
      </c>
      <c r="U170" t="n">
        <v>0.77</v>
      </c>
      <c r="V170" t="n">
        <v>0.88</v>
      </c>
      <c r="W170" t="n">
        <v>5.34</v>
      </c>
      <c r="X170" t="n">
        <v>0.46</v>
      </c>
      <c r="Y170" t="n">
        <v>0.5</v>
      </c>
      <c r="Z170" t="n">
        <v>10</v>
      </c>
    </row>
    <row r="171">
      <c r="A171" t="n">
        <v>20</v>
      </c>
      <c r="B171" t="n">
        <v>85</v>
      </c>
      <c r="C171" t="inlineStr">
        <is>
          <t xml:space="preserve">CONCLUIDO	</t>
        </is>
      </c>
      <c r="D171" t="n">
        <v>2.2582</v>
      </c>
      <c r="E171" t="n">
        <v>44.28</v>
      </c>
      <c r="F171" t="n">
        <v>41.34</v>
      </c>
      <c r="G171" t="n">
        <v>145.89</v>
      </c>
      <c r="H171" t="n">
        <v>1.88</v>
      </c>
      <c r="I171" t="n">
        <v>17</v>
      </c>
      <c r="J171" t="n">
        <v>197.9</v>
      </c>
      <c r="K171" t="n">
        <v>51.39</v>
      </c>
      <c r="L171" t="n">
        <v>21</v>
      </c>
      <c r="M171" t="n">
        <v>0</v>
      </c>
      <c r="N171" t="n">
        <v>40.51</v>
      </c>
      <c r="O171" t="n">
        <v>24642.07</v>
      </c>
      <c r="P171" t="n">
        <v>423.71</v>
      </c>
      <c r="Q171" t="n">
        <v>1326.99</v>
      </c>
      <c r="R171" t="n">
        <v>89.12</v>
      </c>
      <c r="S171" t="n">
        <v>68.87</v>
      </c>
      <c r="T171" t="n">
        <v>7453.4</v>
      </c>
      <c r="U171" t="n">
        <v>0.77</v>
      </c>
      <c r="V171" t="n">
        <v>0.88</v>
      </c>
      <c r="W171" t="n">
        <v>5.34</v>
      </c>
      <c r="X171" t="n">
        <v>0.46</v>
      </c>
      <c r="Y171" t="n">
        <v>0.5</v>
      </c>
      <c r="Z171" t="n">
        <v>10</v>
      </c>
    </row>
    <row r="172">
      <c r="A172" t="n">
        <v>0</v>
      </c>
      <c r="B172" t="n">
        <v>20</v>
      </c>
      <c r="C172" t="inlineStr">
        <is>
          <t xml:space="preserve">CONCLUIDO	</t>
        </is>
      </c>
      <c r="D172" t="n">
        <v>2.0023</v>
      </c>
      <c r="E172" t="n">
        <v>49.94</v>
      </c>
      <c r="F172" t="n">
        <v>46.02</v>
      </c>
      <c r="G172" t="n">
        <v>15.51</v>
      </c>
      <c r="H172" t="n">
        <v>0.34</v>
      </c>
      <c r="I172" t="n">
        <v>178</v>
      </c>
      <c r="J172" t="n">
        <v>51.33</v>
      </c>
      <c r="K172" t="n">
        <v>24.83</v>
      </c>
      <c r="L172" t="n">
        <v>1</v>
      </c>
      <c r="M172" t="n">
        <v>176</v>
      </c>
      <c r="N172" t="n">
        <v>5.51</v>
      </c>
      <c r="O172" t="n">
        <v>6564.78</v>
      </c>
      <c r="P172" t="n">
        <v>245.86</v>
      </c>
      <c r="Q172" t="n">
        <v>1327.1</v>
      </c>
      <c r="R172" t="n">
        <v>242.2</v>
      </c>
      <c r="S172" t="n">
        <v>68.87</v>
      </c>
      <c r="T172" t="n">
        <v>83187.62</v>
      </c>
      <c r="U172" t="n">
        <v>0.28</v>
      </c>
      <c r="V172" t="n">
        <v>0.79</v>
      </c>
      <c r="W172" t="n">
        <v>5.59</v>
      </c>
      <c r="X172" t="n">
        <v>5.14</v>
      </c>
      <c r="Y172" t="n">
        <v>0.5</v>
      </c>
      <c r="Z172" t="n">
        <v>10</v>
      </c>
    </row>
    <row r="173">
      <c r="A173" t="n">
        <v>1</v>
      </c>
      <c r="B173" t="n">
        <v>20</v>
      </c>
      <c r="C173" t="inlineStr">
        <is>
          <t xml:space="preserve">CONCLUIDO	</t>
        </is>
      </c>
      <c r="D173" t="n">
        <v>2.1865</v>
      </c>
      <c r="E173" t="n">
        <v>45.74</v>
      </c>
      <c r="F173" t="n">
        <v>43.06</v>
      </c>
      <c r="G173" t="n">
        <v>33.99</v>
      </c>
      <c r="H173" t="n">
        <v>0.66</v>
      </c>
      <c r="I173" t="n">
        <v>76</v>
      </c>
      <c r="J173" t="n">
        <v>52.47</v>
      </c>
      <c r="K173" t="n">
        <v>24.83</v>
      </c>
      <c r="L173" t="n">
        <v>2</v>
      </c>
      <c r="M173" t="n">
        <v>57</v>
      </c>
      <c r="N173" t="n">
        <v>5.64</v>
      </c>
      <c r="O173" t="n">
        <v>6705.1</v>
      </c>
      <c r="P173" t="n">
        <v>206.64</v>
      </c>
      <c r="Q173" t="n">
        <v>1327</v>
      </c>
      <c r="R173" t="n">
        <v>144.74</v>
      </c>
      <c r="S173" t="n">
        <v>68.87</v>
      </c>
      <c r="T173" t="n">
        <v>34970.12</v>
      </c>
      <c r="U173" t="n">
        <v>0.48</v>
      </c>
      <c r="V173" t="n">
        <v>0.85</v>
      </c>
      <c r="W173" t="n">
        <v>5.45</v>
      </c>
      <c r="X173" t="n">
        <v>2.19</v>
      </c>
      <c r="Y173" t="n">
        <v>0.5</v>
      </c>
      <c r="Z173" t="n">
        <v>10</v>
      </c>
    </row>
    <row r="174">
      <c r="A174" t="n">
        <v>2</v>
      </c>
      <c r="B174" t="n">
        <v>20</v>
      </c>
      <c r="C174" t="inlineStr">
        <is>
          <t xml:space="preserve">CONCLUIDO	</t>
        </is>
      </c>
      <c r="D174" t="n">
        <v>2.1991</v>
      </c>
      <c r="E174" t="n">
        <v>45.47</v>
      </c>
      <c r="F174" t="n">
        <v>42.9</v>
      </c>
      <c r="G174" t="n">
        <v>37.85</v>
      </c>
      <c r="H174" t="n">
        <v>0.97</v>
      </c>
      <c r="I174" t="n">
        <v>68</v>
      </c>
      <c r="J174" t="n">
        <v>53.61</v>
      </c>
      <c r="K174" t="n">
        <v>24.83</v>
      </c>
      <c r="L174" t="n">
        <v>3</v>
      </c>
      <c r="M174" t="n">
        <v>0</v>
      </c>
      <c r="N174" t="n">
        <v>5.78</v>
      </c>
      <c r="O174" t="n">
        <v>6845.59</v>
      </c>
      <c r="P174" t="n">
        <v>204.51</v>
      </c>
      <c r="Q174" t="n">
        <v>1327.07</v>
      </c>
      <c r="R174" t="n">
        <v>137.94</v>
      </c>
      <c r="S174" t="n">
        <v>68.87</v>
      </c>
      <c r="T174" t="n">
        <v>31608.93</v>
      </c>
      <c r="U174" t="n">
        <v>0.5</v>
      </c>
      <c r="V174" t="n">
        <v>0.85</v>
      </c>
      <c r="W174" t="n">
        <v>5.49</v>
      </c>
      <c r="X174" t="n">
        <v>2.02</v>
      </c>
      <c r="Y174" t="n">
        <v>0.5</v>
      </c>
      <c r="Z174" t="n">
        <v>10</v>
      </c>
    </row>
    <row r="175">
      <c r="A175" t="n">
        <v>0</v>
      </c>
      <c r="B175" t="n">
        <v>65</v>
      </c>
      <c r="C175" t="inlineStr">
        <is>
          <t xml:space="preserve">CONCLUIDO	</t>
        </is>
      </c>
      <c r="D175" t="n">
        <v>1.4981</v>
      </c>
      <c r="E175" t="n">
        <v>66.75</v>
      </c>
      <c r="F175" t="n">
        <v>53.19</v>
      </c>
      <c r="G175" t="n">
        <v>7.64</v>
      </c>
      <c r="H175" t="n">
        <v>0.13</v>
      </c>
      <c r="I175" t="n">
        <v>418</v>
      </c>
      <c r="J175" t="n">
        <v>133.21</v>
      </c>
      <c r="K175" t="n">
        <v>46.47</v>
      </c>
      <c r="L175" t="n">
        <v>1</v>
      </c>
      <c r="M175" t="n">
        <v>416</v>
      </c>
      <c r="N175" t="n">
        <v>20.75</v>
      </c>
      <c r="O175" t="n">
        <v>16663.42</v>
      </c>
      <c r="P175" t="n">
        <v>578.45</v>
      </c>
      <c r="Q175" t="n">
        <v>1327.28</v>
      </c>
      <c r="R175" t="n">
        <v>475.95</v>
      </c>
      <c r="S175" t="n">
        <v>68.87</v>
      </c>
      <c r="T175" t="n">
        <v>198866.6</v>
      </c>
      <c r="U175" t="n">
        <v>0.14</v>
      </c>
      <c r="V175" t="n">
        <v>0.6899999999999999</v>
      </c>
      <c r="W175" t="n">
        <v>6</v>
      </c>
      <c r="X175" t="n">
        <v>12.31</v>
      </c>
      <c r="Y175" t="n">
        <v>0.5</v>
      </c>
      <c r="Z175" t="n">
        <v>10</v>
      </c>
    </row>
    <row r="176">
      <c r="A176" t="n">
        <v>1</v>
      </c>
      <c r="B176" t="n">
        <v>65</v>
      </c>
      <c r="C176" t="inlineStr">
        <is>
          <t xml:space="preserve">CONCLUIDO	</t>
        </is>
      </c>
      <c r="D176" t="n">
        <v>1.8859</v>
      </c>
      <c r="E176" t="n">
        <v>53.03</v>
      </c>
      <c r="F176" t="n">
        <v>46</v>
      </c>
      <c r="G176" t="n">
        <v>15.51</v>
      </c>
      <c r="H176" t="n">
        <v>0.26</v>
      </c>
      <c r="I176" t="n">
        <v>178</v>
      </c>
      <c r="J176" t="n">
        <v>134.55</v>
      </c>
      <c r="K176" t="n">
        <v>46.47</v>
      </c>
      <c r="L176" t="n">
        <v>2</v>
      </c>
      <c r="M176" t="n">
        <v>176</v>
      </c>
      <c r="N176" t="n">
        <v>21.09</v>
      </c>
      <c r="O176" t="n">
        <v>16828.84</v>
      </c>
      <c r="P176" t="n">
        <v>492.84</v>
      </c>
      <c r="Q176" t="n">
        <v>1327.08</v>
      </c>
      <c r="R176" t="n">
        <v>241.3</v>
      </c>
      <c r="S176" t="n">
        <v>68.87</v>
      </c>
      <c r="T176" t="n">
        <v>82740.12</v>
      </c>
      <c r="U176" t="n">
        <v>0.29</v>
      </c>
      <c r="V176" t="n">
        <v>0.79</v>
      </c>
      <c r="W176" t="n">
        <v>5.59</v>
      </c>
      <c r="X176" t="n">
        <v>5.13</v>
      </c>
      <c r="Y176" t="n">
        <v>0.5</v>
      </c>
      <c r="Z176" t="n">
        <v>10</v>
      </c>
    </row>
    <row r="177">
      <c r="A177" t="n">
        <v>2</v>
      </c>
      <c r="B177" t="n">
        <v>65</v>
      </c>
      <c r="C177" t="inlineStr">
        <is>
          <t xml:space="preserve">CONCLUIDO	</t>
        </is>
      </c>
      <c r="D177" t="n">
        <v>2.0285</v>
      </c>
      <c r="E177" t="n">
        <v>49.3</v>
      </c>
      <c r="F177" t="n">
        <v>44.07</v>
      </c>
      <c r="G177" t="n">
        <v>23.61</v>
      </c>
      <c r="H177" t="n">
        <v>0.39</v>
      </c>
      <c r="I177" t="n">
        <v>112</v>
      </c>
      <c r="J177" t="n">
        <v>135.9</v>
      </c>
      <c r="K177" t="n">
        <v>46.47</v>
      </c>
      <c r="L177" t="n">
        <v>3</v>
      </c>
      <c r="M177" t="n">
        <v>110</v>
      </c>
      <c r="N177" t="n">
        <v>21.43</v>
      </c>
      <c r="O177" t="n">
        <v>16994.64</v>
      </c>
      <c r="P177" t="n">
        <v>464.55</v>
      </c>
      <c r="Q177" t="n">
        <v>1327</v>
      </c>
      <c r="R177" t="n">
        <v>178.52</v>
      </c>
      <c r="S177" t="n">
        <v>68.87</v>
      </c>
      <c r="T177" t="n">
        <v>51679.79</v>
      </c>
      <c r="U177" t="n">
        <v>0.39</v>
      </c>
      <c r="V177" t="n">
        <v>0.83</v>
      </c>
      <c r="W177" t="n">
        <v>5.48</v>
      </c>
      <c r="X177" t="n">
        <v>3.2</v>
      </c>
      <c r="Y177" t="n">
        <v>0.5</v>
      </c>
      <c r="Z177" t="n">
        <v>10</v>
      </c>
    </row>
    <row r="178">
      <c r="A178" t="n">
        <v>3</v>
      </c>
      <c r="B178" t="n">
        <v>65</v>
      </c>
      <c r="C178" t="inlineStr">
        <is>
          <t xml:space="preserve">CONCLUIDO	</t>
        </is>
      </c>
      <c r="D178" t="n">
        <v>2.1003</v>
      </c>
      <c r="E178" t="n">
        <v>47.61</v>
      </c>
      <c r="F178" t="n">
        <v>43.2</v>
      </c>
      <c r="G178" t="n">
        <v>31.61</v>
      </c>
      <c r="H178" t="n">
        <v>0.52</v>
      </c>
      <c r="I178" t="n">
        <v>82</v>
      </c>
      <c r="J178" t="n">
        <v>137.25</v>
      </c>
      <c r="K178" t="n">
        <v>46.47</v>
      </c>
      <c r="L178" t="n">
        <v>4</v>
      </c>
      <c r="M178" t="n">
        <v>80</v>
      </c>
      <c r="N178" t="n">
        <v>21.78</v>
      </c>
      <c r="O178" t="n">
        <v>17160.92</v>
      </c>
      <c r="P178" t="n">
        <v>448.28</v>
      </c>
      <c r="Q178" t="n">
        <v>1327.06</v>
      </c>
      <c r="R178" t="n">
        <v>150.24</v>
      </c>
      <c r="S178" t="n">
        <v>68.87</v>
      </c>
      <c r="T178" t="n">
        <v>37689.26</v>
      </c>
      <c r="U178" t="n">
        <v>0.46</v>
      </c>
      <c r="V178" t="n">
        <v>0.84</v>
      </c>
      <c r="W178" t="n">
        <v>5.43</v>
      </c>
      <c r="X178" t="n">
        <v>2.33</v>
      </c>
      <c r="Y178" t="n">
        <v>0.5</v>
      </c>
      <c r="Z178" t="n">
        <v>10</v>
      </c>
    </row>
    <row r="179">
      <c r="A179" t="n">
        <v>4</v>
      </c>
      <c r="B179" t="n">
        <v>65</v>
      </c>
      <c r="C179" t="inlineStr">
        <is>
          <t xml:space="preserve">CONCLUIDO	</t>
        </is>
      </c>
      <c r="D179" t="n">
        <v>2.1446</v>
      </c>
      <c r="E179" t="n">
        <v>46.63</v>
      </c>
      <c r="F179" t="n">
        <v>42.71</v>
      </c>
      <c r="G179" t="n">
        <v>40.04</v>
      </c>
      <c r="H179" t="n">
        <v>0.64</v>
      </c>
      <c r="I179" t="n">
        <v>64</v>
      </c>
      <c r="J179" t="n">
        <v>138.6</v>
      </c>
      <c r="K179" t="n">
        <v>46.47</v>
      </c>
      <c r="L179" t="n">
        <v>5</v>
      </c>
      <c r="M179" t="n">
        <v>62</v>
      </c>
      <c r="N179" t="n">
        <v>22.13</v>
      </c>
      <c r="O179" t="n">
        <v>17327.69</v>
      </c>
      <c r="P179" t="n">
        <v>435.65</v>
      </c>
      <c r="Q179" t="n">
        <v>1326.97</v>
      </c>
      <c r="R179" t="n">
        <v>134.4</v>
      </c>
      <c r="S179" t="n">
        <v>68.87</v>
      </c>
      <c r="T179" t="n">
        <v>29859.15</v>
      </c>
      <c r="U179" t="n">
        <v>0.51</v>
      </c>
      <c r="V179" t="n">
        <v>0.85</v>
      </c>
      <c r="W179" t="n">
        <v>5.4</v>
      </c>
      <c r="X179" t="n">
        <v>1.83</v>
      </c>
      <c r="Y179" t="n">
        <v>0.5</v>
      </c>
      <c r="Z179" t="n">
        <v>10</v>
      </c>
    </row>
    <row r="180">
      <c r="A180" t="n">
        <v>5</v>
      </c>
      <c r="B180" t="n">
        <v>65</v>
      </c>
      <c r="C180" t="inlineStr">
        <is>
          <t xml:space="preserve">CONCLUIDO	</t>
        </is>
      </c>
      <c r="D180" t="n">
        <v>2.1771</v>
      </c>
      <c r="E180" t="n">
        <v>45.93</v>
      </c>
      <c r="F180" t="n">
        <v>42.34</v>
      </c>
      <c r="G180" t="n">
        <v>48.85</v>
      </c>
      <c r="H180" t="n">
        <v>0.76</v>
      </c>
      <c r="I180" t="n">
        <v>52</v>
      </c>
      <c r="J180" t="n">
        <v>139.95</v>
      </c>
      <c r="K180" t="n">
        <v>46.47</v>
      </c>
      <c r="L180" t="n">
        <v>6</v>
      </c>
      <c r="M180" t="n">
        <v>50</v>
      </c>
      <c r="N180" t="n">
        <v>22.49</v>
      </c>
      <c r="O180" t="n">
        <v>17494.97</v>
      </c>
      <c r="P180" t="n">
        <v>424.52</v>
      </c>
      <c r="Q180" t="n">
        <v>1326.95</v>
      </c>
      <c r="R180" t="n">
        <v>122.09</v>
      </c>
      <c r="S180" t="n">
        <v>68.87</v>
      </c>
      <c r="T180" t="n">
        <v>23763.13</v>
      </c>
      <c r="U180" t="n">
        <v>0.5600000000000001</v>
      </c>
      <c r="V180" t="n">
        <v>0.86</v>
      </c>
      <c r="W180" t="n">
        <v>5.39</v>
      </c>
      <c r="X180" t="n">
        <v>1.47</v>
      </c>
      <c r="Y180" t="n">
        <v>0.5</v>
      </c>
      <c r="Z180" t="n">
        <v>10</v>
      </c>
    </row>
    <row r="181">
      <c r="A181" t="n">
        <v>6</v>
      </c>
      <c r="B181" t="n">
        <v>65</v>
      </c>
      <c r="C181" t="inlineStr">
        <is>
          <t xml:space="preserve">CONCLUIDO	</t>
        </is>
      </c>
      <c r="D181" t="n">
        <v>2.199</v>
      </c>
      <c r="E181" t="n">
        <v>45.48</v>
      </c>
      <c r="F181" t="n">
        <v>42.1</v>
      </c>
      <c r="G181" t="n">
        <v>57.41</v>
      </c>
      <c r="H181" t="n">
        <v>0.88</v>
      </c>
      <c r="I181" t="n">
        <v>44</v>
      </c>
      <c r="J181" t="n">
        <v>141.31</v>
      </c>
      <c r="K181" t="n">
        <v>46.47</v>
      </c>
      <c r="L181" t="n">
        <v>7</v>
      </c>
      <c r="M181" t="n">
        <v>42</v>
      </c>
      <c r="N181" t="n">
        <v>22.85</v>
      </c>
      <c r="O181" t="n">
        <v>17662.75</v>
      </c>
      <c r="P181" t="n">
        <v>414.44</v>
      </c>
      <c r="Q181" t="n">
        <v>1326.98</v>
      </c>
      <c r="R181" t="n">
        <v>114.84</v>
      </c>
      <c r="S181" t="n">
        <v>68.87</v>
      </c>
      <c r="T181" t="n">
        <v>20181.39</v>
      </c>
      <c r="U181" t="n">
        <v>0.6</v>
      </c>
      <c r="V181" t="n">
        <v>0.87</v>
      </c>
      <c r="W181" t="n">
        <v>5.36</v>
      </c>
      <c r="X181" t="n">
        <v>1.23</v>
      </c>
      <c r="Y181" t="n">
        <v>0.5</v>
      </c>
      <c r="Z181" t="n">
        <v>10</v>
      </c>
    </row>
    <row r="182">
      <c r="A182" t="n">
        <v>7</v>
      </c>
      <c r="B182" t="n">
        <v>65</v>
      </c>
      <c r="C182" t="inlineStr">
        <is>
          <t xml:space="preserve">CONCLUIDO	</t>
        </is>
      </c>
      <c r="D182" t="n">
        <v>2.2179</v>
      </c>
      <c r="E182" t="n">
        <v>45.09</v>
      </c>
      <c r="F182" t="n">
        <v>41.9</v>
      </c>
      <c r="G182" t="n">
        <v>67.95</v>
      </c>
      <c r="H182" t="n">
        <v>0.99</v>
      </c>
      <c r="I182" t="n">
        <v>37</v>
      </c>
      <c r="J182" t="n">
        <v>142.68</v>
      </c>
      <c r="K182" t="n">
        <v>46.47</v>
      </c>
      <c r="L182" t="n">
        <v>8</v>
      </c>
      <c r="M182" t="n">
        <v>35</v>
      </c>
      <c r="N182" t="n">
        <v>23.21</v>
      </c>
      <c r="O182" t="n">
        <v>17831.04</v>
      </c>
      <c r="P182" t="n">
        <v>402.29</v>
      </c>
      <c r="Q182" t="n">
        <v>1327.03</v>
      </c>
      <c r="R182" t="n">
        <v>108.02</v>
      </c>
      <c r="S182" t="n">
        <v>68.87</v>
      </c>
      <c r="T182" t="n">
        <v>16806.23</v>
      </c>
      <c r="U182" t="n">
        <v>0.64</v>
      </c>
      <c r="V182" t="n">
        <v>0.87</v>
      </c>
      <c r="W182" t="n">
        <v>5.36</v>
      </c>
      <c r="X182" t="n">
        <v>1.03</v>
      </c>
      <c r="Y182" t="n">
        <v>0.5</v>
      </c>
      <c r="Z182" t="n">
        <v>10</v>
      </c>
    </row>
    <row r="183">
      <c r="A183" t="n">
        <v>8</v>
      </c>
      <c r="B183" t="n">
        <v>65</v>
      </c>
      <c r="C183" t="inlineStr">
        <is>
          <t xml:space="preserve">CONCLUIDO	</t>
        </is>
      </c>
      <c r="D183" t="n">
        <v>2.2294</v>
      </c>
      <c r="E183" t="n">
        <v>44.86</v>
      </c>
      <c r="F183" t="n">
        <v>41.78</v>
      </c>
      <c r="G183" t="n">
        <v>75.95999999999999</v>
      </c>
      <c r="H183" t="n">
        <v>1.11</v>
      </c>
      <c r="I183" t="n">
        <v>33</v>
      </c>
      <c r="J183" t="n">
        <v>144.05</v>
      </c>
      <c r="K183" t="n">
        <v>46.47</v>
      </c>
      <c r="L183" t="n">
        <v>9</v>
      </c>
      <c r="M183" t="n">
        <v>31</v>
      </c>
      <c r="N183" t="n">
        <v>23.58</v>
      </c>
      <c r="O183" t="n">
        <v>17999.83</v>
      </c>
      <c r="P183" t="n">
        <v>394.33</v>
      </c>
      <c r="Q183" t="n">
        <v>1326.97</v>
      </c>
      <c r="R183" t="n">
        <v>104.16</v>
      </c>
      <c r="S183" t="n">
        <v>68.87</v>
      </c>
      <c r="T183" t="n">
        <v>14896.46</v>
      </c>
      <c r="U183" t="n">
        <v>0.66</v>
      </c>
      <c r="V183" t="n">
        <v>0.87</v>
      </c>
      <c r="W183" t="n">
        <v>5.35</v>
      </c>
      <c r="X183" t="n">
        <v>0.91</v>
      </c>
      <c r="Y183" t="n">
        <v>0.5</v>
      </c>
      <c r="Z183" t="n">
        <v>10</v>
      </c>
    </row>
    <row r="184">
      <c r="A184" t="n">
        <v>9</v>
      </c>
      <c r="B184" t="n">
        <v>65</v>
      </c>
      <c r="C184" t="inlineStr">
        <is>
          <t xml:space="preserve">CONCLUIDO	</t>
        </is>
      </c>
      <c r="D184" t="n">
        <v>2.2396</v>
      </c>
      <c r="E184" t="n">
        <v>44.65</v>
      </c>
      <c r="F184" t="n">
        <v>41.68</v>
      </c>
      <c r="G184" t="n">
        <v>86.23999999999999</v>
      </c>
      <c r="H184" t="n">
        <v>1.22</v>
      </c>
      <c r="I184" t="n">
        <v>29</v>
      </c>
      <c r="J184" t="n">
        <v>145.42</v>
      </c>
      <c r="K184" t="n">
        <v>46.47</v>
      </c>
      <c r="L184" t="n">
        <v>10</v>
      </c>
      <c r="M184" t="n">
        <v>27</v>
      </c>
      <c r="N184" t="n">
        <v>23.95</v>
      </c>
      <c r="O184" t="n">
        <v>18169.15</v>
      </c>
      <c r="P184" t="n">
        <v>384.76</v>
      </c>
      <c r="Q184" t="n">
        <v>1326.99</v>
      </c>
      <c r="R184" t="n">
        <v>100.98</v>
      </c>
      <c r="S184" t="n">
        <v>68.87</v>
      </c>
      <c r="T184" t="n">
        <v>13324.2</v>
      </c>
      <c r="U184" t="n">
        <v>0.68</v>
      </c>
      <c r="V184" t="n">
        <v>0.87</v>
      </c>
      <c r="W184" t="n">
        <v>5.34</v>
      </c>
      <c r="X184" t="n">
        <v>0.8100000000000001</v>
      </c>
      <c r="Y184" t="n">
        <v>0.5</v>
      </c>
      <c r="Z184" t="n">
        <v>10</v>
      </c>
    </row>
    <row r="185">
      <c r="A185" t="n">
        <v>10</v>
      </c>
      <c r="B185" t="n">
        <v>65</v>
      </c>
      <c r="C185" t="inlineStr">
        <is>
          <t xml:space="preserve">CONCLUIDO	</t>
        </is>
      </c>
      <c r="D185" t="n">
        <v>2.2487</v>
      </c>
      <c r="E185" t="n">
        <v>44.47</v>
      </c>
      <c r="F185" t="n">
        <v>41.58</v>
      </c>
      <c r="G185" t="n">
        <v>95.95999999999999</v>
      </c>
      <c r="H185" t="n">
        <v>1.33</v>
      </c>
      <c r="I185" t="n">
        <v>26</v>
      </c>
      <c r="J185" t="n">
        <v>146.8</v>
      </c>
      <c r="K185" t="n">
        <v>46.47</v>
      </c>
      <c r="L185" t="n">
        <v>11</v>
      </c>
      <c r="M185" t="n">
        <v>23</v>
      </c>
      <c r="N185" t="n">
        <v>24.33</v>
      </c>
      <c r="O185" t="n">
        <v>18338.99</v>
      </c>
      <c r="P185" t="n">
        <v>373.73</v>
      </c>
      <c r="Q185" t="n">
        <v>1326.95</v>
      </c>
      <c r="R185" t="n">
        <v>97.77</v>
      </c>
      <c r="S185" t="n">
        <v>68.87</v>
      </c>
      <c r="T185" t="n">
        <v>11733.88</v>
      </c>
      <c r="U185" t="n">
        <v>0.7</v>
      </c>
      <c r="V185" t="n">
        <v>0.88</v>
      </c>
      <c r="W185" t="n">
        <v>5.34</v>
      </c>
      <c r="X185" t="n">
        <v>0.71</v>
      </c>
      <c r="Y185" t="n">
        <v>0.5</v>
      </c>
      <c r="Z185" t="n">
        <v>10</v>
      </c>
    </row>
    <row r="186">
      <c r="A186" t="n">
        <v>11</v>
      </c>
      <c r="B186" t="n">
        <v>65</v>
      </c>
      <c r="C186" t="inlineStr">
        <is>
          <t xml:space="preserve">CONCLUIDO	</t>
        </is>
      </c>
      <c r="D186" t="n">
        <v>2.2563</v>
      </c>
      <c r="E186" t="n">
        <v>44.32</v>
      </c>
      <c r="F186" t="n">
        <v>41.51</v>
      </c>
      <c r="G186" t="n">
        <v>108.3</v>
      </c>
      <c r="H186" t="n">
        <v>1.43</v>
      </c>
      <c r="I186" t="n">
        <v>23</v>
      </c>
      <c r="J186" t="n">
        <v>148.18</v>
      </c>
      <c r="K186" t="n">
        <v>46.47</v>
      </c>
      <c r="L186" t="n">
        <v>12</v>
      </c>
      <c r="M186" t="n">
        <v>16</v>
      </c>
      <c r="N186" t="n">
        <v>24.71</v>
      </c>
      <c r="O186" t="n">
        <v>18509.36</v>
      </c>
      <c r="P186" t="n">
        <v>364.77</v>
      </c>
      <c r="Q186" t="n">
        <v>1326.95</v>
      </c>
      <c r="R186" t="n">
        <v>95.44</v>
      </c>
      <c r="S186" t="n">
        <v>68.87</v>
      </c>
      <c r="T186" t="n">
        <v>10584.65</v>
      </c>
      <c r="U186" t="n">
        <v>0.72</v>
      </c>
      <c r="V186" t="n">
        <v>0.88</v>
      </c>
      <c r="W186" t="n">
        <v>5.34</v>
      </c>
      <c r="X186" t="n">
        <v>0.64</v>
      </c>
      <c r="Y186" t="n">
        <v>0.5</v>
      </c>
      <c r="Z186" t="n">
        <v>10</v>
      </c>
    </row>
    <row r="187">
      <c r="A187" t="n">
        <v>12</v>
      </c>
      <c r="B187" t="n">
        <v>65</v>
      </c>
      <c r="C187" t="inlineStr">
        <is>
          <t xml:space="preserve">CONCLUIDO	</t>
        </is>
      </c>
      <c r="D187" t="n">
        <v>2.2593</v>
      </c>
      <c r="E187" t="n">
        <v>44.26</v>
      </c>
      <c r="F187" t="n">
        <v>41.48</v>
      </c>
      <c r="G187" t="n">
        <v>113.13</v>
      </c>
      <c r="H187" t="n">
        <v>1.54</v>
      </c>
      <c r="I187" t="n">
        <v>22</v>
      </c>
      <c r="J187" t="n">
        <v>149.56</v>
      </c>
      <c r="K187" t="n">
        <v>46.47</v>
      </c>
      <c r="L187" t="n">
        <v>13</v>
      </c>
      <c r="M187" t="n">
        <v>4</v>
      </c>
      <c r="N187" t="n">
        <v>25.1</v>
      </c>
      <c r="O187" t="n">
        <v>18680.25</v>
      </c>
      <c r="P187" t="n">
        <v>362.43</v>
      </c>
      <c r="Q187" t="n">
        <v>1326.95</v>
      </c>
      <c r="R187" t="n">
        <v>93.94</v>
      </c>
      <c r="S187" t="n">
        <v>68.87</v>
      </c>
      <c r="T187" t="n">
        <v>9838.74</v>
      </c>
      <c r="U187" t="n">
        <v>0.73</v>
      </c>
      <c r="V187" t="n">
        <v>0.88</v>
      </c>
      <c r="W187" t="n">
        <v>5.35</v>
      </c>
      <c r="X187" t="n">
        <v>0.61</v>
      </c>
      <c r="Y187" t="n">
        <v>0.5</v>
      </c>
      <c r="Z187" t="n">
        <v>10</v>
      </c>
    </row>
    <row r="188">
      <c r="A188" t="n">
        <v>13</v>
      </c>
      <c r="B188" t="n">
        <v>65</v>
      </c>
      <c r="C188" t="inlineStr">
        <is>
          <t xml:space="preserve">CONCLUIDO	</t>
        </is>
      </c>
      <c r="D188" t="n">
        <v>2.2589</v>
      </c>
      <c r="E188" t="n">
        <v>44.27</v>
      </c>
      <c r="F188" t="n">
        <v>41.49</v>
      </c>
      <c r="G188" t="n">
        <v>113.16</v>
      </c>
      <c r="H188" t="n">
        <v>1.64</v>
      </c>
      <c r="I188" t="n">
        <v>22</v>
      </c>
      <c r="J188" t="n">
        <v>150.95</v>
      </c>
      <c r="K188" t="n">
        <v>46.47</v>
      </c>
      <c r="L188" t="n">
        <v>14</v>
      </c>
      <c r="M188" t="n">
        <v>1</v>
      </c>
      <c r="N188" t="n">
        <v>25.49</v>
      </c>
      <c r="O188" t="n">
        <v>18851.69</v>
      </c>
      <c r="P188" t="n">
        <v>365.07</v>
      </c>
      <c r="Q188" t="n">
        <v>1326.95</v>
      </c>
      <c r="R188" t="n">
        <v>94.15000000000001</v>
      </c>
      <c r="S188" t="n">
        <v>68.87</v>
      </c>
      <c r="T188" t="n">
        <v>9943.67</v>
      </c>
      <c r="U188" t="n">
        <v>0.73</v>
      </c>
      <c r="V188" t="n">
        <v>0.88</v>
      </c>
      <c r="W188" t="n">
        <v>5.35</v>
      </c>
      <c r="X188" t="n">
        <v>0.62</v>
      </c>
      <c r="Y188" t="n">
        <v>0.5</v>
      </c>
      <c r="Z188" t="n">
        <v>10</v>
      </c>
    </row>
    <row r="189">
      <c r="A189" t="n">
        <v>14</v>
      </c>
      <c r="B189" t="n">
        <v>65</v>
      </c>
      <c r="C189" t="inlineStr">
        <is>
          <t xml:space="preserve">CONCLUIDO	</t>
        </is>
      </c>
      <c r="D189" t="n">
        <v>2.2588</v>
      </c>
      <c r="E189" t="n">
        <v>44.27</v>
      </c>
      <c r="F189" t="n">
        <v>41.49</v>
      </c>
      <c r="G189" t="n">
        <v>113.16</v>
      </c>
      <c r="H189" t="n">
        <v>1.74</v>
      </c>
      <c r="I189" t="n">
        <v>22</v>
      </c>
      <c r="J189" t="n">
        <v>152.35</v>
      </c>
      <c r="K189" t="n">
        <v>46.47</v>
      </c>
      <c r="L189" t="n">
        <v>15</v>
      </c>
      <c r="M189" t="n">
        <v>1</v>
      </c>
      <c r="N189" t="n">
        <v>25.88</v>
      </c>
      <c r="O189" t="n">
        <v>19023.66</v>
      </c>
      <c r="P189" t="n">
        <v>367.31</v>
      </c>
      <c r="Q189" t="n">
        <v>1326.95</v>
      </c>
      <c r="R189" t="n">
        <v>94.11</v>
      </c>
      <c r="S189" t="n">
        <v>68.87</v>
      </c>
      <c r="T189" t="n">
        <v>9924.59</v>
      </c>
      <c r="U189" t="n">
        <v>0.73</v>
      </c>
      <c r="V189" t="n">
        <v>0.88</v>
      </c>
      <c r="W189" t="n">
        <v>5.35</v>
      </c>
      <c r="X189" t="n">
        <v>0.62</v>
      </c>
      <c r="Y189" t="n">
        <v>0.5</v>
      </c>
      <c r="Z189" t="n">
        <v>10</v>
      </c>
    </row>
    <row r="190">
      <c r="A190" t="n">
        <v>15</v>
      </c>
      <c r="B190" t="n">
        <v>65</v>
      </c>
      <c r="C190" t="inlineStr">
        <is>
          <t xml:space="preserve">CONCLUIDO	</t>
        </is>
      </c>
      <c r="D190" t="n">
        <v>2.2588</v>
      </c>
      <c r="E190" t="n">
        <v>44.27</v>
      </c>
      <c r="F190" t="n">
        <v>41.49</v>
      </c>
      <c r="G190" t="n">
        <v>113.16</v>
      </c>
      <c r="H190" t="n">
        <v>1.84</v>
      </c>
      <c r="I190" t="n">
        <v>22</v>
      </c>
      <c r="J190" t="n">
        <v>153.75</v>
      </c>
      <c r="K190" t="n">
        <v>46.47</v>
      </c>
      <c r="L190" t="n">
        <v>16</v>
      </c>
      <c r="M190" t="n">
        <v>0</v>
      </c>
      <c r="N190" t="n">
        <v>26.28</v>
      </c>
      <c r="O190" t="n">
        <v>19196.18</v>
      </c>
      <c r="P190" t="n">
        <v>370.19</v>
      </c>
      <c r="Q190" t="n">
        <v>1326.95</v>
      </c>
      <c r="R190" t="n">
        <v>94.05</v>
      </c>
      <c r="S190" t="n">
        <v>68.87</v>
      </c>
      <c r="T190" t="n">
        <v>9893.16</v>
      </c>
      <c r="U190" t="n">
        <v>0.73</v>
      </c>
      <c r="V190" t="n">
        <v>0.88</v>
      </c>
      <c r="W190" t="n">
        <v>5.35</v>
      </c>
      <c r="X190" t="n">
        <v>0.62</v>
      </c>
      <c r="Y190" t="n">
        <v>0.5</v>
      </c>
      <c r="Z190" t="n">
        <v>10</v>
      </c>
    </row>
    <row r="191">
      <c r="A191" t="n">
        <v>0</v>
      </c>
      <c r="B191" t="n">
        <v>75</v>
      </c>
      <c r="C191" t="inlineStr">
        <is>
          <t xml:space="preserve">CONCLUIDO	</t>
        </is>
      </c>
      <c r="D191" t="n">
        <v>1.4045</v>
      </c>
      <c r="E191" t="n">
        <v>71.2</v>
      </c>
      <c r="F191" t="n">
        <v>54.68</v>
      </c>
      <c r="G191" t="n">
        <v>7.04</v>
      </c>
      <c r="H191" t="n">
        <v>0.12</v>
      </c>
      <c r="I191" t="n">
        <v>466</v>
      </c>
      <c r="J191" t="n">
        <v>150.44</v>
      </c>
      <c r="K191" t="n">
        <v>49.1</v>
      </c>
      <c r="L191" t="n">
        <v>1</v>
      </c>
      <c r="M191" t="n">
        <v>464</v>
      </c>
      <c r="N191" t="n">
        <v>25.34</v>
      </c>
      <c r="O191" t="n">
        <v>18787.76</v>
      </c>
      <c r="P191" t="n">
        <v>644.79</v>
      </c>
      <c r="Q191" t="n">
        <v>1327.23</v>
      </c>
      <c r="R191" t="n">
        <v>524.79</v>
      </c>
      <c r="S191" t="n">
        <v>68.87</v>
      </c>
      <c r="T191" t="n">
        <v>223046.41</v>
      </c>
      <c r="U191" t="n">
        <v>0.13</v>
      </c>
      <c r="V191" t="n">
        <v>0.67</v>
      </c>
      <c r="W191" t="n">
        <v>6.08</v>
      </c>
      <c r="X191" t="n">
        <v>13.8</v>
      </c>
      <c r="Y191" t="n">
        <v>0.5</v>
      </c>
      <c r="Z191" t="n">
        <v>10</v>
      </c>
    </row>
    <row r="192">
      <c r="A192" t="n">
        <v>1</v>
      </c>
      <c r="B192" t="n">
        <v>75</v>
      </c>
      <c r="C192" t="inlineStr">
        <is>
          <t xml:space="preserve">CONCLUIDO	</t>
        </is>
      </c>
      <c r="D192" t="n">
        <v>1.8248</v>
      </c>
      <c r="E192" t="n">
        <v>54.8</v>
      </c>
      <c r="F192" t="n">
        <v>46.53</v>
      </c>
      <c r="G192" t="n">
        <v>14.25</v>
      </c>
      <c r="H192" t="n">
        <v>0.23</v>
      </c>
      <c r="I192" t="n">
        <v>196</v>
      </c>
      <c r="J192" t="n">
        <v>151.83</v>
      </c>
      <c r="K192" t="n">
        <v>49.1</v>
      </c>
      <c r="L192" t="n">
        <v>2</v>
      </c>
      <c r="M192" t="n">
        <v>194</v>
      </c>
      <c r="N192" t="n">
        <v>25.73</v>
      </c>
      <c r="O192" t="n">
        <v>18959.54</v>
      </c>
      <c r="P192" t="n">
        <v>542.34</v>
      </c>
      <c r="Q192" t="n">
        <v>1327.05</v>
      </c>
      <c r="R192" t="n">
        <v>258.59</v>
      </c>
      <c r="S192" t="n">
        <v>68.87</v>
      </c>
      <c r="T192" t="n">
        <v>91295.60000000001</v>
      </c>
      <c r="U192" t="n">
        <v>0.27</v>
      </c>
      <c r="V192" t="n">
        <v>0.78</v>
      </c>
      <c r="W192" t="n">
        <v>5.63</v>
      </c>
      <c r="X192" t="n">
        <v>5.66</v>
      </c>
      <c r="Y192" t="n">
        <v>0.5</v>
      </c>
      <c r="Z192" t="n">
        <v>10</v>
      </c>
    </row>
    <row r="193">
      <c r="A193" t="n">
        <v>2</v>
      </c>
      <c r="B193" t="n">
        <v>75</v>
      </c>
      <c r="C193" t="inlineStr">
        <is>
          <t xml:space="preserve">CONCLUIDO	</t>
        </is>
      </c>
      <c r="D193" t="n">
        <v>1.9805</v>
      </c>
      <c r="E193" t="n">
        <v>50.49</v>
      </c>
      <c r="F193" t="n">
        <v>44.43</v>
      </c>
      <c r="G193" t="n">
        <v>21.5</v>
      </c>
      <c r="H193" t="n">
        <v>0.35</v>
      </c>
      <c r="I193" t="n">
        <v>124</v>
      </c>
      <c r="J193" t="n">
        <v>153.23</v>
      </c>
      <c r="K193" t="n">
        <v>49.1</v>
      </c>
      <c r="L193" t="n">
        <v>3</v>
      </c>
      <c r="M193" t="n">
        <v>122</v>
      </c>
      <c r="N193" t="n">
        <v>26.13</v>
      </c>
      <c r="O193" t="n">
        <v>19131.85</v>
      </c>
      <c r="P193" t="n">
        <v>511.6</v>
      </c>
      <c r="Q193" t="n">
        <v>1327.01</v>
      </c>
      <c r="R193" t="n">
        <v>189.63</v>
      </c>
      <c r="S193" t="n">
        <v>68.87</v>
      </c>
      <c r="T193" t="n">
        <v>57173.47</v>
      </c>
      <c r="U193" t="n">
        <v>0.36</v>
      </c>
      <c r="V193" t="n">
        <v>0.82</v>
      </c>
      <c r="W193" t="n">
        <v>5.52</v>
      </c>
      <c r="X193" t="n">
        <v>3.55</v>
      </c>
      <c r="Y193" t="n">
        <v>0.5</v>
      </c>
      <c r="Z193" t="n">
        <v>10</v>
      </c>
    </row>
    <row r="194">
      <c r="A194" t="n">
        <v>3</v>
      </c>
      <c r="B194" t="n">
        <v>75</v>
      </c>
      <c r="C194" t="inlineStr">
        <is>
          <t xml:space="preserve">CONCLUIDO	</t>
        </is>
      </c>
      <c r="D194" t="n">
        <v>2.064</v>
      </c>
      <c r="E194" t="n">
        <v>48.45</v>
      </c>
      <c r="F194" t="n">
        <v>43.42</v>
      </c>
      <c r="G194" t="n">
        <v>28.95</v>
      </c>
      <c r="H194" t="n">
        <v>0.46</v>
      </c>
      <c r="I194" t="n">
        <v>90</v>
      </c>
      <c r="J194" t="n">
        <v>154.63</v>
      </c>
      <c r="K194" t="n">
        <v>49.1</v>
      </c>
      <c r="L194" t="n">
        <v>4</v>
      </c>
      <c r="M194" t="n">
        <v>88</v>
      </c>
      <c r="N194" t="n">
        <v>26.53</v>
      </c>
      <c r="O194" t="n">
        <v>19304.72</v>
      </c>
      <c r="P194" t="n">
        <v>493.68</v>
      </c>
      <c r="Q194" t="n">
        <v>1327.02</v>
      </c>
      <c r="R194" t="n">
        <v>157.58</v>
      </c>
      <c r="S194" t="n">
        <v>68.87</v>
      </c>
      <c r="T194" t="n">
        <v>41319.66</v>
      </c>
      <c r="U194" t="n">
        <v>0.44</v>
      </c>
      <c r="V194" t="n">
        <v>0.84</v>
      </c>
      <c r="W194" t="n">
        <v>5.44</v>
      </c>
      <c r="X194" t="n">
        <v>2.55</v>
      </c>
      <c r="Y194" t="n">
        <v>0.5</v>
      </c>
      <c r="Z194" t="n">
        <v>10</v>
      </c>
    </row>
    <row r="195">
      <c r="A195" t="n">
        <v>4</v>
      </c>
      <c r="B195" t="n">
        <v>75</v>
      </c>
      <c r="C195" t="inlineStr">
        <is>
          <t xml:space="preserve">CONCLUIDO	</t>
        </is>
      </c>
      <c r="D195" t="n">
        <v>2.1169</v>
      </c>
      <c r="E195" t="n">
        <v>47.24</v>
      </c>
      <c r="F195" t="n">
        <v>42.82</v>
      </c>
      <c r="G195" t="n">
        <v>36.71</v>
      </c>
      <c r="H195" t="n">
        <v>0.57</v>
      </c>
      <c r="I195" t="n">
        <v>70</v>
      </c>
      <c r="J195" t="n">
        <v>156.03</v>
      </c>
      <c r="K195" t="n">
        <v>49.1</v>
      </c>
      <c r="L195" t="n">
        <v>5</v>
      </c>
      <c r="M195" t="n">
        <v>68</v>
      </c>
      <c r="N195" t="n">
        <v>26.94</v>
      </c>
      <c r="O195" t="n">
        <v>19478.15</v>
      </c>
      <c r="P195" t="n">
        <v>480.52</v>
      </c>
      <c r="Q195" t="n">
        <v>1327.02</v>
      </c>
      <c r="R195" t="n">
        <v>138.08</v>
      </c>
      <c r="S195" t="n">
        <v>68.87</v>
      </c>
      <c r="T195" t="n">
        <v>31669.27</v>
      </c>
      <c r="U195" t="n">
        <v>0.5</v>
      </c>
      <c r="V195" t="n">
        <v>0.85</v>
      </c>
      <c r="W195" t="n">
        <v>5.41</v>
      </c>
      <c r="X195" t="n">
        <v>1.95</v>
      </c>
      <c r="Y195" t="n">
        <v>0.5</v>
      </c>
      <c r="Z195" t="n">
        <v>10</v>
      </c>
    </row>
    <row r="196">
      <c r="A196" t="n">
        <v>5</v>
      </c>
      <c r="B196" t="n">
        <v>75</v>
      </c>
      <c r="C196" t="inlineStr">
        <is>
          <t xml:space="preserve">CONCLUIDO	</t>
        </is>
      </c>
      <c r="D196" t="n">
        <v>2.1481</v>
      </c>
      <c r="E196" t="n">
        <v>46.55</v>
      </c>
      <c r="F196" t="n">
        <v>42.5</v>
      </c>
      <c r="G196" t="n">
        <v>43.97</v>
      </c>
      <c r="H196" t="n">
        <v>0.67</v>
      </c>
      <c r="I196" t="n">
        <v>58</v>
      </c>
      <c r="J196" t="n">
        <v>157.44</v>
      </c>
      <c r="K196" t="n">
        <v>49.1</v>
      </c>
      <c r="L196" t="n">
        <v>6</v>
      </c>
      <c r="M196" t="n">
        <v>56</v>
      </c>
      <c r="N196" t="n">
        <v>27.35</v>
      </c>
      <c r="O196" t="n">
        <v>19652.13</v>
      </c>
      <c r="P196" t="n">
        <v>470.74</v>
      </c>
      <c r="Q196" t="n">
        <v>1326.97</v>
      </c>
      <c r="R196" t="n">
        <v>127.92</v>
      </c>
      <c r="S196" t="n">
        <v>68.87</v>
      </c>
      <c r="T196" t="n">
        <v>26651</v>
      </c>
      <c r="U196" t="n">
        <v>0.54</v>
      </c>
      <c r="V196" t="n">
        <v>0.86</v>
      </c>
      <c r="W196" t="n">
        <v>5.39</v>
      </c>
      <c r="X196" t="n">
        <v>1.63</v>
      </c>
      <c r="Y196" t="n">
        <v>0.5</v>
      </c>
      <c r="Z196" t="n">
        <v>10</v>
      </c>
    </row>
    <row r="197">
      <c r="A197" t="n">
        <v>6</v>
      </c>
      <c r="B197" t="n">
        <v>75</v>
      </c>
      <c r="C197" t="inlineStr">
        <is>
          <t xml:space="preserve">CONCLUIDO	</t>
        </is>
      </c>
      <c r="D197" t="n">
        <v>2.1729</v>
      </c>
      <c r="E197" t="n">
        <v>46.02</v>
      </c>
      <c r="F197" t="n">
        <v>42.25</v>
      </c>
      <c r="G197" t="n">
        <v>51.73</v>
      </c>
      <c r="H197" t="n">
        <v>0.78</v>
      </c>
      <c r="I197" t="n">
        <v>49</v>
      </c>
      <c r="J197" t="n">
        <v>158.86</v>
      </c>
      <c r="K197" t="n">
        <v>49.1</v>
      </c>
      <c r="L197" t="n">
        <v>7</v>
      </c>
      <c r="M197" t="n">
        <v>47</v>
      </c>
      <c r="N197" t="n">
        <v>27.77</v>
      </c>
      <c r="O197" t="n">
        <v>19826.68</v>
      </c>
      <c r="P197" t="n">
        <v>461.83</v>
      </c>
      <c r="Q197" t="n">
        <v>1326.97</v>
      </c>
      <c r="R197" t="n">
        <v>119.37</v>
      </c>
      <c r="S197" t="n">
        <v>68.87</v>
      </c>
      <c r="T197" t="n">
        <v>22421.62</v>
      </c>
      <c r="U197" t="n">
        <v>0.58</v>
      </c>
      <c r="V197" t="n">
        <v>0.86</v>
      </c>
      <c r="W197" t="n">
        <v>5.37</v>
      </c>
      <c r="X197" t="n">
        <v>1.38</v>
      </c>
      <c r="Y197" t="n">
        <v>0.5</v>
      </c>
      <c r="Z197" t="n">
        <v>10</v>
      </c>
    </row>
    <row r="198">
      <c r="A198" t="n">
        <v>7</v>
      </c>
      <c r="B198" t="n">
        <v>75</v>
      </c>
      <c r="C198" t="inlineStr">
        <is>
          <t xml:space="preserve">CONCLUIDO	</t>
        </is>
      </c>
      <c r="D198" t="n">
        <v>2.1921</v>
      </c>
      <c r="E198" t="n">
        <v>45.62</v>
      </c>
      <c r="F198" t="n">
        <v>42.06</v>
      </c>
      <c r="G198" t="n">
        <v>60.08</v>
      </c>
      <c r="H198" t="n">
        <v>0.88</v>
      </c>
      <c r="I198" t="n">
        <v>42</v>
      </c>
      <c r="J198" t="n">
        <v>160.28</v>
      </c>
      <c r="K198" t="n">
        <v>49.1</v>
      </c>
      <c r="L198" t="n">
        <v>8</v>
      </c>
      <c r="M198" t="n">
        <v>40</v>
      </c>
      <c r="N198" t="n">
        <v>28.19</v>
      </c>
      <c r="O198" t="n">
        <v>20001.93</v>
      </c>
      <c r="P198" t="n">
        <v>453.21</v>
      </c>
      <c r="Q198" t="n">
        <v>1327.02</v>
      </c>
      <c r="R198" t="n">
        <v>112.96</v>
      </c>
      <c r="S198" t="n">
        <v>68.87</v>
      </c>
      <c r="T198" t="n">
        <v>19247.78</v>
      </c>
      <c r="U198" t="n">
        <v>0.61</v>
      </c>
      <c r="V198" t="n">
        <v>0.87</v>
      </c>
      <c r="W198" t="n">
        <v>5.37</v>
      </c>
      <c r="X198" t="n">
        <v>1.19</v>
      </c>
      <c r="Y198" t="n">
        <v>0.5</v>
      </c>
      <c r="Z198" t="n">
        <v>10</v>
      </c>
    </row>
    <row r="199">
      <c r="A199" t="n">
        <v>8</v>
      </c>
      <c r="B199" t="n">
        <v>75</v>
      </c>
      <c r="C199" t="inlineStr">
        <is>
          <t xml:space="preserve">CONCLUIDO	</t>
        </is>
      </c>
      <c r="D199" t="n">
        <v>2.2065</v>
      </c>
      <c r="E199" t="n">
        <v>45.32</v>
      </c>
      <c r="F199" t="n">
        <v>41.91</v>
      </c>
      <c r="G199" t="n">
        <v>67.97</v>
      </c>
      <c r="H199" t="n">
        <v>0.99</v>
      </c>
      <c r="I199" t="n">
        <v>37</v>
      </c>
      <c r="J199" t="n">
        <v>161.71</v>
      </c>
      <c r="K199" t="n">
        <v>49.1</v>
      </c>
      <c r="L199" t="n">
        <v>9</v>
      </c>
      <c r="M199" t="n">
        <v>35</v>
      </c>
      <c r="N199" t="n">
        <v>28.61</v>
      </c>
      <c r="O199" t="n">
        <v>20177.64</v>
      </c>
      <c r="P199" t="n">
        <v>445.16</v>
      </c>
      <c r="Q199" t="n">
        <v>1326.99</v>
      </c>
      <c r="R199" t="n">
        <v>108.7</v>
      </c>
      <c r="S199" t="n">
        <v>68.87</v>
      </c>
      <c r="T199" t="n">
        <v>17144.34</v>
      </c>
      <c r="U199" t="n">
        <v>0.63</v>
      </c>
      <c r="V199" t="n">
        <v>0.87</v>
      </c>
      <c r="W199" t="n">
        <v>5.35</v>
      </c>
      <c r="X199" t="n">
        <v>1.04</v>
      </c>
      <c r="Y199" t="n">
        <v>0.5</v>
      </c>
      <c r="Z199" t="n">
        <v>10</v>
      </c>
    </row>
    <row r="200">
      <c r="A200" t="n">
        <v>9</v>
      </c>
      <c r="B200" t="n">
        <v>75</v>
      </c>
      <c r="C200" t="inlineStr">
        <is>
          <t xml:space="preserve">CONCLUIDO	</t>
        </is>
      </c>
      <c r="D200" t="n">
        <v>2.2186</v>
      </c>
      <c r="E200" t="n">
        <v>45.07</v>
      </c>
      <c r="F200" t="n">
        <v>41.79</v>
      </c>
      <c r="G200" t="n">
        <v>75.98</v>
      </c>
      <c r="H200" t="n">
        <v>1.09</v>
      </c>
      <c r="I200" t="n">
        <v>33</v>
      </c>
      <c r="J200" t="n">
        <v>163.13</v>
      </c>
      <c r="K200" t="n">
        <v>49.1</v>
      </c>
      <c r="L200" t="n">
        <v>10</v>
      </c>
      <c r="M200" t="n">
        <v>31</v>
      </c>
      <c r="N200" t="n">
        <v>29.04</v>
      </c>
      <c r="O200" t="n">
        <v>20353.94</v>
      </c>
      <c r="P200" t="n">
        <v>436.58</v>
      </c>
      <c r="Q200" t="n">
        <v>1326.99</v>
      </c>
      <c r="R200" t="n">
        <v>104.38</v>
      </c>
      <c r="S200" t="n">
        <v>68.87</v>
      </c>
      <c r="T200" t="n">
        <v>15004.77</v>
      </c>
      <c r="U200" t="n">
        <v>0.66</v>
      </c>
      <c r="V200" t="n">
        <v>0.87</v>
      </c>
      <c r="W200" t="n">
        <v>5.35</v>
      </c>
      <c r="X200" t="n">
        <v>0.92</v>
      </c>
      <c r="Y200" t="n">
        <v>0.5</v>
      </c>
      <c r="Z200" t="n">
        <v>10</v>
      </c>
    </row>
    <row r="201">
      <c r="A201" t="n">
        <v>10</v>
      </c>
      <c r="B201" t="n">
        <v>75</v>
      </c>
      <c r="C201" t="inlineStr">
        <is>
          <t xml:space="preserve">CONCLUIDO	</t>
        </is>
      </c>
      <c r="D201" t="n">
        <v>2.231</v>
      </c>
      <c r="E201" t="n">
        <v>44.82</v>
      </c>
      <c r="F201" t="n">
        <v>41.66</v>
      </c>
      <c r="G201" t="n">
        <v>86.2</v>
      </c>
      <c r="H201" t="n">
        <v>1.18</v>
      </c>
      <c r="I201" t="n">
        <v>29</v>
      </c>
      <c r="J201" t="n">
        <v>164.57</v>
      </c>
      <c r="K201" t="n">
        <v>49.1</v>
      </c>
      <c r="L201" t="n">
        <v>11</v>
      </c>
      <c r="M201" t="n">
        <v>27</v>
      </c>
      <c r="N201" t="n">
        <v>29.47</v>
      </c>
      <c r="O201" t="n">
        <v>20530.82</v>
      </c>
      <c r="P201" t="n">
        <v>427.46</v>
      </c>
      <c r="Q201" t="n">
        <v>1326.97</v>
      </c>
      <c r="R201" t="n">
        <v>100.48</v>
      </c>
      <c r="S201" t="n">
        <v>68.87</v>
      </c>
      <c r="T201" t="n">
        <v>13073.59</v>
      </c>
      <c r="U201" t="n">
        <v>0.6899999999999999</v>
      </c>
      <c r="V201" t="n">
        <v>0.88</v>
      </c>
      <c r="W201" t="n">
        <v>5.34</v>
      </c>
      <c r="X201" t="n">
        <v>0.79</v>
      </c>
      <c r="Y201" t="n">
        <v>0.5</v>
      </c>
      <c r="Z201" t="n">
        <v>10</v>
      </c>
    </row>
    <row r="202">
      <c r="A202" t="n">
        <v>11</v>
      </c>
      <c r="B202" t="n">
        <v>75</v>
      </c>
      <c r="C202" t="inlineStr">
        <is>
          <t xml:space="preserve">CONCLUIDO	</t>
        </is>
      </c>
      <c r="D202" t="n">
        <v>2.2393</v>
      </c>
      <c r="E202" t="n">
        <v>44.66</v>
      </c>
      <c r="F202" t="n">
        <v>41.59</v>
      </c>
      <c r="G202" t="n">
        <v>95.97</v>
      </c>
      <c r="H202" t="n">
        <v>1.28</v>
      </c>
      <c r="I202" t="n">
        <v>26</v>
      </c>
      <c r="J202" t="n">
        <v>166.01</v>
      </c>
      <c r="K202" t="n">
        <v>49.1</v>
      </c>
      <c r="L202" t="n">
        <v>12</v>
      </c>
      <c r="M202" t="n">
        <v>24</v>
      </c>
      <c r="N202" t="n">
        <v>29.91</v>
      </c>
      <c r="O202" t="n">
        <v>20708.3</v>
      </c>
      <c r="P202" t="n">
        <v>417.19</v>
      </c>
      <c r="Q202" t="n">
        <v>1326.97</v>
      </c>
      <c r="R202" t="n">
        <v>97.95</v>
      </c>
      <c r="S202" t="n">
        <v>68.87</v>
      </c>
      <c r="T202" t="n">
        <v>11822.83</v>
      </c>
      <c r="U202" t="n">
        <v>0.7</v>
      </c>
      <c r="V202" t="n">
        <v>0.88</v>
      </c>
      <c r="W202" t="n">
        <v>5.33</v>
      </c>
      <c r="X202" t="n">
        <v>0.71</v>
      </c>
      <c r="Y202" t="n">
        <v>0.5</v>
      </c>
      <c r="Z202" t="n">
        <v>10</v>
      </c>
    </row>
    <row r="203">
      <c r="A203" t="n">
        <v>12</v>
      </c>
      <c r="B203" t="n">
        <v>75</v>
      </c>
      <c r="C203" t="inlineStr">
        <is>
          <t xml:space="preserve">CONCLUIDO	</t>
        </is>
      </c>
      <c r="D203" t="n">
        <v>2.2459</v>
      </c>
      <c r="E203" t="n">
        <v>44.53</v>
      </c>
      <c r="F203" t="n">
        <v>41.52</v>
      </c>
      <c r="G203" t="n">
        <v>103.79</v>
      </c>
      <c r="H203" t="n">
        <v>1.38</v>
      </c>
      <c r="I203" t="n">
        <v>24</v>
      </c>
      <c r="J203" t="n">
        <v>167.45</v>
      </c>
      <c r="K203" t="n">
        <v>49.1</v>
      </c>
      <c r="L203" t="n">
        <v>13</v>
      </c>
      <c r="M203" t="n">
        <v>22</v>
      </c>
      <c r="N203" t="n">
        <v>30.36</v>
      </c>
      <c r="O203" t="n">
        <v>20886.38</v>
      </c>
      <c r="P203" t="n">
        <v>411.26</v>
      </c>
      <c r="Q203" t="n">
        <v>1326.97</v>
      </c>
      <c r="R203" t="n">
        <v>95.75</v>
      </c>
      <c r="S203" t="n">
        <v>68.87</v>
      </c>
      <c r="T203" t="n">
        <v>10736.96</v>
      </c>
      <c r="U203" t="n">
        <v>0.72</v>
      </c>
      <c r="V203" t="n">
        <v>0.88</v>
      </c>
      <c r="W203" t="n">
        <v>5.33</v>
      </c>
      <c r="X203" t="n">
        <v>0.65</v>
      </c>
      <c r="Y203" t="n">
        <v>0.5</v>
      </c>
      <c r="Z203" t="n">
        <v>10</v>
      </c>
    </row>
    <row r="204">
      <c r="A204" t="n">
        <v>13</v>
      </c>
      <c r="B204" t="n">
        <v>75</v>
      </c>
      <c r="C204" t="inlineStr">
        <is>
          <t xml:space="preserve">CONCLUIDO	</t>
        </is>
      </c>
      <c r="D204" t="n">
        <v>2.2508</v>
      </c>
      <c r="E204" t="n">
        <v>44.43</v>
      </c>
      <c r="F204" t="n">
        <v>41.48</v>
      </c>
      <c r="G204" t="n">
        <v>113.13</v>
      </c>
      <c r="H204" t="n">
        <v>1.47</v>
      </c>
      <c r="I204" t="n">
        <v>22</v>
      </c>
      <c r="J204" t="n">
        <v>168.9</v>
      </c>
      <c r="K204" t="n">
        <v>49.1</v>
      </c>
      <c r="L204" t="n">
        <v>14</v>
      </c>
      <c r="M204" t="n">
        <v>19</v>
      </c>
      <c r="N204" t="n">
        <v>30.81</v>
      </c>
      <c r="O204" t="n">
        <v>21065.06</v>
      </c>
      <c r="P204" t="n">
        <v>405.28</v>
      </c>
      <c r="Q204" t="n">
        <v>1326.98</v>
      </c>
      <c r="R204" t="n">
        <v>94.45999999999999</v>
      </c>
      <c r="S204" t="n">
        <v>68.87</v>
      </c>
      <c r="T204" t="n">
        <v>10099.73</v>
      </c>
      <c r="U204" t="n">
        <v>0.73</v>
      </c>
      <c r="V204" t="n">
        <v>0.88</v>
      </c>
      <c r="W204" t="n">
        <v>5.33</v>
      </c>
      <c r="X204" t="n">
        <v>0.61</v>
      </c>
      <c r="Y204" t="n">
        <v>0.5</v>
      </c>
      <c r="Z204" t="n">
        <v>10</v>
      </c>
    </row>
    <row r="205">
      <c r="A205" t="n">
        <v>14</v>
      </c>
      <c r="B205" t="n">
        <v>75</v>
      </c>
      <c r="C205" t="inlineStr">
        <is>
          <t xml:space="preserve">CONCLUIDO	</t>
        </is>
      </c>
      <c r="D205" t="n">
        <v>2.2574</v>
      </c>
      <c r="E205" t="n">
        <v>44.3</v>
      </c>
      <c r="F205" t="n">
        <v>41.41</v>
      </c>
      <c r="G205" t="n">
        <v>124.23</v>
      </c>
      <c r="H205" t="n">
        <v>1.56</v>
      </c>
      <c r="I205" t="n">
        <v>20</v>
      </c>
      <c r="J205" t="n">
        <v>170.35</v>
      </c>
      <c r="K205" t="n">
        <v>49.1</v>
      </c>
      <c r="L205" t="n">
        <v>15</v>
      </c>
      <c r="M205" t="n">
        <v>14</v>
      </c>
      <c r="N205" t="n">
        <v>31.26</v>
      </c>
      <c r="O205" t="n">
        <v>21244.37</v>
      </c>
      <c r="P205" t="n">
        <v>394.14</v>
      </c>
      <c r="Q205" t="n">
        <v>1326.97</v>
      </c>
      <c r="R205" t="n">
        <v>92.12</v>
      </c>
      <c r="S205" t="n">
        <v>68.87</v>
      </c>
      <c r="T205" t="n">
        <v>8937.219999999999</v>
      </c>
      <c r="U205" t="n">
        <v>0.75</v>
      </c>
      <c r="V205" t="n">
        <v>0.88</v>
      </c>
      <c r="W205" t="n">
        <v>5.33</v>
      </c>
      <c r="X205" t="n">
        <v>0.54</v>
      </c>
      <c r="Y205" t="n">
        <v>0.5</v>
      </c>
      <c r="Z205" t="n">
        <v>10</v>
      </c>
    </row>
    <row r="206">
      <c r="A206" t="n">
        <v>15</v>
      </c>
      <c r="B206" t="n">
        <v>75</v>
      </c>
      <c r="C206" t="inlineStr">
        <is>
          <t xml:space="preserve">CONCLUIDO	</t>
        </is>
      </c>
      <c r="D206" t="n">
        <v>2.26</v>
      </c>
      <c r="E206" t="n">
        <v>44.25</v>
      </c>
      <c r="F206" t="n">
        <v>41.39</v>
      </c>
      <c r="G206" t="n">
        <v>130.71</v>
      </c>
      <c r="H206" t="n">
        <v>1.65</v>
      </c>
      <c r="I206" t="n">
        <v>19</v>
      </c>
      <c r="J206" t="n">
        <v>171.81</v>
      </c>
      <c r="K206" t="n">
        <v>49.1</v>
      </c>
      <c r="L206" t="n">
        <v>16</v>
      </c>
      <c r="M206" t="n">
        <v>5</v>
      </c>
      <c r="N206" t="n">
        <v>31.72</v>
      </c>
      <c r="O206" t="n">
        <v>21424.29</v>
      </c>
      <c r="P206" t="n">
        <v>389.31</v>
      </c>
      <c r="Q206" t="n">
        <v>1326.98</v>
      </c>
      <c r="R206" t="n">
        <v>91.03</v>
      </c>
      <c r="S206" t="n">
        <v>68.87</v>
      </c>
      <c r="T206" t="n">
        <v>8401.790000000001</v>
      </c>
      <c r="U206" t="n">
        <v>0.76</v>
      </c>
      <c r="V206" t="n">
        <v>0.88</v>
      </c>
      <c r="W206" t="n">
        <v>5.34</v>
      </c>
      <c r="X206" t="n">
        <v>0.52</v>
      </c>
      <c r="Y206" t="n">
        <v>0.5</v>
      </c>
      <c r="Z206" t="n">
        <v>10</v>
      </c>
    </row>
    <row r="207">
      <c r="A207" t="n">
        <v>16</v>
      </c>
      <c r="B207" t="n">
        <v>75</v>
      </c>
      <c r="C207" t="inlineStr">
        <is>
          <t xml:space="preserve">CONCLUIDO	</t>
        </is>
      </c>
      <c r="D207" t="n">
        <v>2.2592</v>
      </c>
      <c r="E207" t="n">
        <v>44.26</v>
      </c>
      <c r="F207" t="n">
        <v>41.41</v>
      </c>
      <c r="G207" t="n">
        <v>130.76</v>
      </c>
      <c r="H207" t="n">
        <v>1.74</v>
      </c>
      <c r="I207" t="n">
        <v>19</v>
      </c>
      <c r="J207" t="n">
        <v>173.28</v>
      </c>
      <c r="K207" t="n">
        <v>49.1</v>
      </c>
      <c r="L207" t="n">
        <v>17</v>
      </c>
      <c r="M207" t="n">
        <v>1</v>
      </c>
      <c r="N207" t="n">
        <v>32.18</v>
      </c>
      <c r="O207" t="n">
        <v>21604.83</v>
      </c>
      <c r="P207" t="n">
        <v>392.79</v>
      </c>
      <c r="Q207" t="n">
        <v>1327.02</v>
      </c>
      <c r="R207" t="n">
        <v>91.42</v>
      </c>
      <c r="S207" t="n">
        <v>68.87</v>
      </c>
      <c r="T207" t="n">
        <v>8594.219999999999</v>
      </c>
      <c r="U207" t="n">
        <v>0.75</v>
      </c>
      <c r="V207" t="n">
        <v>0.88</v>
      </c>
      <c r="W207" t="n">
        <v>5.34</v>
      </c>
      <c r="X207" t="n">
        <v>0.54</v>
      </c>
      <c r="Y207" t="n">
        <v>0.5</v>
      </c>
      <c r="Z207" t="n">
        <v>10</v>
      </c>
    </row>
    <row r="208">
      <c r="A208" t="n">
        <v>17</v>
      </c>
      <c r="B208" t="n">
        <v>75</v>
      </c>
      <c r="C208" t="inlineStr">
        <is>
          <t xml:space="preserve">CONCLUIDO	</t>
        </is>
      </c>
      <c r="D208" t="n">
        <v>2.2591</v>
      </c>
      <c r="E208" t="n">
        <v>44.26</v>
      </c>
      <c r="F208" t="n">
        <v>41.41</v>
      </c>
      <c r="G208" t="n">
        <v>130.76</v>
      </c>
      <c r="H208" t="n">
        <v>1.83</v>
      </c>
      <c r="I208" t="n">
        <v>19</v>
      </c>
      <c r="J208" t="n">
        <v>174.75</v>
      </c>
      <c r="K208" t="n">
        <v>49.1</v>
      </c>
      <c r="L208" t="n">
        <v>18</v>
      </c>
      <c r="M208" t="n">
        <v>0</v>
      </c>
      <c r="N208" t="n">
        <v>32.65</v>
      </c>
      <c r="O208" t="n">
        <v>21786.02</v>
      </c>
      <c r="P208" t="n">
        <v>395.88</v>
      </c>
      <c r="Q208" t="n">
        <v>1327.02</v>
      </c>
      <c r="R208" t="n">
        <v>91.41</v>
      </c>
      <c r="S208" t="n">
        <v>68.87</v>
      </c>
      <c r="T208" t="n">
        <v>8587.58</v>
      </c>
      <c r="U208" t="n">
        <v>0.75</v>
      </c>
      <c r="V208" t="n">
        <v>0.88</v>
      </c>
      <c r="W208" t="n">
        <v>5.35</v>
      </c>
      <c r="X208" t="n">
        <v>0.54</v>
      </c>
      <c r="Y208" t="n">
        <v>0.5</v>
      </c>
      <c r="Z208" t="n">
        <v>10</v>
      </c>
    </row>
    <row r="209">
      <c r="A209" t="n">
        <v>0</v>
      </c>
      <c r="B209" t="n">
        <v>95</v>
      </c>
      <c r="C209" t="inlineStr">
        <is>
          <t xml:space="preserve">CONCLUIDO	</t>
        </is>
      </c>
      <c r="D209" t="n">
        <v>1.2301</v>
      </c>
      <c r="E209" t="n">
        <v>81.29000000000001</v>
      </c>
      <c r="F209" t="n">
        <v>57.76</v>
      </c>
      <c r="G209" t="n">
        <v>6.12</v>
      </c>
      <c r="H209" t="n">
        <v>0.1</v>
      </c>
      <c r="I209" t="n">
        <v>566</v>
      </c>
      <c r="J209" t="n">
        <v>185.69</v>
      </c>
      <c r="K209" t="n">
        <v>53.44</v>
      </c>
      <c r="L209" t="n">
        <v>1</v>
      </c>
      <c r="M209" t="n">
        <v>564</v>
      </c>
      <c r="N209" t="n">
        <v>36.26</v>
      </c>
      <c r="O209" t="n">
        <v>23136.14</v>
      </c>
      <c r="P209" t="n">
        <v>781.48</v>
      </c>
      <c r="Q209" t="n">
        <v>1327.46</v>
      </c>
      <c r="R209" t="n">
        <v>625.71</v>
      </c>
      <c r="S209" t="n">
        <v>68.87</v>
      </c>
      <c r="T209" t="n">
        <v>273006.51</v>
      </c>
      <c r="U209" t="n">
        <v>0.11</v>
      </c>
      <c r="V209" t="n">
        <v>0.63</v>
      </c>
      <c r="W209" t="n">
        <v>6.23</v>
      </c>
      <c r="X209" t="n">
        <v>16.87</v>
      </c>
      <c r="Y209" t="n">
        <v>0.5</v>
      </c>
      <c r="Z209" t="n">
        <v>10</v>
      </c>
    </row>
    <row r="210">
      <c r="A210" t="n">
        <v>1</v>
      </c>
      <c r="B210" t="n">
        <v>95</v>
      </c>
      <c r="C210" t="inlineStr">
        <is>
          <t xml:space="preserve">CONCLUIDO	</t>
        </is>
      </c>
      <c r="D210" t="n">
        <v>1.7054</v>
      </c>
      <c r="E210" t="n">
        <v>58.64</v>
      </c>
      <c r="F210" t="n">
        <v>47.57</v>
      </c>
      <c r="G210" t="n">
        <v>12.36</v>
      </c>
      <c r="H210" t="n">
        <v>0.19</v>
      </c>
      <c r="I210" t="n">
        <v>231</v>
      </c>
      <c r="J210" t="n">
        <v>187.21</v>
      </c>
      <c r="K210" t="n">
        <v>53.44</v>
      </c>
      <c r="L210" t="n">
        <v>2</v>
      </c>
      <c r="M210" t="n">
        <v>229</v>
      </c>
      <c r="N210" t="n">
        <v>36.77</v>
      </c>
      <c r="O210" t="n">
        <v>23322.88</v>
      </c>
      <c r="P210" t="n">
        <v>638.71</v>
      </c>
      <c r="Q210" t="n">
        <v>1327.2</v>
      </c>
      <c r="R210" t="n">
        <v>292.52</v>
      </c>
      <c r="S210" t="n">
        <v>68.87</v>
      </c>
      <c r="T210" t="n">
        <v>108083.38</v>
      </c>
      <c r="U210" t="n">
        <v>0.24</v>
      </c>
      <c r="V210" t="n">
        <v>0.77</v>
      </c>
      <c r="W210" t="n">
        <v>5.68</v>
      </c>
      <c r="X210" t="n">
        <v>6.7</v>
      </c>
      <c r="Y210" t="n">
        <v>0.5</v>
      </c>
      <c r="Z210" t="n">
        <v>10</v>
      </c>
    </row>
    <row r="211">
      <c r="A211" t="n">
        <v>2</v>
      </c>
      <c r="B211" t="n">
        <v>95</v>
      </c>
      <c r="C211" t="inlineStr">
        <is>
          <t xml:space="preserve">CONCLUIDO	</t>
        </is>
      </c>
      <c r="D211" t="n">
        <v>1.8906</v>
      </c>
      <c r="E211" t="n">
        <v>52.89</v>
      </c>
      <c r="F211" t="n">
        <v>45.03</v>
      </c>
      <c r="G211" t="n">
        <v>18.63</v>
      </c>
      <c r="H211" t="n">
        <v>0.28</v>
      </c>
      <c r="I211" t="n">
        <v>145</v>
      </c>
      <c r="J211" t="n">
        <v>188.73</v>
      </c>
      <c r="K211" t="n">
        <v>53.44</v>
      </c>
      <c r="L211" t="n">
        <v>3</v>
      </c>
      <c r="M211" t="n">
        <v>143</v>
      </c>
      <c r="N211" t="n">
        <v>37.29</v>
      </c>
      <c r="O211" t="n">
        <v>23510.33</v>
      </c>
      <c r="P211" t="n">
        <v>599.9299999999999</v>
      </c>
      <c r="Q211" t="n">
        <v>1327.08</v>
      </c>
      <c r="R211" t="n">
        <v>209.67</v>
      </c>
      <c r="S211" t="n">
        <v>68.87</v>
      </c>
      <c r="T211" t="n">
        <v>67091.96000000001</v>
      </c>
      <c r="U211" t="n">
        <v>0.33</v>
      </c>
      <c r="V211" t="n">
        <v>0.8100000000000001</v>
      </c>
      <c r="W211" t="n">
        <v>5.54</v>
      </c>
      <c r="X211" t="n">
        <v>4.15</v>
      </c>
      <c r="Y211" t="n">
        <v>0.5</v>
      </c>
      <c r="Z211" t="n">
        <v>10</v>
      </c>
    </row>
    <row r="212">
      <c r="A212" t="n">
        <v>3</v>
      </c>
      <c r="B212" t="n">
        <v>95</v>
      </c>
      <c r="C212" t="inlineStr">
        <is>
          <t xml:space="preserve">CONCLUIDO	</t>
        </is>
      </c>
      <c r="D212" t="n">
        <v>1.9898</v>
      </c>
      <c r="E212" t="n">
        <v>50.26</v>
      </c>
      <c r="F212" t="n">
        <v>43.88</v>
      </c>
      <c r="G212" t="n">
        <v>25.07</v>
      </c>
      <c r="H212" t="n">
        <v>0.37</v>
      </c>
      <c r="I212" t="n">
        <v>105</v>
      </c>
      <c r="J212" t="n">
        <v>190.25</v>
      </c>
      <c r="K212" t="n">
        <v>53.44</v>
      </c>
      <c r="L212" t="n">
        <v>4</v>
      </c>
      <c r="M212" t="n">
        <v>103</v>
      </c>
      <c r="N212" t="n">
        <v>37.82</v>
      </c>
      <c r="O212" t="n">
        <v>23698.48</v>
      </c>
      <c r="P212" t="n">
        <v>580.08</v>
      </c>
      <c r="Q212" t="n">
        <v>1327.06</v>
      </c>
      <c r="R212" t="n">
        <v>172.52</v>
      </c>
      <c r="S212" t="n">
        <v>68.87</v>
      </c>
      <c r="T212" t="n">
        <v>48713.47</v>
      </c>
      <c r="U212" t="n">
        <v>0.4</v>
      </c>
      <c r="V212" t="n">
        <v>0.83</v>
      </c>
      <c r="W212" t="n">
        <v>5.47</v>
      </c>
      <c r="X212" t="n">
        <v>3.01</v>
      </c>
      <c r="Y212" t="n">
        <v>0.5</v>
      </c>
      <c r="Z212" t="n">
        <v>10</v>
      </c>
    </row>
    <row r="213">
      <c r="A213" t="n">
        <v>4</v>
      </c>
      <c r="B213" t="n">
        <v>95</v>
      </c>
      <c r="C213" t="inlineStr">
        <is>
          <t xml:space="preserve">CONCLUIDO	</t>
        </is>
      </c>
      <c r="D213" t="n">
        <v>2.0485</v>
      </c>
      <c r="E213" t="n">
        <v>48.82</v>
      </c>
      <c r="F213" t="n">
        <v>43.26</v>
      </c>
      <c r="G213" t="n">
        <v>31.27</v>
      </c>
      <c r="H213" t="n">
        <v>0.46</v>
      </c>
      <c r="I213" t="n">
        <v>83</v>
      </c>
      <c r="J213" t="n">
        <v>191.78</v>
      </c>
      <c r="K213" t="n">
        <v>53.44</v>
      </c>
      <c r="L213" t="n">
        <v>5</v>
      </c>
      <c r="M213" t="n">
        <v>81</v>
      </c>
      <c r="N213" t="n">
        <v>38.35</v>
      </c>
      <c r="O213" t="n">
        <v>23887.36</v>
      </c>
      <c r="P213" t="n">
        <v>567.23</v>
      </c>
      <c r="Q213" t="n">
        <v>1327.01</v>
      </c>
      <c r="R213" t="n">
        <v>152.12</v>
      </c>
      <c r="S213" t="n">
        <v>68.87</v>
      </c>
      <c r="T213" t="n">
        <v>38625.57</v>
      </c>
      <c r="U213" t="n">
        <v>0.45</v>
      </c>
      <c r="V213" t="n">
        <v>0.84</v>
      </c>
      <c r="W213" t="n">
        <v>5.44</v>
      </c>
      <c r="X213" t="n">
        <v>2.39</v>
      </c>
      <c r="Y213" t="n">
        <v>0.5</v>
      </c>
      <c r="Z213" t="n">
        <v>10</v>
      </c>
    </row>
    <row r="214">
      <c r="A214" t="n">
        <v>5</v>
      </c>
      <c r="B214" t="n">
        <v>95</v>
      </c>
      <c r="C214" t="inlineStr">
        <is>
          <t xml:space="preserve">CONCLUIDO	</t>
        </is>
      </c>
      <c r="D214" t="n">
        <v>2.0923</v>
      </c>
      <c r="E214" t="n">
        <v>47.79</v>
      </c>
      <c r="F214" t="n">
        <v>42.79</v>
      </c>
      <c r="G214" t="n">
        <v>37.76</v>
      </c>
      <c r="H214" t="n">
        <v>0.55</v>
      </c>
      <c r="I214" t="n">
        <v>68</v>
      </c>
      <c r="J214" t="n">
        <v>193.32</v>
      </c>
      <c r="K214" t="n">
        <v>53.44</v>
      </c>
      <c r="L214" t="n">
        <v>6</v>
      </c>
      <c r="M214" t="n">
        <v>66</v>
      </c>
      <c r="N214" t="n">
        <v>38.89</v>
      </c>
      <c r="O214" t="n">
        <v>24076.95</v>
      </c>
      <c r="P214" t="n">
        <v>556.25</v>
      </c>
      <c r="Q214" t="n">
        <v>1326.99</v>
      </c>
      <c r="R214" t="n">
        <v>137.19</v>
      </c>
      <c r="S214" t="n">
        <v>68.87</v>
      </c>
      <c r="T214" t="n">
        <v>31232.89</v>
      </c>
      <c r="U214" t="n">
        <v>0.5</v>
      </c>
      <c r="V214" t="n">
        <v>0.85</v>
      </c>
      <c r="W214" t="n">
        <v>5.4</v>
      </c>
      <c r="X214" t="n">
        <v>1.92</v>
      </c>
      <c r="Y214" t="n">
        <v>0.5</v>
      </c>
      <c r="Z214" t="n">
        <v>10</v>
      </c>
    </row>
    <row r="215">
      <c r="A215" t="n">
        <v>6</v>
      </c>
      <c r="B215" t="n">
        <v>95</v>
      </c>
      <c r="C215" t="inlineStr">
        <is>
          <t xml:space="preserve">CONCLUIDO	</t>
        </is>
      </c>
      <c r="D215" t="n">
        <v>2.1216</v>
      </c>
      <c r="E215" t="n">
        <v>47.13</v>
      </c>
      <c r="F215" t="n">
        <v>42.51</v>
      </c>
      <c r="G215" t="n">
        <v>43.97</v>
      </c>
      <c r="H215" t="n">
        <v>0.64</v>
      </c>
      <c r="I215" t="n">
        <v>58</v>
      </c>
      <c r="J215" t="n">
        <v>194.86</v>
      </c>
      <c r="K215" t="n">
        <v>53.44</v>
      </c>
      <c r="L215" t="n">
        <v>7</v>
      </c>
      <c r="M215" t="n">
        <v>56</v>
      </c>
      <c r="N215" t="n">
        <v>39.43</v>
      </c>
      <c r="O215" t="n">
        <v>24267.28</v>
      </c>
      <c r="P215" t="n">
        <v>548.17</v>
      </c>
      <c r="Q215" t="n">
        <v>1326.97</v>
      </c>
      <c r="R215" t="n">
        <v>127.88</v>
      </c>
      <c r="S215" t="n">
        <v>68.87</v>
      </c>
      <c r="T215" t="n">
        <v>26630.38</v>
      </c>
      <c r="U215" t="n">
        <v>0.54</v>
      </c>
      <c r="V215" t="n">
        <v>0.86</v>
      </c>
      <c r="W215" t="n">
        <v>5.39</v>
      </c>
      <c r="X215" t="n">
        <v>1.64</v>
      </c>
      <c r="Y215" t="n">
        <v>0.5</v>
      </c>
      <c r="Z215" t="n">
        <v>10</v>
      </c>
    </row>
    <row r="216">
      <c r="A216" t="n">
        <v>7</v>
      </c>
      <c r="B216" t="n">
        <v>95</v>
      </c>
      <c r="C216" t="inlineStr">
        <is>
          <t xml:space="preserve">CONCLUIDO	</t>
        </is>
      </c>
      <c r="D216" t="n">
        <v>2.1453</v>
      </c>
      <c r="E216" t="n">
        <v>46.61</v>
      </c>
      <c r="F216" t="n">
        <v>42.28</v>
      </c>
      <c r="G216" t="n">
        <v>50.74</v>
      </c>
      <c r="H216" t="n">
        <v>0.72</v>
      </c>
      <c r="I216" t="n">
        <v>50</v>
      </c>
      <c r="J216" t="n">
        <v>196.41</v>
      </c>
      <c r="K216" t="n">
        <v>53.44</v>
      </c>
      <c r="L216" t="n">
        <v>8</v>
      </c>
      <c r="M216" t="n">
        <v>48</v>
      </c>
      <c r="N216" t="n">
        <v>39.98</v>
      </c>
      <c r="O216" t="n">
        <v>24458.36</v>
      </c>
      <c r="P216" t="n">
        <v>540.5599999999999</v>
      </c>
      <c r="Q216" t="n">
        <v>1326.98</v>
      </c>
      <c r="R216" t="n">
        <v>120.53</v>
      </c>
      <c r="S216" t="n">
        <v>68.87</v>
      </c>
      <c r="T216" t="n">
        <v>22996.77</v>
      </c>
      <c r="U216" t="n">
        <v>0.57</v>
      </c>
      <c r="V216" t="n">
        <v>0.86</v>
      </c>
      <c r="W216" t="n">
        <v>5.38</v>
      </c>
      <c r="X216" t="n">
        <v>1.41</v>
      </c>
      <c r="Y216" t="n">
        <v>0.5</v>
      </c>
      <c r="Z216" t="n">
        <v>10</v>
      </c>
    </row>
    <row r="217">
      <c r="A217" t="n">
        <v>8</v>
      </c>
      <c r="B217" t="n">
        <v>95</v>
      </c>
      <c r="C217" t="inlineStr">
        <is>
          <t xml:space="preserve">CONCLUIDO	</t>
        </is>
      </c>
      <c r="D217" t="n">
        <v>2.1636</v>
      </c>
      <c r="E217" t="n">
        <v>46.22</v>
      </c>
      <c r="F217" t="n">
        <v>42.11</v>
      </c>
      <c r="G217" t="n">
        <v>57.43</v>
      </c>
      <c r="H217" t="n">
        <v>0.8100000000000001</v>
      </c>
      <c r="I217" t="n">
        <v>44</v>
      </c>
      <c r="J217" t="n">
        <v>197.97</v>
      </c>
      <c r="K217" t="n">
        <v>53.44</v>
      </c>
      <c r="L217" t="n">
        <v>9</v>
      </c>
      <c r="M217" t="n">
        <v>42</v>
      </c>
      <c r="N217" t="n">
        <v>40.53</v>
      </c>
      <c r="O217" t="n">
        <v>24650.18</v>
      </c>
      <c r="P217" t="n">
        <v>533.85</v>
      </c>
      <c r="Q217" t="n">
        <v>1327</v>
      </c>
      <c r="R217" t="n">
        <v>115.05</v>
      </c>
      <c r="S217" t="n">
        <v>68.87</v>
      </c>
      <c r="T217" t="n">
        <v>20284.61</v>
      </c>
      <c r="U217" t="n">
        <v>0.6</v>
      </c>
      <c r="V217" t="n">
        <v>0.87</v>
      </c>
      <c r="W217" t="n">
        <v>5.37</v>
      </c>
      <c r="X217" t="n">
        <v>1.24</v>
      </c>
      <c r="Y217" t="n">
        <v>0.5</v>
      </c>
      <c r="Z217" t="n">
        <v>10</v>
      </c>
    </row>
    <row r="218">
      <c r="A218" t="n">
        <v>9</v>
      </c>
      <c r="B218" t="n">
        <v>95</v>
      </c>
      <c r="C218" t="inlineStr">
        <is>
          <t xml:space="preserve">CONCLUIDO	</t>
        </is>
      </c>
      <c r="D218" t="n">
        <v>2.1786</v>
      </c>
      <c r="E218" t="n">
        <v>45.9</v>
      </c>
      <c r="F218" t="n">
        <v>41.98</v>
      </c>
      <c r="G218" t="n">
        <v>64.59</v>
      </c>
      <c r="H218" t="n">
        <v>0.89</v>
      </c>
      <c r="I218" t="n">
        <v>39</v>
      </c>
      <c r="J218" t="n">
        <v>199.53</v>
      </c>
      <c r="K218" t="n">
        <v>53.44</v>
      </c>
      <c r="L218" t="n">
        <v>10</v>
      </c>
      <c r="M218" t="n">
        <v>37</v>
      </c>
      <c r="N218" t="n">
        <v>41.1</v>
      </c>
      <c r="O218" t="n">
        <v>24842.77</v>
      </c>
      <c r="P218" t="n">
        <v>527.5</v>
      </c>
      <c r="Q218" t="n">
        <v>1326.96</v>
      </c>
      <c r="R218" t="n">
        <v>110.42</v>
      </c>
      <c r="S218" t="n">
        <v>68.87</v>
      </c>
      <c r="T218" t="n">
        <v>17992.9</v>
      </c>
      <c r="U218" t="n">
        <v>0.62</v>
      </c>
      <c r="V218" t="n">
        <v>0.87</v>
      </c>
      <c r="W218" t="n">
        <v>5.37</v>
      </c>
      <c r="X218" t="n">
        <v>1.11</v>
      </c>
      <c r="Y218" t="n">
        <v>0.5</v>
      </c>
      <c r="Z218" t="n">
        <v>10</v>
      </c>
    </row>
    <row r="219">
      <c r="A219" t="n">
        <v>10</v>
      </c>
      <c r="B219" t="n">
        <v>95</v>
      </c>
      <c r="C219" t="inlineStr">
        <is>
          <t xml:space="preserve">CONCLUIDO	</t>
        </is>
      </c>
      <c r="D219" t="n">
        <v>2.1926</v>
      </c>
      <c r="E219" t="n">
        <v>45.61</v>
      </c>
      <c r="F219" t="n">
        <v>41.84</v>
      </c>
      <c r="G219" t="n">
        <v>71.72</v>
      </c>
      <c r="H219" t="n">
        <v>0.97</v>
      </c>
      <c r="I219" t="n">
        <v>35</v>
      </c>
      <c r="J219" t="n">
        <v>201.1</v>
      </c>
      <c r="K219" t="n">
        <v>53.44</v>
      </c>
      <c r="L219" t="n">
        <v>11</v>
      </c>
      <c r="M219" t="n">
        <v>33</v>
      </c>
      <c r="N219" t="n">
        <v>41.66</v>
      </c>
      <c r="O219" t="n">
        <v>25036.12</v>
      </c>
      <c r="P219" t="n">
        <v>520.21</v>
      </c>
      <c r="Q219" t="n">
        <v>1326.97</v>
      </c>
      <c r="R219" t="n">
        <v>106.15</v>
      </c>
      <c r="S219" t="n">
        <v>68.87</v>
      </c>
      <c r="T219" t="n">
        <v>15880.23</v>
      </c>
      <c r="U219" t="n">
        <v>0.65</v>
      </c>
      <c r="V219" t="n">
        <v>0.87</v>
      </c>
      <c r="W219" t="n">
        <v>5.35</v>
      </c>
      <c r="X219" t="n">
        <v>0.96</v>
      </c>
      <c r="Y219" t="n">
        <v>0.5</v>
      </c>
      <c r="Z219" t="n">
        <v>10</v>
      </c>
    </row>
    <row r="220">
      <c r="A220" t="n">
        <v>11</v>
      </c>
      <c r="B220" t="n">
        <v>95</v>
      </c>
      <c r="C220" t="inlineStr">
        <is>
          <t xml:space="preserve">CONCLUIDO	</t>
        </is>
      </c>
      <c r="D220" t="n">
        <v>2.2018</v>
      </c>
      <c r="E220" t="n">
        <v>45.42</v>
      </c>
      <c r="F220" t="n">
        <v>41.76</v>
      </c>
      <c r="G220" t="n">
        <v>78.3</v>
      </c>
      <c r="H220" t="n">
        <v>1.05</v>
      </c>
      <c r="I220" t="n">
        <v>32</v>
      </c>
      <c r="J220" t="n">
        <v>202.67</v>
      </c>
      <c r="K220" t="n">
        <v>53.44</v>
      </c>
      <c r="L220" t="n">
        <v>12</v>
      </c>
      <c r="M220" t="n">
        <v>30</v>
      </c>
      <c r="N220" t="n">
        <v>42.24</v>
      </c>
      <c r="O220" t="n">
        <v>25230.25</v>
      </c>
      <c r="P220" t="n">
        <v>515.77</v>
      </c>
      <c r="Q220" t="n">
        <v>1327.04</v>
      </c>
      <c r="R220" t="n">
        <v>103.53</v>
      </c>
      <c r="S220" t="n">
        <v>68.87</v>
      </c>
      <c r="T220" t="n">
        <v>14582.28</v>
      </c>
      <c r="U220" t="n">
        <v>0.67</v>
      </c>
      <c r="V220" t="n">
        <v>0.87</v>
      </c>
      <c r="W220" t="n">
        <v>5.34</v>
      </c>
      <c r="X220" t="n">
        <v>0.89</v>
      </c>
      <c r="Y220" t="n">
        <v>0.5</v>
      </c>
      <c r="Z220" t="n">
        <v>10</v>
      </c>
    </row>
    <row r="221">
      <c r="A221" t="n">
        <v>12</v>
      </c>
      <c r="B221" t="n">
        <v>95</v>
      </c>
      <c r="C221" t="inlineStr">
        <is>
          <t xml:space="preserve">CONCLUIDO	</t>
        </is>
      </c>
      <c r="D221" t="n">
        <v>2.212</v>
      </c>
      <c r="E221" t="n">
        <v>45.21</v>
      </c>
      <c r="F221" t="n">
        <v>41.66</v>
      </c>
      <c r="G221" t="n">
        <v>86.19</v>
      </c>
      <c r="H221" t="n">
        <v>1.13</v>
      </c>
      <c r="I221" t="n">
        <v>29</v>
      </c>
      <c r="J221" t="n">
        <v>204.25</v>
      </c>
      <c r="K221" t="n">
        <v>53.44</v>
      </c>
      <c r="L221" t="n">
        <v>13</v>
      </c>
      <c r="M221" t="n">
        <v>27</v>
      </c>
      <c r="N221" t="n">
        <v>42.82</v>
      </c>
      <c r="O221" t="n">
        <v>25425.3</v>
      </c>
      <c r="P221" t="n">
        <v>508.59</v>
      </c>
      <c r="Q221" t="n">
        <v>1326.96</v>
      </c>
      <c r="R221" t="n">
        <v>100.13</v>
      </c>
      <c r="S221" t="n">
        <v>68.87</v>
      </c>
      <c r="T221" t="n">
        <v>12900.95</v>
      </c>
      <c r="U221" t="n">
        <v>0.6899999999999999</v>
      </c>
      <c r="V221" t="n">
        <v>0.88</v>
      </c>
      <c r="W221" t="n">
        <v>5.34</v>
      </c>
      <c r="X221" t="n">
        <v>0.79</v>
      </c>
      <c r="Y221" t="n">
        <v>0.5</v>
      </c>
      <c r="Z221" t="n">
        <v>10</v>
      </c>
    </row>
    <row r="222">
      <c r="A222" t="n">
        <v>13</v>
      </c>
      <c r="B222" t="n">
        <v>95</v>
      </c>
      <c r="C222" t="inlineStr">
        <is>
          <t xml:space="preserve">CONCLUIDO	</t>
        </is>
      </c>
      <c r="D222" t="n">
        <v>2.2181</v>
      </c>
      <c r="E222" t="n">
        <v>45.08</v>
      </c>
      <c r="F222" t="n">
        <v>41.61</v>
      </c>
      <c r="G222" t="n">
        <v>92.47</v>
      </c>
      <c r="H222" t="n">
        <v>1.21</v>
      </c>
      <c r="I222" t="n">
        <v>27</v>
      </c>
      <c r="J222" t="n">
        <v>205.84</v>
      </c>
      <c r="K222" t="n">
        <v>53.44</v>
      </c>
      <c r="L222" t="n">
        <v>14</v>
      </c>
      <c r="M222" t="n">
        <v>25</v>
      </c>
      <c r="N222" t="n">
        <v>43.4</v>
      </c>
      <c r="O222" t="n">
        <v>25621.03</v>
      </c>
      <c r="P222" t="n">
        <v>503.26</v>
      </c>
      <c r="Q222" t="n">
        <v>1326.97</v>
      </c>
      <c r="R222" t="n">
        <v>98.81999999999999</v>
      </c>
      <c r="S222" t="n">
        <v>68.87</v>
      </c>
      <c r="T222" t="n">
        <v>12255.66</v>
      </c>
      <c r="U222" t="n">
        <v>0.7</v>
      </c>
      <c r="V222" t="n">
        <v>0.88</v>
      </c>
      <c r="W222" t="n">
        <v>5.33</v>
      </c>
      <c r="X222" t="n">
        <v>0.74</v>
      </c>
      <c r="Y222" t="n">
        <v>0.5</v>
      </c>
      <c r="Z222" t="n">
        <v>10</v>
      </c>
    </row>
    <row r="223">
      <c r="A223" t="n">
        <v>14</v>
      </c>
      <c r="B223" t="n">
        <v>95</v>
      </c>
      <c r="C223" t="inlineStr">
        <is>
          <t xml:space="preserve">CONCLUIDO	</t>
        </is>
      </c>
      <c r="D223" t="n">
        <v>2.2241</v>
      </c>
      <c r="E223" t="n">
        <v>44.96</v>
      </c>
      <c r="F223" t="n">
        <v>41.56</v>
      </c>
      <c r="G223" t="n">
        <v>99.75</v>
      </c>
      <c r="H223" t="n">
        <v>1.28</v>
      </c>
      <c r="I223" t="n">
        <v>25</v>
      </c>
      <c r="J223" t="n">
        <v>207.43</v>
      </c>
      <c r="K223" t="n">
        <v>53.44</v>
      </c>
      <c r="L223" t="n">
        <v>15</v>
      </c>
      <c r="M223" t="n">
        <v>23</v>
      </c>
      <c r="N223" t="n">
        <v>44</v>
      </c>
      <c r="O223" t="n">
        <v>25817.56</v>
      </c>
      <c r="P223" t="n">
        <v>498.83</v>
      </c>
      <c r="Q223" t="n">
        <v>1326.95</v>
      </c>
      <c r="R223" t="n">
        <v>97.23999999999999</v>
      </c>
      <c r="S223" t="n">
        <v>68.87</v>
      </c>
      <c r="T223" t="n">
        <v>11474.54</v>
      </c>
      <c r="U223" t="n">
        <v>0.71</v>
      </c>
      <c r="V223" t="n">
        <v>0.88</v>
      </c>
      <c r="W223" t="n">
        <v>5.33</v>
      </c>
      <c r="X223" t="n">
        <v>0.6899999999999999</v>
      </c>
      <c r="Y223" t="n">
        <v>0.5</v>
      </c>
      <c r="Z223" t="n">
        <v>10</v>
      </c>
    </row>
    <row r="224">
      <c r="A224" t="n">
        <v>15</v>
      </c>
      <c r="B224" t="n">
        <v>95</v>
      </c>
      <c r="C224" t="inlineStr">
        <is>
          <t xml:space="preserve">CONCLUIDO	</t>
        </is>
      </c>
      <c r="D224" t="n">
        <v>2.2309</v>
      </c>
      <c r="E224" t="n">
        <v>44.83</v>
      </c>
      <c r="F224" t="n">
        <v>41.5</v>
      </c>
      <c r="G224" t="n">
        <v>108.26</v>
      </c>
      <c r="H224" t="n">
        <v>1.36</v>
      </c>
      <c r="I224" t="n">
        <v>23</v>
      </c>
      <c r="J224" t="n">
        <v>209.03</v>
      </c>
      <c r="K224" t="n">
        <v>53.44</v>
      </c>
      <c r="L224" t="n">
        <v>16</v>
      </c>
      <c r="M224" t="n">
        <v>21</v>
      </c>
      <c r="N224" t="n">
        <v>44.6</v>
      </c>
      <c r="O224" t="n">
        <v>26014.91</v>
      </c>
      <c r="P224" t="n">
        <v>491.4</v>
      </c>
      <c r="Q224" t="n">
        <v>1326.95</v>
      </c>
      <c r="R224" t="n">
        <v>95.2</v>
      </c>
      <c r="S224" t="n">
        <v>68.87</v>
      </c>
      <c r="T224" t="n">
        <v>10462.37</v>
      </c>
      <c r="U224" t="n">
        <v>0.72</v>
      </c>
      <c r="V224" t="n">
        <v>0.88</v>
      </c>
      <c r="W224" t="n">
        <v>5.33</v>
      </c>
      <c r="X224" t="n">
        <v>0.63</v>
      </c>
      <c r="Y224" t="n">
        <v>0.5</v>
      </c>
      <c r="Z224" t="n">
        <v>10</v>
      </c>
    </row>
    <row r="225">
      <c r="A225" t="n">
        <v>16</v>
      </c>
      <c r="B225" t="n">
        <v>95</v>
      </c>
      <c r="C225" t="inlineStr">
        <is>
          <t xml:space="preserve">CONCLUIDO	</t>
        </is>
      </c>
      <c r="D225" t="n">
        <v>2.2347</v>
      </c>
      <c r="E225" t="n">
        <v>44.75</v>
      </c>
      <c r="F225" t="n">
        <v>41.46</v>
      </c>
      <c r="G225" t="n">
        <v>113.08</v>
      </c>
      <c r="H225" t="n">
        <v>1.43</v>
      </c>
      <c r="I225" t="n">
        <v>22</v>
      </c>
      <c r="J225" t="n">
        <v>210.64</v>
      </c>
      <c r="K225" t="n">
        <v>53.44</v>
      </c>
      <c r="L225" t="n">
        <v>17</v>
      </c>
      <c r="M225" t="n">
        <v>20</v>
      </c>
      <c r="N225" t="n">
        <v>45.21</v>
      </c>
      <c r="O225" t="n">
        <v>26213.09</v>
      </c>
      <c r="P225" t="n">
        <v>486.39</v>
      </c>
      <c r="Q225" t="n">
        <v>1326.95</v>
      </c>
      <c r="R225" t="n">
        <v>94.05</v>
      </c>
      <c r="S225" t="n">
        <v>68.87</v>
      </c>
      <c r="T225" t="n">
        <v>9893.57</v>
      </c>
      <c r="U225" t="n">
        <v>0.73</v>
      </c>
      <c r="V225" t="n">
        <v>0.88</v>
      </c>
      <c r="W225" t="n">
        <v>5.32</v>
      </c>
      <c r="X225" t="n">
        <v>0.59</v>
      </c>
      <c r="Y225" t="n">
        <v>0.5</v>
      </c>
      <c r="Z225" t="n">
        <v>10</v>
      </c>
    </row>
    <row r="226">
      <c r="A226" t="n">
        <v>17</v>
      </c>
      <c r="B226" t="n">
        <v>95</v>
      </c>
      <c r="C226" t="inlineStr">
        <is>
          <t xml:space="preserve">CONCLUIDO	</t>
        </is>
      </c>
      <c r="D226" t="n">
        <v>2.2376</v>
      </c>
      <c r="E226" t="n">
        <v>44.69</v>
      </c>
      <c r="F226" t="n">
        <v>41.44</v>
      </c>
      <c r="G226" t="n">
        <v>118.4</v>
      </c>
      <c r="H226" t="n">
        <v>1.51</v>
      </c>
      <c r="I226" t="n">
        <v>21</v>
      </c>
      <c r="J226" t="n">
        <v>212.25</v>
      </c>
      <c r="K226" t="n">
        <v>53.44</v>
      </c>
      <c r="L226" t="n">
        <v>18</v>
      </c>
      <c r="M226" t="n">
        <v>19</v>
      </c>
      <c r="N226" t="n">
        <v>45.82</v>
      </c>
      <c r="O226" t="n">
        <v>26412.11</v>
      </c>
      <c r="P226" t="n">
        <v>479.8</v>
      </c>
      <c r="Q226" t="n">
        <v>1326.96</v>
      </c>
      <c r="R226" t="n">
        <v>92.97</v>
      </c>
      <c r="S226" t="n">
        <v>68.87</v>
      </c>
      <c r="T226" t="n">
        <v>9359.85</v>
      </c>
      <c r="U226" t="n">
        <v>0.74</v>
      </c>
      <c r="V226" t="n">
        <v>0.88</v>
      </c>
      <c r="W226" t="n">
        <v>5.33</v>
      </c>
      <c r="X226" t="n">
        <v>0.57</v>
      </c>
      <c r="Y226" t="n">
        <v>0.5</v>
      </c>
      <c r="Z226" t="n">
        <v>10</v>
      </c>
    </row>
    <row r="227">
      <c r="A227" t="n">
        <v>18</v>
      </c>
      <c r="B227" t="n">
        <v>95</v>
      </c>
      <c r="C227" t="inlineStr">
        <is>
          <t xml:space="preserve">CONCLUIDO	</t>
        </is>
      </c>
      <c r="D227" t="n">
        <v>2.2439</v>
      </c>
      <c r="E227" t="n">
        <v>44.57</v>
      </c>
      <c r="F227" t="n">
        <v>41.39</v>
      </c>
      <c r="G227" t="n">
        <v>130.71</v>
      </c>
      <c r="H227" t="n">
        <v>1.58</v>
      </c>
      <c r="I227" t="n">
        <v>19</v>
      </c>
      <c r="J227" t="n">
        <v>213.87</v>
      </c>
      <c r="K227" t="n">
        <v>53.44</v>
      </c>
      <c r="L227" t="n">
        <v>19</v>
      </c>
      <c r="M227" t="n">
        <v>17</v>
      </c>
      <c r="N227" t="n">
        <v>46.44</v>
      </c>
      <c r="O227" t="n">
        <v>26611.98</v>
      </c>
      <c r="P227" t="n">
        <v>474.15</v>
      </c>
      <c r="Q227" t="n">
        <v>1326.95</v>
      </c>
      <c r="R227" t="n">
        <v>91.45999999999999</v>
      </c>
      <c r="S227" t="n">
        <v>68.87</v>
      </c>
      <c r="T227" t="n">
        <v>8616.030000000001</v>
      </c>
      <c r="U227" t="n">
        <v>0.75</v>
      </c>
      <c r="V227" t="n">
        <v>0.88</v>
      </c>
      <c r="W227" t="n">
        <v>5.33</v>
      </c>
      <c r="X227" t="n">
        <v>0.52</v>
      </c>
      <c r="Y227" t="n">
        <v>0.5</v>
      </c>
      <c r="Z227" t="n">
        <v>10</v>
      </c>
    </row>
    <row r="228">
      <c r="A228" t="n">
        <v>19</v>
      </c>
      <c r="B228" t="n">
        <v>95</v>
      </c>
      <c r="C228" t="inlineStr">
        <is>
          <t xml:space="preserve">CONCLUIDO	</t>
        </is>
      </c>
      <c r="D228" t="n">
        <v>2.2465</v>
      </c>
      <c r="E228" t="n">
        <v>44.51</v>
      </c>
      <c r="F228" t="n">
        <v>41.37</v>
      </c>
      <c r="G228" t="n">
        <v>137.91</v>
      </c>
      <c r="H228" t="n">
        <v>1.65</v>
      </c>
      <c r="I228" t="n">
        <v>18</v>
      </c>
      <c r="J228" t="n">
        <v>215.5</v>
      </c>
      <c r="K228" t="n">
        <v>53.44</v>
      </c>
      <c r="L228" t="n">
        <v>20</v>
      </c>
      <c r="M228" t="n">
        <v>16</v>
      </c>
      <c r="N228" t="n">
        <v>47.07</v>
      </c>
      <c r="O228" t="n">
        <v>26812.71</v>
      </c>
      <c r="P228" t="n">
        <v>469.46</v>
      </c>
      <c r="Q228" t="n">
        <v>1326.95</v>
      </c>
      <c r="R228" t="n">
        <v>91.08</v>
      </c>
      <c r="S228" t="n">
        <v>68.87</v>
      </c>
      <c r="T228" t="n">
        <v>8429.120000000001</v>
      </c>
      <c r="U228" t="n">
        <v>0.76</v>
      </c>
      <c r="V228" t="n">
        <v>0.88</v>
      </c>
      <c r="W228" t="n">
        <v>5.32</v>
      </c>
      <c r="X228" t="n">
        <v>0.5</v>
      </c>
      <c r="Y228" t="n">
        <v>0.5</v>
      </c>
      <c r="Z228" t="n">
        <v>10</v>
      </c>
    </row>
    <row r="229">
      <c r="A229" t="n">
        <v>20</v>
      </c>
      <c r="B229" t="n">
        <v>95</v>
      </c>
      <c r="C229" t="inlineStr">
        <is>
          <t xml:space="preserve">CONCLUIDO	</t>
        </is>
      </c>
      <c r="D229" t="n">
        <v>2.2513</v>
      </c>
      <c r="E229" t="n">
        <v>44.42</v>
      </c>
      <c r="F229" t="n">
        <v>41.32</v>
      </c>
      <c r="G229" t="n">
        <v>145.82</v>
      </c>
      <c r="H229" t="n">
        <v>1.72</v>
      </c>
      <c r="I229" t="n">
        <v>17</v>
      </c>
      <c r="J229" t="n">
        <v>217.14</v>
      </c>
      <c r="K229" t="n">
        <v>53.44</v>
      </c>
      <c r="L229" t="n">
        <v>21</v>
      </c>
      <c r="M229" t="n">
        <v>15</v>
      </c>
      <c r="N229" t="n">
        <v>47.7</v>
      </c>
      <c r="O229" t="n">
        <v>27014.3</v>
      </c>
      <c r="P229" t="n">
        <v>461.2</v>
      </c>
      <c r="Q229" t="n">
        <v>1326.96</v>
      </c>
      <c r="R229" t="n">
        <v>89.11</v>
      </c>
      <c r="S229" t="n">
        <v>68.87</v>
      </c>
      <c r="T229" t="n">
        <v>7449.4</v>
      </c>
      <c r="U229" t="n">
        <v>0.77</v>
      </c>
      <c r="V229" t="n">
        <v>0.88</v>
      </c>
      <c r="W229" t="n">
        <v>5.32</v>
      </c>
      <c r="X229" t="n">
        <v>0.45</v>
      </c>
      <c r="Y229" t="n">
        <v>0.5</v>
      </c>
      <c r="Z229" t="n">
        <v>10</v>
      </c>
    </row>
    <row r="230">
      <c r="A230" t="n">
        <v>21</v>
      </c>
      <c r="B230" t="n">
        <v>95</v>
      </c>
      <c r="C230" t="inlineStr">
        <is>
          <t xml:space="preserve">CONCLUIDO	</t>
        </is>
      </c>
      <c r="D230" t="n">
        <v>2.2536</v>
      </c>
      <c r="E230" t="n">
        <v>44.37</v>
      </c>
      <c r="F230" t="n">
        <v>41.31</v>
      </c>
      <c r="G230" t="n">
        <v>154.91</v>
      </c>
      <c r="H230" t="n">
        <v>1.79</v>
      </c>
      <c r="I230" t="n">
        <v>16</v>
      </c>
      <c r="J230" t="n">
        <v>218.78</v>
      </c>
      <c r="K230" t="n">
        <v>53.44</v>
      </c>
      <c r="L230" t="n">
        <v>22</v>
      </c>
      <c r="M230" t="n">
        <v>9</v>
      </c>
      <c r="N230" t="n">
        <v>48.34</v>
      </c>
      <c r="O230" t="n">
        <v>27216.79</v>
      </c>
      <c r="P230" t="n">
        <v>456.95</v>
      </c>
      <c r="Q230" t="n">
        <v>1326.95</v>
      </c>
      <c r="R230" t="n">
        <v>88.75</v>
      </c>
      <c r="S230" t="n">
        <v>68.87</v>
      </c>
      <c r="T230" t="n">
        <v>7275.8</v>
      </c>
      <c r="U230" t="n">
        <v>0.78</v>
      </c>
      <c r="V230" t="n">
        <v>0.88</v>
      </c>
      <c r="W230" t="n">
        <v>5.33</v>
      </c>
      <c r="X230" t="n">
        <v>0.44</v>
      </c>
      <c r="Y230" t="n">
        <v>0.5</v>
      </c>
      <c r="Z230" t="n">
        <v>10</v>
      </c>
    </row>
    <row r="231">
      <c r="A231" t="n">
        <v>22</v>
      </c>
      <c r="B231" t="n">
        <v>95</v>
      </c>
      <c r="C231" t="inlineStr">
        <is>
          <t xml:space="preserve">CONCLUIDO	</t>
        </is>
      </c>
      <c r="D231" t="n">
        <v>2.2535</v>
      </c>
      <c r="E231" t="n">
        <v>44.38</v>
      </c>
      <c r="F231" t="n">
        <v>41.31</v>
      </c>
      <c r="G231" t="n">
        <v>154.92</v>
      </c>
      <c r="H231" t="n">
        <v>1.85</v>
      </c>
      <c r="I231" t="n">
        <v>16</v>
      </c>
      <c r="J231" t="n">
        <v>220.43</v>
      </c>
      <c r="K231" t="n">
        <v>53.44</v>
      </c>
      <c r="L231" t="n">
        <v>23</v>
      </c>
      <c r="M231" t="n">
        <v>9</v>
      </c>
      <c r="N231" t="n">
        <v>48.99</v>
      </c>
      <c r="O231" t="n">
        <v>27420.16</v>
      </c>
      <c r="P231" t="n">
        <v>455.25</v>
      </c>
      <c r="Q231" t="n">
        <v>1326.95</v>
      </c>
      <c r="R231" t="n">
        <v>88.8</v>
      </c>
      <c r="S231" t="n">
        <v>68.87</v>
      </c>
      <c r="T231" t="n">
        <v>7301.46</v>
      </c>
      <c r="U231" t="n">
        <v>0.78</v>
      </c>
      <c r="V231" t="n">
        <v>0.88</v>
      </c>
      <c r="W231" t="n">
        <v>5.33</v>
      </c>
      <c r="X231" t="n">
        <v>0.44</v>
      </c>
      <c r="Y231" t="n">
        <v>0.5</v>
      </c>
      <c r="Z231" t="n">
        <v>10</v>
      </c>
    </row>
    <row r="232">
      <c r="A232" t="n">
        <v>23</v>
      </c>
      <c r="B232" t="n">
        <v>95</v>
      </c>
      <c r="C232" t="inlineStr">
        <is>
          <t xml:space="preserve">CONCLUIDO	</t>
        </is>
      </c>
      <c r="D232" t="n">
        <v>2.2531</v>
      </c>
      <c r="E232" t="n">
        <v>44.38</v>
      </c>
      <c r="F232" t="n">
        <v>41.32</v>
      </c>
      <c r="G232" t="n">
        <v>154.94</v>
      </c>
      <c r="H232" t="n">
        <v>1.92</v>
      </c>
      <c r="I232" t="n">
        <v>16</v>
      </c>
      <c r="J232" t="n">
        <v>222.08</v>
      </c>
      <c r="K232" t="n">
        <v>53.44</v>
      </c>
      <c r="L232" t="n">
        <v>24</v>
      </c>
      <c r="M232" t="n">
        <v>2</v>
      </c>
      <c r="N232" t="n">
        <v>49.65</v>
      </c>
      <c r="O232" t="n">
        <v>27624.44</v>
      </c>
      <c r="P232" t="n">
        <v>454.71</v>
      </c>
      <c r="Q232" t="n">
        <v>1326.95</v>
      </c>
      <c r="R232" t="n">
        <v>88.7</v>
      </c>
      <c r="S232" t="n">
        <v>68.87</v>
      </c>
      <c r="T232" t="n">
        <v>7250.23</v>
      </c>
      <c r="U232" t="n">
        <v>0.78</v>
      </c>
      <c r="V232" t="n">
        <v>0.88</v>
      </c>
      <c r="W232" t="n">
        <v>5.33</v>
      </c>
      <c r="X232" t="n">
        <v>0.45</v>
      </c>
      <c r="Y232" t="n">
        <v>0.5</v>
      </c>
      <c r="Z232" t="n">
        <v>10</v>
      </c>
    </row>
    <row r="233">
      <c r="A233" t="n">
        <v>24</v>
      </c>
      <c r="B233" t="n">
        <v>95</v>
      </c>
      <c r="C233" t="inlineStr">
        <is>
          <t xml:space="preserve">CONCLUIDO	</t>
        </is>
      </c>
      <c r="D233" t="n">
        <v>2.2568</v>
      </c>
      <c r="E233" t="n">
        <v>44.31</v>
      </c>
      <c r="F233" t="n">
        <v>41.28</v>
      </c>
      <c r="G233" t="n">
        <v>165.13</v>
      </c>
      <c r="H233" t="n">
        <v>1.99</v>
      </c>
      <c r="I233" t="n">
        <v>15</v>
      </c>
      <c r="J233" t="n">
        <v>223.75</v>
      </c>
      <c r="K233" t="n">
        <v>53.44</v>
      </c>
      <c r="L233" t="n">
        <v>25</v>
      </c>
      <c r="M233" t="n">
        <v>0</v>
      </c>
      <c r="N233" t="n">
        <v>50.31</v>
      </c>
      <c r="O233" t="n">
        <v>27829.77</v>
      </c>
      <c r="P233" t="n">
        <v>456.52</v>
      </c>
      <c r="Q233" t="n">
        <v>1326.95</v>
      </c>
      <c r="R233" t="n">
        <v>87.45999999999999</v>
      </c>
      <c r="S233" t="n">
        <v>68.87</v>
      </c>
      <c r="T233" t="n">
        <v>6634.09</v>
      </c>
      <c r="U233" t="n">
        <v>0.79</v>
      </c>
      <c r="V233" t="n">
        <v>0.88</v>
      </c>
      <c r="W233" t="n">
        <v>5.34</v>
      </c>
      <c r="X233" t="n">
        <v>0.41</v>
      </c>
      <c r="Y233" t="n">
        <v>0.5</v>
      </c>
      <c r="Z233" t="n">
        <v>10</v>
      </c>
    </row>
    <row r="234">
      <c r="A234" t="n">
        <v>0</v>
      </c>
      <c r="B234" t="n">
        <v>55</v>
      </c>
      <c r="C234" t="inlineStr">
        <is>
          <t xml:space="preserve">CONCLUIDO	</t>
        </is>
      </c>
      <c r="D234" t="n">
        <v>1.5962</v>
      </c>
      <c r="E234" t="n">
        <v>62.65</v>
      </c>
      <c r="F234" t="n">
        <v>51.73</v>
      </c>
      <c r="G234" t="n">
        <v>8.390000000000001</v>
      </c>
      <c r="H234" t="n">
        <v>0.15</v>
      </c>
      <c r="I234" t="n">
        <v>370</v>
      </c>
      <c r="J234" t="n">
        <v>116.05</v>
      </c>
      <c r="K234" t="n">
        <v>43.4</v>
      </c>
      <c r="L234" t="n">
        <v>1</v>
      </c>
      <c r="M234" t="n">
        <v>368</v>
      </c>
      <c r="N234" t="n">
        <v>16.65</v>
      </c>
      <c r="O234" t="n">
        <v>14546.17</v>
      </c>
      <c r="P234" t="n">
        <v>512.24</v>
      </c>
      <c r="Q234" t="n">
        <v>1327.08</v>
      </c>
      <c r="R234" t="n">
        <v>428.86</v>
      </c>
      <c r="S234" t="n">
        <v>68.87</v>
      </c>
      <c r="T234" t="n">
        <v>175557.77</v>
      </c>
      <c r="U234" t="n">
        <v>0.16</v>
      </c>
      <c r="V234" t="n">
        <v>0.7</v>
      </c>
      <c r="W234" t="n">
        <v>5.9</v>
      </c>
      <c r="X234" t="n">
        <v>10.85</v>
      </c>
      <c r="Y234" t="n">
        <v>0.5</v>
      </c>
      <c r="Z234" t="n">
        <v>10</v>
      </c>
    </row>
    <row r="235">
      <c r="A235" t="n">
        <v>1</v>
      </c>
      <c r="B235" t="n">
        <v>55</v>
      </c>
      <c r="C235" t="inlineStr">
        <is>
          <t xml:space="preserve">CONCLUIDO	</t>
        </is>
      </c>
      <c r="D235" t="n">
        <v>1.9459</v>
      </c>
      <c r="E235" t="n">
        <v>51.39</v>
      </c>
      <c r="F235" t="n">
        <v>45.48</v>
      </c>
      <c r="G235" t="n">
        <v>17.06</v>
      </c>
      <c r="H235" t="n">
        <v>0.3</v>
      </c>
      <c r="I235" t="n">
        <v>160</v>
      </c>
      <c r="J235" t="n">
        <v>117.34</v>
      </c>
      <c r="K235" t="n">
        <v>43.4</v>
      </c>
      <c r="L235" t="n">
        <v>2</v>
      </c>
      <c r="M235" t="n">
        <v>158</v>
      </c>
      <c r="N235" t="n">
        <v>16.94</v>
      </c>
      <c r="O235" t="n">
        <v>14705.49</v>
      </c>
      <c r="P235" t="n">
        <v>441.73</v>
      </c>
      <c r="Q235" t="n">
        <v>1327.16</v>
      </c>
      <c r="R235" t="n">
        <v>224.64</v>
      </c>
      <c r="S235" t="n">
        <v>68.87</v>
      </c>
      <c r="T235" t="n">
        <v>74501.28</v>
      </c>
      <c r="U235" t="n">
        <v>0.31</v>
      </c>
      <c r="V235" t="n">
        <v>0.8</v>
      </c>
      <c r="W235" t="n">
        <v>5.56</v>
      </c>
      <c r="X235" t="n">
        <v>4.61</v>
      </c>
      <c r="Y235" t="n">
        <v>0.5</v>
      </c>
      <c r="Z235" t="n">
        <v>10</v>
      </c>
    </row>
    <row r="236">
      <c r="A236" t="n">
        <v>2</v>
      </c>
      <c r="B236" t="n">
        <v>55</v>
      </c>
      <c r="C236" t="inlineStr">
        <is>
          <t xml:space="preserve">CONCLUIDO	</t>
        </is>
      </c>
      <c r="D236" t="n">
        <v>2.0725</v>
      </c>
      <c r="E236" t="n">
        <v>48.25</v>
      </c>
      <c r="F236" t="n">
        <v>43.75</v>
      </c>
      <c r="G236" t="n">
        <v>25.99</v>
      </c>
      <c r="H236" t="n">
        <v>0.45</v>
      </c>
      <c r="I236" t="n">
        <v>101</v>
      </c>
      <c r="J236" t="n">
        <v>118.63</v>
      </c>
      <c r="K236" t="n">
        <v>43.4</v>
      </c>
      <c r="L236" t="n">
        <v>3</v>
      </c>
      <c r="M236" t="n">
        <v>99</v>
      </c>
      <c r="N236" t="n">
        <v>17.23</v>
      </c>
      <c r="O236" t="n">
        <v>14865.24</v>
      </c>
      <c r="P236" t="n">
        <v>416.19</v>
      </c>
      <c r="Q236" t="n">
        <v>1326.99</v>
      </c>
      <c r="R236" t="n">
        <v>168.09</v>
      </c>
      <c r="S236" t="n">
        <v>68.87</v>
      </c>
      <c r="T236" t="n">
        <v>46518.76</v>
      </c>
      <c r="U236" t="n">
        <v>0.41</v>
      </c>
      <c r="V236" t="n">
        <v>0.83</v>
      </c>
      <c r="W236" t="n">
        <v>5.47</v>
      </c>
      <c r="X236" t="n">
        <v>2.88</v>
      </c>
      <c r="Y236" t="n">
        <v>0.5</v>
      </c>
      <c r="Z236" t="n">
        <v>10</v>
      </c>
    </row>
    <row r="237">
      <c r="A237" t="n">
        <v>3</v>
      </c>
      <c r="B237" t="n">
        <v>55</v>
      </c>
      <c r="C237" t="inlineStr">
        <is>
          <t xml:space="preserve">CONCLUIDO	</t>
        </is>
      </c>
      <c r="D237" t="n">
        <v>2.138</v>
      </c>
      <c r="E237" t="n">
        <v>46.77</v>
      </c>
      <c r="F237" t="n">
        <v>42.94</v>
      </c>
      <c r="G237" t="n">
        <v>35.3</v>
      </c>
      <c r="H237" t="n">
        <v>0.59</v>
      </c>
      <c r="I237" t="n">
        <v>73</v>
      </c>
      <c r="J237" t="n">
        <v>119.93</v>
      </c>
      <c r="K237" t="n">
        <v>43.4</v>
      </c>
      <c r="L237" t="n">
        <v>4</v>
      </c>
      <c r="M237" t="n">
        <v>71</v>
      </c>
      <c r="N237" t="n">
        <v>17.53</v>
      </c>
      <c r="O237" t="n">
        <v>15025.44</v>
      </c>
      <c r="P237" t="n">
        <v>400.54</v>
      </c>
      <c r="Q237" t="n">
        <v>1326.96</v>
      </c>
      <c r="R237" t="n">
        <v>142.14</v>
      </c>
      <c r="S237" t="n">
        <v>68.87</v>
      </c>
      <c r="T237" t="n">
        <v>33683.65</v>
      </c>
      <c r="U237" t="n">
        <v>0.48</v>
      </c>
      <c r="V237" t="n">
        <v>0.85</v>
      </c>
      <c r="W237" t="n">
        <v>5.41</v>
      </c>
      <c r="X237" t="n">
        <v>2.07</v>
      </c>
      <c r="Y237" t="n">
        <v>0.5</v>
      </c>
      <c r="Z237" t="n">
        <v>10</v>
      </c>
    </row>
    <row r="238">
      <c r="A238" t="n">
        <v>4</v>
      </c>
      <c r="B238" t="n">
        <v>55</v>
      </c>
      <c r="C238" t="inlineStr">
        <is>
          <t xml:space="preserve">CONCLUIDO	</t>
        </is>
      </c>
      <c r="D238" t="n">
        <v>2.1779</v>
      </c>
      <c r="E238" t="n">
        <v>45.92</v>
      </c>
      <c r="F238" t="n">
        <v>42.47</v>
      </c>
      <c r="G238" t="n">
        <v>44.7</v>
      </c>
      <c r="H238" t="n">
        <v>0.73</v>
      </c>
      <c r="I238" t="n">
        <v>57</v>
      </c>
      <c r="J238" t="n">
        <v>121.23</v>
      </c>
      <c r="K238" t="n">
        <v>43.4</v>
      </c>
      <c r="L238" t="n">
        <v>5</v>
      </c>
      <c r="M238" t="n">
        <v>55</v>
      </c>
      <c r="N238" t="n">
        <v>17.83</v>
      </c>
      <c r="O238" t="n">
        <v>15186.08</v>
      </c>
      <c r="P238" t="n">
        <v>385.59</v>
      </c>
      <c r="Q238" t="n">
        <v>1326.95</v>
      </c>
      <c r="R238" t="n">
        <v>126.59</v>
      </c>
      <c r="S238" t="n">
        <v>68.87</v>
      </c>
      <c r="T238" t="n">
        <v>25991.49</v>
      </c>
      <c r="U238" t="n">
        <v>0.54</v>
      </c>
      <c r="V238" t="n">
        <v>0.86</v>
      </c>
      <c r="W238" t="n">
        <v>5.39</v>
      </c>
      <c r="X238" t="n">
        <v>1.6</v>
      </c>
      <c r="Y238" t="n">
        <v>0.5</v>
      </c>
      <c r="Z238" t="n">
        <v>10</v>
      </c>
    </row>
    <row r="239">
      <c r="A239" t="n">
        <v>5</v>
      </c>
      <c r="B239" t="n">
        <v>55</v>
      </c>
      <c r="C239" t="inlineStr">
        <is>
          <t xml:space="preserve">CONCLUIDO	</t>
        </is>
      </c>
      <c r="D239" t="n">
        <v>2.2049</v>
      </c>
      <c r="E239" t="n">
        <v>45.35</v>
      </c>
      <c r="F239" t="n">
        <v>42.17</v>
      </c>
      <c r="G239" t="n">
        <v>55</v>
      </c>
      <c r="H239" t="n">
        <v>0.86</v>
      </c>
      <c r="I239" t="n">
        <v>46</v>
      </c>
      <c r="J239" t="n">
        <v>122.54</v>
      </c>
      <c r="K239" t="n">
        <v>43.4</v>
      </c>
      <c r="L239" t="n">
        <v>6</v>
      </c>
      <c r="M239" t="n">
        <v>44</v>
      </c>
      <c r="N239" t="n">
        <v>18.14</v>
      </c>
      <c r="O239" t="n">
        <v>15347.16</v>
      </c>
      <c r="P239" t="n">
        <v>373.96</v>
      </c>
      <c r="Q239" t="n">
        <v>1327.02</v>
      </c>
      <c r="R239" t="n">
        <v>116.67</v>
      </c>
      <c r="S239" t="n">
        <v>68.87</v>
      </c>
      <c r="T239" t="n">
        <v>21083.56</v>
      </c>
      <c r="U239" t="n">
        <v>0.59</v>
      </c>
      <c r="V239" t="n">
        <v>0.86</v>
      </c>
      <c r="W239" t="n">
        <v>5.37</v>
      </c>
      <c r="X239" t="n">
        <v>1.3</v>
      </c>
      <c r="Y239" t="n">
        <v>0.5</v>
      </c>
      <c r="Z239" t="n">
        <v>10</v>
      </c>
    </row>
    <row r="240">
      <c r="A240" t="n">
        <v>6</v>
      </c>
      <c r="B240" t="n">
        <v>55</v>
      </c>
      <c r="C240" t="inlineStr">
        <is>
          <t xml:space="preserve">CONCLUIDO	</t>
        </is>
      </c>
      <c r="D240" t="n">
        <v>2.2273</v>
      </c>
      <c r="E240" t="n">
        <v>44.9</v>
      </c>
      <c r="F240" t="n">
        <v>41.91</v>
      </c>
      <c r="G240" t="n">
        <v>66.17</v>
      </c>
      <c r="H240" t="n">
        <v>1</v>
      </c>
      <c r="I240" t="n">
        <v>38</v>
      </c>
      <c r="J240" t="n">
        <v>123.85</v>
      </c>
      <c r="K240" t="n">
        <v>43.4</v>
      </c>
      <c r="L240" t="n">
        <v>7</v>
      </c>
      <c r="M240" t="n">
        <v>36</v>
      </c>
      <c r="N240" t="n">
        <v>18.45</v>
      </c>
      <c r="O240" t="n">
        <v>15508.69</v>
      </c>
      <c r="P240" t="n">
        <v>361.77</v>
      </c>
      <c r="Q240" t="n">
        <v>1327.02</v>
      </c>
      <c r="R240" t="n">
        <v>108.21</v>
      </c>
      <c r="S240" t="n">
        <v>68.87</v>
      </c>
      <c r="T240" t="n">
        <v>16894.25</v>
      </c>
      <c r="U240" t="n">
        <v>0.64</v>
      </c>
      <c r="V240" t="n">
        <v>0.87</v>
      </c>
      <c r="W240" t="n">
        <v>5.36</v>
      </c>
      <c r="X240" t="n">
        <v>1.03</v>
      </c>
      <c r="Y240" t="n">
        <v>0.5</v>
      </c>
      <c r="Z240" t="n">
        <v>10</v>
      </c>
    </row>
    <row r="241">
      <c r="A241" t="n">
        <v>7</v>
      </c>
      <c r="B241" t="n">
        <v>55</v>
      </c>
      <c r="C241" t="inlineStr">
        <is>
          <t xml:space="preserve">CONCLUIDO	</t>
        </is>
      </c>
      <c r="D241" t="n">
        <v>2.2394</v>
      </c>
      <c r="E241" t="n">
        <v>44.65</v>
      </c>
      <c r="F241" t="n">
        <v>41.78</v>
      </c>
      <c r="G241" t="n">
        <v>75.97</v>
      </c>
      <c r="H241" t="n">
        <v>1.13</v>
      </c>
      <c r="I241" t="n">
        <v>33</v>
      </c>
      <c r="J241" t="n">
        <v>125.16</v>
      </c>
      <c r="K241" t="n">
        <v>43.4</v>
      </c>
      <c r="L241" t="n">
        <v>8</v>
      </c>
      <c r="M241" t="n">
        <v>31</v>
      </c>
      <c r="N241" t="n">
        <v>18.76</v>
      </c>
      <c r="O241" t="n">
        <v>15670.68</v>
      </c>
      <c r="P241" t="n">
        <v>350.1</v>
      </c>
      <c r="Q241" t="n">
        <v>1327.04</v>
      </c>
      <c r="R241" t="n">
        <v>104.27</v>
      </c>
      <c r="S241" t="n">
        <v>68.87</v>
      </c>
      <c r="T241" t="n">
        <v>14947.62</v>
      </c>
      <c r="U241" t="n">
        <v>0.66</v>
      </c>
      <c r="V241" t="n">
        <v>0.87</v>
      </c>
      <c r="W241" t="n">
        <v>5.35</v>
      </c>
      <c r="X241" t="n">
        <v>0.91</v>
      </c>
      <c r="Y241" t="n">
        <v>0.5</v>
      </c>
      <c r="Z241" t="n">
        <v>10</v>
      </c>
    </row>
    <row r="242">
      <c r="A242" t="n">
        <v>8</v>
      </c>
      <c r="B242" t="n">
        <v>55</v>
      </c>
      <c r="C242" t="inlineStr">
        <is>
          <t xml:space="preserve">CONCLUIDO	</t>
        </is>
      </c>
      <c r="D242" t="n">
        <v>2.2518</v>
      </c>
      <c r="E242" t="n">
        <v>44.41</v>
      </c>
      <c r="F242" t="n">
        <v>41.66</v>
      </c>
      <c r="G242" t="n">
        <v>89.26000000000001</v>
      </c>
      <c r="H242" t="n">
        <v>1.26</v>
      </c>
      <c r="I242" t="n">
        <v>28</v>
      </c>
      <c r="J242" t="n">
        <v>126.48</v>
      </c>
      <c r="K242" t="n">
        <v>43.4</v>
      </c>
      <c r="L242" t="n">
        <v>9</v>
      </c>
      <c r="M242" t="n">
        <v>23</v>
      </c>
      <c r="N242" t="n">
        <v>19.08</v>
      </c>
      <c r="O242" t="n">
        <v>15833.12</v>
      </c>
      <c r="P242" t="n">
        <v>337.47</v>
      </c>
      <c r="Q242" t="n">
        <v>1327.04</v>
      </c>
      <c r="R242" t="n">
        <v>100.11</v>
      </c>
      <c r="S242" t="n">
        <v>68.87</v>
      </c>
      <c r="T242" t="n">
        <v>12895.57</v>
      </c>
      <c r="U242" t="n">
        <v>0.6899999999999999</v>
      </c>
      <c r="V242" t="n">
        <v>0.88</v>
      </c>
      <c r="W242" t="n">
        <v>5.34</v>
      </c>
      <c r="X242" t="n">
        <v>0.78</v>
      </c>
      <c r="Y242" t="n">
        <v>0.5</v>
      </c>
      <c r="Z242" t="n">
        <v>10</v>
      </c>
    </row>
    <row r="243">
      <c r="A243" t="n">
        <v>9</v>
      </c>
      <c r="B243" t="n">
        <v>55</v>
      </c>
      <c r="C243" t="inlineStr">
        <is>
          <t xml:space="preserve">CONCLUIDO	</t>
        </is>
      </c>
      <c r="D243" t="n">
        <v>2.2571</v>
      </c>
      <c r="E243" t="n">
        <v>44.3</v>
      </c>
      <c r="F243" t="n">
        <v>41.6</v>
      </c>
      <c r="G243" t="n">
        <v>96</v>
      </c>
      <c r="H243" t="n">
        <v>1.38</v>
      </c>
      <c r="I243" t="n">
        <v>26</v>
      </c>
      <c r="J243" t="n">
        <v>127.8</v>
      </c>
      <c r="K243" t="n">
        <v>43.4</v>
      </c>
      <c r="L243" t="n">
        <v>10</v>
      </c>
      <c r="M243" t="n">
        <v>7</v>
      </c>
      <c r="N243" t="n">
        <v>19.4</v>
      </c>
      <c r="O243" t="n">
        <v>15996.02</v>
      </c>
      <c r="P243" t="n">
        <v>330.43</v>
      </c>
      <c r="Q243" t="n">
        <v>1326.96</v>
      </c>
      <c r="R243" t="n">
        <v>97.59</v>
      </c>
      <c r="S243" t="n">
        <v>68.87</v>
      </c>
      <c r="T243" t="n">
        <v>11642.72</v>
      </c>
      <c r="U243" t="n">
        <v>0.71</v>
      </c>
      <c r="V243" t="n">
        <v>0.88</v>
      </c>
      <c r="W243" t="n">
        <v>5.36</v>
      </c>
      <c r="X243" t="n">
        <v>0.73</v>
      </c>
      <c r="Y243" t="n">
        <v>0.5</v>
      </c>
      <c r="Z243" t="n">
        <v>10</v>
      </c>
    </row>
    <row r="244">
      <c r="A244" t="n">
        <v>10</v>
      </c>
      <c r="B244" t="n">
        <v>55</v>
      </c>
      <c r="C244" t="inlineStr">
        <is>
          <t xml:space="preserve">CONCLUIDO	</t>
        </is>
      </c>
      <c r="D244" t="n">
        <v>2.2566</v>
      </c>
      <c r="E244" t="n">
        <v>44.32</v>
      </c>
      <c r="F244" t="n">
        <v>41.61</v>
      </c>
      <c r="G244" t="n">
        <v>96.02</v>
      </c>
      <c r="H244" t="n">
        <v>1.5</v>
      </c>
      <c r="I244" t="n">
        <v>26</v>
      </c>
      <c r="J244" t="n">
        <v>129.13</v>
      </c>
      <c r="K244" t="n">
        <v>43.4</v>
      </c>
      <c r="L244" t="n">
        <v>11</v>
      </c>
      <c r="M244" t="n">
        <v>0</v>
      </c>
      <c r="N244" t="n">
        <v>19.73</v>
      </c>
      <c r="O244" t="n">
        <v>16159.39</v>
      </c>
      <c r="P244" t="n">
        <v>331.55</v>
      </c>
      <c r="Q244" t="n">
        <v>1327.04</v>
      </c>
      <c r="R244" t="n">
        <v>97.69</v>
      </c>
      <c r="S244" t="n">
        <v>68.87</v>
      </c>
      <c r="T244" t="n">
        <v>11694.68</v>
      </c>
      <c r="U244" t="n">
        <v>0.71</v>
      </c>
      <c r="V244" t="n">
        <v>0.88</v>
      </c>
      <c r="W244" t="n">
        <v>5.37</v>
      </c>
      <c r="X244" t="n">
        <v>0.74</v>
      </c>
      <c r="Y244" t="n">
        <v>0.5</v>
      </c>
      <c r="Z2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INDEX(resultados!$A$2:$ZZ$244, 1, MATCH($B$1, resultados!$A$1:$ZZ$1, 0))</f>
        <v/>
      </c>
      <c r="B7">
        <f>INDEX(resultados!$A$2:$ZZ$244, 1, MATCH($B$2, resultados!$A$1:$ZZ$1, 0))</f>
        <v/>
      </c>
      <c r="C7">
        <f>INDEX(resultados!$A$2:$ZZ$244, 1, MATCH($B$3, resultados!$A$1:$ZZ$1, 0))</f>
        <v/>
      </c>
    </row>
    <row r="8">
      <c r="A8">
        <f>INDEX(resultados!$A$2:$ZZ$244, 2, MATCH($B$1, resultados!$A$1:$ZZ$1, 0))</f>
        <v/>
      </c>
      <c r="B8">
        <f>INDEX(resultados!$A$2:$ZZ$244, 2, MATCH($B$2, resultados!$A$1:$ZZ$1, 0))</f>
        <v/>
      </c>
      <c r="C8">
        <f>INDEX(resultados!$A$2:$ZZ$244, 2, MATCH($B$3, resultados!$A$1:$ZZ$1, 0))</f>
        <v/>
      </c>
    </row>
    <row r="9">
      <c r="A9">
        <f>INDEX(resultados!$A$2:$ZZ$244, 3, MATCH($B$1, resultados!$A$1:$ZZ$1, 0))</f>
        <v/>
      </c>
      <c r="B9">
        <f>INDEX(resultados!$A$2:$ZZ$244, 3, MATCH($B$2, resultados!$A$1:$ZZ$1, 0))</f>
        <v/>
      </c>
      <c r="C9">
        <f>INDEX(resultados!$A$2:$ZZ$244, 3, MATCH($B$3, resultados!$A$1:$ZZ$1, 0))</f>
        <v/>
      </c>
    </row>
    <row r="10">
      <c r="A10">
        <f>INDEX(resultados!$A$2:$ZZ$244, 4, MATCH($B$1, resultados!$A$1:$ZZ$1, 0))</f>
        <v/>
      </c>
      <c r="B10">
        <f>INDEX(resultados!$A$2:$ZZ$244, 4, MATCH($B$2, resultados!$A$1:$ZZ$1, 0))</f>
        <v/>
      </c>
      <c r="C10">
        <f>INDEX(resultados!$A$2:$ZZ$244, 4, MATCH($B$3, resultados!$A$1:$ZZ$1, 0))</f>
        <v/>
      </c>
    </row>
    <row r="11">
      <c r="A11">
        <f>INDEX(resultados!$A$2:$ZZ$244, 5, MATCH($B$1, resultados!$A$1:$ZZ$1, 0))</f>
        <v/>
      </c>
      <c r="B11">
        <f>INDEX(resultados!$A$2:$ZZ$244, 5, MATCH($B$2, resultados!$A$1:$ZZ$1, 0))</f>
        <v/>
      </c>
      <c r="C11">
        <f>INDEX(resultados!$A$2:$ZZ$244, 5, MATCH($B$3, resultados!$A$1:$ZZ$1, 0))</f>
        <v/>
      </c>
    </row>
    <row r="12">
      <c r="A12">
        <f>INDEX(resultados!$A$2:$ZZ$244, 6, MATCH($B$1, resultados!$A$1:$ZZ$1, 0))</f>
        <v/>
      </c>
      <c r="B12">
        <f>INDEX(resultados!$A$2:$ZZ$244, 6, MATCH($B$2, resultados!$A$1:$ZZ$1, 0))</f>
        <v/>
      </c>
      <c r="C12">
        <f>INDEX(resultados!$A$2:$ZZ$244, 6, MATCH($B$3, resultados!$A$1:$ZZ$1, 0))</f>
        <v/>
      </c>
    </row>
    <row r="13">
      <c r="A13">
        <f>INDEX(resultados!$A$2:$ZZ$244, 7, MATCH($B$1, resultados!$A$1:$ZZ$1, 0))</f>
        <v/>
      </c>
      <c r="B13">
        <f>INDEX(resultados!$A$2:$ZZ$244, 7, MATCH($B$2, resultados!$A$1:$ZZ$1, 0))</f>
        <v/>
      </c>
      <c r="C13">
        <f>INDEX(resultados!$A$2:$ZZ$244, 7, MATCH($B$3, resultados!$A$1:$ZZ$1, 0))</f>
        <v/>
      </c>
    </row>
    <row r="14">
      <c r="A14">
        <f>INDEX(resultados!$A$2:$ZZ$244, 8, MATCH($B$1, resultados!$A$1:$ZZ$1, 0))</f>
        <v/>
      </c>
      <c r="B14">
        <f>INDEX(resultados!$A$2:$ZZ$244, 8, MATCH($B$2, resultados!$A$1:$ZZ$1, 0))</f>
        <v/>
      </c>
      <c r="C14">
        <f>INDEX(resultados!$A$2:$ZZ$244, 8, MATCH($B$3, resultados!$A$1:$ZZ$1, 0))</f>
        <v/>
      </c>
    </row>
    <row r="15">
      <c r="A15">
        <f>INDEX(resultados!$A$2:$ZZ$244, 9, MATCH($B$1, resultados!$A$1:$ZZ$1, 0))</f>
        <v/>
      </c>
      <c r="B15">
        <f>INDEX(resultados!$A$2:$ZZ$244, 9, MATCH($B$2, resultados!$A$1:$ZZ$1, 0))</f>
        <v/>
      </c>
      <c r="C15">
        <f>INDEX(resultados!$A$2:$ZZ$244, 9, MATCH($B$3, resultados!$A$1:$ZZ$1, 0))</f>
        <v/>
      </c>
    </row>
    <row r="16">
      <c r="A16">
        <f>INDEX(resultados!$A$2:$ZZ$244, 10, MATCH($B$1, resultados!$A$1:$ZZ$1, 0))</f>
        <v/>
      </c>
      <c r="B16">
        <f>INDEX(resultados!$A$2:$ZZ$244, 10, MATCH($B$2, resultados!$A$1:$ZZ$1, 0))</f>
        <v/>
      </c>
      <c r="C16">
        <f>INDEX(resultados!$A$2:$ZZ$244, 10, MATCH($B$3, resultados!$A$1:$ZZ$1, 0))</f>
        <v/>
      </c>
    </row>
    <row r="17">
      <c r="A17">
        <f>INDEX(resultados!$A$2:$ZZ$244, 11, MATCH($B$1, resultados!$A$1:$ZZ$1, 0))</f>
        <v/>
      </c>
      <c r="B17">
        <f>INDEX(resultados!$A$2:$ZZ$244, 11, MATCH($B$2, resultados!$A$1:$ZZ$1, 0))</f>
        <v/>
      </c>
      <c r="C17">
        <f>INDEX(resultados!$A$2:$ZZ$244, 11, MATCH($B$3, resultados!$A$1:$ZZ$1, 0))</f>
        <v/>
      </c>
    </row>
    <row r="18">
      <c r="A18">
        <f>INDEX(resultados!$A$2:$ZZ$244, 12, MATCH($B$1, resultados!$A$1:$ZZ$1, 0))</f>
        <v/>
      </c>
      <c r="B18">
        <f>INDEX(resultados!$A$2:$ZZ$244, 12, MATCH($B$2, resultados!$A$1:$ZZ$1, 0))</f>
        <v/>
      </c>
      <c r="C18">
        <f>INDEX(resultados!$A$2:$ZZ$244, 12, MATCH($B$3, resultados!$A$1:$ZZ$1, 0))</f>
        <v/>
      </c>
    </row>
    <row r="19">
      <c r="A19">
        <f>INDEX(resultados!$A$2:$ZZ$244, 13, MATCH($B$1, resultados!$A$1:$ZZ$1, 0))</f>
        <v/>
      </c>
      <c r="B19">
        <f>INDEX(resultados!$A$2:$ZZ$244, 13, MATCH($B$2, resultados!$A$1:$ZZ$1, 0))</f>
        <v/>
      </c>
      <c r="C19">
        <f>INDEX(resultados!$A$2:$ZZ$244, 13, MATCH($B$3, resultados!$A$1:$ZZ$1, 0))</f>
        <v/>
      </c>
    </row>
    <row r="20">
      <c r="A20">
        <f>INDEX(resultados!$A$2:$ZZ$244, 14, MATCH($B$1, resultados!$A$1:$ZZ$1, 0))</f>
        <v/>
      </c>
      <c r="B20">
        <f>INDEX(resultados!$A$2:$ZZ$244, 14, MATCH($B$2, resultados!$A$1:$ZZ$1, 0))</f>
        <v/>
      </c>
      <c r="C20">
        <f>INDEX(resultados!$A$2:$ZZ$244, 14, MATCH($B$3, resultados!$A$1:$ZZ$1, 0))</f>
        <v/>
      </c>
    </row>
    <row r="21">
      <c r="A21">
        <f>INDEX(resultados!$A$2:$ZZ$244, 15, MATCH($B$1, resultados!$A$1:$ZZ$1, 0))</f>
        <v/>
      </c>
      <c r="B21">
        <f>INDEX(resultados!$A$2:$ZZ$244, 15, MATCH($B$2, resultados!$A$1:$ZZ$1, 0))</f>
        <v/>
      </c>
      <c r="C21">
        <f>INDEX(resultados!$A$2:$ZZ$244, 15, MATCH($B$3, resultados!$A$1:$ZZ$1, 0))</f>
        <v/>
      </c>
    </row>
    <row r="22">
      <c r="A22">
        <f>INDEX(resultados!$A$2:$ZZ$244, 16, MATCH($B$1, resultados!$A$1:$ZZ$1, 0))</f>
        <v/>
      </c>
      <c r="B22">
        <f>INDEX(resultados!$A$2:$ZZ$244, 16, MATCH($B$2, resultados!$A$1:$ZZ$1, 0))</f>
        <v/>
      </c>
      <c r="C22">
        <f>INDEX(resultados!$A$2:$ZZ$244, 16, MATCH($B$3, resultados!$A$1:$ZZ$1, 0))</f>
        <v/>
      </c>
    </row>
    <row r="23">
      <c r="A23">
        <f>INDEX(resultados!$A$2:$ZZ$244, 17, MATCH($B$1, resultados!$A$1:$ZZ$1, 0))</f>
        <v/>
      </c>
      <c r="B23">
        <f>INDEX(resultados!$A$2:$ZZ$244, 17, MATCH($B$2, resultados!$A$1:$ZZ$1, 0))</f>
        <v/>
      </c>
      <c r="C23">
        <f>INDEX(resultados!$A$2:$ZZ$244, 17, MATCH($B$3, resultados!$A$1:$ZZ$1, 0))</f>
        <v/>
      </c>
    </row>
    <row r="24">
      <c r="A24">
        <f>INDEX(resultados!$A$2:$ZZ$244, 18, MATCH($B$1, resultados!$A$1:$ZZ$1, 0))</f>
        <v/>
      </c>
      <c r="B24">
        <f>INDEX(resultados!$A$2:$ZZ$244, 18, MATCH($B$2, resultados!$A$1:$ZZ$1, 0))</f>
        <v/>
      </c>
      <c r="C24">
        <f>INDEX(resultados!$A$2:$ZZ$244, 18, MATCH($B$3, resultados!$A$1:$ZZ$1, 0))</f>
        <v/>
      </c>
    </row>
    <row r="25">
      <c r="A25">
        <f>INDEX(resultados!$A$2:$ZZ$244, 19, MATCH($B$1, resultados!$A$1:$ZZ$1, 0))</f>
        <v/>
      </c>
      <c r="B25">
        <f>INDEX(resultados!$A$2:$ZZ$244, 19, MATCH($B$2, resultados!$A$1:$ZZ$1, 0))</f>
        <v/>
      </c>
      <c r="C25">
        <f>INDEX(resultados!$A$2:$ZZ$244, 19, MATCH($B$3, resultados!$A$1:$ZZ$1, 0))</f>
        <v/>
      </c>
    </row>
    <row r="26">
      <c r="A26">
        <f>INDEX(resultados!$A$2:$ZZ$244, 20, MATCH($B$1, resultados!$A$1:$ZZ$1, 0))</f>
        <v/>
      </c>
      <c r="B26">
        <f>INDEX(resultados!$A$2:$ZZ$244, 20, MATCH($B$2, resultados!$A$1:$ZZ$1, 0))</f>
        <v/>
      </c>
      <c r="C26">
        <f>INDEX(resultados!$A$2:$ZZ$244, 20, MATCH($B$3, resultados!$A$1:$ZZ$1, 0))</f>
        <v/>
      </c>
    </row>
    <row r="27">
      <c r="A27">
        <f>INDEX(resultados!$A$2:$ZZ$244, 21, MATCH($B$1, resultados!$A$1:$ZZ$1, 0))</f>
        <v/>
      </c>
      <c r="B27">
        <f>INDEX(resultados!$A$2:$ZZ$244, 21, MATCH($B$2, resultados!$A$1:$ZZ$1, 0))</f>
        <v/>
      </c>
      <c r="C27">
        <f>INDEX(resultados!$A$2:$ZZ$244, 21, MATCH($B$3, resultados!$A$1:$ZZ$1, 0))</f>
        <v/>
      </c>
    </row>
    <row r="28">
      <c r="A28">
        <f>INDEX(resultados!$A$2:$ZZ$244, 22, MATCH($B$1, resultados!$A$1:$ZZ$1, 0))</f>
        <v/>
      </c>
      <c r="B28">
        <f>INDEX(resultados!$A$2:$ZZ$244, 22, MATCH($B$2, resultados!$A$1:$ZZ$1, 0))</f>
        <v/>
      </c>
      <c r="C28">
        <f>INDEX(resultados!$A$2:$ZZ$244, 22, MATCH($B$3, resultados!$A$1:$ZZ$1, 0))</f>
        <v/>
      </c>
    </row>
    <row r="29">
      <c r="A29">
        <f>INDEX(resultados!$A$2:$ZZ$244, 23, MATCH($B$1, resultados!$A$1:$ZZ$1, 0))</f>
        <v/>
      </c>
      <c r="B29">
        <f>INDEX(resultados!$A$2:$ZZ$244, 23, MATCH($B$2, resultados!$A$1:$ZZ$1, 0))</f>
        <v/>
      </c>
      <c r="C29">
        <f>INDEX(resultados!$A$2:$ZZ$244, 23, MATCH($B$3, resultados!$A$1:$ZZ$1, 0))</f>
        <v/>
      </c>
    </row>
    <row r="30">
      <c r="A30">
        <f>INDEX(resultados!$A$2:$ZZ$244, 24, MATCH($B$1, resultados!$A$1:$ZZ$1, 0))</f>
        <v/>
      </c>
      <c r="B30">
        <f>INDEX(resultados!$A$2:$ZZ$244, 24, MATCH($B$2, resultados!$A$1:$ZZ$1, 0))</f>
        <v/>
      </c>
      <c r="C30">
        <f>INDEX(resultados!$A$2:$ZZ$244, 24, MATCH($B$3, resultados!$A$1:$ZZ$1, 0))</f>
        <v/>
      </c>
    </row>
    <row r="31">
      <c r="A31">
        <f>INDEX(resultados!$A$2:$ZZ$244, 25, MATCH($B$1, resultados!$A$1:$ZZ$1, 0))</f>
        <v/>
      </c>
      <c r="B31">
        <f>INDEX(resultados!$A$2:$ZZ$244, 25, MATCH($B$2, resultados!$A$1:$ZZ$1, 0))</f>
        <v/>
      </c>
      <c r="C31">
        <f>INDEX(resultados!$A$2:$ZZ$244, 25, MATCH($B$3, resultados!$A$1:$ZZ$1, 0))</f>
        <v/>
      </c>
    </row>
    <row r="32">
      <c r="A32">
        <f>INDEX(resultados!$A$2:$ZZ$244, 26, MATCH($B$1, resultados!$A$1:$ZZ$1, 0))</f>
        <v/>
      </c>
      <c r="B32">
        <f>INDEX(resultados!$A$2:$ZZ$244, 26, MATCH($B$2, resultados!$A$1:$ZZ$1, 0))</f>
        <v/>
      </c>
      <c r="C32">
        <f>INDEX(resultados!$A$2:$ZZ$244, 26, MATCH($B$3, resultados!$A$1:$ZZ$1, 0))</f>
        <v/>
      </c>
    </row>
    <row r="33">
      <c r="A33">
        <f>INDEX(resultados!$A$2:$ZZ$244, 27, MATCH($B$1, resultados!$A$1:$ZZ$1, 0))</f>
        <v/>
      </c>
      <c r="B33">
        <f>INDEX(resultados!$A$2:$ZZ$244, 27, MATCH($B$2, resultados!$A$1:$ZZ$1, 0))</f>
        <v/>
      </c>
      <c r="C33">
        <f>INDEX(resultados!$A$2:$ZZ$244, 27, MATCH($B$3, resultados!$A$1:$ZZ$1, 0))</f>
        <v/>
      </c>
    </row>
    <row r="34">
      <c r="A34">
        <f>INDEX(resultados!$A$2:$ZZ$244, 28, MATCH($B$1, resultados!$A$1:$ZZ$1, 0))</f>
        <v/>
      </c>
      <c r="B34">
        <f>INDEX(resultados!$A$2:$ZZ$244, 28, MATCH($B$2, resultados!$A$1:$ZZ$1, 0))</f>
        <v/>
      </c>
      <c r="C34">
        <f>INDEX(resultados!$A$2:$ZZ$244, 28, MATCH($B$3, resultados!$A$1:$ZZ$1, 0))</f>
        <v/>
      </c>
    </row>
    <row r="35">
      <c r="A35">
        <f>INDEX(resultados!$A$2:$ZZ$244, 29, MATCH($B$1, resultados!$A$1:$ZZ$1, 0))</f>
        <v/>
      </c>
      <c r="B35">
        <f>INDEX(resultados!$A$2:$ZZ$244, 29, MATCH($B$2, resultados!$A$1:$ZZ$1, 0))</f>
        <v/>
      </c>
      <c r="C35">
        <f>INDEX(resultados!$A$2:$ZZ$244, 29, MATCH($B$3, resultados!$A$1:$ZZ$1, 0))</f>
        <v/>
      </c>
    </row>
    <row r="36">
      <c r="A36">
        <f>INDEX(resultados!$A$2:$ZZ$244, 30, MATCH($B$1, resultados!$A$1:$ZZ$1, 0))</f>
        <v/>
      </c>
      <c r="B36">
        <f>INDEX(resultados!$A$2:$ZZ$244, 30, MATCH($B$2, resultados!$A$1:$ZZ$1, 0))</f>
        <v/>
      </c>
      <c r="C36">
        <f>INDEX(resultados!$A$2:$ZZ$244, 30, MATCH($B$3, resultados!$A$1:$ZZ$1, 0))</f>
        <v/>
      </c>
    </row>
    <row r="37">
      <c r="A37">
        <f>INDEX(resultados!$A$2:$ZZ$244, 31, MATCH($B$1, resultados!$A$1:$ZZ$1, 0))</f>
        <v/>
      </c>
      <c r="B37">
        <f>INDEX(resultados!$A$2:$ZZ$244, 31, MATCH($B$2, resultados!$A$1:$ZZ$1, 0))</f>
        <v/>
      </c>
      <c r="C37">
        <f>INDEX(resultados!$A$2:$ZZ$244, 31, MATCH($B$3, resultados!$A$1:$ZZ$1, 0))</f>
        <v/>
      </c>
    </row>
    <row r="38">
      <c r="A38">
        <f>INDEX(resultados!$A$2:$ZZ$244, 32, MATCH($B$1, resultados!$A$1:$ZZ$1, 0))</f>
        <v/>
      </c>
      <c r="B38">
        <f>INDEX(resultados!$A$2:$ZZ$244, 32, MATCH($B$2, resultados!$A$1:$ZZ$1, 0))</f>
        <v/>
      </c>
      <c r="C38">
        <f>INDEX(resultados!$A$2:$ZZ$244, 32, MATCH($B$3, resultados!$A$1:$ZZ$1, 0))</f>
        <v/>
      </c>
    </row>
    <row r="39">
      <c r="A39">
        <f>INDEX(resultados!$A$2:$ZZ$244, 33, MATCH($B$1, resultados!$A$1:$ZZ$1, 0))</f>
        <v/>
      </c>
      <c r="B39">
        <f>INDEX(resultados!$A$2:$ZZ$244, 33, MATCH($B$2, resultados!$A$1:$ZZ$1, 0))</f>
        <v/>
      </c>
      <c r="C39">
        <f>INDEX(resultados!$A$2:$ZZ$244, 33, MATCH($B$3, resultados!$A$1:$ZZ$1, 0))</f>
        <v/>
      </c>
    </row>
    <row r="40">
      <c r="A40">
        <f>INDEX(resultados!$A$2:$ZZ$244, 34, MATCH($B$1, resultados!$A$1:$ZZ$1, 0))</f>
        <v/>
      </c>
      <c r="B40">
        <f>INDEX(resultados!$A$2:$ZZ$244, 34, MATCH($B$2, resultados!$A$1:$ZZ$1, 0))</f>
        <v/>
      </c>
      <c r="C40">
        <f>INDEX(resultados!$A$2:$ZZ$244, 34, MATCH($B$3, resultados!$A$1:$ZZ$1, 0))</f>
        <v/>
      </c>
    </row>
    <row r="41">
      <c r="A41">
        <f>INDEX(resultados!$A$2:$ZZ$244, 35, MATCH($B$1, resultados!$A$1:$ZZ$1, 0))</f>
        <v/>
      </c>
      <c r="B41">
        <f>INDEX(resultados!$A$2:$ZZ$244, 35, MATCH($B$2, resultados!$A$1:$ZZ$1, 0))</f>
        <v/>
      </c>
      <c r="C41">
        <f>INDEX(resultados!$A$2:$ZZ$244, 35, MATCH($B$3, resultados!$A$1:$ZZ$1, 0))</f>
        <v/>
      </c>
    </row>
    <row r="42">
      <c r="A42">
        <f>INDEX(resultados!$A$2:$ZZ$244, 36, MATCH($B$1, resultados!$A$1:$ZZ$1, 0))</f>
        <v/>
      </c>
      <c r="B42">
        <f>INDEX(resultados!$A$2:$ZZ$244, 36, MATCH($B$2, resultados!$A$1:$ZZ$1, 0))</f>
        <v/>
      </c>
      <c r="C42">
        <f>INDEX(resultados!$A$2:$ZZ$244, 36, MATCH($B$3, resultados!$A$1:$ZZ$1, 0))</f>
        <v/>
      </c>
    </row>
    <row r="43">
      <c r="A43">
        <f>INDEX(resultados!$A$2:$ZZ$244, 37, MATCH($B$1, resultados!$A$1:$ZZ$1, 0))</f>
        <v/>
      </c>
      <c r="B43">
        <f>INDEX(resultados!$A$2:$ZZ$244, 37, MATCH($B$2, resultados!$A$1:$ZZ$1, 0))</f>
        <v/>
      </c>
      <c r="C43">
        <f>INDEX(resultados!$A$2:$ZZ$244, 37, MATCH($B$3, resultados!$A$1:$ZZ$1, 0))</f>
        <v/>
      </c>
    </row>
    <row r="44">
      <c r="A44">
        <f>INDEX(resultados!$A$2:$ZZ$244, 38, MATCH($B$1, resultados!$A$1:$ZZ$1, 0))</f>
        <v/>
      </c>
      <c r="B44">
        <f>INDEX(resultados!$A$2:$ZZ$244, 38, MATCH($B$2, resultados!$A$1:$ZZ$1, 0))</f>
        <v/>
      </c>
      <c r="C44">
        <f>INDEX(resultados!$A$2:$ZZ$244, 38, MATCH($B$3, resultados!$A$1:$ZZ$1, 0))</f>
        <v/>
      </c>
    </row>
    <row r="45">
      <c r="A45">
        <f>INDEX(resultados!$A$2:$ZZ$244, 39, MATCH($B$1, resultados!$A$1:$ZZ$1, 0))</f>
        <v/>
      </c>
      <c r="B45">
        <f>INDEX(resultados!$A$2:$ZZ$244, 39, MATCH($B$2, resultados!$A$1:$ZZ$1, 0))</f>
        <v/>
      </c>
      <c r="C45">
        <f>INDEX(resultados!$A$2:$ZZ$244, 39, MATCH($B$3, resultados!$A$1:$ZZ$1, 0))</f>
        <v/>
      </c>
    </row>
    <row r="46">
      <c r="A46">
        <f>INDEX(resultados!$A$2:$ZZ$244, 40, MATCH($B$1, resultados!$A$1:$ZZ$1, 0))</f>
        <v/>
      </c>
      <c r="B46">
        <f>INDEX(resultados!$A$2:$ZZ$244, 40, MATCH($B$2, resultados!$A$1:$ZZ$1, 0))</f>
        <v/>
      </c>
      <c r="C46">
        <f>INDEX(resultados!$A$2:$ZZ$244, 40, MATCH($B$3, resultados!$A$1:$ZZ$1, 0))</f>
        <v/>
      </c>
    </row>
    <row r="47">
      <c r="A47">
        <f>INDEX(resultados!$A$2:$ZZ$244, 41, MATCH($B$1, resultados!$A$1:$ZZ$1, 0))</f>
        <v/>
      </c>
      <c r="B47">
        <f>INDEX(resultados!$A$2:$ZZ$244, 41, MATCH($B$2, resultados!$A$1:$ZZ$1, 0))</f>
        <v/>
      </c>
      <c r="C47">
        <f>INDEX(resultados!$A$2:$ZZ$244, 41, MATCH($B$3, resultados!$A$1:$ZZ$1, 0))</f>
        <v/>
      </c>
    </row>
    <row r="48">
      <c r="A48">
        <f>INDEX(resultados!$A$2:$ZZ$244, 42, MATCH($B$1, resultados!$A$1:$ZZ$1, 0))</f>
        <v/>
      </c>
      <c r="B48">
        <f>INDEX(resultados!$A$2:$ZZ$244, 42, MATCH($B$2, resultados!$A$1:$ZZ$1, 0))</f>
        <v/>
      </c>
      <c r="C48">
        <f>INDEX(resultados!$A$2:$ZZ$244, 42, MATCH($B$3, resultados!$A$1:$ZZ$1, 0))</f>
        <v/>
      </c>
    </row>
    <row r="49">
      <c r="A49">
        <f>INDEX(resultados!$A$2:$ZZ$244, 43, MATCH($B$1, resultados!$A$1:$ZZ$1, 0))</f>
        <v/>
      </c>
      <c r="B49">
        <f>INDEX(resultados!$A$2:$ZZ$244, 43, MATCH($B$2, resultados!$A$1:$ZZ$1, 0))</f>
        <v/>
      </c>
      <c r="C49">
        <f>INDEX(resultados!$A$2:$ZZ$244, 43, MATCH($B$3, resultados!$A$1:$ZZ$1, 0))</f>
        <v/>
      </c>
    </row>
    <row r="50">
      <c r="A50">
        <f>INDEX(resultados!$A$2:$ZZ$244, 44, MATCH($B$1, resultados!$A$1:$ZZ$1, 0))</f>
        <v/>
      </c>
      <c r="B50">
        <f>INDEX(resultados!$A$2:$ZZ$244, 44, MATCH($B$2, resultados!$A$1:$ZZ$1, 0))</f>
        <v/>
      </c>
      <c r="C50">
        <f>INDEX(resultados!$A$2:$ZZ$244, 44, MATCH($B$3, resultados!$A$1:$ZZ$1, 0))</f>
        <v/>
      </c>
    </row>
    <row r="51">
      <c r="A51">
        <f>INDEX(resultados!$A$2:$ZZ$244, 45, MATCH($B$1, resultados!$A$1:$ZZ$1, 0))</f>
        <v/>
      </c>
      <c r="B51">
        <f>INDEX(resultados!$A$2:$ZZ$244, 45, MATCH($B$2, resultados!$A$1:$ZZ$1, 0))</f>
        <v/>
      </c>
      <c r="C51">
        <f>INDEX(resultados!$A$2:$ZZ$244, 45, MATCH($B$3, resultados!$A$1:$ZZ$1, 0))</f>
        <v/>
      </c>
    </row>
    <row r="52">
      <c r="A52">
        <f>INDEX(resultados!$A$2:$ZZ$244, 46, MATCH($B$1, resultados!$A$1:$ZZ$1, 0))</f>
        <v/>
      </c>
      <c r="B52">
        <f>INDEX(resultados!$A$2:$ZZ$244, 46, MATCH($B$2, resultados!$A$1:$ZZ$1, 0))</f>
        <v/>
      </c>
      <c r="C52">
        <f>INDEX(resultados!$A$2:$ZZ$244, 46, MATCH($B$3, resultados!$A$1:$ZZ$1, 0))</f>
        <v/>
      </c>
    </row>
    <row r="53">
      <c r="A53">
        <f>INDEX(resultados!$A$2:$ZZ$244, 47, MATCH($B$1, resultados!$A$1:$ZZ$1, 0))</f>
        <v/>
      </c>
      <c r="B53">
        <f>INDEX(resultados!$A$2:$ZZ$244, 47, MATCH($B$2, resultados!$A$1:$ZZ$1, 0))</f>
        <v/>
      </c>
      <c r="C53">
        <f>INDEX(resultados!$A$2:$ZZ$244, 47, MATCH($B$3, resultados!$A$1:$ZZ$1, 0))</f>
        <v/>
      </c>
    </row>
    <row r="54">
      <c r="A54">
        <f>INDEX(resultados!$A$2:$ZZ$244, 48, MATCH($B$1, resultados!$A$1:$ZZ$1, 0))</f>
        <v/>
      </c>
      <c r="B54">
        <f>INDEX(resultados!$A$2:$ZZ$244, 48, MATCH($B$2, resultados!$A$1:$ZZ$1, 0))</f>
        <v/>
      </c>
      <c r="C54">
        <f>INDEX(resultados!$A$2:$ZZ$244, 48, MATCH($B$3, resultados!$A$1:$ZZ$1, 0))</f>
        <v/>
      </c>
    </row>
    <row r="55">
      <c r="A55">
        <f>INDEX(resultados!$A$2:$ZZ$244, 49, MATCH($B$1, resultados!$A$1:$ZZ$1, 0))</f>
        <v/>
      </c>
      <c r="B55">
        <f>INDEX(resultados!$A$2:$ZZ$244, 49, MATCH($B$2, resultados!$A$1:$ZZ$1, 0))</f>
        <v/>
      </c>
      <c r="C55">
        <f>INDEX(resultados!$A$2:$ZZ$244, 49, MATCH($B$3, resultados!$A$1:$ZZ$1, 0))</f>
        <v/>
      </c>
    </row>
    <row r="56">
      <c r="A56">
        <f>INDEX(resultados!$A$2:$ZZ$244, 50, MATCH($B$1, resultados!$A$1:$ZZ$1, 0))</f>
        <v/>
      </c>
      <c r="B56">
        <f>INDEX(resultados!$A$2:$ZZ$244, 50, MATCH($B$2, resultados!$A$1:$ZZ$1, 0))</f>
        <v/>
      </c>
      <c r="C56">
        <f>INDEX(resultados!$A$2:$ZZ$244, 50, MATCH($B$3, resultados!$A$1:$ZZ$1, 0))</f>
        <v/>
      </c>
    </row>
    <row r="57">
      <c r="A57">
        <f>INDEX(resultados!$A$2:$ZZ$244, 51, MATCH($B$1, resultados!$A$1:$ZZ$1, 0))</f>
        <v/>
      </c>
      <c r="B57">
        <f>INDEX(resultados!$A$2:$ZZ$244, 51, MATCH($B$2, resultados!$A$1:$ZZ$1, 0))</f>
        <v/>
      </c>
      <c r="C57">
        <f>INDEX(resultados!$A$2:$ZZ$244, 51, MATCH($B$3, resultados!$A$1:$ZZ$1, 0))</f>
        <v/>
      </c>
    </row>
    <row r="58">
      <c r="A58">
        <f>INDEX(resultados!$A$2:$ZZ$244, 52, MATCH($B$1, resultados!$A$1:$ZZ$1, 0))</f>
        <v/>
      </c>
      <c r="B58">
        <f>INDEX(resultados!$A$2:$ZZ$244, 52, MATCH($B$2, resultados!$A$1:$ZZ$1, 0))</f>
        <v/>
      </c>
      <c r="C58">
        <f>INDEX(resultados!$A$2:$ZZ$244, 52, MATCH($B$3, resultados!$A$1:$ZZ$1, 0))</f>
        <v/>
      </c>
    </row>
    <row r="59">
      <c r="A59">
        <f>INDEX(resultados!$A$2:$ZZ$244, 53, MATCH($B$1, resultados!$A$1:$ZZ$1, 0))</f>
        <v/>
      </c>
      <c r="B59">
        <f>INDEX(resultados!$A$2:$ZZ$244, 53, MATCH($B$2, resultados!$A$1:$ZZ$1, 0))</f>
        <v/>
      </c>
      <c r="C59">
        <f>INDEX(resultados!$A$2:$ZZ$244, 53, MATCH($B$3, resultados!$A$1:$ZZ$1, 0))</f>
        <v/>
      </c>
    </row>
    <row r="60">
      <c r="A60">
        <f>INDEX(resultados!$A$2:$ZZ$244, 54, MATCH($B$1, resultados!$A$1:$ZZ$1, 0))</f>
        <v/>
      </c>
      <c r="B60">
        <f>INDEX(resultados!$A$2:$ZZ$244, 54, MATCH($B$2, resultados!$A$1:$ZZ$1, 0))</f>
        <v/>
      </c>
      <c r="C60">
        <f>INDEX(resultados!$A$2:$ZZ$244, 54, MATCH($B$3, resultados!$A$1:$ZZ$1, 0))</f>
        <v/>
      </c>
    </row>
    <row r="61">
      <c r="A61">
        <f>INDEX(resultados!$A$2:$ZZ$244, 55, MATCH($B$1, resultados!$A$1:$ZZ$1, 0))</f>
        <v/>
      </c>
      <c r="B61">
        <f>INDEX(resultados!$A$2:$ZZ$244, 55, MATCH($B$2, resultados!$A$1:$ZZ$1, 0))</f>
        <v/>
      </c>
      <c r="C61">
        <f>INDEX(resultados!$A$2:$ZZ$244, 55, MATCH($B$3, resultados!$A$1:$ZZ$1, 0))</f>
        <v/>
      </c>
    </row>
    <row r="62">
      <c r="A62">
        <f>INDEX(resultados!$A$2:$ZZ$244, 56, MATCH($B$1, resultados!$A$1:$ZZ$1, 0))</f>
        <v/>
      </c>
      <c r="B62">
        <f>INDEX(resultados!$A$2:$ZZ$244, 56, MATCH($B$2, resultados!$A$1:$ZZ$1, 0))</f>
        <v/>
      </c>
      <c r="C62">
        <f>INDEX(resultados!$A$2:$ZZ$244, 56, MATCH($B$3, resultados!$A$1:$ZZ$1, 0))</f>
        <v/>
      </c>
    </row>
    <row r="63">
      <c r="A63">
        <f>INDEX(resultados!$A$2:$ZZ$244, 57, MATCH($B$1, resultados!$A$1:$ZZ$1, 0))</f>
        <v/>
      </c>
      <c r="B63">
        <f>INDEX(resultados!$A$2:$ZZ$244, 57, MATCH($B$2, resultados!$A$1:$ZZ$1, 0))</f>
        <v/>
      </c>
      <c r="C63">
        <f>INDEX(resultados!$A$2:$ZZ$244, 57, MATCH($B$3, resultados!$A$1:$ZZ$1, 0))</f>
        <v/>
      </c>
    </row>
    <row r="64">
      <c r="A64">
        <f>INDEX(resultados!$A$2:$ZZ$244, 58, MATCH($B$1, resultados!$A$1:$ZZ$1, 0))</f>
        <v/>
      </c>
      <c r="B64">
        <f>INDEX(resultados!$A$2:$ZZ$244, 58, MATCH($B$2, resultados!$A$1:$ZZ$1, 0))</f>
        <v/>
      </c>
      <c r="C64">
        <f>INDEX(resultados!$A$2:$ZZ$244, 58, MATCH($B$3, resultados!$A$1:$ZZ$1, 0))</f>
        <v/>
      </c>
    </row>
    <row r="65">
      <c r="A65">
        <f>INDEX(resultados!$A$2:$ZZ$244, 59, MATCH($B$1, resultados!$A$1:$ZZ$1, 0))</f>
        <v/>
      </c>
      <c r="B65">
        <f>INDEX(resultados!$A$2:$ZZ$244, 59, MATCH($B$2, resultados!$A$1:$ZZ$1, 0))</f>
        <v/>
      </c>
      <c r="C65">
        <f>INDEX(resultados!$A$2:$ZZ$244, 59, MATCH($B$3, resultados!$A$1:$ZZ$1, 0))</f>
        <v/>
      </c>
    </row>
    <row r="66">
      <c r="A66">
        <f>INDEX(resultados!$A$2:$ZZ$244, 60, MATCH($B$1, resultados!$A$1:$ZZ$1, 0))</f>
        <v/>
      </c>
      <c r="B66">
        <f>INDEX(resultados!$A$2:$ZZ$244, 60, MATCH($B$2, resultados!$A$1:$ZZ$1, 0))</f>
        <v/>
      </c>
      <c r="C66">
        <f>INDEX(resultados!$A$2:$ZZ$244, 60, MATCH($B$3, resultados!$A$1:$ZZ$1, 0))</f>
        <v/>
      </c>
    </row>
    <row r="67">
      <c r="A67">
        <f>INDEX(resultados!$A$2:$ZZ$244, 61, MATCH($B$1, resultados!$A$1:$ZZ$1, 0))</f>
        <v/>
      </c>
      <c r="B67">
        <f>INDEX(resultados!$A$2:$ZZ$244, 61, MATCH($B$2, resultados!$A$1:$ZZ$1, 0))</f>
        <v/>
      </c>
      <c r="C67">
        <f>INDEX(resultados!$A$2:$ZZ$244, 61, MATCH($B$3, resultados!$A$1:$ZZ$1, 0))</f>
        <v/>
      </c>
    </row>
    <row r="68">
      <c r="A68">
        <f>INDEX(resultados!$A$2:$ZZ$244, 62, MATCH($B$1, resultados!$A$1:$ZZ$1, 0))</f>
        <v/>
      </c>
      <c r="B68">
        <f>INDEX(resultados!$A$2:$ZZ$244, 62, MATCH($B$2, resultados!$A$1:$ZZ$1, 0))</f>
        <v/>
      </c>
      <c r="C68">
        <f>INDEX(resultados!$A$2:$ZZ$244, 62, MATCH($B$3, resultados!$A$1:$ZZ$1, 0))</f>
        <v/>
      </c>
    </row>
    <row r="69">
      <c r="A69">
        <f>INDEX(resultados!$A$2:$ZZ$244, 63, MATCH($B$1, resultados!$A$1:$ZZ$1, 0))</f>
        <v/>
      </c>
      <c r="B69">
        <f>INDEX(resultados!$A$2:$ZZ$244, 63, MATCH($B$2, resultados!$A$1:$ZZ$1, 0))</f>
        <v/>
      </c>
      <c r="C69">
        <f>INDEX(resultados!$A$2:$ZZ$244, 63, MATCH($B$3, resultados!$A$1:$ZZ$1, 0))</f>
        <v/>
      </c>
    </row>
    <row r="70">
      <c r="A70">
        <f>INDEX(resultados!$A$2:$ZZ$244, 64, MATCH($B$1, resultados!$A$1:$ZZ$1, 0))</f>
        <v/>
      </c>
      <c r="B70">
        <f>INDEX(resultados!$A$2:$ZZ$244, 64, MATCH($B$2, resultados!$A$1:$ZZ$1, 0))</f>
        <v/>
      </c>
      <c r="C70">
        <f>INDEX(resultados!$A$2:$ZZ$244, 64, MATCH($B$3, resultados!$A$1:$ZZ$1, 0))</f>
        <v/>
      </c>
    </row>
    <row r="71">
      <c r="A71">
        <f>INDEX(resultados!$A$2:$ZZ$244, 65, MATCH($B$1, resultados!$A$1:$ZZ$1, 0))</f>
        <v/>
      </c>
      <c r="B71">
        <f>INDEX(resultados!$A$2:$ZZ$244, 65, MATCH($B$2, resultados!$A$1:$ZZ$1, 0))</f>
        <v/>
      </c>
      <c r="C71">
        <f>INDEX(resultados!$A$2:$ZZ$244, 65, MATCH($B$3, resultados!$A$1:$ZZ$1, 0))</f>
        <v/>
      </c>
    </row>
    <row r="72">
      <c r="A72">
        <f>INDEX(resultados!$A$2:$ZZ$244, 66, MATCH($B$1, resultados!$A$1:$ZZ$1, 0))</f>
        <v/>
      </c>
      <c r="B72">
        <f>INDEX(resultados!$A$2:$ZZ$244, 66, MATCH($B$2, resultados!$A$1:$ZZ$1, 0))</f>
        <v/>
      </c>
      <c r="C72">
        <f>INDEX(resultados!$A$2:$ZZ$244, 66, MATCH($B$3, resultados!$A$1:$ZZ$1, 0))</f>
        <v/>
      </c>
    </row>
    <row r="73">
      <c r="A73">
        <f>INDEX(resultados!$A$2:$ZZ$244, 67, MATCH($B$1, resultados!$A$1:$ZZ$1, 0))</f>
        <v/>
      </c>
      <c r="B73">
        <f>INDEX(resultados!$A$2:$ZZ$244, 67, MATCH($B$2, resultados!$A$1:$ZZ$1, 0))</f>
        <v/>
      </c>
      <c r="C73">
        <f>INDEX(resultados!$A$2:$ZZ$244, 67, MATCH($B$3, resultados!$A$1:$ZZ$1, 0))</f>
        <v/>
      </c>
    </row>
    <row r="74">
      <c r="A74">
        <f>INDEX(resultados!$A$2:$ZZ$244, 68, MATCH($B$1, resultados!$A$1:$ZZ$1, 0))</f>
        <v/>
      </c>
      <c r="B74">
        <f>INDEX(resultados!$A$2:$ZZ$244, 68, MATCH($B$2, resultados!$A$1:$ZZ$1, 0))</f>
        <v/>
      </c>
      <c r="C74">
        <f>INDEX(resultados!$A$2:$ZZ$244, 68, MATCH($B$3, resultados!$A$1:$ZZ$1, 0))</f>
        <v/>
      </c>
    </row>
    <row r="75">
      <c r="A75">
        <f>INDEX(resultados!$A$2:$ZZ$244, 69, MATCH($B$1, resultados!$A$1:$ZZ$1, 0))</f>
        <v/>
      </c>
      <c r="B75">
        <f>INDEX(resultados!$A$2:$ZZ$244, 69, MATCH($B$2, resultados!$A$1:$ZZ$1, 0))</f>
        <v/>
      </c>
      <c r="C75">
        <f>INDEX(resultados!$A$2:$ZZ$244, 69, MATCH($B$3, resultados!$A$1:$ZZ$1, 0))</f>
        <v/>
      </c>
    </row>
    <row r="76">
      <c r="A76">
        <f>INDEX(resultados!$A$2:$ZZ$244, 70, MATCH($B$1, resultados!$A$1:$ZZ$1, 0))</f>
        <v/>
      </c>
      <c r="B76">
        <f>INDEX(resultados!$A$2:$ZZ$244, 70, MATCH($B$2, resultados!$A$1:$ZZ$1, 0))</f>
        <v/>
      </c>
      <c r="C76">
        <f>INDEX(resultados!$A$2:$ZZ$244, 70, MATCH($B$3, resultados!$A$1:$ZZ$1, 0))</f>
        <v/>
      </c>
    </row>
    <row r="77">
      <c r="A77">
        <f>INDEX(resultados!$A$2:$ZZ$244, 71, MATCH($B$1, resultados!$A$1:$ZZ$1, 0))</f>
        <v/>
      </c>
      <c r="B77">
        <f>INDEX(resultados!$A$2:$ZZ$244, 71, MATCH($B$2, resultados!$A$1:$ZZ$1, 0))</f>
        <v/>
      </c>
      <c r="C77">
        <f>INDEX(resultados!$A$2:$ZZ$244, 71, MATCH($B$3, resultados!$A$1:$ZZ$1, 0))</f>
        <v/>
      </c>
    </row>
    <row r="78">
      <c r="A78">
        <f>INDEX(resultados!$A$2:$ZZ$244, 72, MATCH($B$1, resultados!$A$1:$ZZ$1, 0))</f>
        <v/>
      </c>
      <c r="B78">
        <f>INDEX(resultados!$A$2:$ZZ$244, 72, MATCH($B$2, resultados!$A$1:$ZZ$1, 0))</f>
        <v/>
      </c>
      <c r="C78">
        <f>INDEX(resultados!$A$2:$ZZ$244, 72, MATCH($B$3, resultados!$A$1:$ZZ$1, 0))</f>
        <v/>
      </c>
    </row>
    <row r="79">
      <c r="A79">
        <f>INDEX(resultados!$A$2:$ZZ$244, 73, MATCH($B$1, resultados!$A$1:$ZZ$1, 0))</f>
        <v/>
      </c>
      <c r="B79">
        <f>INDEX(resultados!$A$2:$ZZ$244, 73, MATCH($B$2, resultados!$A$1:$ZZ$1, 0))</f>
        <v/>
      </c>
      <c r="C79">
        <f>INDEX(resultados!$A$2:$ZZ$244, 73, MATCH($B$3, resultados!$A$1:$ZZ$1, 0))</f>
        <v/>
      </c>
    </row>
    <row r="80">
      <c r="A80">
        <f>INDEX(resultados!$A$2:$ZZ$244, 74, MATCH($B$1, resultados!$A$1:$ZZ$1, 0))</f>
        <v/>
      </c>
      <c r="B80">
        <f>INDEX(resultados!$A$2:$ZZ$244, 74, MATCH($B$2, resultados!$A$1:$ZZ$1, 0))</f>
        <v/>
      </c>
      <c r="C80">
        <f>INDEX(resultados!$A$2:$ZZ$244, 74, MATCH($B$3, resultados!$A$1:$ZZ$1, 0))</f>
        <v/>
      </c>
    </row>
    <row r="81">
      <c r="A81">
        <f>INDEX(resultados!$A$2:$ZZ$244, 75, MATCH($B$1, resultados!$A$1:$ZZ$1, 0))</f>
        <v/>
      </c>
      <c r="B81">
        <f>INDEX(resultados!$A$2:$ZZ$244, 75, MATCH($B$2, resultados!$A$1:$ZZ$1, 0))</f>
        <v/>
      </c>
      <c r="C81">
        <f>INDEX(resultados!$A$2:$ZZ$244, 75, MATCH($B$3, resultados!$A$1:$ZZ$1, 0))</f>
        <v/>
      </c>
    </row>
    <row r="82">
      <c r="A82">
        <f>INDEX(resultados!$A$2:$ZZ$244, 76, MATCH($B$1, resultados!$A$1:$ZZ$1, 0))</f>
        <v/>
      </c>
      <c r="B82">
        <f>INDEX(resultados!$A$2:$ZZ$244, 76, MATCH($B$2, resultados!$A$1:$ZZ$1, 0))</f>
        <v/>
      </c>
      <c r="C82">
        <f>INDEX(resultados!$A$2:$ZZ$244, 76, MATCH($B$3, resultados!$A$1:$ZZ$1, 0))</f>
        <v/>
      </c>
    </row>
    <row r="83">
      <c r="A83">
        <f>INDEX(resultados!$A$2:$ZZ$244, 77, MATCH($B$1, resultados!$A$1:$ZZ$1, 0))</f>
        <v/>
      </c>
      <c r="B83">
        <f>INDEX(resultados!$A$2:$ZZ$244, 77, MATCH($B$2, resultados!$A$1:$ZZ$1, 0))</f>
        <v/>
      </c>
      <c r="C83">
        <f>INDEX(resultados!$A$2:$ZZ$244, 77, MATCH($B$3, resultados!$A$1:$ZZ$1, 0))</f>
        <v/>
      </c>
    </row>
    <row r="84">
      <c r="A84">
        <f>INDEX(resultados!$A$2:$ZZ$244, 78, MATCH($B$1, resultados!$A$1:$ZZ$1, 0))</f>
        <v/>
      </c>
      <c r="B84">
        <f>INDEX(resultados!$A$2:$ZZ$244, 78, MATCH($B$2, resultados!$A$1:$ZZ$1, 0))</f>
        <v/>
      </c>
      <c r="C84">
        <f>INDEX(resultados!$A$2:$ZZ$244, 78, MATCH($B$3, resultados!$A$1:$ZZ$1, 0))</f>
        <v/>
      </c>
    </row>
    <row r="85">
      <c r="A85">
        <f>INDEX(resultados!$A$2:$ZZ$244, 79, MATCH($B$1, resultados!$A$1:$ZZ$1, 0))</f>
        <v/>
      </c>
      <c r="B85">
        <f>INDEX(resultados!$A$2:$ZZ$244, 79, MATCH($B$2, resultados!$A$1:$ZZ$1, 0))</f>
        <v/>
      </c>
      <c r="C85">
        <f>INDEX(resultados!$A$2:$ZZ$244, 79, MATCH($B$3, resultados!$A$1:$ZZ$1, 0))</f>
        <v/>
      </c>
    </row>
    <row r="86">
      <c r="A86">
        <f>INDEX(resultados!$A$2:$ZZ$244, 80, MATCH($B$1, resultados!$A$1:$ZZ$1, 0))</f>
        <v/>
      </c>
      <c r="B86">
        <f>INDEX(resultados!$A$2:$ZZ$244, 80, MATCH($B$2, resultados!$A$1:$ZZ$1, 0))</f>
        <v/>
      </c>
      <c r="C86">
        <f>INDEX(resultados!$A$2:$ZZ$244, 80, MATCH($B$3, resultados!$A$1:$ZZ$1, 0))</f>
        <v/>
      </c>
    </row>
    <row r="87">
      <c r="A87">
        <f>INDEX(resultados!$A$2:$ZZ$244, 81, MATCH($B$1, resultados!$A$1:$ZZ$1, 0))</f>
        <v/>
      </c>
      <c r="B87">
        <f>INDEX(resultados!$A$2:$ZZ$244, 81, MATCH($B$2, resultados!$A$1:$ZZ$1, 0))</f>
        <v/>
      </c>
      <c r="C87">
        <f>INDEX(resultados!$A$2:$ZZ$244, 81, MATCH($B$3, resultados!$A$1:$ZZ$1, 0))</f>
        <v/>
      </c>
    </row>
    <row r="88">
      <c r="A88">
        <f>INDEX(resultados!$A$2:$ZZ$244, 82, MATCH($B$1, resultados!$A$1:$ZZ$1, 0))</f>
        <v/>
      </c>
      <c r="B88">
        <f>INDEX(resultados!$A$2:$ZZ$244, 82, MATCH($B$2, resultados!$A$1:$ZZ$1, 0))</f>
        <v/>
      </c>
      <c r="C88">
        <f>INDEX(resultados!$A$2:$ZZ$244, 82, MATCH($B$3, resultados!$A$1:$ZZ$1, 0))</f>
        <v/>
      </c>
    </row>
    <row r="89">
      <c r="A89">
        <f>INDEX(resultados!$A$2:$ZZ$244, 83, MATCH($B$1, resultados!$A$1:$ZZ$1, 0))</f>
        <v/>
      </c>
      <c r="B89">
        <f>INDEX(resultados!$A$2:$ZZ$244, 83, MATCH($B$2, resultados!$A$1:$ZZ$1, 0))</f>
        <v/>
      </c>
      <c r="C89">
        <f>INDEX(resultados!$A$2:$ZZ$244, 83, MATCH($B$3, resultados!$A$1:$ZZ$1, 0))</f>
        <v/>
      </c>
    </row>
    <row r="90">
      <c r="A90">
        <f>INDEX(resultados!$A$2:$ZZ$244, 84, MATCH($B$1, resultados!$A$1:$ZZ$1, 0))</f>
        <v/>
      </c>
      <c r="B90">
        <f>INDEX(resultados!$A$2:$ZZ$244, 84, MATCH($B$2, resultados!$A$1:$ZZ$1, 0))</f>
        <v/>
      </c>
      <c r="C90">
        <f>INDEX(resultados!$A$2:$ZZ$244, 84, MATCH($B$3, resultados!$A$1:$ZZ$1, 0))</f>
        <v/>
      </c>
    </row>
    <row r="91">
      <c r="A91">
        <f>INDEX(resultados!$A$2:$ZZ$244, 85, MATCH($B$1, resultados!$A$1:$ZZ$1, 0))</f>
        <v/>
      </c>
      <c r="B91">
        <f>INDEX(resultados!$A$2:$ZZ$244, 85, MATCH($B$2, resultados!$A$1:$ZZ$1, 0))</f>
        <v/>
      </c>
      <c r="C91">
        <f>INDEX(resultados!$A$2:$ZZ$244, 85, MATCH($B$3, resultados!$A$1:$ZZ$1, 0))</f>
        <v/>
      </c>
    </row>
    <row r="92">
      <c r="A92">
        <f>INDEX(resultados!$A$2:$ZZ$244, 86, MATCH($B$1, resultados!$A$1:$ZZ$1, 0))</f>
        <v/>
      </c>
      <c r="B92">
        <f>INDEX(resultados!$A$2:$ZZ$244, 86, MATCH($B$2, resultados!$A$1:$ZZ$1, 0))</f>
        <v/>
      </c>
      <c r="C92">
        <f>INDEX(resultados!$A$2:$ZZ$244, 86, MATCH($B$3, resultados!$A$1:$ZZ$1, 0))</f>
        <v/>
      </c>
    </row>
    <row r="93">
      <c r="A93">
        <f>INDEX(resultados!$A$2:$ZZ$244, 87, MATCH($B$1, resultados!$A$1:$ZZ$1, 0))</f>
        <v/>
      </c>
      <c r="B93">
        <f>INDEX(resultados!$A$2:$ZZ$244, 87, MATCH($B$2, resultados!$A$1:$ZZ$1, 0))</f>
        <v/>
      </c>
      <c r="C93">
        <f>INDEX(resultados!$A$2:$ZZ$244, 87, MATCH($B$3, resultados!$A$1:$ZZ$1, 0))</f>
        <v/>
      </c>
    </row>
    <row r="94">
      <c r="A94">
        <f>INDEX(resultados!$A$2:$ZZ$244, 88, MATCH($B$1, resultados!$A$1:$ZZ$1, 0))</f>
        <v/>
      </c>
      <c r="B94">
        <f>INDEX(resultados!$A$2:$ZZ$244, 88, MATCH($B$2, resultados!$A$1:$ZZ$1, 0))</f>
        <v/>
      </c>
      <c r="C94">
        <f>INDEX(resultados!$A$2:$ZZ$244, 88, MATCH($B$3, resultados!$A$1:$ZZ$1, 0))</f>
        <v/>
      </c>
    </row>
    <row r="95">
      <c r="A95">
        <f>INDEX(resultados!$A$2:$ZZ$244, 89, MATCH($B$1, resultados!$A$1:$ZZ$1, 0))</f>
        <v/>
      </c>
      <c r="B95">
        <f>INDEX(resultados!$A$2:$ZZ$244, 89, MATCH($B$2, resultados!$A$1:$ZZ$1, 0))</f>
        <v/>
      </c>
      <c r="C95">
        <f>INDEX(resultados!$A$2:$ZZ$244, 89, MATCH($B$3, resultados!$A$1:$ZZ$1, 0))</f>
        <v/>
      </c>
    </row>
    <row r="96">
      <c r="A96">
        <f>INDEX(resultados!$A$2:$ZZ$244, 90, MATCH($B$1, resultados!$A$1:$ZZ$1, 0))</f>
        <v/>
      </c>
      <c r="B96">
        <f>INDEX(resultados!$A$2:$ZZ$244, 90, MATCH($B$2, resultados!$A$1:$ZZ$1, 0))</f>
        <v/>
      </c>
      <c r="C96">
        <f>INDEX(resultados!$A$2:$ZZ$244, 90, MATCH($B$3, resultados!$A$1:$ZZ$1, 0))</f>
        <v/>
      </c>
    </row>
    <row r="97">
      <c r="A97">
        <f>INDEX(resultados!$A$2:$ZZ$244, 91, MATCH($B$1, resultados!$A$1:$ZZ$1, 0))</f>
        <v/>
      </c>
      <c r="B97">
        <f>INDEX(resultados!$A$2:$ZZ$244, 91, MATCH($B$2, resultados!$A$1:$ZZ$1, 0))</f>
        <v/>
      </c>
      <c r="C97">
        <f>INDEX(resultados!$A$2:$ZZ$244, 91, MATCH($B$3, resultados!$A$1:$ZZ$1, 0))</f>
        <v/>
      </c>
    </row>
    <row r="98">
      <c r="A98">
        <f>INDEX(resultados!$A$2:$ZZ$244, 92, MATCH($B$1, resultados!$A$1:$ZZ$1, 0))</f>
        <v/>
      </c>
      <c r="B98">
        <f>INDEX(resultados!$A$2:$ZZ$244, 92, MATCH($B$2, resultados!$A$1:$ZZ$1, 0))</f>
        <v/>
      </c>
      <c r="C98">
        <f>INDEX(resultados!$A$2:$ZZ$244, 92, MATCH($B$3, resultados!$A$1:$ZZ$1, 0))</f>
        <v/>
      </c>
    </row>
    <row r="99">
      <c r="A99">
        <f>INDEX(resultados!$A$2:$ZZ$244, 93, MATCH($B$1, resultados!$A$1:$ZZ$1, 0))</f>
        <v/>
      </c>
      <c r="B99">
        <f>INDEX(resultados!$A$2:$ZZ$244, 93, MATCH($B$2, resultados!$A$1:$ZZ$1, 0))</f>
        <v/>
      </c>
      <c r="C99">
        <f>INDEX(resultados!$A$2:$ZZ$244, 93, MATCH($B$3, resultados!$A$1:$ZZ$1, 0))</f>
        <v/>
      </c>
    </row>
    <row r="100">
      <c r="A100">
        <f>INDEX(resultados!$A$2:$ZZ$244, 94, MATCH($B$1, resultados!$A$1:$ZZ$1, 0))</f>
        <v/>
      </c>
      <c r="B100">
        <f>INDEX(resultados!$A$2:$ZZ$244, 94, MATCH($B$2, resultados!$A$1:$ZZ$1, 0))</f>
        <v/>
      </c>
      <c r="C100">
        <f>INDEX(resultados!$A$2:$ZZ$244, 94, MATCH($B$3, resultados!$A$1:$ZZ$1, 0))</f>
        <v/>
      </c>
    </row>
    <row r="101">
      <c r="A101">
        <f>INDEX(resultados!$A$2:$ZZ$244, 95, MATCH($B$1, resultados!$A$1:$ZZ$1, 0))</f>
        <v/>
      </c>
      <c r="B101">
        <f>INDEX(resultados!$A$2:$ZZ$244, 95, MATCH($B$2, resultados!$A$1:$ZZ$1, 0))</f>
        <v/>
      </c>
      <c r="C101">
        <f>INDEX(resultados!$A$2:$ZZ$244, 95, MATCH($B$3, resultados!$A$1:$ZZ$1, 0))</f>
        <v/>
      </c>
    </row>
    <row r="102">
      <c r="A102">
        <f>INDEX(resultados!$A$2:$ZZ$244, 96, MATCH($B$1, resultados!$A$1:$ZZ$1, 0))</f>
        <v/>
      </c>
      <c r="B102">
        <f>INDEX(resultados!$A$2:$ZZ$244, 96, MATCH($B$2, resultados!$A$1:$ZZ$1, 0))</f>
        <v/>
      </c>
      <c r="C102">
        <f>INDEX(resultados!$A$2:$ZZ$244, 96, MATCH($B$3, resultados!$A$1:$ZZ$1, 0))</f>
        <v/>
      </c>
    </row>
    <row r="103">
      <c r="A103">
        <f>INDEX(resultados!$A$2:$ZZ$244, 97, MATCH($B$1, resultados!$A$1:$ZZ$1, 0))</f>
        <v/>
      </c>
      <c r="B103">
        <f>INDEX(resultados!$A$2:$ZZ$244, 97, MATCH($B$2, resultados!$A$1:$ZZ$1, 0))</f>
        <v/>
      </c>
      <c r="C103">
        <f>INDEX(resultados!$A$2:$ZZ$244, 97, MATCH($B$3, resultados!$A$1:$ZZ$1, 0))</f>
        <v/>
      </c>
    </row>
    <row r="104">
      <c r="A104">
        <f>INDEX(resultados!$A$2:$ZZ$244, 98, MATCH($B$1, resultados!$A$1:$ZZ$1, 0))</f>
        <v/>
      </c>
      <c r="B104">
        <f>INDEX(resultados!$A$2:$ZZ$244, 98, MATCH($B$2, resultados!$A$1:$ZZ$1, 0))</f>
        <v/>
      </c>
      <c r="C104">
        <f>INDEX(resultados!$A$2:$ZZ$244, 98, MATCH($B$3, resultados!$A$1:$ZZ$1, 0))</f>
        <v/>
      </c>
    </row>
    <row r="105">
      <c r="A105">
        <f>INDEX(resultados!$A$2:$ZZ$244, 99, MATCH($B$1, resultados!$A$1:$ZZ$1, 0))</f>
        <v/>
      </c>
      <c r="B105">
        <f>INDEX(resultados!$A$2:$ZZ$244, 99, MATCH($B$2, resultados!$A$1:$ZZ$1, 0))</f>
        <v/>
      </c>
      <c r="C105">
        <f>INDEX(resultados!$A$2:$ZZ$244, 99, MATCH($B$3, resultados!$A$1:$ZZ$1, 0))</f>
        <v/>
      </c>
    </row>
    <row r="106">
      <c r="A106">
        <f>INDEX(resultados!$A$2:$ZZ$244, 100, MATCH($B$1, resultados!$A$1:$ZZ$1, 0))</f>
        <v/>
      </c>
      <c r="B106">
        <f>INDEX(resultados!$A$2:$ZZ$244, 100, MATCH($B$2, resultados!$A$1:$ZZ$1, 0))</f>
        <v/>
      </c>
      <c r="C106">
        <f>INDEX(resultados!$A$2:$ZZ$244, 100, MATCH($B$3, resultados!$A$1:$ZZ$1, 0))</f>
        <v/>
      </c>
    </row>
    <row r="107">
      <c r="A107">
        <f>INDEX(resultados!$A$2:$ZZ$244, 101, MATCH($B$1, resultados!$A$1:$ZZ$1, 0))</f>
        <v/>
      </c>
      <c r="B107">
        <f>INDEX(resultados!$A$2:$ZZ$244, 101, MATCH($B$2, resultados!$A$1:$ZZ$1, 0))</f>
        <v/>
      </c>
      <c r="C107">
        <f>INDEX(resultados!$A$2:$ZZ$244, 101, MATCH($B$3, resultados!$A$1:$ZZ$1, 0))</f>
        <v/>
      </c>
    </row>
    <row r="108">
      <c r="A108">
        <f>INDEX(resultados!$A$2:$ZZ$244, 102, MATCH($B$1, resultados!$A$1:$ZZ$1, 0))</f>
        <v/>
      </c>
      <c r="B108">
        <f>INDEX(resultados!$A$2:$ZZ$244, 102, MATCH($B$2, resultados!$A$1:$ZZ$1, 0))</f>
        <v/>
      </c>
      <c r="C108">
        <f>INDEX(resultados!$A$2:$ZZ$244, 102, MATCH($B$3, resultados!$A$1:$ZZ$1, 0))</f>
        <v/>
      </c>
    </row>
    <row r="109">
      <c r="A109">
        <f>INDEX(resultados!$A$2:$ZZ$244, 103, MATCH($B$1, resultados!$A$1:$ZZ$1, 0))</f>
        <v/>
      </c>
      <c r="B109">
        <f>INDEX(resultados!$A$2:$ZZ$244, 103, MATCH($B$2, resultados!$A$1:$ZZ$1, 0))</f>
        <v/>
      </c>
      <c r="C109">
        <f>INDEX(resultados!$A$2:$ZZ$244, 103, MATCH($B$3, resultados!$A$1:$ZZ$1, 0))</f>
        <v/>
      </c>
    </row>
    <row r="110">
      <c r="A110">
        <f>INDEX(resultados!$A$2:$ZZ$244, 104, MATCH($B$1, resultados!$A$1:$ZZ$1, 0))</f>
        <v/>
      </c>
      <c r="B110">
        <f>INDEX(resultados!$A$2:$ZZ$244, 104, MATCH($B$2, resultados!$A$1:$ZZ$1, 0))</f>
        <v/>
      </c>
      <c r="C110">
        <f>INDEX(resultados!$A$2:$ZZ$244, 104, MATCH($B$3, resultados!$A$1:$ZZ$1, 0))</f>
        <v/>
      </c>
    </row>
    <row r="111">
      <c r="A111">
        <f>INDEX(resultados!$A$2:$ZZ$244, 105, MATCH($B$1, resultados!$A$1:$ZZ$1, 0))</f>
        <v/>
      </c>
      <c r="B111">
        <f>INDEX(resultados!$A$2:$ZZ$244, 105, MATCH($B$2, resultados!$A$1:$ZZ$1, 0))</f>
        <v/>
      </c>
      <c r="C111">
        <f>INDEX(resultados!$A$2:$ZZ$244, 105, MATCH($B$3, resultados!$A$1:$ZZ$1, 0))</f>
        <v/>
      </c>
    </row>
    <row r="112">
      <c r="A112">
        <f>INDEX(resultados!$A$2:$ZZ$244, 106, MATCH($B$1, resultados!$A$1:$ZZ$1, 0))</f>
        <v/>
      </c>
      <c r="B112">
        <f>INDEX(resultados!$A$2:$ZZ$244, 106, MATCH($B$2, resultados!$A$1:$ZZ$1, 0))</f>
        <v/>
      </c>
      <c r="C112">
        <f>INDEX(resultados!$A$2:$ZZ$244, 106, MATCH($B$3, resultados!$A$1:$ZZ$1, 0))</f>
        <v/>
      </c>
    </row>
    <row r="113">
      <c r="A113">
        <f>INDEX(resultados!$A$2:$ZZ$244, 107, MATCH($B$1, resultados!$A$1:$ZZ$1, 0))</f>
        <v/>
      </c>
      <c r="B113">
        <f>INDEX(resultados!$A$2:$ZZ$244, 107, MATCH($B$2, resultados!$A$1:$ZZ$1, 0))</f>
        <v/>
      </c>
      <c r="C113">
        <f>INDEX(resultados!$A$2:$ZZ$244, 107, MATCH($B$3, resultados!$A$1:$ZZ$1, 0))</f>
        <v/>
      </c>
    </row>
    <row r="114">
      <c r="A114">
        <f>INDEX(resultados!$A$2:$ZZ$244, 108, MATCH($B$1, resultados!$A$1:$ZZ$1, 0))</f>
        <v/>
      </c>
      <c r="B114">
        <f>INDEX(resultados!$A$2:$ZZ$244, 108, MATCH($B$2, resultados!$A$1:$ZZ$1, 0))</f>
        <v/>
      </c>
      <c r="C114">
        <f>INDEX(resultados!$A$2:$ZZ$244, 108, MATCH($B$3, resultados!$A$1:$ZZ$1, 0))</f>
        <v/>
      </c>
    </row>
    <row r="115">
      <c r="A115">
        <f>INDEX(resultados!$A$2:$ZZ$244, 109, MATCH($B$1, resultados!$A$1:$ZZ$1, 0))</f>
        <v/>
      </c>
      <c r="B115">
        <f>INDEX(resultados!$A$2:$ZZ$244, 109, MATCH($B$2, resultados!$A$1:$ZZ$1, 0))</f>
        <v/>
      </c>
      <c r="C115">
        <f>INDEX(resultados!$A$2:$ZZ$244, 109, MATCH($B$3, resultados!$A$1:$ZZ$1, 0))</f>
        <v/>
      </c>
    </row>
    <row r="116">
      <c r="A116">
        <f>INDEX(resultados!$A$2:$ZZ$244, 110, MATCH($B$1, resultados!$A$1:$ZZ$1, 0))</f>
        <v/>
      </c>
      <c r="B116">
        <f>INDEX(resultados!$A$2:$ZZ$244, 110, MATCH($B$2, resultados!$A$1:$ZZ$1, 0))</f>
        <v/>
      </c>
      <c r="C116">
        <f>INDEX(resultados!$A$2:$ZZ$244, 110, MATCH($B$3, resultados!$A$1:$ZZ$1, 0))</f>
        <v/>
      </c>
    </row>
    <row r="117">
      <c r="A117">
        <f>INDEX(resultados!$A$2:$ZZ$244, 111, MATCH($B$1, resultados!$A$1:$ZZ$1, 0))</f>
        <v/>
      </c>
      <c r="B117">
        <f>INDEX(resultados!$A$2:$ZZ$244, 111, MATCH($B$2, resultados!$A$1:$ZZ$1, 0))</f>
        <v/>
      </c>
      <c r="C117">
        <f>INDEX(resultados!$A$2:$ZZ$244, 111, MATCH($B$3, resultados!$A$1:$ZZ$1, 0))</f>
        <v/>
      </c>
    </row>
    <row r="118">
      <c r="A118">
        <f>INDEX(resultados!$A$2:$ZZ$244, 112, MATCH($B$1, resultados!$A$1:$ZZ$1, 0))</f>
        <v/>
      </c>
      <c r="B118">
        <f>INDEX(resultados!$A$2:$ZZ$244, 112, MATCH($B$2, resultados!$A$1:$ZZ$1, 0))</f>
        <v/>
      </c>
      <c r="C118">
        <f>INDEX(resultados!$A$2:$ZZ$244, 112, MATCH($B$3, resultados!$A$1:$ZZ$1, 0))</f>
        <v/>
      </c>
    </row>
    <row r="119">
      <c r="A119">
        <f>INDEX(resultados!$A$2:$ZZ$244, 113, MATCH($B$1, resultados!$A$1:$ZZ$1, 0))</f>
        <v/>
      </c>
      <c r="B119">
        <f>INDEX(resultados!$A$2:$ZZ$244, 113, MATCH($B$2, resultados!$A$1:$ZZ$1, 0))</f>
        <v/>
      </c>
      <c r="C119">
        <f>INDEX(resultados!$A$2:$ZZ$244, 113, MATCH($B$3, resultados!$A$1:$ZZ$1, 0))</f>
        <v/>
      </c>
    </row>
    <row r="120">
      <c r="A120">
        <f>INDEX(resultados!$A$2:$ZZ$244, 114, MATCH($B$1, resultados!$A$1:$ZZ$1, 0))</f>
        <v/>
      </c>
      <c r="B120">
        <f>INDEX(resultados!$A$2:$ZZ$244, 114, MATCH($B$2, resultados!$A$1:$ZZ$1, 0))</f>
        <v/>
      </c>
      <c r="C120">
        <f>INDEX(resultados!$A$2:$ZZ$244, 114, MATCH($B$3, resultados!$A$1:$ZZ$1, 0))</f>
        <v/>
      </c>
    </row>
    <row r="121">
      <c r="A121">
        <f>INDEX(resultados!$A$2:$ZZ$244, 115, MATCH($B$1, resultados!$A$1:$ZZ$1, 0))</f>
        <v/>
      </c>
      <c r="B121">
        <f>INDEX(resultados!$A$2:$ZZ$244, 115, MATCH($B$2, resultados!$A$1:$ZZ$1, 0))</f>
        <v/>
      </c>
      <c r="C121">
        <f>INDEX(resultados!$A$2:$ZZ$244, 115, MATCH($B$3, resultados!$A$1:$ZZ$1, 0))</f>
        <v/>
      </c>
    </row>
    <row r="122">
      <c r="A122">
        <f>INDEX(resultados!$A$2:$ZZ$244, 116, MATCH($B$1, resultados!$A$1:$ZZ$1, 0))</f>
        <v/>
      </c>
      <c r="B122">
        <f>INDEX(resultados!$A$2:$ZZ$244, 116, MATCH($B$2, resultados!$A$1:$ZZ$1, 0))</f>
        <v/>
      </c>
      <c r="C122">
        <f>INDEX(resultados!$A$2:$ZZ$244, 116, MATCH($B$3, resultados!$A$1:$ZZ$1, 0))</f>
        <v/>
      </c>
    </row>
    <row r="123">
      <c r="A123">
        <f>INDEX(resultados!$A$2:$ZZ$244, 117, MATCH($B$1, resultados!$A$1:$ZZ$1, 0))</f>
        <v/>
      </c>
      <c r="B123">
        <f>INDEX(resultados!$A$2:$ZZ$244, 117, MATCH($B$2, resultados!$A$1:$ZZ$1, 0))</f>
        <v/>
      </c>
      <c r="C123">
        <f>INDEX(resultados!$A$2:$ZZ$244, 117, MATCH($B$3, resultados!$A$1:$ZZ$1, 0))</f>
        <v/>
      </c>
    </row>
    <row r="124">
      <c r="A124">
        <f>INDEX(resultados!$A$2:$ZZ$244, 118, MATCH($B$1, resultados!$A$1:$ZZ$1, 0))</f>
        <v/>
      </c>
      <c r="B124">
        <f>INDEX(resultados!$A$2:$ZZ$244, 118, MATCH($B$2, resultados!$A$1:$ZZ$1, 0))</f>
        <v/>
      </c>
      <c r="C124">
        <f>INDEX(resultados!$A$2:$ZZ$244, 118, MATCH($B$3, resultados!$A$1:$ZZ$1, 0))</f>
        <v/>
      </c>
    </row>
    <row r="125">
      <c r="A125">
        <f>INDEX(resultados!$A$2:$ZZ$244, 119, MATCH($B$1, resultados!$A$1:$ZZ$1, 0))</f>
        <v/>
      </c>
      <c r="B125">
        <f>INDEX(resultados!$A$2:$ZZ$244, 119, MATCH($B$2, resultados!$A$1:$ZZ$1, 0))</f>
        <v/>
      </c>
      <c r="C125">
        <f>INDEX(resultados!$A$2:$ZZ$244, 119, MATCH($B$3, resultados!$A$1:$ZZ$1, 0))</f>
        <v/>
      </c>
    </row>
    <row r="126">
      <c r="A126">
        <f>INDEX(resultados!$A$2:$ZZ$244, 120, MATCH($B$1, resultados!$A$1:$ZZ$1, 0))</f>
        <v/>
      </c>
      <c r="B126">
        <f>INDEX(resultados!$A$2:$ZZ$244, 120, MATCH($B$2, resultados!$A$1:$ZZ$1, 0))</f>
        <v/>
      </c>
      <c r="C126">
        <f>INDEX(resultados!$A$2:$ZZ$244, 120, MATCH($B$3, resultados!$A$1:$ZZ$1, 0))</f>
        <v/>
      </c>
    </row>
    <row r="127">
      <c r="A127">
        <f>INDEX(resultados!$A$2:$ZZ$244, 121, MATCH($B$1, resultados!$A$1:$ZZ$1, 0))</f>
        <v/>
      </c>
      <c r="B127">
        <f>INDEX(resultados!$A$2:$ZZ$244, 121, MATCH($B$2, resultados!$A$1:$ZZ$1, 0))</f>
        <v/>
      </c>
      <c r="C127">
        <f>INDEX(resultados!$A$2:$ZZ$244, 121, MATCH($B$3, resultados!$A$1:$ZZ$1, 0))</f>
        <v/>
      </c>
    </row>
    <row r="128">
      <c r="A128">
        <f>INDEX(resultados!$A$2:$ZZ$244, 122, MATCH($B$1, resultados!$A$1:$ZZ$1, 0))</f>
        <v/>
      </c>
      <c r="B128">
        <f>INDEX(resultados!$A$2:$ZZ$244, 122, MATCH($B$2, resultados!$A$1:$ZZ$1, 0))</f>
        <v/>
      </c>
      <c r="C128">
        <f>INDEX(resultados!$A$2:$ZZ$244, 122, MATCH($B$3, resultados!$A$1:$ZZ$1, 0))</f>
        <v/>
      </c>
    </row>
    <row r="129">
      <c r="A129">
        <f>INDEX(resultados!$A$2:$ZZ$244, 123, MATCH($B$1, resultados!$A$1:$ZZ$1, 0))</f>
        <v/>
      </c>
      <c r="B129">
        <f>INDEX(resultados!$A$2:$ZZ$244, 123, MATCH($B$2, resultados!$A$1:$ZZ$1, 0))</f>
        <v/>
      </c>
      <c r="C129">
        <f>INDEX(resultados!$A$2:$ZZ$244, 123, MATCH($B$3, resultados!$A$1:$ZZ$1, 0))</f>
        <v/>
      </c>
    </row>
    <row r="130">
      <c r="A130">
        <f>INDEX(resultados!$A$2:$ZZ$244, 124, MATCH($B$1, resultados!$A$1:$ZZ$1, 0))</f>
        <v/>
      </c>
      <c r="B130">
        <f>INDEX(resultados!$A$2:$ZZ$244, 124, MATCH($B$2, resultados!$A$1:$ZZ$1, 0))</f>
        <v/>
      </c>
      <c r="C130">
        <f>INDEX(resultados!$A$2:$ZZ$244, 124, MATCH($B$3, resultados!$A$1:$ZZ$1, 0))</f>
        <v/>
      </c>
    </row>
    <row r="131">
      <c r="A131">
        <f>INDEX(resultados!$A$2:$ZZ$244, 125, MATCH($B$1, resultados!$A$1:$ZZ$1, 0))</f>
        <v/>
      </c>
      <c r="B131">
        <f>INDEX(resultados!$A$2:$ZZ$244, 125, MATCH($B$2, resultados!$A$1:$ZZ$1, 0))</f>
        <v/>
      </c>
      <c r="C131">
        <f>INDEX(resultados!$A$2:$ZZ$244, 125, MATCH($B$3, resultados!$A$1:$ZZ$1, 0))</f>
        <v/>
      </c>
    </row>
    <row r="132">
      <c r="A132">
        <f>INDEX(resultados!$A$2:$ZZ$244, 126, MATCH($B$1, resultados!$A$1:$ZZ$1, 0))</f>
        <v/>
      </c>
      <c r="B132">
        <f>INDEX(resultados!$A$2:$ZZ$244, 126, MATCH($B$2, resultados!$A$1:$ZZ$1, 0))</f>
        <v/>
      </c>
      <c r="C132">
        <f>INDEX(resultados!$A$2:$ZZ$244, 126, MATCH($B$3, resultados!$A$1:$ZZ$1, 0))</f>
        <v/>
      </c>
    </row>
    <row r="133">
      <c r="A133">
        <f>INDEX(resultados!$A$2:$ZZ$244, 127, MATCH($B$1, resultados!$A$1:$ZZ$1, 0))</f>
        <v/>
      </c>
      <c r="B133">
        <f>INDEX(resultados!$A$2:$ZZ$244, 127, MATCH($B$2, resultados!$A$1:$ZZ$1, 0))</f>
        <v/>
      </c>
      <c r="C133">
        <f>INDEX(resultados!$A$2:$ZZ$244, 127, MATCH($B$3, resultados!$A$1:$ZZ$1, 0))</f>
        <v/>
      </c>
    </row>
    <row r="134">
      <c r="A134">
        <f>INDEX(resultados!$A$2:$ZZ$244, 128, MATCH($B$1, resultados!$A$1:$ZZ$1, 0))</f>
        <v/>
      </c>
      <c r="B134">
        <f>INDEX(resultados!$A$2:$ZZ$244, 128, MATCH($B$2, resultados!$A$1:$ZZ$1, 0))</f>
        <v/>
      </c>
      <c r="C134">
        <f>INDEX(resultados!$A$2:$ZZ$244, 128, MATCH($B$3, resultados!$A$1:$ZZ$1, 0))</f>
        <v/>
      </c>
    </row>
    <row r="135">
      <c r="A135">
        <f>INDEX(resultados!$A$2:$ZZ$244, 129, MATCH($B$1, resultados!$A$1:$ZZ$1, 0))</f>
        <v/>
      </c>
      <c r="B135">
        <f>INDEX(resultados!$A$2:$ZZ$244, 129, MATCH($B$2, resultados!$A$1:$ZZ$1, 0))</f>
        <v/>
      </c>
      <c r="C135">
        <f>INDEX(resultados!$A$2:$ZZ$244, 129, MATCH($B$3, resultados!$A$1:$ZZ$1, 0))</f>
        <v/>
      </c>
    </row>
    <row r="136">
      <c r="A136">
        <f>INDEX(resultados!$A$2:$ZZ$244, 130, MATCH($B$1, resultados!$A$1:$ZZ$1, 0))</f>
        <v/>
      </c>
      <c r="B136">
        <f>INDEX(resultados!$A$2:$ZZ$244, 130, MATCH($B$2, resultados!$A$1:$ZZ$1, 0))</f>
        <v/>
      </c>
      <c r="C136">
        <f>INDEX(resultados!$A$2:$ZZ$244, 130, MATCH($B$3, resultados!$A$1:$ZZ$1, 0))</f>
        <v/>
      </c>
    </row>
    <row r="137">
      <c r="A137">
        <f>INDEX(resultados!$A$2:$ZZ$244, 131, MATCH($B$1, resultados!$A$1:$ZZ$1, 0))</f>
        <v/>
      </c>
      <c r="B137">
        <f>INDEX(resultados!$A$2:$ZZ$244, 131, MATCH($B$2, resultados!$A$1:$ZZ$1, 0))</f>
        <v/>
      </c>
      <c r="C137">
        <f>INDEX(resultados!$A$2:$ZZ$244, 131, MATCH($B$3, resultados!$A$1:$ZZ$1, 0))</f>
        <v/>
      </c>
    </row>
    <row r="138">
      <c r="A138">
        <f>INDEX(resultados!$A$2:$ZZ$244, 132, MATCH($B$1, resultados!$A$1:$ZZ$1, 0))</f>
        <v/>
      </c>
      <c r="B138">
        <f>INDEX(resultados!$A$2:$ZZ$244, 132, MATCH($B$2, resultados!$A$1:$ZZ$1, 0))</f>
        <v/>
      </c>
      <c r="C138">
        <f>INDEX(resultados!$A$2:$ZZ$244, 132, MATCH($B$3, resultados!$A$1:$ZZ$1, 0))</f>
        <v/>
      </c>
    </row>
    <row r="139">
      <c r="A139">
        <f>INDEX(resultados!$A$2:$ZZ$244, 133, MATCH($B$1, resultados!$A$1:$ZZ$1, 0))</f>
        <v/>
      </c>
      <c r="B139">
        <f>INDEX(resultados!$A$2:$ZZ$244, 133, MATCH($B$2, resultados!$A$1:$ZZ$1, 0))</f>
        <v/>
      </c>
      <c r="C139">
        <f>INDEX(resultados!$A$2:$ZZ$244, 133, MATCH($B$3, resultados!$A$1:$ZZ$1, 0))</f>
        <v/>
      </c>
    </row>
    <row r="140">
      <c r="A140">
        <f>INDEX(resultados!$A$2:$ZZ$244, 134, MATCH($B$1, resultados!$A$1:$ZZ$1, 0))</f>
        <v/>
      </c>
      <c r="B140">
        <f>INDEX(resultados!$A$2:$ZZ$244, 134, MATCH($B$2, resultados!$A$1:$ZZ$1, 0))</f>
        <v/>
      </c>
      <c r="C140">
        <f>INDEX(resultados!$A$2:$ZZ$244, 134, MATCH($B$3, resultados!$A$1:$ZZ$1, 0))</f>
        <v/>
      </c>
    </row>
    <row r="141">
      <c r="A141">
        <f>INDEX(resultados!$A$2:$ZZ$244, 135, MATCH($B$1, resultados!$A$1:$ZZ$1, 0))</f>
        <v/>
      </c>
      <c r="B141">
        <f>INDEX(resultados!$A$2:$ZZ$244, 135, MATCH($B$2, resultados!$A$1:$ZZ$1, 0))</f>
        <v/>
      </c>
      <c r="C141">
        <f>INDEX(resultados!$A$2:$ZZ$244, 135, MATCH($B$3, resultados!$A$1:$ZZ$1, 0))</f>
        <v/>
      </c>
    </row>
    <row r="142">
      <c r="A142">
        <f>INDEX(resultados!$A$2:$ZZ$244, 136, MATCH($B$1, resultados!$A$1:$ZZ$1, 0))</f>
        <v/>
      </c>
      <c r="B142">
        <f>INDEX(resultados!$A$2:$ZZ$244, 136, MATCH($B$2, resultados!$A$1:$ZZ$1, 0))</f>
        <v/>
      </c>
      <c r="C142">
        <f>INDEX(resultados!$A$2:$ZZ$244, 136, MATCH($B$3, resultados!$A$1:$ZZ$1, 0))</f>
        <v/>
      </c>
    </row>
    <row r="143">
      <c r="A143">
        <f>INDEX(resultados!$A$2:$ZZ$244, 137, MATCH($B$1, resultados!$A$1:$ZZ$1, 0))</f>
        <v/>
      </c>
      <c r="B143">
        <f>INDEX(resultados!$A$2:$ZZ$244, 137, MATCH($B$2, resultados!$A$1:$ZZ$1, 0))</f>
        <v/>
      </c>
      <c r="C143">
        <f>INDEX(resultados!$A$2:$ZZ$244, 137, MATCH($B$3, resultados!$A$1:$ZZ$1, 0))</f>
        <v/>
      </c>
    </row>
    <row r="144">
      <c r="A144">
        <f>INDEX(resultados!$A$2:$ZZ$244, 138, MATCH($B$1, resultados!$A$1:$ZZ$1, 0))</f>
        <v/>
      </c>
      <c r="B144">
        <f>INDEX(resultados!$A$2:$ZZ$244, 138, MATCH($B$2, resultados!$A$1:$ZZ$1, 0))</f>
        <v/>
      </c>
      <c r="C144">
        <f>INDEX(resultados!$A$2:$ZZ$244, 138, MATCH($B$3, resultados!$A$1:$ZZ$1, 0))</f>
        <v/>
      </c>
    </row>
    <row r="145">
      <c r="A145">
        <f>INDEX(resultados!$A$2:$ZZ$244, 139, MATCH($B$1, resultados!$A$1:$ZZ$1, 0))</f>
        <v/>
      </c>
      <c r="B145">
        <f>INDEX(resultados!$A$2:$ZZ$244, 139, MATCH($B$2, resultados!$A$1:$ZZ$1, 0))</f>
        <v/>
      </c>
      <c r="C145">
        <f>INDEX(resultados!$A$2:$ZZ$244, 139, MATCH($B$3, resultados!$A$1:$ZZ$1, 0))</f>
        <v/>
      </c>
    </row>
    <row r="146">
      <c r="A146">
        <f>INDEX(resultados!$A$2:$ZZ$244, 140, MATCH($B$1, resultados!$A$1:$ZZ$1, 0))</f>
        <v/>
      </c>
      <c r="B146">
        <f>INDEX(resultados!$A$2:$ZZ$244, 140, MATCH($B$2, resultados!$A$1:$ZZ$1, 0))</f>
        <v/>
      </c>
      <c r="C146">
        <f>INDEX(resultados!$A$2:$ZZ$244, 140, MATCH($B$3, resultados!$A$1:$ZZ$1, 0))</f>
        <v/>
      </c>
    </row>
    <row r="147">
      <c r="A147">
        <f>INDEX(resultados!$A$2:$ZZ$244, 141, MATCH($B$1, resultados!$A$1:$ZZ$1, 0))</f>
        <v/>
      </c>
      <c r="B147">
        <f>INDEX(resultados!$A$2:$ZZ$244, 141, MATCH($B$2, resultados!$A$1:$ZZ$1, 0))</f>
        <v/>
      </c>
      <c r="C147">
        <f>INDEX(resultados!$A$2:$ZZ$244, 141, MATCH($B$3, resultados!$A$1:$ZZ$1, 0))</f>
        <v/>
      </c>
    </row>
    <row r="148">
      <c r="A148">
        <f>INDEX(resultados!$A$2:$ZZ$244, 142, MATCH($B$1, resultados!$A$1:$ZZ$1, 0))</f>
        <v/>
      </c>
      <c r="B148">
        <f>INDEX(resultados!$A$2:$ZZ$244, 142, MATCH($B$2, resultados!$A$1:$ZZ$1, 0))</f>
        <v/>
      </c>
      <c r="C148">
        <f>INDEX(resultados!$A$2:$ZZ$244, 142, MATCH($B$3, resultados!$A$1:$ZZ$1, 0))</f>
        <v/>
      </c>
    </row>
    <row r="149">
      <c r="A149">
        <f>INDEX(resultados!$A$2:$ZZ$244, 143, MATCH($B$1, resultados!$A$1:$ZZ$1, 0))</f>
        <v/>
      </c>
      <c r="B149">
        <f>INDEX(resultados!$A$2:$ZZ$244, 143, MATCH($B$2, resultados!$A$1:$ZZ$1, 0))</f>
        <v/>
      </c>
      <c r="C149">
        <f>INDEX(resultados!$A$2:$ZZ$244, 143, MATCH($B$3, resultados!$A$1:$ZZ$1, 0))</f>
        <v/>
      </c>
    </row>
    <row r="150">
      <c r="A150">
        <f>INDEX(resultados!$A$2:$ZZ$244, 144, MATCH($B$1, resultados!$A$1:$ZZ$1, 0))</f>
        <v/>
      </c>
      <c r="B150">
        <f>INDEX(resultados!$A$2:$ZZ$244, 144, MATCH($B$2, resultados!$A$1:$ZZ$1, 0))</f>
        <v/>
      </c>
      <c r="C150">
        <f>INDEX(resultados!$A$2:$ZZ$244, 144, MATCH($B$3, resultados!$A$1:$ZZ$1, 0))</f>
        <v/>
      </c>
    </row>
    <row r="151">
      <c r="A151">
        <f>INDEX(resultados!$A$2:$ZZ$244, 145, MATCH($B$1, resultados!$A$1:$ZZ$1, 0))</f>
        <v/>
      </c>
      <c r="B151">
        <f>INDEX(resultados!$A$2:$ZZ$244, 145, MATCH($B$2, resultados!$A$1:$ZZ$1, 0))</f>
        <v/>
      </c>
      <c r="C151">
        <f>INDEX(resultados!$A$2:$ZZ$244, 145, MATCH($B$3, resultados!$A$1:$ZZ$1, 0))</f>
        <v/>
      </c>
    </row>
    <row r="152">
      <c r="A152">
        <f>INDEX(resultados!$A$2:$ZZ$244, 146, MATCH($B$1, resultados!$A$1:$ZZ$1, 0))</f>
        <v/>
      </c>
      <c r="B152">
        <f>INDEX(resultados!$A$2:$ZZ$244, 146, MATCH($B$2, resultados!$A$1:$ZZ$1, 0))</f>
        <v/>
      </c>
      <c r="C152">
        <f>INDEX(resultados!$A$2:$ZZ$244, 146, MATCH($B$3, resultados!$A$1:$ZZ$1, 0))</f>
        <v/>
      </c>
    </row>
    <row r="153">
      <c r="A153">
        <f>INDEX(resultados!$A$2:$ZZ$244, 147, MATCH($B$1, resultados!$A$1:$ZZ$1, 0))</f>
        <v/>
      </c>
      <c r="B153">
        <f>INDEX(resultados!$A$2:$ZZ$244, 147, MATCH($B$2, resultados!$A$1:$ZZ$1, 0))</f>
        <v/>
      </c>
      <c r="C153">
        <f>INDEX(resultados!$A$2:$ZZ$244, 147, MATCH($B$3, resultados!$A$1:$ZZ$1, 0))</f>
        <v/>
      </c>
    </row>
    <row r="154">
      <c r="A154">
        <f>INDEX(resultados!$A$2:$ZZ$244, 148, MATCH($B$1, resultados!$A$1:$ZZ$1, 0))</f>
        <v/>
      </c>
      <c r="B154">
        <f>INDEX(resultados!$A$2:$ZZ$244, 148, MATCH($B$2, resultados!$A$1:$ZZ$1, 0))</f>
        <v/>
      </c>
      <c r="C154">
        <f>INDEX(resultados!$A$2:$ZZ$244, 148, MATCH($B$3, resultados!$A$1:$ZZ$1, 0))</f>
        <v/>
      </c>
    </row>
    <row r="155">
      <c r="A155">
        <f>INDEX(resultados!$A$2:$ZZ$244, 149, MATCH($B$1, resultados!$A$1:$ZZ$1, 0))</f>
        <v/>
      </c>
      <c r="B155">
        <f>INDEX(resultados!$A$2:$ZZ$244, 149, MATCH($B$2, resultados!$A$1:$ZZ$1, 0))</f>
        <v/>
      </c>
      <c r="C155">
        <f>INDEX(resultados!$A$2:$ZZ$244, 149, MATCH($B$3, resultados!$A$1:$ZZ$1, 0))</f>
        <v/>
      </c>
    </row>
    <row r="156">
      <c r="A156">
        <f>INDEX(resultados!$A$2:$ZZ$244, 150, MATCH($B$1, resultados!$A$1:$ZZ$1, 0))</f>
        <v/>
      </c>
      <c r="B156">
        <f>INDEX(resultados!$A$2:$ZZ$244, 150, MATCH($B$2, resultados!$A$1:$ZZ$1, 0))</f>
        <v/>
      </c>
      <c r="C156">
        <f>INDEX(resultados!$A$2:$ZZ$244, 150, MATCH($B$3, resultados!$A$1:$ZZ$1, 0))</f>
        <v/>
      </c>
    </row>
    <row r="157">
      <c r="A157">
        <f>INDEX(resultados!$A$2:$ZZ$244, 151, MATCH($B$1, resultados!$A$1:$ZZ$1, 0))</f>
        <v/>
      </c>
      <c r="B157">
        <f>INDEX(resultados!$A$2:$ZZ$244, 151, MATCH($B$2, resultados!$A$1:$ZZ$1, 0))</f>
        <v/>
      </c>
      <c r="C157">
        <f>INDEX(resultados!$A$2:$ZZ$244, 151, MATCH($B$3, resultados!$A$1:$ZZ$1, 0))</f>
        <v/>
      </c>
    </row>
    <row r="158">
      <c r="A158">
        <f>INDEX(resultados!$A$2:$ZZ$244, 152, MATCH($B$1, resultados!$A$1:$ZZ$1, 0))</f>
        <v/>
      </c>
      <c r="B158">
        <f>INDEX(resultados!$A$2:$ZZ$244, 152, MATCH($B$2, resultados!$A$1:$ZZ$1, 0))</f>
        <v/>
      </c>
      <c r="C158">
        <f>INDEX(resultados!$A$2:$ZZ$244, 152, MATCH($B$3, resultados!$A$1:$ZZ$1, 0))</f>
        <v/>
      </c>
    </row>
    <row r="159">
      <c r="A159">
        <f>INDEX(resultados!$A$2:$ZZ$244, 153, MATCH($B$1, resultados!$A$1:$ZZ$1, 0))</f>
        <v/>
      </c>
      <c r="B159">
        <f>INDEX(resultados!$A$2:$ZZ$244, 153, MATCH($B$2, resultados!$A$1:$ZZ$1, 0))</f>
        <v/>
      </c>
      <c r="C159">
        <f>INDEX(resultados!$A$2:$ZZ$244, 153, MATCH($B$3, resultados!$A$1:$ZZ$1, 0))</f>
        <v/>
      </c>
    </row>
    <row r="160">
      <c r="A160">
        <f>INDEX(resultados!$A$2:$ZZ$244, 154, MATCH($B$1, resultados!$A$1:$ZZ$1, 0))</f>
        <v/>
      </c>
      <c r="B160">
        <f>INDEX(resultados!$A$2:$ZZ$244, 154, MATCH($B$2, resultados!$A$1:$ZZ$1, 0))</f>
        <v/>
      </c>
      <c r="C160">
        <f>INDEX(resultados!$A$2:$ZZ$244, 154, MATCH($B$3, resultados!$A$1:$ZZ$1, 0))</f>
        <v/>
      </c>
    </row>
    <row r="161">
      <c r="A161">
        <f>INDEX(resultados!$A$2:$ZZ$244, 155, MATCH($B$1, resultados!$A$1:$ZZ$1, 0))</f>
        <v/>
      </c>
      <c r="B161">
        <f>INDEX(resultados!$A$2:$ZZ$244, 155, MATCH($B$2, resultados!$A$1:$ZZ$1, 0))</f>
        <v/>
      </c>
      <c r="C161">
        <f>INDEX(resultados!$A$2:$ZZ$244, 155, MATCH($B$3, resultados!$A$1:$ZZ$1, 0))</f>
        <v/>
      </c>
    </row>
    <row r="162">
      <c r="A162">
        <f>INDEX(resultados!$A$2:$ZZ$244, 156, MATCH($B$1, resultados!$A$1:$ZZ$1, 0))</f>
        <v/>
      </c>
      <c r="B162">
        <f>INDEX(resultados!$A$2:$ZZ$244, 156, MATCH($B$2, resultados!$A$1:$ZZ$1, 0))</f>
        <v/>
      </c>
      <c r="C162">
        <f>INDEX(resultados!$A$2:$ZZ$244, 156, MATCH($B$3, resultados!$A$1:$ZZ$1, 0))</f>
        <v/>
      </c>
    </row>
    <row r="163">
      <c r="A163">
        <f>INDEX(resultados!$A$2:$ZZ$244, 157, MATCH($B$1, resultados!$A$1:$ZZ$1, 0))</f>
        <v/>
      </c>
      <c r="B163">
        <f>INDEX(resultados!$A$2:$ZZ$244, 157, MATCH($B$2, resultados!$A$1:$ZZ$1, 0))</f>
        <v/>
      </c>
      <c r="C163">
        <f>INDEX(resultados!$A$2:$ZZ$244, 157, MATCH($B$3, resultados!$A$1:$ZZ$1, 0))</f>
        <v/>
      </c>
    </row>
    <row r="164">
      <c r="A164">
        <f>INDEX(resultados!$A$2:$ZZ$244, 158, MATCH($B$1, resultados!$A$1:$ZZ$1, 0))</f>
        <v/>
      </c>
      <c r="B164">
        <f>INDEX(resultados!$A$2:$ZZ$244, 158, MATCH($B$2, resultados!$A$1:$ZZ$1, 0))</f>
        <v/>
      </c>
      <c r="C164">
        <f>INDEX(resultados!$A$2:$ZZ$244, 158, MATCH($B$3, resultados!$A$1:$ZZ$1, 0))</f>
        <v/>
      </c>
    </row>
    <row r="165">
      <c r="A165">
        <f>INDEX(resultados!$A$2:$ZZ$244, 159, MATCH($B$1, resultados!$A$1:$ZZ$1, 0))</f>
        <v/>
      </c>
      <c r="B165">
        <f>INDEX(resultados!$A$2:$ZZ$244, 159, MATCH($B$2, resultados!$A$1:$ZZ$1, 0))</f>
        <v/>
      </c>
      <c r="C165">
        <f>INDEX(resultados!$A$2:$ZZ$244, 159, MATCH($B$3, resultados!$A$1:$ZZ$1, 0))</f>
        <v/>
      </c>
    </row>
    <row r="166">
      <c r="A166">
        <f>INDEX(resultados!$A$2:$ZZ$244, 160, MATCH($B$1, resultados!$A$1:$ZZ$1, 0))</f>
        <v/>
      </c>
      <c r="B166">
        <f>INDEX(resultados!$A$2:$ZZ$244, 160, MATCH($B$2, resultados!$A$1:$ZZ$1, 0))</f>
        <v/>
      </c>
      <c r="C166">
        <f>INDEX(resultados!$A$2:$ZZ$244, 160, MATCH($B$3, resultados!$A$1:$ZZ$1, 0))</f>
        <v/>
      </c>
    </row>
    <row r="167">
      <c r="A167">
        <f>INDEX(resultados!$A$2:$ZZ$244, 161, MATCH($B$1, resultados!$A$1:$ZZ$1, 0))</f>
        <v/>
      </c>
      <c r="B167">
        <f>INDEX(resultados!$A$2:$ZZ$244, 161, MATCH($B$2, resultados!$A$1:$ZZ$1, 0))</f>
        <v/>
      </c>
      <c r="C167">
        <f>INDEX(resultados!$A$2:$ZZ$244, 161, MATCH($B$3, resultados!$A$1:$ZZ$1, 0))</f>
        <v/>
      </c>
    </row>
    <row r="168">
      <c r="A168">
        <f>INDEX(resultados!$A$2:$ZZ$244, 162, MATCH($B$1, resultados!$A$1:$ZZ$1, 0))</f>
        <v/>
      </c>
      <c r="B168">
        <f>INDEX(resultados!$A$2:$ZZ$244, 162, MATCH($B$2, resultados!$A$1:$ZZ$1, 0))</f>
        <v/>
      </c>
      <c r="C168">
        <f>INDEX(resultados!$A$2:$ZZ$244, 162, MATCH($B$3, resultados!$A$1:$ZZ$1, 0))</f>
        <v/>
      </c>
    </row>
    <row r="169">
      <c r="A169">
        <f>INDEX(resultados!$A$2:$ZZ$244, 163, MATCH($B$1, resultados!$A$1:$ZZ$1, 0))</f>
        <v/>
      </c>
      <c r="B169">
        <f>INDEX(resultados!$A$2:$ZZ$244, 163, MATCH($B$2, resultados!$A$1:$ZZ$1, 0))</f>
        <v/>
      </c>
      <c r="C169">
        <f>INDEX(resultados!$A$2:$ZZ$244, 163, MATCH($B$3, resultados!$A$1:$ZZ$1, 0))</f>
        <v/>
      </c>
    </row>
    <row r="170">
      <c r="A170">
        <f>INDEX(resultados!$A$2:$ZZ$244, 164, MATCH($B$1, resultados!$A$1:$ZZ$1, 0))</f>
        <v/>
      </c>
      <c r="B170">
        <f>INDEX(resultados!$A$2:$ZZ$244, 164, MATCH($B$2, resultados!$A$1:$ZZ$1, 0))</f>
        <v/>
      </c>
      <c r="C170">
        <f>INDEX(resultados!$A$2:$ZZ$244, 164, MATCH($B$3, resultados!$A$1:$ZZ$1, 0))</f>
        <v/>
      </c>
    </row>
    <row r="171">
      <c r="A171">
        <f>INDEX(resultados!$A$2:$ZZ$244, 165, MATCH($B$1, resultados!$A$1:$ZZ$1, 0))</f>
        <v/>
      </c>
      <c r="B171">
        <f>INDEX(resultados!$A$2:$ZZ$244, 165, MATCH($B$2, resultados!$A$1:$ZZ$1, 0))</f>
        <v/>
      </c>
      <c r="C171">
        <f>INDEX(resultados!$A$2:$ZZ$244, 165, MATCH($B$3, resultados!$A$1:$ZZ$1, 0))</f>
        <v/>
      </c>
    </row>
    <row r="172">
      <c r="A172">
        <f>INDEX(resultados!$A$2:$ZZ$244, 166, MATCH($B$1, resultados!$A$1:$ZZ$1, 0))</f>
        <v/>
      </c>
      <c r="B172">
        <f>INDEX(resultados!$A$2:$ZZ$244, 166, MATCH($B$2, resultados!$A$1:$ZZ$1, 0))</f>
        <v/>
      </c>
      <c r="C172">
        <f>INDEX(resultados!$A$2:$ZZ$244, 166, MATCH($B$3, resultados!$A$1:$ZZ$1, 0))</f>
        <v/>
      </c>
    </row>
    <row r="173">
      <c r="A173">
        <f>INDEX(resultados!$A$2:$ZZ$244, 167, MATCH($B$1, resultados!$A$1:$ZZ$1, 0))</f>
        <v/>
      </c>
      <c r="B173">
        <f>INDEX(resultados!$A$2:$ZZ$244, 167, MATCH($B$2, resultados!$A$1:$ZZ$1, 0))</f>
        <v/>
      </c>
      <c r="C173">
        <f>INDEX(resultados!$A$2:$ZZ$244, 167, MATCH($B$3, resultados!$A$1:$ZZ$1, 0))</f>
        <v/>
      </c>
    </row>
    <row r="174">
      <c r="A174">
        <f>INDEX(resultados!$A$2:$ZZ$244, 168, MATCH($B$1, resultados!$A$1:$ZZ$1, 0))</f>
        <v/>
      </c>
      <c r="B174">
        <f>INDEX(resultados!$A$2:$ZZ$244, 168, MATCH($B$2, resultados!$A$1:$ZZ$1, 0))</f>
        <v/>
      </c>
      <c r="C174">
        <f>INDEX(resultados!$A$2:$ZZ$244, 168, MATCH($B$3, resultados!$A$1:$ZZ$1, 0))</f>
        <v/>
      </c>
    </row>
    <row r="175">
      <c r="A175">
        <f>INDEX(resultados!$A$2:$ZZ$244, 169, MATCH($B$1, resultados!$A$1:$ZZ$1, 0))</f>
        <v/>
      </c>
      <c r="B175">
        <f>INDEX(resultados!$A$2:$ZZ$244, 169, MATCH($B$2, resultados!$A$1:$ZZ$1, 0))</f>
        <v/>
      </c>
      <c r="C175">
        <f>INDEX(resultados!$A$2:$ZZ$244, 169, MATCH($B$3, resultados!$A$1:$ZZ$1, 0))</f>
        <v/>
      </c>
    </row>
    <row r="176">
      <c r="A176">
        <f>INDEX(resultados!$A$2:$ZZ$244, 170, MATCH($B$1, resultados!$A$1:$ZZ$1, 0))</f>
        <v/>
      </c>
      <c r="B176">
        <f>INDEX(resultados!$A$2:$ZZ$244, 170, MATCH($B$2, resultados!$A$1:$ZZ$1, 0))</f>
        <v/>
      </c>
      <c r="C176">
        <f>INDEX(resultados!$A$2:$ZZ$244, 170, MATCH($B$3, resultados!$A$1:$ZZ$1, 0))</f>
        <v/>
      </c>
    </row>
    <row r="177">
      <c r="A177">
        <f>INDEX(resultados!$A$2:$ZZ$244, 171, MATCH($B$1, resultados!$A$1:$ZZ$1, 0))</f>
        <v/>
      </c>
      <c r="B177">
        <f>INDEX(resultados!$A$2:$ZZ$244, 171, MATCH($B$2, resultados!$A$1:$ZZ$1, 0))</f>
        <v/>
      </c>
      <c r="C177">
        <f>INDEX(resultados!$A$2:$ZZ$244, 171, MATCH($B$3, resultados!$A$1:$ZZ$1, 0))</f>
        <v/>
      </c>
    </row>
    <row r="178">
      <c r="A178">
        <f>INDEX(resultados!$A$2:$ZZ$244, 172, MATCH($B$1, resultados!$A$1:$ZZ$1, 0))</f>
        <v/>
      </c>
      <c r="B178">
        <f>INDEX(resultados!$A$2:$ZZ$244, 172, MATCH($B$2, resultados!$A$1:$ZZ$1, 0))</f>
        <v/>
      </c>
      <c r="C178">
        <f>INDEX(resultados!$A$2:$ZZ$244, 172, MATCH($B$3, resultados!$A$1:$ZZ$1, 0))</f>
        <v/>
      </c>
    </row>
    <row r="179">
      <c r="A179">
        <f>INDEX(resultados!$A$2:$ZZ$244, 173, MATCH($B$1, resultados!$A$1:$ZZ$1, 0))</f>
        <v/>
      </c>
      <c r="B179">
        <f>INDEX(resultados!$A$2:$ZZ$244, 173, MATCH($B$2, resultados!$A$1:$ZZ$1, 0))</f>
        <v/>
      </c>
      <c r="C179">
        <f>INDEX(resultados!$A$2:$ZZ$244, 173, MATCH($B$3, resultados!$A$1:$ZZ$1, 0))</f>
        <v/>
      </c>
    </row>
    <row r="180">
      <c r="A180">
        <f>INDEX(resultados!$A$2:$ZZ$244, 174, MATCH($B$1, resultados!$A$1:$ZZ$1, 0))</f>
        <v/>
      </c>
      <c r="B180">
        <f>INDEX(resultados!$A$2:$ZZ$244, 174, MATCH($B$2, resultados!$A$1:$ZZ$1, 0))</f>
        <v/>
      </c>
      <c r="C180">
        <f>INDEX(resultados!$A$2:$ZZ$244, 174, MATCH($B$3, resultados!$A$1:$ZZ$1, 0))</f>
        <v/>
      </c>
    </row>
    <row r="181">
      <c r="A181">
        <f>INDEX(resultados!$A$2:$ZZ$244, 175, MATCH($B$1, resultados!$A$1:$ZZ$1, 0))</f>
        <v/>
      </c>
      <c r="B181">
        <f>INDEX(resultados!$A$2:$ZZ$244, 175, MATCH($B$2, resultados!$A$1:$ZZ$1, 0))</f>
        <v/>
      </c>
      <c r="C181">
        <f>INDEX(resultados!$A$2:$ZZ$244, 175, MATCH($B$3, resultados!$A$1:$ZZ$1, 0))</f>
        <v/>
      </c>
    </row>
    <row r="182">
      <c r="A182">
        <f>INDEX(resultados!$A$2:$ZZ$244, 176, MATCH($B$1, resultados!$A$1:$ZZ$1, 0))</f>
        <v/>
      </c>
      <c r="B182">
        <f>INDEX(resultados!$A$2:$ZZ$244, 176, MATCH($B$2, resultados!$A$1:$ZZ$1, 0))</f>
        <v/>
      </c>
      <c r="C182">
        <f>INDEX(resultados!$A$2:$ZZ$244, 176, MATCH($B$3, resultados!$A$1:$ZZ$1, 0))</f>
        <v/>
      </c>
    </row>
    <row r="183">
      <c r="A183">
        <f>INDEX(resultados!$A$2:$ZZ$244, 177, MATCH($B$1, resultados!$A$1:$ZZ$1, 0))</f>
        <v/>
      </c>
      <c r="B183">
        <f>INDEX(resultados!$A$2:$ZZ$244, 177, MATCH($B$2, resultados!$A$1:$ZZ$1, 0))</f>
        <v/>
      </c>
      <c r="C183">
        <f>INDEX(resultados!$A$2:$ZZ$244, 177, MATCH($B$3, resultados!$A$1:$ZZ$1, 0))</f>
        <v/>
      </c>
    </row>
    <row r="184">
      <c r="A184">
        <f>INDEX(resultados!$A$2:$ZZ$244, 178, MATCH($B$1, resultados!$A$1:$ZZ$1, 0))</f>
        <v/>
      </c>
      <c r="B184">
        <f>INDEX(resultados!$A$2:$ZZ$244, 178, MATCH($B$2, resultados!$A$1:$ZZ$1, 0))</f>
        <v/>
      </c>
      <c r="C184">
        <f>INDEX(resultados!$A$2:$ZZ$244, 178, MATCH($B$3, resultados!$A$1:$ZZ$1, 0))</f>
        <v/>
      </c>
    </row>
    <row r="185">
      <c r="A185">
        <f>INDEX(resultados!$A$2:$ZZ$244, 179, MATCH($B$1, resultados!$A$1:$ZZ$1, 0))</f>
        <v/>
      </c>
      <c r="B185">
        <f>INDEX(resultados!$A$2:$ZZ$244, 179, MATCH($B$2, resultados!$A$1:$ZZ$1, 0))</f>
        <v/>
      </c>
      <c r="C185">
        <f>INDEX(resultados!$A$2:$ZZ$244, 179, MATCH($B$3, resultados!$A$1:$ZZ$1, 0))</f>
        <v/>
      </c>
    </row>
    <row r="186">
      <c r="A186">
        <f>INDEX(resultados!$A$2:$ZZ$244, 180, MATCH($B$1, resultados!$A$1:$ZZ$1, 0))</f>
        <v/>
      </c>
      <c r="B186">
        <f>INDEX(resultados!$A$2:$ZZ$244, 180, MATCH($B$2, resultados!$A$1:$ZZ$1, 0))</f>
        <v/>
      </c>
      <c r="C186">
        <f>INDEX(resultados!$A$2:$ZZ$244, 180, MATCH($B$3, resultados!$A$1:$ZZ$1, 0))</f>
        <v/>
      </c>
    </row>
    <row r="187">
      <c r="A187">
        <f>INDEX(resultados!$A$2:$ZZ$244, 181, MATCH($B$1, resultados!$A$1:$ZZ$1, 0))</f>
        <v/>
      </c>
      <c r="B187">
        <f>INDEX(resultados!$A$2:$ZZ$244, 181, MATCH($B$2, resultados!$A$1:$ZZ$1, 0))</f>
        <v/>
      </c>
      <c r="C187">
        <f>INDEX(resultados!$A$2:$ZZ$244, 181, MATCH($B$3, resultados!$A$1:$ZZ$1, 0))</f>
        <v/>
      </c>
    </row>
    <row r="188">
      <c r="A188">
        <f>INDEX(resultados!$A$2:$ZZ$244, 182, MATCH($B$1, resultados!$A$1:$ZZ$1, 0))</f>
        <v/>
      </c>
      <c r="B188">
        <f>INDEX(resultados!$A$2:$ZZ$244, 182, MATCH($B$2, resultados!$A$1:$ZZ$1, 0))</f>
        <v/>
      </c>
      <c r="C188">
        <f>INDEX(resultados!$A$2:$ZZ$244, 182, MATCH($B$3, resultados!$A$1:$ZZ$1, 0))</f>
        <v/>
      </c>
    </row>
    <row r="189">
      <c r="A189">
        <f>INDEX(resultados!$A$2:$ZZ$244, 183, MATCH($B$1, resultados!$A$1:$ZZ$1, 0))</f>
        <v/>
      </c>
      <c r="B189">
        <f>INDEX(resultados!$A$2:$ZZ$244, 183, MATCH($B$2, resultados!$A$1:$ZZ$1, 0))</f>
        <v/>
      </c>
      <c r="C189">
        <f>INDEX(resultados!$A$2:$ZZ$244, 183, MATCH($B$3, resultados!$A$1:$ZZ$1, 0))</f>
        <v/>
      </c>
    </row>
    <row r="190">
      <c r="A190">
        <f>INDEX(resultados!$A$2:$ZZ$244, 184, MATCH($B$1, resultados!$A$1:$ZZ$1, 0))</f>
        <v/>
      </c>
      <c r="B190">
        <f>INDEX(resultados!$A$2:$ZZ$244, 184, MATCH($B$2, resultados!$A$1:$ZZ$1, 0))</f>
        <v/>
      </c>
      <c r="C190">
        <f>INDEX(resultados!$A$2:$ZZ$244, 184, MATCH($B$3, resultados!$A$1:$ZZ$1, 0))</f>
        <v/>
      </c>
    </row>
    <row r="191">
      <c r="A191">
        <f>INDEX(resultados!$A$2:$ZZ$244, 185, MATCH($B$1, resultados!$A$1:$ZZ$1, 0))</f>
        <v/>
      </c>
      <c r="B191">
        <f>INDEX(resultados!$A$2:$ZZ$244, 185, MATCH($B$2, resultados!$A$1:$ZZ$1, 0))</f>
        <v/>
      </c>
      <c r="C191">
        <f>INDEX(resultados!$A$2:$ZZ$244, 185, MATCH($B$3, resultados!$A$1:$ZZ$1, 0))</f>
        <v/>
      </c>
    </row>
    <row r="192">
      <c r="A192">
        <f>INDEX(resultados!$A$2:$ZZ$244, 186, MATCH($B$1, resultados!$A$1:$ZZ$1, 0))</f>
        <v/>
      </c>
      <c r="B192">
        <f>INDEX(resultados!$A$2:$ZZ$244, 186, MATCH($B$2, resultados!$A$1:$ZZ$1, 0))</f>
        <v/>
      </c>
      <c r="C192">
        <f>INDEX(resultados!$A$2:$ZZ$244, 186, MATCH($B$3, resultados!$A$1:$ZZ$1, 0))</f>
        <v/>
      </c>
    </row>
    <row r="193">
      <c r="A193">
        <f>INDEX(resultados!$A$2:$ZZ$244, 187, MATCH($B$1, resultados!$A$1:$ZZ$1, 0))</f>
        <v/>
      </c>
      <c r="B193">
        <f>INDEX(resultados!$A$2:$ZZ$244, 187, MATCH($B$2, resultados!$A$1:$ZZ$1, 0))</f>
        <v/>
      </c>
      <c r="C193">
        <f>INDEX(resultados!$A$2:$ZZ$244, 187, MATCH($B$3, resultados!$A$1:$ZZ$1, 0))</f>
        <v/>
      </c>
    </row>
    <row r="194">
      <c r="A194">
        <f>INDEX(resultados!$A$2:$ZZ$244, 188, MATCH($B$1, resultados!$A$1:$ZZ$1, 0))</f>
        <v/>
      </c>
      <c r="B194">
        <f>INDEX(resultados!$A$2:$ZZ$244, 188, MATCH($B$2, resultados!$A$1:$ZZ$1, 0))</f>
        <v/>
      </c>
      <c r="C194">
        <f>INDEX(resultados!$A$2:$ZZ$244, 188, MATCH($B$3, resultados!$A$1:$ZZ$1, 0))</f>
        <v/>
      </c>
    </row>
    <row r="195">
      <c r="A195">
        <f>INDEX(resultados!$A$2:$ZZ$244, 189, MATCH($B$1, resultados!$A$1:$ZZ$1, 0))</f>
        <v/>
      </c>
      <c r="B195">
        <f>INDEX(resultados!$A$2:$ZZ$244, 189, MATCH($B$2, resultados!$A$1:$ZZ$1, 0))</f>
        <v/>
      </c>
      <c r="C195">
        <f>INDEX(resultados!$A$2:$ZZ$244, 189, MATCH($B$3, resultados!$A$1:$ZZ$1, 0))</f>
        <v/>
      </c>
    </row>
    <row r="196">
      <c r="A196">
        <f>INDEX(resultados!$A$2:$ZZ$244, 190, MATCH($B$1, resultados!$A$1:$ZZ$1, 0))</f>
        <v/>
      </c>
      <c r="B196">
        <f>INDEX(resultados!$A$2:$ZZ$244, 190, MATCH($B$2, resultados!$A$1:$ZZ$1, 0))</f>
        <v/>
      </c>
      <c r="C196">
        <f>INDEX(resultados!$A$2:$ZZ$244, 190, MATCH($B$3, resultados!$A$1:$ZZ$1, 0))</f>
        <v/>
      </c>
    </row>
    <row r="197">
      <c r="A197">
        <f>INDEX(resultados!$A$2:$ZZ$244, 191, MATCH($B$1, resultados!$A$1:$ZZ$1, 0))</f>
        <v/>
      </c>
      <c r="B197">
        <f>INDEX(resultados!$A$2:$ZZ$244, 191, MATCH($B$2, resultados!$A$1:$ZZ$1, 0))</f>
        <v/>
      </c>
      <c r="C197">
        <f>INDEX(resultados!$A$2:$ZZ$244, 191, MATCH($B$3, resultados!$A$1:$ZZ$1, 0))</f>
        <v/>
      </c>
    </row>
    <row r="198">
      <c r="A198">
        <f>INDEX(resultados!$A$2:$ZZ$244, 192, MATCH($B$1, resultados!$A$1:$ZZ$1, 0))</f>
        <v/>
      </c>
      <c r="B198">
        <f>INDEX(resultados!$A$2:$ZZ$244, 192, MATCH($B$2, resultados!$A$1:$ZZ$1, 0))</f>
        <v/>
      </c>
      <c r="C198">
        <f>INDEX(resultados!$A$2:$ZZ$244, 192, MATCH($B$3, resultados!$A$1:$ZZ$1, 0))</f>
        <v/>
      </c>
    </row>
    <row r="199">
      <c r="A199">
        <f>INDEX(resultados!$A$2:$ZZ$244, 193, MATCH($B$1, resultados!$A$1:$ZZ$1, 0))</f>
        <v/>
      </c>
      <c r="B199">
        <f>INDEX(resultados!$A$2:$ZZ$244, 193, MATCH($B$2, resultados!$A$1:$ZZ$1, 0))</f>
        <v/>
      </c>
      <c r="C199">
        <f>INDEX(resultados!$A$2:$ZZ$244, 193, MATCH($B$3, resultados!$A$1:$ZZ$1, 0))</f>
        <v/>
      </c>
    </row>
    <row r="200">
      <c r="A200">
        <f>INDEX(resultados!$A$2:$ZZ$244, 194, MATCH($B$1, resultados!$A$1:$ZZ$1, 0))</f>
        <v/>
      </c>
      <c r="B200">
        <f>INDEX(resultados!$A$2:$ZZ$244, 194, MATCH($B$2, resultados!$A$1:$ZZ$1, 0))</f>
        <v/>
      </c>
      <c r="C200">
        <f>INDEX(resultados!$A$2:$ZZ$244, 194, MATCH($B$3, resultados!$A$1:$ZZ$1, 0))</f>
        <v/>
      </c>
    </row>
    <row r="201">
      <c r="A201">
        <f>INDEX(resultados!$A$2:$ZZ$244, 195, MATCH($B$1, resultados!$A$1:$ZZ$1, 0))</f>
        <v/>
      </c>
      <c r="B201">
        <f>INDEX(resultados!$A$2:$ZZ$244, 195, MATCH($B$2, resultados!$A$1:$ZZ$1, 0))</f>
        <v/>
      </c>
      <c r="C201">
        <f>INDEX(resultados!$A$2:$ZZ$244, 195, MATCH($B$3, resultados!$A$1:$ZZ$1, 0))</f>
        <v/>
      </c>
    </row>
    <row r="202">
      <c r="A202">
        <f>INDEX(resultados!$A$2:$ZZ$244, 196, MATCH($B$1, resultados!$A$1:$ZZ$1, 0))</f>
        <v/>
      </c>
      <c r="B202">
        <f>INDEX(resultados!$A$2:$ZZ$244, 196, MATCH($B$2, resultados!$A$1:$ZZ$1, 0))</f>
        <v/>
      </c>
      <c r="C202">
        <f>INDEX(resultados!$A$2:$ZZ$244, 196, MATCH($B$3, resultados!$A$1:$ZZ$1, 0))</f>
        <v/>
      </c>
    </row>
    <row r="203">
      <c r="A203">
        <f>INDEX(resultados!$A$2:$ZZ$244, 197, MATCH($B$1, resultados!$A$1:$ZZ$1, 0))</f>
        <v/>
      </c>
      <c r="B203">
        <f>INDEX(resultados!$A$2:$ZZ$244, 197, MATCH($B$2, resultados!$A$1:$ZZ$1, 0))</f>
        <v/>
      </c>
      <c r="C203">
        <f>INDEX(resultados!$A$2:$ZZ$244, 197, MATCH($B$3, resultados!$A$1:$ZZ$1, 0))</f>
        <v/>
      </c>
    </row>
    <row r="204">
      <c r="A204">
        <f>INDEX(resultados!$A$2:$ZZ$244, 198, MATCH($B$1, resultados!$A$1:$ZZ$1, 0))</f>
        <v/>
      </c>
      <c r="B204">
        <f>INDEX(resultados!$A$2:$ZZ$244, 198, MATCH($B$2, resultados!$A$1:$ZZ$1, 0))</f>
        <v/>
      </c>
      <c r="C204">
        <f>INDEX(resultados!$A$2:$ZZ$244, 198, MATCH($B$3, resultados!$A$1:$ZZ$1, 0))</f>
        <v/>
      </c>
    </row>
    <row r="205">
      <c r="A205">
        <f>INDEX(resultados!$A$2:$ZZ$244, 199, MATCH($B$1, resultados!$A$1:$ZZ$1, 0))</f>
        <v/>
      </c>
      <c r="B205">
        <f>INDEX(resultados!$A$2:$ZZ$244, 199, MATCH($B$2, resultados!$A$1:$ZZ$1, 0))</f>
        <v/>
      </c>
      <c r="C205">
        <f>INDEX(resultados!$A$2:$ZZ$244, 199, MATCH($B$3, resultados!$A$1:$ZZ$1, 0))</f>
        <v/>
      </c>
    </row>
    <row r="206">
      <c r="A206">
        <f>INDEX(resultados!$A$2:$ZZ$244, 200, MATCH($B$1, resultados!$A$1:$ZZ$1, 0))</f>
        <v/>
      </c>
      <c r="B206">
        <f>INDEX(resultados!$A$2:$ZZ$244, 200, MATCH($B$2, resultados!$A$1:$ZZ$1, 0))</f>
        <v/>
      </c>
      <c r="C206">
        <f>INDEX(resultados!$A$2:$ZZ$244, 200, MATCH($B$3, resultados!$A$1:$ZZ$1, 0))</f>
        <v/>
      </c>
    </row>
    <row r="207">
      <c r="A207">
        <f>INDEX(resultados!$A$2:$ZZ$244, 201, MATCH($B$1, resultados!$A$1:$ZZ$1, 0))</f>
        <v/>
      </c>
      <c r="B207">
        <f>INDEX(resultados!$A$2:$ZZ$244, 201, MATCH($B$2, resultados!$A$1:$ZZ$1, 0))</f>
        <v/>
      </c>
      <c r="C207">
        <f>INDEX(resultados!$A$2:$ZZ$244, 201, MATCH($B$3, resultados!$A$1:$ZZ$1, 0))</f>
        <v/>
      </c>
    </row>
    <row r="208">
      <c r="A208">
        <f>INDEX(resultados!$A$2:$ZZ$244, 202, MATCH($B$1, resultados!$A$1:$ZZ$1, 0))</f>
        <v/>
      </c>
      <c r="B208">
        <f>INDEX(resultados!$A$2:$ZZ$244, 202, MATCH($B$2, resultados!$A$1:$ZZ$1, 0))</f>
        <v/>
      </c>
      <c r="C208">
        <f>INDEX(resultados!$A$2:$ZZ$244, 202, MATCH($B$3, resultados!$A$1:$ZZ$1, 0))</f>
        <v/>
      </c>
    </row>
    <row r="209">
      <c r="A209">
        <f>INDEX(resultados!$A$2:$ZZ$244, 203, MATCH($B$1, resultados!$A$1:$ZZ$1, 0))</f>
        <v/>
      </c>
      <c r="B209">
        <f>INDEX(resultados!$A$2:$ZZ$244, 203, MATCH($B$2, resultados!$A$1:$ZZ$1, 0))</f>
        <v/>
      </c>
      <c r="C209">
        <f>INDEX(resultados!$A$2:$ZZ$244, 203, MATCH($B$3, resultados!$A$1:$ZZ$1, 0))</f>
        <v/>
      </c>
    </row>
    <row r="210">
      <c r="A210">
        <f>INDEX(resultados!$A$2:$ZZ$244, 204, MATCH($B$1, resultados!$A$1:$ZZ$1, 0))</f>
        <v/>
      </c>
      <c r="B210">
        <f>INDEX(resultados!$A$2:$ZZ$244, 204, MATCH($B$2, resultados!$A$1:$ZZ$1, 0))</f>
        <v/>
      </c>
      <c r="C210">
        <f>INDEX(resultados!$A$2:$ZZ$244, 204, MATCH($B$3, resultados!$A$1:$ZZ$1, 0))</f>
        <v/>
      </c>
    </row>
    <row r="211">
      <c r="A211">
        <f>INDEX(resultados!$A$2:$ZZ$244, 205, MATCH($B$1, resultados!$A$1:$ZZ$1, 0))</f>
        <v/>
      </c>
      <c r="B211">
        <f>INDEX(resultados!$A$2:$ZZ$244, 205, MATCH($B$2, resultados!$A$1:$ZZ$1, 0))</f>
        <v/>
      </c>
      <c r="C211">
        <f>INDEX(resultados!$A$2:$ZZ$244, 205, MATCH($B$3, resultados!$A$1:$ZZ$1, 0))</f>
        <v/>
      </c>
    </row>
    <row r="212">
      <c r="A212">
        <f>INDEX(resultados!$A$2:$ZZ$244, 206, MATCH($B$1, resultados!$A$1:$ZZ$1, 0))</f>
        <v/>
      </c>
      <c r="B212">
        <f>INDEX(resultados!$A$2:$ZZ$244, 206, MATCH($B$2, resultados!$A$1:$ZZ$1, 0))</f>
        <v/>
      </c>
      <c r="C212">
        <f>INDEX(resultados!$A$2:$ZZ$244, 206, MATCH($B$3, resultados!$A$1:$ZZ$1, 0))</f>
        <v/>
      </c>
    </row>
    <row r="213">
      <c r="A213">
        <f>INDEX(resultados!$A$2:$ZZ$244, 207, MATCH($B$1, resultados!$A$1:$ZZ$1, 0))</f>
        <v/>
      </c>
      <c r="B213">
        <f>INDEX(resultados!$A$2:$ZZ$244, 207, MATCH($B$2, resultados!$A$1:$ZZ$1, 0))</f>
        <v/>
      </c>
      <c r="C213">
        <f>INDEX(resultados!$A$2:$ZZ$244, 207, MATCH($B$3, resultados!$A$1:$ZZ$1, 0))</f>
        <v/>
      </c>
    </row>
    <row r="214">
      <c r="A214">
        <f>INDEX(resultados!$A$2:$ZZ$244, 208, MATCH($B$1, resultados!$A$1:$ZZ$1, 0))</f>
        <v/>
      </c>
      <c r="B214">
        <f>INDEX(resultados!$A$2:$ZZ$244, 208, MATCH($B$2, resultados!$A$1:$ZZ$1, 0))</f>
        <v/>
      </c>
      <c r="C214">
        <f>INDEX(resultados!$A$2:$ZZ$244, 208, MATCH($B$3, resultados!$A$1:$ZZ$1, 0))</f>
        <v/>
      </c>
    </row>
    <row r="215">
      <c r="A215">
        <f>INDEX(resultados!$A$2:$ZZ$244, 209, MATCH($B$1, resultados!$A$1:$ZZ$1, 0))</f>
        <v/>
      </c>
      <c r="B215">
        <f>INDEX(resultados!$A$2:$ZZ$244, 209, MATCH($B$2, resultados!$A$1:$ZZ$1, 0))</f>
        <v/>
      </c>
      <c r="C215">
        <f>INDEX(resultados!$A$2:$ZZ$244, 209, MATCH($B$3, resultados!$A$1:$ZZ$1, 0))</f>
        <v/>
      </c>
    </row>
    <row r="216">
      <c r="A216">
        <f>INDEX(resultados!$A$2:$ZZ$244, 210, MATCH($B$1, resultados!$A$1:$ZZ$1, 0))</f>
        <v/>
      </c>
      <c r="B216">
        <f>INDEX(resultados!$A$2:$ZZ$244, 210, MATCH($B$2, resultados!$A$1:$ZZ$1, 0))</f>
        <v/>
      </c>
      <c r="C216">
        <f>INDEX(resultados!$A$2:$ZZ$244, 210, MATCH($B$3, resultados!$A$1:$ZZ$1, 0))</f>
        <v/>
      </c>
    </row>
    <row r="217">
      <c r="A217">
        <f>INDEX(resultados!$A$2:$ZZ$244, 211, MATCH($B$1, resultados!$A$1:$ZZ$1, 0))</f>
        <v/>
      </c>
      <c r="B217">
        <f>INDEX(resultados!$A$2:$ZZ$244, 211, MATCH($B$2, resultados!$A$1:$ZZ$1, 0))</f>
        <v/>
      </c>
      <c r="C217">
        <f>INDEX(resultados!$A$2:$ZZ$244, 211, MATCH($B$3, resultados!$A$1:$ZZ$1, 0))</f>
        <v/>
      </c>
    </row>
    <row r="218">
      <c r="A218">
        <f>INDEX(resultados!$A$2:$ZZ$244, 212, MATCH($B$1, resultados!$A$1:$ZZ$1, 0))</f>
        <v/>
      </c>
      <c r="B218">
        <f>INDEX(resultados!$A$2:$ZZ$244, 212, MATCH($B$2, resultados!$A$1:$ZZ$1, 0))</f>
        <v/>
      </c>
      <c r="C218">
        <f>INDEX(resultados!$A$2:$ZZ$244, 212, MATCH($B$3, resultados!$A$1:$ZZ$1, 0))</f>
        <v/>
      </c>
    </row>
    <row r="219">
      <c r="A219">
        <f>INDEX(resultados!$A$2:$ZZ$244, 213, MATCH($B$1, resultados!$A$1:$ZZ$1, 0))</f>
        <v/>
      </c>
      <c r="B219">
        <f>INDEX(resultados!$A$2:$ZZ$244, 213, MATCH($B$2, resultados!$A$1:$ZZ$1, 0))</f>
        <v/>
      </c>
      <c r="C219">
        <f>INDEX(resultados!$A$2:$ZZ$244, 213, MATCH($B$3, resultados!$A$1:$ZZ$1, 0))</f>
        <v/>
      </c>
    </row>
    <row r="220">
      <c r="A220">
        <f>INDEX(resultados!$A$2:$ZZ$244, 214, MATCH($B$1, resultados!$A$1:$ZZ$1, 0))</f>
        <v/>
      </c>
      <c r="B220">
        <f>INDEX(resultados!$A$2:$ZZ$244, 214, MATCH($B$2, resultados!$A$1:$ZZ$1, 0))</f>
        <v/>
      </c>
      <c r="C220">
        <f>INDEX(resultados!$A$2:$ZZ$244, 214, MATCH($B$3, resultados!$A$1:$ZZ$1, 0))</f>
        <v/>
      </c>
    </row>
    <row r="221">
      <c r="A221">
        <f>INDEX(resultados!$A$2:$ZZ$244, 215, MATCH($B$1, resultados!$A$1:$ZZ$1, 0))</f>
        <v/>
      </c>
      <c r="B221">
        <f>INDEX(resultados!$A$2:$ZZ$244, 215, MATCH($B$2, resultados!$A$1:$ZZ$1, 0))</f>
        <v/>
      </c>
      <c r="C221">
        <f>INDEX(resultados!$A$2:$ZZ$244, 215, MATCH($B$3, resultados!$A$1:$ZZ$1, 0))</f>
        <v/>
      </c>
    </row>
    <row r="222">
      <c r="A222">
        <f>INDEX(resultados!$A$2:$ZZ$244, 216, MATCH($B$1, resultados!$A$1:$ZZ$1, 0))</f>
        <v/>
      </c>
      <c r="B222">
        <f>INDEX(resultados!$A$2:$ZZ$244, 216, MATCH($B$2, resultados!$A$1:$ZZ$1, 0))</f>
        <v/>
      </c>
      <c r="C222">
        <f>INDEX(resultados!$A$2:$ZZ$244, 216, MATCH($B$3, resultados!$A$1:$ZZ$1, 0))</f>
        <v/>
      </c>
    </row>
    <row r="223">
      <c r="A223">
        <f>INDEX(resultados!$A$2:$ZZ$244, 217, MATCH($B$1, resultados!$A$1:$ZZ$1, 0))</f>
        <v/>
      </c>
      <c r="B223">
        <f>INDEX(resultados!$A$2:$ZZ$244, 217, MATCH($B$2, resultados!$A$1:$ZZ$1, 0))</f>
        <v/>
      </c>
      <c r="C223">
        <f>INDEX(resultados!$A$2:$ZZ$244, 217, MATCH($B$3, resultados!$A$1:$ZZ$1, 0))</f>
        <v/>
      </c>
    </row>
    <row r="224">
      <c r="A224">
        <f>INDEX(resultados!$A$2:$ZZ$244, 218, MATCH($B$1, resultados!$A$1:$ZZ$1, 0))</f>
        <v/>
      </c>
      <c r="B224">
        <f>INDEX(resultados!$A$2:$ZZ$244, 218, MATCH($B$2, resultados!$A$1:$ZZ$1, 0))</f>
        <v/>
      </c>
      <c r="C224">
        <f>INDEX(resultados!$A$2:$ZZ$244, 218, MATCH($B$3, resultados!$A$1:$ZZ$1, 0))</f>
        <v/>
      </c>
    </row>
    <row r="225">
      <c r="A225">
        <f>INDEX(resultados!$A$2:$ZZ$244, 219, MATCH($B$1, resultados!$A$1:$ZZ$1, 0))</f>
        <v/>
      </c>
      <c r="B225">
        <f>INDEX(resultados!$A$2:$ZZ$244, 219, MATCH($B$2, resultados!$A$1:$ZZ$1, 0))</f>
        <v/>
      </c>
      <c r="C225">
        <f>INDEX(resultados!$A$2:$ZZ$244, 219, MATCH($B$3, resultados!$A$1:$ZZ$1, 0))</f>
        <v/>
      </c>
    </row>
    <row r="226">
      <c r="A226">
        <f>INDEX(resultados!$A$2:$ZZ$244, 220, MATCH($B$1, resultados!$A$1:$ZZ$1, 0))</f>
        <v/>
      </c>
      <c r="B226">
        <f>INDEX(resultados!$A$2:$ZZ$244, 220, MATCH($B$2, resultados!$A$1:$ZZ$1, 0))</f>
        <v/>
      </c>
      <c r="C226">
        <f>INDEX(resultados!$A$2:$ZZ$244, 220, MATCH($B$3, resultados!$A$1:$ZZ$1, 0))</f>
        <v/>
      </c>
    </row>
    <row r="227">
      <c r="A227">
        <f>INDEX(resultados!$A$2:$ZZ$244, 221, MATCH($B$1, resultados!$A$1:$ZZ$1, 0))</f>
        <v/>
      </c>
      <c r="B227">
        <f>INDEX(resultados!$A$2:$ZZ$244, 221, MATCH($B$2, resultados!$A$1:$ZZ$1, 0))</f>
        <v/>
      </c>
      <c r="C227">
        <f>INDEX(resultados!$A$2:$ZZ$244, 221, MATCH($B$3, resultados!$A$1:$ZZ$1, 0))</f>
        <v/>
      </c>
    </row>
    <row r="228">
      <c r="A228">
        <f>INDEX(resultados!$A$2:$ZZ$244, 222, MATCH($B$1, resultados!$A$1:$ZZ$1, 0))</f>
        <v/>
      </c>
      <c r="B228">
        <f>INDEX(resultados!$A$2:$ZZ$244, 222, MATCH($B$2, resultados!$A$1:$ZZ$1, 0))</f>
        <v/>
      </c>
      <c r="C228">
        <f>INDEX(resultados!$A$2:$ZZ$244, 222, MATCH($B$3, resultados!$A$1:$ZZ$1, 0))</f>
        <v/>
      </c>
    </row>
    <row r="229">
      <c r="A229">
        <f>INDEX(resultados!$A$2:$ZZ$244, 223, MATCH($B$1, resultados!$A$1:$ZZ$1, 0))</f>
        <v/>
      </c>
      <c r="B229">
        <f>INDEX(resultados!$A$2:$ZZ$244, 223, MATCH($B$2, resultados!$A$1:$ZZ$1, 0))</f>
        <v/>
      </c>
      <c r="C229">
        <f>INDEX(resultados!$A$2:$ZZ$244, 223, MATCH($B$3, resultados!$A$1:$ZZ$1, 0))</f>
        <v/>
      </c>
    </row>
    <row r="230">
      <c r="A230">
        <f>INDEX(resultados!$A$2:$ZZ$244, 224, MATCH($B$1, resultados!$A$1:$ZZ$1, 0))</f>
        <v/>
      </c>
      <c r="B230">
        <f>INDEX(resultados!$A$2:$ZZ$244, 224, MATCH($B$2, resultados!$A$1:$ZZ$1, 0))</f>
        <v/>
      </c>
      <c r="C230">
        <f>INDEX(resultados!$A$2:$ZZ$244, 224, MATCH($B$3, resultados!$A$1:$ZZ$1, 0))</f>
        <v/>
      </c>
    </row>
    <row r="231">
      <c r="A231">
        <f>INDEX(resultados!$A$2:$ZZ$244, 225, MATCH($B$1, resultados!$A$1:$ZZ$1, 0))</f>
        <v/>
      </c>
      <c r="B231">
        <f>INDEX(resultados!$A$2:$ZZ$244, 225, MATCH($B$2, resultados!$A$1:$ZZ$1, 0))</f>
        <v/>
      </c>
      <c r="C231">
        <f>INDEX(resultados!$A$2:$ZZ$244, 225, MATCH($B$3, resultados!$A$1:$ZZ$1, 0))</f>
        <v/>
      </c>
    </row>
    <row r="232">
      <c r="A232">
        <f>INDEX(resultados!$A$2:$ZZ$244, 226, MATCH($B$1, resultados!$A$1:$ZZ$1, 0))</f>
        <v/>
      </c>
      <c r="B232">
        <f>INDEX(resultados!$A$2:$ZZ$244, 226, MATCH($B$2, resultados!$A$1:$ZZ$1, 0))</f>
        <v/>
      </c>
      <c r="C232">
        <f>INDEX(resultados!$A$2:$ZZ$244, 226, MATCH($B$3, resultados!$A$1:$ZZ$1, 0))</f>
        <v/>
      </c>
    </row>
    <row r="233">
      <c r="A233">
        <f>INDEX(resultados!$A$2:$ZZ$244, 227, MATCH($B$1, resultados!$A$1:$ZZ$1, 0))</f>
        <v/>
      </c>
      <c r="B233">
        <f>INDEX(resultados!$A$2:$ZZ$244, 227, MATCH($B$2, resultados!$A$1:$ZZ$1, 0))</f>
        <v/>
      </c>
      <c r="C233">
        <f>INDEX(resultados!$A$2:$ZZ$244, 227, MATCH($B$3, resultados!$A$1:$ZZ$1, 0))</f>
        <v/>
      </c>
    </row>
    <row r="234">
      <c r="A234">
        <f>INDEX(resultados!$A$2:$ZZ$244, 228, MATCH($B$1, resultados!$A$1:$ZZ$1, 0))</f>
        <v/>
      </c>
      <c r="B234">
        <f>INDEX(resultados!$A$2:$ZZ$244, 228, MATCH($B$2, resultados!$A$1:$ZZ$1, 0))</f>
        <v/>
      </c>
      <c r="C234">
        <f>INDEX(resultados!$A$2:$ZZ$244, 228, MATCH($B$3, resultados!$A$1:$ZZ$1, 0))</f>
        <v/>
      </c>
    </row>
    <row r="235">
      <c r="A235">
        <f>INDEX(resultados!$A$2:$ZZ$244, 229, MATCH($B$1, resultados!$A$1:$ZZ$1, 0))</f>
        <v/>
      </c>
      <c r="B235">
        <f>INDEX(resultados!$A$2:$ZZ$244, 229, MATCH($B$2, resultados!$A$1:$ZZ$1, 0))</f>
        <v/>
      </c>
      <c r="C235">
        <f>INDEX(resultados!$A$2:$ZZ$244, 229, MATCH($B$3, resultados!$A$1:$ZZ$1, 0))</f>
        <v/>
      </c>
    </row>
    <row r="236">
      <c r="A236">
        <f>INDEX(resultados!$A$2:$ZZ$244, 230, MATCH($B$1, resultados!$A$1:$ZZ$1, 0))</f>
        <v/>
      </c>
      <c r="B236">
        <f>INDEX(resultados!$A$2:$ZZ$244, 230, MATCH($B$2, resultados!$A$1:$ZZ$1, 0))</f>
        <v/>
      </c>
      <c r="C236">
        <f>INDEX(resultados!$A$2:$ZZ$244, 230, MATCH($B$3, resultados!$A$1:$ZZ$1, 0))</f>
        <v/>
      </c>
    </row>
    <row r="237">
      <c r="A237">
        <f>INDEX(resultados!$A$2:$ZZ$244, 231, MATCH($B$1, resultados!$A$1:$ZZ$1, 0))</f>
        <v/>
      </c>
      <c r="B237">
        <f>INDEX(resultados!$A$2:$ZZ$244, 231, MATCH($B$2, resultados!$A$1:$ZZ$1, 0))</f>
        <v/>
      </c>
      <c r="C237">
        <f>INDEX(resultados!$A$2:$ZZ$244, 231, MATCH($B$3, resultados!$A$1:$ZZ$1, 0))</f>
        <v/>
      </c>
    </row>
    <row r="238">
      <c r="A238">
        <f>INDEX(resultados!$A$2:$ZZ$244, 232, MATCH($B$1, resultados!$A$1:$ZZ$1, 0))</f>
        <v/>
      </c>
      <c r="B238">
        <f>INDEX(resultados!$A$2:$ZZ$244, 232, MATCH($B$2, resultados!$A$1:$ZZ$1, 0))</f>
        <v/>
      </c>
      <c r="C238">
        <f>INDEX(resultados!$A$2:$ZZ$244, 232, MATCH($B$3, resultados!$A$1:$ZZ$1, 0))</f>
        <v/>
      </c>
    </row>
    <row r="239">
      <c r="A239">
        <f>INDEX(resultados!$A$2:$ZZ$244, 233, MATCH($B$1, resultados!$A$1:$ZZ$1, 0))</f>
        <v/>
      </c>
      <c r="B239">
        <f>INDEX(resultados!$A$2:$ZZ$244, 233, MATCH($B$2, resultados!$A$1:$ZZ$1, 0))</f>
        <v/>
      </c>
      <c r="C239">
        <f>INDEX(resultados!$A$2:$ZZ$244, 233, MATCH($B$3, resultados!$A$1:$ZZ$1, 0))</f>
        <v/>
      </c>
    </row>
    <row r="240">
      <c r="A240">
        <f>INDEX(resultados!$A$2:$ZZ$244, 234, MATCH($B$1, resultados!$A$1:$ZZ$1, 0))</f>
        <v/>
      </c>
      <c r="B240">
        <f>INDEX(resultados!$A$2:$ZZ$244, 234, MATCH($B$2, resultados!$A$1:$ZZ$1, 0))</f>
        <v/>
      </c>
      <c r="C240">
        <f>INDEX(resultados!$A$2:$ZZ$244, 234, MATCH($B$3, resultados!$A$1:$ZZ$1, 0))</f>
        <v/>
      </c>
    </row>
    <row r="241">
      <c r="A241">
        <f>INDEX(resultados!$A$2:$ZZ$244, 235, MATCH($B$1, resultados!$A$1:$ZZ$1, 0))</f>
        <v/>
      </c>
      <c r="B241">
        <f>INDEX(resultados!$A$2:$ZZ$244, 235, MATCH($B$2, resultados!$A$1:$ZZ$1, 0))</f>
        <v/>
      </c>
      <c r="C241">
        <f>INDEX(resultados!$A$2:$ZZ$244, 235, MATCH($B$3, resultados!$A$1:$ZZ$1, 0))</f>
        <v/>
      </c>
    </row>
    <row r="242">
      <c r="A242">
        <f>INDEX(resultados!$A$2:$ZZ$244, 236, MATCH($B$1, resultados!$A$1:$ZZ$1, 0))</f>
        <v/>
      </c>
      <c r="B242">
        <f>INDEX(resultados!$A$2:$ZZ$244, 236, MATCH($B$2, resultados!$A$1:$ZZ$1, 0))</f>
        <v/>
      </c>
      <c r="C242">
        <f>INDEX(resultados!$A$2:$ZZ$244, 236, MATCH($B$3, resultados!$A$1:$ZZ$1, 0))</f>
        <v/>
      </c>
    </row>
    <row r="243">
      <c r="A243">
        <f>INDEX(resultados!$A$2:$ZZ$244, 237, MATCH($B$1, resultados!$A$1:$ZZ$1, 0))</f>
        <v/>
      </c>
      <c r="B243">
        <f>INDEX(resultados!$A$2:$ZZ$244, 237, MATCH($B$2, resultados!$A$1:$ZZ$1, 0))</f>
        <v/>
      </c>
      <c r="C243">
        <f>INDEX(resultados!$A$2:$ZZ$244, 237, MATCH($B$3, resultados!$A$1:$ZZ$1, 0))</f>
        <v/>
      </c>
    </row>
    <row r="244">
      <c r="A244">
        <f>INDEX(resultados!$A$2:$ZZ$244, 238, MATCH($B$1, resultados!$A$1:$ZZ$1, 0))</f>
        <v/>
      </c>
      <c r="B244">
        <f>INDEX(resultados!$A$2:$ZZ$244, 238, MATCH($B$2, resultados!$A$1:$ZZ$1, 0))</f>
        <v/>
      </c>
      <c r="C244">
        <f>INDEX(resultados!$A$2:$ZZ$244, 238, MATCH($B$3, resultados!$A$1:$ZZ$1, 0))</f>
        <v/>
      </c>
    </row>
    <row r="245">
      <c r="A245">
        <f>INDEX(resultados!$A$2:$ZZ$244, 239, MATCH($B$1, resultados!$A$1:$ZZ$1, 0))</f>
        <v/>
      </c>
      <c r="B245">
        <f>INDEX(resultados!$A$2:$ZZ$244, 239, MATCH($B$2, resultados!$A$1:$ZZ$1, 0))</f>
        <v/>
      </c>
      <c r="C245">
        <f>INDEX(resultados!$A$2:$ZZ$244, 239, MATCH($B$3, resultados!$A$1:$ZZ$1, 0))</f>
        <v/>
      </c>
    </row>
    <row r="246">
      <c r="A246">
        <f>INDEX(resultados!$A$2:$ZZ$244, 240, MATCH($B$1, resultados!$A$1:$ZZ$1, 0))</f>
        <v/>
      </c>
      <c r="B246">
        <f>INDEX(resultados!$A$2:$ZZ$244, 240, MATCH($B$2, resultados!$A$1:$ZZ$1, 0))</f>
        <v/>
      </c>
      <c r="C246">
        <f>INDEX(resultados!$A$2:$ZZ$244, 240, MATCH($B$3, resultados!$A$1:$ZZ$1, 0))</f>
        <v/>
      </c>
    </row>
    <row r="247">
      <c r="A247">
        <f>INDEX(resultados!$A$2:$ZZ$244, 241, MATCH($B$1, resultados!$A$1:$ZZ$1, 0))</f>
        <v/>
      </c>
      <c r="B247">
        <f>INDEX(resultados!$A$2:$ZZ$244, 241, MATCH($B$2, resultados!$A$1:$ZZ$1, 0))</f>
        <v/>
      </c>
      <c r="C247">
        <f>INDEX(resultados!$A$2:$ZZ$244, 241, MATCH($B$3, resultados!$A$1:$ZZ$1, 0))</f>
        <v/>
      </c>
    </row>
    <row r="248">
      <c r="A248">
        <f>INDEX(resultados!$A$2:$ZZ$244, 242, MATCH($B$1, resultados!$A$1:$ZZ$1, 0))</f>
        <v/>
      </c>
      <c r="B248">
        <f>INDEX(resultados!$A$2:$ZZ$244, 242, MATCH($B$2, resultados!$A$1:$ZZ$1, 0))</f>
        <v/>
      </c>
      <c r="C248">
        <f>INDEX(resultados!$A$2:$ZZ$244, 242, MATCH($B$3, resultados!$A$1:$ZZ$1, 0))</f>
        <v/>
      </c>
    </row>
    <row r="249">
      <c r="A249">
        <f>INDEX(resultados!$A$2:$ZZ$244, 243, MATCH($B$1, resultados!$A$1:$ZZ$1, 0))</f>
        <v/>
      </c>
      <c r="B249">
        <f>INDEX(resultados!$A$2:$ZZ$244, 243, MATCH($B$2, resultados!$A$1:$ZZ$1, 0))</f>
        <v/>
      </c>
      <c r="C249">
        <f>INDEX(resultados!$A$2:$ZZ$244, 243,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1.8696</v>
      </c>
      <c r="E2" t="n">
        <v>53.49</v>
      </c>
      <c r="F2" t="n">
        <v>47.88</v>
      </c>
      <c r="G2" t="n">
        <v>11.87</v>
      </c>
      <c r="H2" t="n">
        <v>0.24</v>
      </c>
      <c r="I2" t="n">
        <v>242</v>
      </c>
      <c r="J2" t="n">
        <v>71.52</v>
      </c>
      <c r="K2" t="n">
        <v>32.27</v>
      </c>
      <c r="L2" t="n">
        <v>1</v>
      </c>
      <c r="M2" t="n">
        <v>240</v>
      </c>
      <c r="N2" t="n">
        <v>8.25</v>
      </c>
      <c r="O2" t="n">
        <v>9054.6</v>
      </c>
      <c r="P2" t="n">
        <v>334.87</v>
      </c>
      <c r="Q2" t="n">
        <v>1327.13</v>
      </c>
      <c r="R2" t="n">
        <v>303.56</v>
      </c>
      <c r="S2" t="n">
        <v>68.87</v>
      </c>
      <c r="T2" t="n">
        <v>113548.45</v>
      </c>
      <c r="U2" t="n">
        <v>0.23</v>
      </c>
      <c r="V2" t="n">
        <v>0.76</v>
      </c>
      <c r="W2" t="n">
        <v>5.67</v>
      </c>
      <c r="X2" t="n">
        <v>7</v>
      </c>
      <c r="Y2" t="n">
        <v>0.5</v>
      </c>
      <c r="Z2" t="n">
        <v>10</v>
      </c>
      <c r="AA2" t="n">
        <v>1006.921255887013</v>
      </c>
      <c r="AB2" t="n">
        <v>1377.714084535258</v>
      </c>
      <c r="AC2" t="n">
        <v>1246.226985941075</v>
      </c>
      <c r="AD2" t="n">
        <v>1006921.255887013</v>
      </c>
      <c r="AE2" t="n">
        <v>1377714.084535258</v>
      </c>
      <c r="AF2" t="n">
        <v>1.8027653510684e-06</v>
      </c>
      <c r="AG2" t="n">
        <v>30.95486111111111</v>
      </c>
      <c r="AH2" t="n">
        <v>1246226.985941075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2.1108</v>
      </c>
      <c r="E3" t="n">
        <v>47.38</v>
      </c>
      <c r="F3" t="n">
        <v>43.88</v>
      </c>
      <c r="G3" t="n">
        <v>24.84</v>
      </c>
      <c r="H3" t="n">
        <v>0.48</v>
      </c>
      <c r="I3" t="n">
        <v>106</v>
      </c>
      <c r="J3" t="n">
        <v>72.7</v>
      </c>
      <c r="K3" t="n">
        <v>32.27</v>
      </c>
      <c r="L3" t="n">
        <v>2</v>
      </c>
      <c r="M3" t="n">
        <v>104</v>
      </c>
      <c r="N3" t="n">
        <v>8.43</v>
      </c>
      <c r="O3" t="n">
        <v>9200.25</v>
      </c>
      <c r="P3" t="n">
        <v>291.61</v>
      </c>
      <c r="Q3" t="n">
        <v>1326.99</v>
      </c>
      <c r="R3" t="n">
        <v>172.94</v>
      </c>
      <c r="S3" t="n">
        <v>68.87</v>
      </c>
      <c r="T3" t="n">
        <v>48917.76</v>
      </c>
      <c r="U3" t="n">
        <v>0.4</v>
      </c>
      <c r="V3" t="n">
        <v>0.83</v>
      </c>
      <c r="W3" t="n">
        <v>5.46</v>
      </c>
      <c r="X3" t="n">
        <v>3.01</v>
      </c>
      <c r="Y3" t="n">
        <v>0.5</v>
      </c>
      <c r="Z3" t="n">
        <v>10</v>
      </c>
      <c r="AA3" t="n">
        <v>829.7661206098551</v>
      </c>
      <c r="AB3" t="n">
        <v>1135.322612916075</v>
      </c>
      <c r="AC3" t="n">
        <v>1026.969016174659</v>
      </c>
      <c r="AD3" t="n">
        <v>829766.120609855</v>
      </c>
      <c r="AE3" t="n">
        <v>1135322.612916075</v>
      </c>
      <c r="AF3" t="n">
        <v>2.035342909197249e-06</v>
      </c>
      <c r="AG3" t="n">
        <v>27.41898148148148</v>
      </c>
      <c r="AH3" t="n">
        <v>1026969.016174659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2.1955</v>
      </c>
      <c r="E4" t="n">
        <v>45.55</v>
      </c>
      <c r="F4" t="n">
        <v>42.69</v>
      </c>
      <c r="G4" t="n">
        <v>39.41</v>
      </c>
      <c r="H4" t="n">
        <v>0.71</v>
      </c>
      <c r="I4" t="n">
        <v>65</v>
      </c>
      <c r="J4" t="n">
        <v>73.88</v>
      </c>
      <c r="K4" t="n">
        <v>32.27</v>
      </c>
      <c r="L4" t="n">
        <v>3</v>
      </c>
      <c r="M4" t="n">
        <v>63</v>
      </c>
      <c r="N4" t="n">
        <v>8.609999999999999</v>
      </c>
      <c r="O4" t="n">
        <v>9346.23</v>
      </c>
      <c r="P4" t="n">
        <v>266.48</v>
      </c>
      <c r="Q4" t="n">
        <v>1326.96</v>
      </c>
      <c r="R4" t="n">
        <v>133.86</v>
      </c>
      <c r="S4" t="n">
        <v>68.87</v>
      </c>
      <c r="T4" t="n">
        <v>29583.62</v>
      </c>
      <c r="U4" t="n">
        <v>0.51</v>
      </c>
      <c r="V4" t="n">
        <v>0.85</v>
      </c>
      <c r="W4" t="n">
        <v>5.4</v>
      </c>
      <c r="X4" t="n">
        <v>1.82</v>
      </c>
      <c r="Y4" t="n">
        <v>0.5</v>
      </c>
      <c r="Z4" t="n">
        <v>10</v>
      </c>
      <c r="AA4" t="n">
        <v>762.8715337236296</v>
      </c>
      <c r="AB4" t="n">
        <v>1043.794487957451</v>
      </c>
      <c r="AC4" t="n">
        <v>944.1762070015561</v>
      </c>
      <c r="AD4" t="n">
        <v>762871.5337236295</v>
      </c>
      <c r="AE4" t="n">
        <v>1043794.487957451</v>
      </c>
      <c r="AF4" t="n">
        <v>2.117015045074172e-06</v>
      </c>
      <c r="AG4" t="n">
        <v>26.35995370370371</v>
      </c>
      <c r="AH4" t="n">
        <v>944176.2070015562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2.2322</v>
      </c>
      <c r="E5" t="n">
        <v>44.8</v>
      </c>
      <c r="F5" t="n">
        <v>42.22</v>
      </c>
      <c r="G5" t="n">
        <v>53.9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22</v>
      </c>
      <c r="N5" t="n">
        <v>8.800000000000001</v>
      </c>
      <c r="O5" t="n">
        <v>9492.549999999999</v>
      </c>
      <c r="P5" t="n">
        <v>247.85</v>
      </c>
      <c r="Q5" t="n">
        <v>1326.98</v>
      </c>
      <c r="R5" t="n">
        <v>117.76</v>
      </c>
      <c r="S5" t="n">
        <v>68.87</v>
      </c>
      <c r="T5" t="n">
        <v>21624.4</v>
      </c>
      <c r="U5" t="n">
        <v>0.58</v>
      </c>
      <c r="V5" t="n">
        <v>0.86</v>
      </c>
      <c r="W5" t="n">
        <v>5.4</v>
      </c>
      <c r="X5" t="n">
        <v>1.35</v>
      </c>
      <c r="Y5" t="n">
        <v>0.5</v>
      </c>
      <c r="Z5" t="n">
        <v>10</v>
      </c>
      <c r="AA5" t="n">
        <v>733.3551207564225</v>
      </c>
      <c r="AB5" t="n">
        <v>1003.408829563482</v>
      </c>
      <c r="AC5" t="n">
        <v>907.6448991630792</v>
      </c>
      <c r="AD5" t="n">
        <v>733355.1207564225</v>
      </c>
      <c r="AE5" t="n">
        <v>1003408.829563482</v>
      </c>
      <c r="AF5" t="n">
        <v>2.152403089781174e-06</v>
      </c>
      <c r="AG5" t="n">
        <v>25.92592592592592</v>
      </c>
      <c r="AH5" t="n">
        <v>907644.8991630792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2.2334</v>
      </c>
      <c r="E6" t="n">
        <v>44.78</v>
      </c>
      <c r="F6" t="n">
        <v>42.22</v>
      </c>
      <c r="G6" t="n">
        <v>55.06</v>
      </c>
      <c r="H6" t="n">
        <v>1.15</v>
      </c>
      <c r="I6" t="n">
        <v>46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249.71</v>
      </c>
      <c r="Q6" t="n">
        <v>1326.97</v>
      </c>
      <c r="R6" t="n">
        <v>116.45</v>
      </c>
      <c r="S6" t="n">
        <v>68.87</v>
      </c>
      <c r="T6" t="n">
        <v>20975.18</v>
      </c>
      <c r="U6" t="n">
        <v>0.59</v>
      </c>
      <c r="V6" t="n">
        <v>0.86</v>
      </c>
      <c r="W6" t="n">
        <v>5.43</v>
      </c>
      <c r="X6" t="n">
        <v>1.35</v>
      </c>
      <c r="Y6" t="n">
        <v>0.5</v>
      </c>
      <c r="Z6" t="n">
        <v>10</v>
      </c>
      <c r="AA6" t="n">
        <v>735.1420568099801</v>
      </c>
      <c r="AB6" t="n">
        <v>1005.853794306013</v>
      </c>
      <c r="AC6" t="n">
        <v>909.8565199021136</v>
      </c>
      <c r="AD6" t="n">
        <v>735142.0568099801</v>
      </c>
      <c r="AE6" t="n">
        <v>1005853.794306014</v>
      </c>
      <c r="AF6" t="n">
        <v>2.153560192060421e-06</v>
      </c>
      <c r="AG6" t="n">
        <v>25.91435185185185</v>
      </c>
      <c r="AH6" t="n">
        <v>909856.5199021136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2.2333</v>
      </c>
      <c r="E7" t="n">
        <v>44.78</v>
      </c>
      <c r="F7" t="n">
        <v>42.22</v>
      </c>
      <c r="G7" t="n">
        <v>55.07</v>
      </c>
      <c r="H7" t="n">
        <v>1.36</v>
      </c>
      <c r="I7" t="n">
        <v>46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253.28</v>
      </c>
      <c r="Q7" t="n">
        <v>1326.98</v>
      </c>
      <c r="R7" t="n">
        <v>116.5</v>
      </c>
      <c r="S7" t="n">
        <v>68.87</v>
      </c>
      <c r="T7" t="n">
        <v>20998.83</v>
      </c>
      <c r="U7" t="n">
        <v>0.59</v>
      </c>
      <c r="V7" t="n">
        <v>0.86</v>
      </c>
      <c r="W7" t="n">
        <v>5.43</v>
      </c>
      <c r="X7" t="n">
        <v>1.35</v>
      </c>
      <c r="Y7" t="n">
        <v>0.5</v>
      </c>
      <c r="Z7" t="n">
        <v>10</v>
      </c>
      <c r="AA7" t="n">
        <v>739.0273677177856</v>
      </c>
      <c r="AB7" t="n">
        <v>1011.169848097893</v>
      </c>
      <c r="AC7" t="n">
        <v>914.6652169812245</v>
      </c>
      <c r="AD7" t="n">
        <v>739027.3677177856</v>
      </c>
      <c r="AE7" t="n">
        <v>1011169.848097893</v>
      </c>
      <c r="AF7" t="n">
        <v>2.153463766870484e-06</v>
      </c>
      <c r="AG7" t="n">
        <v>25.91435185185185</v>
      </c>
      <c r="AH7" t="n">
        <v>914665.2169812245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2.0813</v>
      </c>
      <c r="E2" t="n">
        <v>48.05</v>
      </c>
      <c r="F2" t="n">
        <v>44.83</v>
      </c>
      <c r="G2" t="n">
        <v>19.63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134</v>
      </c>
      <c r="N2" t="n">
        <v>4.24</v>
      </c>
      <c r="O2" t="n">
        <v>5140</v>
      </c>
      <c r="P2" t="n">
        <v>188.78</v>
      </c>
      <c r="Q2" t="n">
        <v>1327.11</v>
      </c>
      <c r="R2" t="n">
        <v>203.12</v>
      </c>
      <c r="S2" t="n">
        <v>68.87</v>
      </c>
      <c r="T2" t="n">
        <v>63856.67</v>
      </c>
      <c r="U2" t="n">
        <v>0.34</v>
      </c>
      <c r="V2" t="n">
        <v>0.8100000000000001</v>
      </c>
      <c r="W2" t="n">
        <v>5.53</v>
      </c>
      <c r="X2" t="n">
        <v>3.95</v>
      </c>
      <c r="Y2" t="n">
        <v>0.5</v>
      </c>
      <c r="Z2" t="n">
        <v>10</v>
      </c>
      <c r="AA2" t="n">
        <v>669.6882453984776</v>
      </c>
      <c r="AB2" t="n">
        <v>916.2970019144344</v>
      </c>
      <c r="AC2" t="n">
        <v>828.8469020826393</v>
      </c>
      <c r="AD2" t="n">
        <v>669688.2453984777</v>
      </c>
      <c r="AE2" t="n">
        <v>916297.0019144344</v>
      </c>
      <c r="AF2" t="n">
        <v>2.246648461391871e-06</v>
      </c>
      <c r="AG2" t="n">
        <v>27.80671296296296</v>
      </c>
      <c r="AH2" t="n">
        <v>828846.9020826393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2.1632</v>
      </c>
      <c r="E3" t="n">
        <v>46.23</v>
      </c>
      <c r="F3" t="n">
        <v>43.53</v>
      </c>
      <c r="G3" t="n">
        <v>29.02</v>
      </c>
      <c r="H3" t="n">
        <v>0.84</v>
      </c>
      <c r="I3" t="n">
        <v>90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172.94</v>
      </c>
      <c r="Q3" t="n">
        <v>1327.07</v>
      </c>
      <c r="R3" t="n">
        <v>157.58</v>
      </c>
      <c r="S3" t="n">
        <v>68.87</v>
      </c>
      <c r="T3" t="n">
        <v>41318.21</v>
      </c>
      <c r="U3" t="n">
        <v>0.44</v>
      </c>
      <c r="V3" t="n">
        <v>0.84</v>
      </c>
      <c r="W3" t="n">
        <v>5.55</v>
      </c>
      <c r="X3" t="n">
        <v>2.66</v>
      </c>
      <c r="Y3" t="n">
        <v>0.5</v>
      </c>
      <c r="Z3" t="n">
        <v>10</v>
      </c>
      <c r="AA3" t="n">
        <v>620.3365724352668</v>
      </c>
      <c r="AB3" t="n">
        <v>848.7718657240201</v>
      </c>
      <c r="AC3" t="n">
        <v>767.7662701181146</v>
      </c>
      <c r="AD3" t="n">
        <v>620336.5724352668</v>
      </c>
      <c r="AE3" t="n">
        <v>848771.8657240202</v>
      </c>
      <c r="AF3" t="n">
        <v>2.335054990478496e-06</v>
      </c>
      <c r="AG3" t="n">
        <v>26.75347222222222</v>
      </c>
      <c r="AH3" t="n">
        <v>767766.2701181145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2.1632</v>
      </c>
      <c r="E4" t="n">
        <v>46.23</v>
      </c>
      <c r="F4" t="n">
        <v>43.53</v>
      </c>
      <c r="G4" t="n">
        <v>29.02</v>
      </c>
      <c r="H4" t="n">
        <v>1.22</v>
      </c>
      <c r="I4" t="n">
        <v>90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177.27</v>
      </c>
      <c r="Q4" t="n">
        <v>1326.99</v>
      </c>
      <c r="R4" t="n">
        <v>157.52</v>
      </c>
      <c r="S4" t="n">
        <v>68.87</v>
      </c>
      <c r="T4" t="n">
        <v>41289.57</v>
      </c>
      <c r="U4" t="n">
        <v>0.44</v>
      </c>
      <c r="V4" t="n">
        <v>0.84</v>
      </c>
      <c r="W4" t="n">
        <v>5.56</v>
      </c>
      <c r="X4" t="n">
        <v>2.66</v>
      </c>
      <c r="Y4" t="n">
        <v>0.5</v>
      </c>
      <c r="Z4" t="n">
        <v>10</v>
      </c>
      <c r="AA4" t="n">
        <v>625.1778940565132</v>
      </c>
      <c r="AB4" t="n">
        <v>855.3959755502455</v>
      </c>
      <c r="AC4" t="n">
        <v>773.7581841995213</v>
      </c>
      <c r="AD4" t="n">
        <v>625177.8940565132</v>
      </c>
      <c r="AE4" t="n">
        <v>855395.9755502455</v>
      </c>
      <c r="AF4" t="n">
        <v>2.335054990478496e-06</v>
      </c>
      <c r="AG4" t="n">
        <v>26.75347222222222</v>
      </c>
      <c r="AH4" t="n">
        <v>773758.1841995213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1.4509</v>
      </c>
      <c r="E2" t="n">
        <v>68.92</v>
      </c>
      <c r="F2" t="n">
        <v>53.93</v>
      </c>
      <c r="G2" t="n">
        <v>7.32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611.4299999999999</v>
      </c>
      <c r="Q2" t="n">
        <v>1327.3</v>
      </c>
      <c r="R2" t="n">
        <v>500.14</v>
      </c>
      <c r="S2" t="n">
        <v>68.87</v>
      </c>
      <c r="T2" t="n">
        <v>210841.33</v>
      </c>
      <c r="U2" t="n">
        <v>0.14</v>
      </c>
      <c r="V2" t="n">
        <v>0.68</v>
      </c>
      <c r="W2" t="n">
        <v>6.03</v>
      </c>
      <c r="X2" t="n">
        <v>13.05</v>
      </c>
      <c r="Y2" t="n">
        <v>0.5</v>
      </c>
      <c r="Z2" t="n">
        <v>10</v>
      </c>
      <c r="AA2" t="n">
        <v>1957.5978205987</v>
      </c>
      <c r="AB2" t="n">
        <v>2678.471701263783</v>
      </c>
      <c r="AC2" t="n">
        <v>2422.84212135381</v>
      </c>
      <c r="AD2" t="n">
        <v>1957597.8205987</v>
      </c>
      <c r="AE2" t="n">
        <v>2678471.701263783</v>
      </c>
      <c r="AF2" t="n">
        <v>1.187368816523335e-06</v>
      </c>
      <c r="AG2" t="n">
        <v>39.88425925925926</v>
      </c>
      <c r="AH2" t="n">
        <v>2422842.12135381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1.855</v>
      </c>
      <c r="E3" t="n">
        <v>53.91</v>
      </c>
      <c r="F3" t="n">
        <v>46.28</v>
      </c>
      <c r="G3" t="n">
        <v>14.85</v>
      </c>
      <c r="H3" t="n">
        <v>0.25</v>
      </c>
      <c r="I3" t="n">
        <v>187</v>
      </c>
      <c r="J3" t="n">
        <v>143.17</v>
      </c>
      <c r="K3" t="n">
        <v>47.83</v>
      </c>
      <c r="L3" t="n">
        <v>2</v>
      </c>
      <c r="M3" t="n">
        <v>185</v>
      </c>
      <c r="N3" t="n">
        <v>23.34</v>
      </c>
      <c r="O3" t="n">
        <v>17891.86</v>
      </c>
      <c r="P3" t="n">
        <v>517.8</v>
      </c>
      <c r="Q3" t="n">
        <v>1327.06</v>
      </c>
      <c r="R3" t="n">
        <v>250.35</v>
      </c>
      <c r="S3" t="n">
        <v>68.87</v>
      </c>
      <c r="T3" t="n">
        <v>87217.50999999999</v>
      </c>
      <c r="U3" t="n">
        <v>0.28</v>
      </c>
      <c r="V3" t="n">
        <v>0.79</v>
      </c>
      <c r="W3" t="n">
        <v>5.61</v>
      </c>
      <c r="X3" t="n">
        <v>5.4</v>
      </c>
      <c r="Y3" t="n">
        <v>0.5</v>
      </c>
      <c r="Z3" t="n">
        <v>10</v>
      </c>
      <c r="AA3" t="n">
        <v>1364.370580659555</v>
      </c>
      <c r="AB3" t="n">
        <v>1866.792020240299</v>
      </c>
      <c r="AC3" t="n">
        <v>1688.62800988762</v>
      </c>
      <c r="AD3" t="n">
        <v>1364370.580659555</v>
      </c>
      <c r="AE3" t="n">
        <v>1866792.020240299</v>
      </c>
      <c r="AF3" t="n">
        <v>1.51807095916382e-06</v>
      </c>
      <c r="AG3" t="n">
        <v>31.19791666666667</v>
      </c>
      <c r="AH3" t="n">
        <v>1688628.00988762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2.0049</v>
      </c>
      <c r="E4" t="n">
        <v>49.88</v>
      </c>
      <c r="F4" t="n">
        <v>44.24</v>
      </c>
      <c r="G4" t="n">
        <v>22.5</v>
      </c>
      <c r="H4" t="n">
        <v>0.37</v>
      </c>
      <c r="I4" t="n">
        <v>118</v>
      </c>
      <c r="J4" t="n">
        <v>144.54</v>
      </c>
      <c r="K4" t="n">
        <v>47.83</v>
      </c>
      <c r="L4" t="n">
        <v>3</v>
      </c>
      <c r="M4" t="n">
        <v>116</v>
      </c>
      <c r="N4" t="n">
        <v>23.71</v>
      </c>
      <c r="O4" t="n">
        <v>18060.85</v>
      </c>
      <c r="P4" t="n">
        <v>488.39</v>
      </c>
      <c r="Q4" t="n">
        <v>1327</v>
      </c>
      <c r="R4" t="n">
        <v>184.46</v>
      </c>
      <c r="S4" t="n">
        <v>68.87</v>
      </c>
      <c r="T4" t="n">
        <v>54618.59</v>
      </c>
      <c r="U4" t="n">
        <v>0.37</v>
      </c>
      <c r="V4" t="n">
        <v>0.82</v>
      </c>
      <c r="W4" t="n">
        <v>5.48</v>
      </c>
      <c r="X4" t="n">
        <v>3.37</v>
      </c>
      <c r="Y4" t="n">
        <v>0.5</v>
      </c>
      <c r="Z4" t="n">
        <v>10</v>
      </c>
      <c r="AA4" t="n">
        <v>1211.896931180127</v>
      </c>
      <c r="AB4" t="n">
        <v>1658.170846359875</v>
      </c>
      <c r="AC4" t="n">
        <v>1499.917348040687</v>
      </c>
      <c r="AD4" t="n">
        <v>1211896.931180127</v>
      </c>
      <c r="AE4" t="n">
        <v>1658170.846359875</v>
      </c>
      <c r="AF4" t="n">
        <v>1.640744186537759e-06</v>
      </c>
      <c r="AG4" t="n">
        <v>28.86574074074074</v>
      </c>
      <c r="AH4" t="n">
        <v>1499917.348040687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2.0822</v>
      </c>
      <c r="E5" t="n">
        <v>48.03</v>
      </c>
      <c r="F5" t="n">
        <v>43.31</v>
      </c>
      <c r="G5" t="n">
        <v>30.22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471.78</v>
      </c>
      <c r="Q5" t="n">
        <v>1327.01</v>
      </c>
      <c r="R5" t="n">
        <v>154.15</v>
      </c>
      <c r="S5" t="n">
        <v>68.87</v>
      </c>
      <c r="T5" t="n">
        <v>39623.35</v>
      </c>
      <c r="U5" t="n">
        <v>0.45</v>
      </c>
      <c r="V5" t="n">
        <v>0.84</v>
      </c>
      <c r="W5" t="n">
        <v>5.43</v>
      </c>
      <c r="X5" t="n">
        <v>2.44</v>
      </c>
      <c r="Y5" t="n">
        <v>0.5</v>
      </c>
      <c r="Z5" t="n">
        <v>10</v>
      </c>
      <c r="AA5" t="n">
        <v>1147.70346988199</v>
      </c>
      <c r="AB5" t="n">
        <v>1570.338520596126</v>
      </c>
      <c r="AC5" t="n">
        <v>1420.467616174387</v>
      </c>
      <c r="AD5" t="n">
        <v>1147703.46988199</v>
      </c>
      <c r="AE5" t="n">
        <v>1570338.520596126</v>
      </c>
      <c r="AF5" t="n">
        <v>1.704003962895367e-06</v>
      </c>
      <c r="AG5" t="n">
        <v>27.79513888888889</v>
      </c>
      <c r="AH5" t="n">
        <v>1420467.616174387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2.1315</v>
      </c>
      <c r="E6" t="n">
        <v>46.92</v>
      </c>
      <c r="F6" t="n">
        <v>42.75</v>
      </c>
      <c r="G6" t="n">
        <v>38.29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458.42</v>
      </c>
      <c r="Q6" t="n">
        <v>1326.95</v>
      </c>
      <c r="R6" t="n">
        <v>135.85</v>
      </c>
      <c r="S6" t="n">
        <v>68.87</v>
      </c>
      <c r="T6" t="n">
        <v>30570.29</v>
      </c>
      <c r="U6" t="n">
        <v>0.51</v>
      </c>
      <c r="V6" t="n">
        <v>0.85</v>
      </c>
      <c r="W6" t="n">
        <v>5.4</v>
      </c>
      <c r="X6" t="n">
        <v>1.88</v>
      </c>
      <c r="Y6" t="n">
        <v>0.5</v>
      </c>
      <c r="Z6" t="n">
        <v>10</v>
      </c>
      <c r="AA6" t="n">
        <v>1103.016305593292</v>
      </c>
      <c r="AB6" t="n">
        <v>1509.195570957779</v>
      </c>
      <c r="AC6" t="n">
        <v>1365.160063834855</v>
      </c>
      <c r="AD6" t="n">
        <v>1103016.305593292</v>
      </c>
      <c r="AE6" t="n">
        <v>1509195.570957779</v>
      </c>
      <c r="AF6" t="n">
        <v>1.744349460624088e-06</v>
      </c>
      <c r="AG6" t="n">
        <v>27.15277777777778</v>
      </c>
      <c r="AH6" t="n">
        <v>1365160.063834855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2.1621</v>
      </c>
      <c r="E7" t="n">
        <v>46.25</v>
      </c>
      <c r="F7" t="n">
        <v>42.43</v>
      </c>
      <c r="G7" t="n">
        <v>46.29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448.39</v>
      </c>
      <c r="Q7" t="n">
        <v>1326.98</v>
      </c>
      <c r="R7" t="n">
        <v>125.11</v>
      </c>
      <c r="S7" t="n">
        <v>68.87</v>
      </c>
      <c r="T7" t="n">
        <v>25257.95</v>
      </c>
      <c r="U7" t="n">
        <v>0.55</v>
      </c>
      <c r="V7" t="n">
        <v>0.86</v>
      </c>
      <c r="W7" t="n">
        <v>5.39</v>
      </c>
      <c r="X7" t="n">
        <v>1.56</v>
      </c>
      <c r="Y7" t="n">
        <v>0.5</v>
      </c>
      <c r="Z7" t="n">
        <v>10</v>
      </c>
      <c r="AA7" t="n">
        <v>1071.169949567142</v>
      </c>
      <c r="AB7" t="n">
        <v>1465.62198168073</v>
      </c>
      <c r="AC7" t="n">
        <v>1325.745076762491</v>
      </c>
      <c r="AD7" t="n">
        <v>1071169.949567142</v>
      </c>
      <c r="AE7" t="n">
        <v>1465621.98168073</v>
      </c>
      <c r="AF7" t="n">
        <v>1.769391493697087e-06</v>
      </c>
      <c r="AG7" t="n">
        <v>26.76504629629629</v>
      </c>
      <c r="AH7" t="n">
        <v>1325745.076762491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2.1875</v>
      </c>
      <c r="E8" t="n">
        <v>45.71</v>
      </c>
      <c r="F8" t="n">
        <v>42.16</v>
      </c>
      <c r="G8" t="n">
        <v>54.99</v>
      </c>
      <c r="H8" t="n">
        <v>0.83</v>
      </c>
      <c r="I8" t="n">
        <v>46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437.77</v>
      </c>
      <c r="Q8" t="n">
        <v>1326.96</v>
      </c>
      <c r="R8" t="n">
        <v>116.71</v>
      </c>
      <c r="S8" t="n">
        <v>68.87</v>
      </c>
      <c r="T8" t="n">
        <v>21106.73</v>
      </c>
      <c r="U8" t="n">
        <v>0.59</v>
      </c>
      <c r="V8" t="n">
        <v>0.86</v>
      </c>
      <c r="W8" t="n">
        <v>5.36</v>
      </c>
      <c r="X8" t="n">
        <v>1.29</v>
      </c>
      <c r="Y8" t="n">
        <v>0.5</v>
      </c>
      <c r="Z8" t="n">
        <v>10</v>
      </c>
      <c r="AA8" t="n">
        <v>1049.39243652909</v>
      </c>
      <c r="AB8" t="n">
        <v>1435.825027585999</v>
      </c>
      <c r="AC8" t="n">
        <v>1298.791902146273</v>
      </c>
      <c r="AD8" t="n">
        <v>1049392.43652909</v>
      </c>
      <c r="AE8" t="n">
        <v>1435825.027585999</v>
      </c>
      <c r="AF8" t="n">
        <v>1.790178017881864e-06</v>
      </c>
      <c r="AG8" t="n">
        <v>26.45254629629629</v>
      </c>
      <c r="AH8" t="n">
        <v>1298791.902146273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2.2041</v>
      </c>
      <c r="E9" t="n">
        <v>45.37</v>
      </c>
      <c r="F9" t="n">
        <v>41.99</v>
      </c>
      <c r="G9" t="n">
        <v>62.98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429.29</v>
      </c>
      <c r="Q9" t="n">
        <v>1327</v>
      </c>
      <c r="R9" t="n">
        <v>110.73</v>
      </c>
      <c r="S9" t="n">
        <v>68.87</v>
      </c>
      <c r="T9" t="n">
        <v>18142.94</v>
      </c>
      <c r="U9" t="n">
        <v>0.62</v>
      </c>
      <c r="V9" t="n">
        <v>0.87</v>
      </c>
      <c r="W9" t="n">
        <v>5.36</v>
      </c>
      <c r="X9" t="n">
        <v>1.11</v>
      </c>
      <c r="Y9" t="n">
        <v>0.5</v>
      </c>
      <c r="Z9" t="n">
        <v>10</v>
      </c>
      <c r="AA9" t="n">
        <v>1025.758426342898</v>
      </c>
      <c r="AB9" t="n">
        <v>1403.487932190308</v>
      </c>
      <c r="AC9" t="n">
        <v>1269.541013749749</v>
      </c>
      <c r="AD9" t="n">
        <v>1025758.426342898</v>
      </c>
      <c r="AE9" t="n">
        <v>1403487.932190308</v>
      </c>
      <c r="AF9" t="n">
        <v>1.803762911640419e-06</v>
      </c>
      <c r="AG9" t="n">
        <v>26.25578703703704</v>
      </c>
      <c r="AH9" t="n">
        <v>1269541.013749749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2.2163</v>
      </c>
      <c r="E10" t="n">
        <v>45.12</v>
      </c>
      <c r="F10" t="n">
        <v>41.88</v>
      </c>
      <c r="G10" t="n">
        <v>71.8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420.37</v>
      </c>
      <c r="Q10" t="n">
        <v>1326.97</v>
      </c>
      <c r="R10" t="n">
        <v>107.29</v>
      </c>
      <c r="S10" t="n">
        <v>68.87</v>
      </c>
      <c r="T10" t="n">
        <v>16450.54</v>
      </c>
      <c r="U10" t="n">
        <v>0.64</v>
      </c>
      <c r="V10" t="n">
        <v>0.87</v>
      </c>
      <c r="W10" t="n">
        <v>5.36</v>
      </c>
      <c r="X10" t="n">
        <v>1.01</v>
      </c>
      <c r="Y10" t="n">
        <v>0.5</v>
      </c>
      <c r="Z10" t="n">
        <v>10</v>
      </c>
      <c r="AA10" t="n">
        <v>1011.653883838649</v>
      </c>
      <c r="AB10" t="n">
        <v>1384.189474887496</v>
      </c>
      <c r="AC10" t="n">
        <v>1252.084374126362</v>
      </c>
      <c r="AD10" t="n">
        <v>1011653.883838649</v>
      </c>
      <c r="AE10" t="n">
        <v>1384189.474887496</v>
      </c>
      <c r="AF10" t="n">
        <v>1.813746990185862e-06</v>
      </c>
      <c r="AG10" t="n">
        <v>26.11111111111111</v>
      </c>
      <c r="AH10" t="n">
        <v>1252084.374126362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2.2298</v>
      </c>
      <c r="E11" t="n">
        <v>44.85</v>
      </c>
      <c r="F11" t="n">
        <v>41.72</v>
      </c>
      <c r="G11" t="n">
        <v>80.76000000000001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411.97</v>
      </c>
      <c r="Q11" t="n">
        <v>1326.96</v>
      </c>
      <c r="R11" t="n">
        <v>102.47</v>
      </c>
      <c r="S11" t="n">
        <v>68.87</v>
      </c>
      <c r="T11" t="n">
        <v>14061.83</v>
      </c>
      <c r="U11" t="n">
        <v>0.67</v>
      </c>
      <c r="V11" t="n">
        <v>0.87</v>
      </c>
      <c r="W11" t="n">
        <v>5.34</v>
      </c>
      <c r="X11" t="n">
        <v>0.85</v>
      </c>
      <c r="Y11" t="n">
        <v>0.5</v>
      </c>
      <c r="Z11" t="n">
        <v>10</v>
      </c>
      <c r="AA11" t="n">
        <v>997.4532773636093</v>
      </c>
      <c r="AB11" t="n">
        <v>1364.759578621804</v>
      </c>
      <c r="AC11" t="n">
        <v>1234.508839890237</v>
      </c>
      <c r="AD11" t="n">
        <v>997453.2773636093</v>
      </c>
      <c r="AE11" t="n">
        <v>1364759.578621804</v>
      </c>
      <c r="AF11" t="n">
        <v>1.824794945953362e-06</v>
      </c>
      <c r="AG11" t="n">
        <v>25.95486111111111</v>
      </c>
      <c r="AH11" t="n">
        <v>1234508.839890237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2.2379</v>
      </c>
      <c r="E12" t="n">
        <v>44.69</v>
      </c>
      <c r="F12" t="n">
        <v>41.65</v>
      </c>
      <c r="G12" t="n">
        <v>89.25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402.08</v>
      </c>
      <c r="Q12" t="n">
        <v>1326.95</v>
      </c>
      <c r="R12" t="n">
        <v>99.72</v>
      </c>
      <c r="S12" t="n">
        <v>68.87</v>
      </c>
      <c r="T12" t="n">
        <v>12701.18</v>
      </c>
      <c r="U12" t="n">
        <v>0.6899999999999999</v>
      </c>
      <c r="V12" t="n">
        <v>0.88</v>
      </c>
      <c r="W12" t="n">
        <v>5.34</v>
      </c>
      <c r="X12" t="n">
        <v>0.78</v>
      </c>
      <c r="Y12" t="n">
        <v>0.5</v>
      </c>
      <c r="Z12" t="n">
        <v>10</v>
      </c>
      <c r="AA12" t="n">
        <v>984.0084260983805</v>
      </c>
      <c r="AB12" t="n">
        <v>1346.363739975742</v>
      </c>
      <c r="AC12" t="n">
        <v>1217.868674265833</v>
      </c>
      <c r="AD12" t="n">
        <v>984008.4260983805</v>
      </c>
      <c r="AE12" t="n">
        <v>1346363.739975742</v>
      </c>
      <c r="AF12" t="n">
        <v>1.831423719413862e-06</v>
      </c>
      <c r="AG12" t="n">
        <v>25.86226851851852</v>
      </c>
      <c r="AH12" t="n">
        <v>1217868.674265833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2.2465</v>
      </c>
      <c r="E13" t="n">
        <v>44.51</v>
      </c>
      <c r="F13" t="n">
        <v>41.56</v>
      </c>
      <c r="G13" t="n">
        <v>99.75</v>
      </c>
      <c r="H13" t="n">
        <v>1.35</v>
      </c>
      <c r="I13" t="n">
        <v>25</v>
      </c>
      <c r="J13" t="n">
        <v>157.07</v>
      </c>
      <c r="K13" t="n">
        <v>47.83</v>
      </c>
      <c r="L13" t="n">
        <v>12</v>
      </c>
      <c r="M13" t="n">
        <v>23</v>
      </c>
      <c r="N13" t="n">
        <v>27.24</v>
      </c>
      <c r="O13" t="n">
        <v>19605.66</v>
      </c>
      <c r="P13" t="n">
        <v>393.22</v>
      </c>
      <c r="Q13" t="n">
        <v>1326.95</v>
      </c>
      <c r="R13" t="n">
        <v>97.17</v>
      </c>
      <c r="S13" t="n">
        <v>68.87</v>
      </c>
      <c r="T13" t="n">
        <v>11440.76</v>
      </c>
      <c r="U13" t="n">
        <v>0.71</v>
      </c>
      <c r="V13" t="n">
        <v>0.88</v>
      </c>
      <c r="W13" t="n">
        <v>5.33</v>
      </c>
      <c r="X13" t="n">
        <v>0.6899999999999999</v>
      </c>
      <c r="Y13" t="n">
        <v>0.5</v>
      </c>
      <c r="Z13" t="n">
        <v>10</v>
      </c>
      <c r="AA13" t="n">
        <v>971.5256917386625</v>
      </c>
      <c r="AB13" t="n">
        <v>1329.284312125402</v>
      </c>
      <c r="AC13" t="n">
        <v>1202.419283038403</v>
      </c>
      <c r="AD13" t="n">
        <v>971525.6917386625</v>
      </c>
      <c r="AE13" t="n">
        <v>1329284.312125403</v>
      </c>
      <c r="AF13" t="n">
        <v>1.838461676421306e-06</v>
      </c>
      <c r="AG13" t="n">
        <v>25.75810185185185</v>
      </c>
      <c r="AH13" t="n">
        <v>1202419.283038403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2.2526</v>
      </c>
      <c r="E14" t="n">
        <v>44.39</v>
      </c>
      <c r="F14" t="n">
        <v>41.5</v>
      </c>
      <c r="G14" t="n">
        <v>108.26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17</v>
      </c>
      <c r="N14" t="n">
        <v>27.65</v>
      </c>
      <c r="O14" t="n">
        <v>19780.06</v>
      </c>
      <c r="P14" t="n">
        <v>383.75</v>
      </c>
      <c r="Q14" t="n">
        <v>1326.97</v>
      </c>
      <c r="R14" t="n">
        <v>94.87</v>
      </c>
      <c r="S14" t="n">
        <v>68.87</v>
      </c>
      <c r="T14" t="n">
        <v>10299.26</v>
      </c>
      <c r="U14" t="n">
        <v>0.73</v>
      </c>
      <c r="V14" t="n">
        <v>0.88</v>
      </c>
      <c r="W14" t="n">
        <v>5.34</v>
      </c>
      <c r="X14" t="n">
        <v>0.63</v>
      </c>
      <c r="Y14" t="n">
        <v>0.5</v>
      </c>
      <c r="Z14" t="n">
        <v>10</v>
      </c>
      <c r="AA14" t="n">
        <v>951.2021140312789</v>
      </c>
      <c r="AB14" t="n">
        <v>1301.476696493192</v>
      </c>
      <c r="AC14" t="n">
        <v>1177.265587213897</v>
      </c>
      <c r="AD14" t="n">
        <v>951202.114031279</v>
      </c>
      <c r="AE14" t="n">
        <v>1301476.696493192</v>
      </c>
      <c r="AF14" t="n">
        <v>1.843453715694028e-06</v>
      </c>
      <c r="AG14" t="n">
        <v>25.68865740740741</v>
      </c>
      <c r="AH14" t="n">
        <v>1177265.587213897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2.2571</v>
      </c>
      <c r="E15" t="n">
        <v>44.3</v>
      </c>
      <c r="F15" t="n">
        <v>41.47</v>
      </c>
      <c r="G15" t="n">
        <v>118.48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376.61</v>
      </c>
      <c r="Q15" t="n">
        <v>1326.95</v>
      </c>
      <c r="R15" t="n">
        <v>93.64</v>
      </c>
      <c r="S15" t="n">
        <v>68.87</v>
      </c>
      <c r="T15" t="n">
        <v>9693.459999999999</v>
      </c>
      <c r="U15" t="n">
        <v>0.74</v>
      </c>
      <c r="V15" t="n">
        <v>0.88</v>
      </c>
      <c r="W15" t="n">
        <v>5.34</v>
      </c>
      <c r="X15" t="n">
        <v>0.6</v>
      </c>
      <c r="Y15" t="n">
        <v>0.5</v>
      </c>
      <c r="Z15" t="n">
        <v>10</v>
      </c>
      <c r="AA15" t="n">
        <v>942.1542620233048</v>
      </c>
      <c r="AB15" t="n">
        <v>1289.097026212822</v>
      </c>
      <c r="AC15" t="n">
        <v>1166.067415290109</v>
      </c>
      <c r="AD15" t="n">
        <v>942154.2620233048</v>
      </c>
      <c r="AE15" t="n">
        <v>1289097.026212822</v>
      </c>
      <c r="AF15" t="n">
        <v>1.847136367616528e-06</v>
      </c>
      <c r="AG15" t="n">
        <v>25.63657407407407</v>
      </c>
      <c r="AH15" t="n">
        <v>1166067.415290109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2.2608</v>
      </c>
      <c r="E16" t="n">
        <v>44.23</v>
      </c>
      <c r="F16" t="n">
        <v>41.43</v>
      </c>
      <c r="G16" t="n">
        <v>124.28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375.73</v>
      </c>
      <c r="Q16" t="n">
        <v>1326.95</v>
      </c>
      <c r="R16" t="n">
        <v>91.98999999999999</v>
      </c>
      <c r="S16" t="n">
        <v>68.87</v>
      </c>
      <c r="T16" t="n">
        <v>8874.43</v>
      </c>
      <c r="U16" t="n">
        <v>0.75</v>
      </c>
      <c r="V16" t="n">
        <v>0.88</v>
      </c>
      <c r="W16" t="n">
        <v>5.35</v>
      </c>
      <c r="X16" t="n">
        <v>0.5600000000000001</v>
      </c>
      <c r="Y16" t="n">
        <v>0.5</v>
      </c>
      <c r="Z16" t="n">
        <v>10</v>
      </c>
      <c r="AA16" t="n">
        <v>940.0030056356496</v>
      </c>
      <c r="AB16" t="n">
        <v>1286.153582316499</v>
      </c>
      <c r="AC16" t="n">
        <v>1163.404889548101</v>
      </c>
      <c r="AD16" t="n">
        <v>940003.0056356497</v>
      </c>
      <c r="AE16" t="n">
        <v>1286153.582316499</v>
      </c>
      <c r="AF16" t="n">
        <v>1.850164325863917e-06</v>
      </c>
      <c r="AG16" t="n">
        <v>25.59606481481481</v>
      </c>
      <c r="AH16" t="n">
        <v>1163404.889548101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2.2609</v>
      </c>
      <c r="E17" t="n">
        <v>44.23</v>
      </c>
      <c r="F17" t="n">
        <v>41.42</v>
      </c>
      <c r="G17" t="n">
        <v>124.28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378.82</v>
      </c>
      <c r="Q17" t="n">
        <v>1326.95</v>
      </c>
      <c r="R17" t="n">
        <v>91.98</v>
      </c>
      <c r="S17" t="n">
        <v>68.87</v>
      </c>
      <c r="T17" t="n">
        <v>8869.51</v>
      </c>
      <c r="U17" t="n">
        <v>0.75</v>
      </c>
      <c r="V17" t="n">
        <v>0.88</v>
      </c>
      <c r="W17" t="n">
        <v>5.35</v>
      </c>
      <c r="X17" t="n">
        <v>0.5600000000000001</v>
      </c>
      <c r="Y17" t="n">
        <v>0.5</v>
      </c>
      <c r="Z17" t="n">
        <v>10</v>
      </c>
      <c r="AA17" t="n">
        <v>943.2306285618725</v>
      </c>
      <c r="AB17" t="n">
        <v>1290.569758396831</v>
      </c>
      <c r="AC17" t="n">
        <v>1167.399591981469</v>
      </c>
      <c r="AD17" t="n">
        <v>943230.6285618725</v>
      </c>
      <c r="AE17" t="n">
        <v>1290569.758396831</v>
      </c>
      <c r="AF17" t="n">
        <v>1.850246162573305e-06</v>
      </c>
      <c r="AG17" t="n">
        <v>25.59606481481481</v>
      </c>
      <c r="AH17" t="n">
        <v>1167399.591981469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1.2724</v>
      </c>
      <c r="E2" t="n">
        <v>78.59</v>
      </c>
      <c r="F2" t="n">
        <v>56.97</v>
      </c>
      <c r="G2" t="n">
        <v>6.33</v>
      </c>
      <c r="H2" t="n">
        <v>0.1</v>
      </c>
      <c r="I2" t="n">
        <v>540</v>
      </c>
      <c r="J2" t="n">
        <v>176.73</v>
      </c>
      <c r="K2" t="n">
        <v>52.44</v>
      </c>
      <c r="L2" t="n">
        <v>1</v>
      </c>
      <c r="M2" t="n">
        <v>538</v>
      </c>
      <c r="N2" t="n">
        <v>33.29</v>
      </c>
      <c r="O2" t="n">
        <v>22031.19</v>
      </c>
      <c r="P2" t="n">
        <v>746.54</v>
      </c>
      <c r="Q2" t="n">
        <v>1327.16</v>
      </c>
      <c r="R2" t="n">
        <v>599.78</v>
      </c>
      <c r="S2" t="n">
        <v>68.87</v>
      </c>
      <c r="T2" t="n">
        <v>260169.1</v>
      </c>
      <c r="U2" t="n">
        <v>0.11</v>
      </c>
      <c r="V2" t="n">
        <v>0.64</v>
      </c>
      <c r="W2" t="n">
        <v>6.2</v>
      </c>
      <c r="X2" t="n">
        <v>16.09</v>
      </c>
      <c r="Y2" t="n">
        <v>0.5</v>
      </c>
      <c r="Z2" t="n">
        <v>10</v>
      </c>
      <c r="AA2" t="n">
        <v>2582.687402588614</v>
      </c>
      <c r="AB2" t="n">
        <v>3533.746844348655</v>
      </c>
      <c r="AC2" t="n">
        <v>3196.491005168732</v>
      </c>
      <c r="AD2" t="n">
        <v>2582687.402588614</v>
      </c>
      <c r="AE2" t="n">
        <v>3533746.844348655</v>
      </c>
      <c r="AF2" t="n">
        <v>9.862968951190349e-07</v>
      </c>
      <c r="AG2" t="n">
        <v>45.48032407407408</v>
      </c>
      <c r="AH2" t="n">
        <v>3196491.005168732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1.7357</v>
      </c>
      <c r="E3" t="n">
        <v>57.61</v>
      </c>
      <c r="F3" t="n">
        <v>47.3</v>
      </c>
      <c r="G3" t="n">
        <v>12.78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614.52</v>
      </c>
      <c r="Q3" t="n">
        <v>1327.14</v>
      </c>
      <c r="R3" t="n">
        <v>284.2</v>
      </c>
      <c r="S3" t="n">
        <v>68.87</v>
      </c>
      <c r="T3" t="n">
        <v>103967.34</v>
      </c>
      <c r="U3" t="n">
        <v>0.24</v>
      </c>
      <c r="V3" t="n">
        <v>0.77</v>
      </c>
      <c r="W3" t="n">
        <v>5.65</v>
      </c>
      <c r="X3" t="n">
        <v>6.42</v>
      </c>
      <c r="Y3" t="n">
        <v>0.5</v>
      </c>
      <c r="Z3" t="n">
        <v>10</v>
      </c>
      <c r="AA3" t="n">
        <v>1642.356484121363</v>
      </c>
      <c r="AB3" t="n">
        <v>2247.144597229264</v>
      </c>
      <c r="AC3" t="n">
        <v>2032.680270756953</v>
      </c>
      <c r="AD3" t="n">
        <v>1642356.484121363</v>
      </c>
      <c r="AE3" t="n">
        <v>2247144.597229264</v>
      </c>
      <c r="AF3" t="n">
        <v>1.345422446446172e-06</v>
      </c>
      <c r="AG3" t="n">
        <v>33.33912037037037</v>
      </c>
      <c r="AH3" t="n">
        <v>2032680.270756953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1.912</v>
      </c>
      <c r="E4" t="n">
        <v>52.3</v>
      </c>
      <c r="F4" t="n">
        <v>44.9</v>
      </c>
      <c r="G4" t="n">
        <v>19.24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578.4</v>
      </c>
      <c r="Q4" t="n">
        <v>1327.07</v>
      </c>
      <c r="R4" t="n">
        <v>205.91</v>
      </c>
      <c r="S4" t="n">
        <v>68.87</v>
      </c>
      <c r="T4" t="n">
        <v>65235.54</v>
      </c>
      <c r="U4" t="n">
        <v>0.33</v>
      </c>
      <c r="V4" t="n">
        <v>0.8100000000000001</v>
      </c>
      <c r="W4" t="n">
        <v>5.52</v>
      </c>
      <c r="X4" t="n">
        <v>4.03</v>
      </c>
      <c r="Y4" t="n">
        <v>0.5</v>
      </c>
      <c r="Z4" t="n">
        <v>10</v>
      </c>
      <c r="AA4" t="n">
        <v>1426.929887213535</v>
      </c>
      <c r="AB4" t="n">
        <v>1952.388423389276</v>
      </c>
      <c r="AC4" t="n">
        <v>1766.055212455365</v>
      </c>
      <c r="AD4" t="n">
        <v>1426929.887213536</v>
      </c>
      <c r="AE4" t="n">
        <v>1952388.423389276</v>
      </c>
      <c r="AF4" t="n">
        <v>1.482080842083932e-06</v>
      </c>
      <c r="AG4" t="n">
        <v>30.26620370370371</v>
      </c>
      <c r="AH4" t="n">
        <v>1766055.212455365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2.0056</v>
      </c>
      <c r="E5" t="n">
        <v>49.86</v>
      </c>
      <c r="F5" t="n">
        <v>43.81</v>
      </c>
      <c r="G5" t="n">
        <v>25.77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559.36</v>
      </c>
      <c r="Q5" t="n">
        <v>1327.1</v>
      </c>
      <c r="R5" t="n">
        <v>169.79</v>
      </c>
      <c r="S5" t="n">
        <v>68.87</v>
      </c>
      <c r="T5" t="n">
        <v>47362.55</v>
      </c>
      <c r="U5" t="n">
        <v>0.41</v>
      </c>
      <c r="V5" t="n">
        <v>0.83</v>
      </c>
      <c r="W5" t="n">
        <v>5.48</v>
      </c>
      <c r="X5" t="n">
        <v>2.94</v>
      </c>
      <c r="Y5" t="n">
        <v>0.5</v>
      </c>
      <c r="Z5" t="n">
        <v>10</v>
      </c>
      <c r="AA5" t="n">
        <v>1331.72599373873</v>
      </c>
      <c r="AB5" t="n">
        <v>1822.126256237693</v>
      </c>
      <c r="AC5" t="n">
        <v>1648.22508371263</v>
      </c>
      <c r="AD5" t="n">
        <v>1331725.99373873</v>
      </c>
      <c r="AE5" t="n">
        <v>1822126.256237693</v>
      </c>
      <c r="AF5" t="n">
        <v>1.554634590420258e-06</v>
      </c>
      <c r="AG5" t="n">
        <v>28.85416666666667</v>
      </c>
      <c r="AH5" t="n">
        <v>1648225.08371263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2.0668</v>
      </c>
      <c r="E6" t="n">
        <v>48.38</v>
      </c>
      <c r="F6" t="n">
        <v>43.12</v>
      </c>
      <c r="G6" t="n">
        <v>32.34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545.61</v>
      </c>
      <c r="Q6" t="n">
        <v>1326.98</v>
      </c>
      <c r="R6" t="n">
        <v>147.97</v>
      </c>
      <c r="S6" t="n">
        <v>68.87</v>
      </c>
      <c r="T6" t="n">
        <v>36562.69</v>
      </c>
      <c r="U6" t="n">
        <v>0.47</v>
      </c>
      <c r="V6" t="n">
        <v>0.85</v>
      </c>
      <c r="W6" t="n">
        <v>5.42</v>
      </c>
      <c r="X6" t="n">
        <v>2.25</v>
      </c>
      <c r="Y6" t="n">
        <v>0.5</v>
      </c>
      <c r="Z6" t="n">
        <v>10</v>
      </c>
      <c r="AA6" t="n">
        <v>1274.478681938719</v>
      </c>
      <c r="AB6" t="n">
        <v>1743.797958659768</v>
      </c>
      <c r="AC6" t="n">
        <v>1577.372328921086</v>
      </c>
      <c r="AD6" t="n">
        <v>1274478.681938719</v>
      </c>
      <c r="AE6" t="n">
        <v>1743797.958659768</v>
      </c>
      <c r="AF6" t="n">
        <v>1.602073579717087e-06</v>
      </c>
      <c r="AG6" t="n">
        <v>27.99768518518519</v>
      </c>
      <c r="AH6" t="n">
        <v>1577372.328921086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2.1071</v>
      </c>
      <c r="E7" t="n">
        <v>47.46</v>
      </c>
      <c r="F7" t="n">
        <v>42.73</v>
      </c>
      <c r="G7" t="n">
        <v>39.44</v>
      </c>
      <c r="H7" t="n">
        <v>0.58</v>
      </c>
      <c r="I7" t="n">
        <v>65</v>
      </c>
      <c r="J7" t="n">
        <v>184.19</v>
      </c>
      <c r="K7" t="n">
        <v>52.44</v>
      </c>
      <c r="L7" t="n">
        <v>6</v>
      </c>
      <c r="M7" t="n">
        <v>63</v>
      </c>
      <c r="N7" t="n">
        <v>35.75</v>
      </c>
      <c r="O7" t="n">
        <v>22951.43</v>
      </c>
      <c r="P7" t="n">
        <v>535.5599999999999</v>
      </c>
      <c r="Q7" t="n">
        <v>1326.99</v>
      </c>
      <c r="R7" t="n">
        <v>134.95</v>
      </c>
      <c r="S7" t="n">
        <v>68.87</v>
      </c>
      <c r="T7" t="n">
        <v>30128.87</v>
      </c>
      <c r="U7" t="n">
        <v>0.51</v>
      </c>
      <c r="V7" t="n">
        <v>0.85</v>
      </c>
      <c r="W7" t="n">
        <v>5.4</v>
      </c>
      <c r="X7" t="n">
        <v>1.86</v>
      </c>
      <c r="Y7" t="n">
        <v>0.5</v>
      </c>
      <c r="Z7" t="n">
        <v>10</v>
      </c>
      <c r="AA7" t="n">
        <v>1234.767068238457</v>
      </c>
      <c r="AB7" t="n">
        <v>1689.46277684232</v>
      </c>
      <c r="AC7" t="n">
        <v>1528.222820596388</v>
      </c>
      <c r="AD7" t="n">
        <v>1234767.068238457</v>
      </c>
      <c r="AE7" t="n">
        <v>1689462.77684232</v>
      </c>
      <c r="AF7" t="n">
        <v>1.633311999139672e-06</v>
      </c>
      <c r="AG7" t="n">
        <v>27.46527777777778</v>
      </c>
      <c r="AH7" t="n">
        <v>1528222.820596388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2.1364</v>
      </c>
      <c r="E8" t="n">
        <v>46.81</v>
      </c>
      <c r="F8" t="n">
        <v>42.43</v>
      </c>
      <c r="G8" t="n">
        <v>46.29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527.0599999999999</v>
      </c>
      <c r="Q8" t="n">
        <v>1326.96</v>
      </c>
      <c r="R8" t="n">
        <v>125.17</v>
      </c>
      <c r="S8" t="n">
        <v>68.87</v>
      </c>
      <c r="T8" t="n">
        <v>25288.62</v>
      </c>
      <c r="U8" t="n">
        <v>0.55</v>
      </c>
      <c r="V8" t="n">
        <v>0.86</v>
      </c>
      <c r="W8" t="n">
        <v>5.39</v>
      </c>
      <c r="X8" t="n">
        <v>1.56</v>
      </c>
      <c r="Y8" t="n">
        <v>0.5</v>
      </c>
      <c r="Z8" t="n">
        <v>10</v>
      </c>
      <c r="AA8" t="n">
        <v>1211.385519124679</v>
      </c>
      <c r="AB8" t="n">
        <v>1657.471109823704</v>
      </c>
      <c r="AC8" t="n">
        <v>1499.284393377442</v>
      </c>
      <c r="AD8" t="n">
        <v>1211385.519124679</v>
      </c>
      <c r="AE8" t="n">
        <v>1657471.109823704</v>
      </c>
      <c r="AF8" t="n">
        <v>1.656023802838971e-06</v>
      </c>
      <c r="AG8" t="n">
        <v>27.08912037037037</v>
      </c>
      <c r="AH8" t="n">
        <v>1499284.393377442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2.1575</v>
      </c>
      <c r="E9" t="n">
        <v>46.35</v>
      </c>
      <c r="F9" t="n">
        <v>42.22</v>
      </c>
      <c r="G9" t="n">
        <v>52.78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520.01</v>
      </c>
      <c r="Q9" t="n">
        <v>1326.98</v>
      </c>
      <c r="R9" t="n">
        <v>118.69</v>
      </c>
      <c r="S9" t="n">
        <v>68.87</v>
      </c>
      <c r="T9" t="n">
        <v>22082.96</v>
      </c>
      <c r="U9" t="n">
        <v>0.58</v>
      </c>
      <c r="V9" t="n">
        <v>0.86</v>
      </c>
      <c r="W9" t="n">
        <v>5.37</v>
      </c>
      <c r="X9" t="n">
        <v>1.35</v>
      </c>
      <c r="Y9" t="n">
        <v>0.5</v>
      </c>
      <c r="Z9" t="n">
        <v>10</v>
      </c>
      <c r="AA9" t="n">
        <v>1185.406430241315</v>
      </c>
      <c r="AB9" t="n">
        <v>1621.925374296972</v>
      </c>
      <c r="AC9" t="n">
        <v>1467.131092960628</v>
      </c>
      <c r="AD9" t="n">
        <v>1185406.430241315</v>
      </c>
      <c r="AE9" t="n">
        <v>1621925.374296972</v>
      </c>
      <c r="AF9" t="n">
        <v>1.672379402090002e-06</v>
      </c>
      <c r="AG9" t="n">
        <v>26.82291666666667</v>
      </c>
      <c r="AH9" t="n">
        <v>1467131.092960628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2.1759</v>
      </c>
      <c r="E10" t="n">
        <v>45.96</v>
      </c>
      <c r="F10" t="n">
        <v>42.04</v>
      </c>
      <c r="G10" t="n">
        <v>60.06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512.42</v>
      </c>
      <c r="Q10" t="n">
        <v>1326.96</v>
      </c>
      <c r="R10" t="n">
        <v>112.48</v>
      </c>
      <c r="S10" t="n">
        <v>68.87</v>
      </c>
      <c r="T10" t="n">
        <v>19011.97</v>
      </c>
      <c r="U10" t="n">
        <v>0.61</v>
      </c>
      <c r="V10" t="n">
        <v>0.87</v>
      </c>
      <c r="W10" t="n">
        <v>5.37</v>
      </c>
      <c r="X10" t="n">
        <v>1.17</v>
      </c>
      <c r="Y10" t="n">
        <v>0.5</v>
      </c>
      <c r="Z10" t="n">
        <v>10</v>
      </c>
      <c r="AA10" t="n">
        <v>1168.880720723932</v>
      </c>
      <c r="AB10" t="n">
        <v>1599.314169472439</v>
      </c>
      <c r="AC10" t="n">
        <v>1446.677869789524</v>
      </c>
      <c r="AD10" t="n">
        <v>1168880.720723932</v>
      </c>
      <c r="AE10" t="n">
        <v>1599314.169472439</v>
      </c>
      <c r="AF10" t="n">
        <v>1.686642104754407e-06</v>
      </c>
      <c r="AG10" t="n">
        <v>26.59722222222222</v>
      </c>
      <c r="AH10" t="n">
        <v>1446677.869789524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2.1877</v>
      </c>
      <c r="E11" t="n">
        <v>45.71</v>
      </c>
      <c r="F11" t="n">
        <v>41.94</v>
      </c>
      <c r="G11" t="n">
        <v>66.22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503.87</v>
      </c>
      <c r="Q11" t="n">
        <v>1326.98</v>
      </c>
      <c r="R11" t="n">
        <v>109.21</v>
      </c>
      <c r="S11" t="n">
        <v>68.87</v>
      </c>
      <c r="T11" t="n">
        <v>17394.09</v>
      </c>
      <c r="U11" t="n">
        <v>0.63</v>
      </c>
      <c r="V11" t="n">
        <v>0.87</v>
      </c>
      <c r="W11" t="n">
        <v>5.36</v>
      </c>
      <c r="X11" t="n">
        <v>1.07</v>
      </c>
      <c r="Y11" t="n">
        <v>0.5</v>
      </c>
      <c r="Z11" t="n">
        <v>10</v>
      </c>
      <c r="AA11" t="n">
        <v>1154.276974325157</v>
      </c>
      <c r="AB11" t="n">
        <v>1579.332679377815</v>
      </c>
      <c r="AC11" t="n">
        <v>1428.603385065333</v>
      </c>
      <c r="AD11" t="n">
        <v>1154276.974325157</v>
      </c>
      <c r="AE11" t="n">
        <v>1579332.679377815</v>
      </c>
      <c r="AF11" t="n">
        <v>1.695788837984842e-06</v>
      </c>
      <c r="AG11" t="n">
        <v>26.45254629629629</v>
      </c>
      <c r="AH11" t="n">
        <v>1428603.385065333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2.2013</v>
      </c>
      <c r="E12" t="n">
        <v>45.43</v>
      </c>
      <c r="F12" t="n">
        <v>41.8</v>
      </c>
      <c r="G12" t="n">
        <v>73.76000000000001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498.51</v>
      </c>
      <c r="Q12" t="n">
        <v>1326.98</v>
      </c>
      <c r="R12" t="n">
        <v>104.81</v>
      </c>
      <c r="S12" t="n">
        <v>68.87</v>
      </c>
      <c r="T12" t="n">
        <v>15216.44</v>
      </c>
      <c r="U12" t="n">
        <v>0.66</v>
      </c>
      <c r="V12" t="n">
        <v>0.87</v>
      </c>
      <c r="W12" t="n">
        <v>5.35</v>
      </c>
      <c r="X12" t="n">
        <v>0.93</v>
      </c>
      <c r="Y12" t="n">
        <v>0.5</v>
      </c>
      <c r="Z12" t="n">
        <v>10</v>
      </c>
      <c r="AA12" t="n">
        <v>1134.270686578121</v>
      </c>
      <c r="AB12" t="n">
        <v>1551.959193867197</v>
      </c>
      <c r="AC12" t="n">
        <v>1403.84238659292</v>
      </c>
      <c r="AD12" t="n">
        <v>1134270.686578121</v>
      </c>
      <c r="AE12" t="n">
        <v>1551959.193867197</v>
      </c>
      <c r="AF12" t="n">
        <v>1.706330835606359e-06</v>
      </c>
      <c r="AG12" t="n">
        <v>26.29050925925926</v>
      </c>
      <c r="AH12" t="n">
        <v>1403842.38659292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2.2095</v>
      </c>
      <c r="E13" t="n">
        <v>45.26</v>
      </c>
      <c r="F13" t="n">
        <v>41.74</v>
      </c>
      <c r="G13" t="n">
        <v>80.78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493.51</v>
      </c>
      <c r="Q13" t="n">
        <v>1326.98</v>
      </c>
      <c r="R13" t="n">
        <v>102.63</v>
      </c>
      <c r="S13" t="n">
        <v>68.87</v>
      </c>
      <c r="T13" t="n">
        <v>14138.02</v>
      </c>
      <c r="U13" t="n">
        <v>0.67</v>
      </c>
      <c r="V13" t="n">
        <v>0.87</v>
      </c>
      <c r="W13" t="n">
        <v>5.35</v>
      </c>
      <c r="X13" t="n">
        <v>0.87</v>
      </c>
      <c r="Y13" t="n">
        <v>0.5</v>
      </c>
      <c r="Z13" t="n">
        <v>10</v>
      </c>
      <c r="AA13" t="n">
        <v>1125.521949147019</v>
      </c>
      <c r="AB13" t="n">
        <v>1539.988785346907</v>
      </c>
      <c r="AC13" t="n">
        <v>1393.014417061233</v>
      </c>
      <c r="AD13" t="n">
        <v>1125521.949147019</v>
      </c>
      <c r="AE13" t="n">
        <v>1539988.785346907</v>
      </c>
      <c r="AF13" t="n">
        <v>1.712687040054627e-06</v>
      </c>
      <c r="AG13" t="n">
        <v>26.19212962962963</v>
      </c>
      <c r="AH13" t="n">
        <v>1393014.417061233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2.2187</v>
      </c>
      <c r="E14" t="n">
        <v>45.07</v>
      </c>
      <c r="F14" t="n">
        <v>41.66</v>
      </c>
      <c r="G14" t="n">
        <v>89.26000000000001</v>
      </c>
      <c r="H14" t="n">
        <v>1.18</v>
      </c>
      <c r="I14" t="n">
        <v>28</v>
      </c>
      <c r="J14" t="n">
        <v>194.88</v>
      </c>
      <c r="K14" t="n">
        <v>52.44</v>
      </c>
      <c r="L14" t="n">
        <v>13</v>
      </c>
      <c r="M14" t="n">
        <v>26</v>
      </c>
      <c r="N14" t="n">
        <v>39.43</v>
      </c>
      <c r="O14" t="n">
        <v>24268.67</v>
      </c>
      <c r="P14" t="n">
        <v>486.66</v>
      </c>
      <c r="Q14" t="n">
        <v>1326.99</v>
      </c>
      <c r="R14" t="n">
        <v>100.17</v>
      </c>
      <c r="S14" t="n">
        <v>68.87</v>
      </c>
      <c r="T14" t="n">
        <v>12922.46</v>
      </c>
      <c r="U14" t="n">
        <v>0.6899999999999999</v>
      </c>
      <c r="V14" t="n">
        <v>0.88</v>
      </c>
      <c r="W14" t="n">
        <v>5.34</v>
      </c>
      <c r="X14" t="n">
        <v>0.79</v>
      </c>
      <c r="Y14" t="n">
        <v>0.5</v>
      </c>
      <c r="Z14" t="n">
        <v>10</v>
      </c>
      <c r="AA14" t="n">
        <v>1114.358494479075</v>
      </c>
      <c r="AB14" t="n">
        <v>1524.714454173365</v>
      </c>
      <c r="AC14" t="n">
        <v>1379.197846617235</v>
      </c>
      <c r="AD14" t="n">
        <v>1114358.494479075</v>
      </c>
      <c r="AE14" t="n">
        <v>1524714.454173365</v>
      </c>
      <c r="AF14" t="n">
        <v>1.71981839138683e-06</v>
      </c>
      <c r="AG14" t="n">
        <v>26.08217592592593</v>
      </c>
      <c r="AH14" t="n">
        <v>1379197.846617235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2.2256</v>
      </c>
      <c r="E15" t="n">
        <v>44.93</v>
      </c>
      <c r="F15" t="n">
        <v>41.59</v>
      </c>
      <c r="G15" t="n">
        <v>95.97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478.62</v>
      </c>
      <c r="Q15" t="n">
        <v>1326.97</v>
      </c>
      <c r="R15" t="n">
        <v>97.83</v>
      </c>
      <c r="S15" t="n">
        <v>68.87</v>
      </c>
      <c r="T15" t="n">
        <v>11765.61</v>
      </c>
      <c r="U15" t="n">
        <v>0.7</v>
      </c>
      <c r="V15" t="n">
        <v>0.88</v>
      </c>
      <c r="W15" t="n">
        <v>5.34</v>
      </c>
      <c r="X15" t="n">
        <v>0.72</v>
      </c>
      <c r="Y15" t="n">
        <v>0.5</v>
      </c>
      <c r="Z15" t="n">
        <v>10</v>
      </c>
      <c r="AA15" t="n">
        <v>1102.835015791056</v>
      </c>
      <c r="AB15" t="n">
        <v>1508.947522252418</v>
      </c>
      <c r="AC15" t="n">
        <v>1364.935688549795</v>
      </c>
      <c r="AD15" t="n">
        <v>1102835.015791056</v>
      </c>
      <c r="AE15" t="n">
        <v>1508947.522252418</v>
      </c>
      <c r="AF15" t="n">
        <v>1.725166904885982e-06</v>
      </c>
      <c r="AG15" t="n">
        <v>26.00115740740741</v>
      </c>
      <c r="AH15" t="n">
        <v>1364935.688549795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2.2326</v>
      </c>
      <c r="E16" t="n">
        <v>44.79</v>
      </c>
      <c r="F16" t="n">
        <v>41.52</v>
      </c>
      <c r="G16" t="n">
        <v>103.79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474.08</v>
      </c>
      <c r="Q16" t="n">
        <v>1326.98</v>
      </c>
      <c r="R16" t="n">
        <v>95.87</v>
      </c>
      <c r="S16" t="n">
        <v>68.87</v>
      </c>
      <c r="T16" t="n">
        <v>10793.41</v>
      </c>
      <c r="U16" t="n">
        <v>0.72</v>
      </c>
      <c r="V16" t="n">
        <v>0.88</v>
      </c>
      <c r="W16" t="n">
        <v>5.33</v>
      </c>
      <c r="X16" t="n">
        <v>0.65</v>
      </c>
      <c r="Y16" t="n">
        <v>0.5</v>
      </c>
      <c r="Z16" t="n">
        <v>10</v>
      </c>
      <c r="AA16" t="n">
        <v>1094.970401723727</v>
      </c>
      <c r="AB16" t="n">
        <v>1498.186810323213</v>
      </c>
      <c r="AC16" t="n">
        <v>1355.20196386436</v>
      </c>
      <c r="AD16" t="n">
        <v>1094970.401723727</v>
      </c>
      <c r="AE16" t="n">
        <v>1498186.810323213</v>
      </c>
      <c r="AF16" t="n">
        <v>1.730592933073528e-06</v>
      </c>
      <c r="AG16" t="n">
        <v>25.92013888888889</v>
      </c>
      <c r="AH16" t="n">
        <v>1355201.96386436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2.2389</v>
      </c>
      <c r="E17" t="n">
        <v>44.66</v>
      </c>
      <c r="F17" t="n">
        <v>41.46</v>
      </c>
      <c r="G17" t="n">
        <v>113.08</v>
      </c>
      <c r="H17" t="n">
        <v>1.42</v>
      </c>
      <c r="I17" t="n">
        <v>22</v>
      </c>
      <c r="J17" t="n">
        <v>199.54</v>
      </c>
      <c r="K17" t="n">
        <v>52.44</v>
      </c>
      <c r="L17" t="n">
        <v>16</v>
      </c>
      <c r="M17" t="n">
        <v>20</v>
      </c>
      <c r="N17" t="n">
        <v>41.1</v>
      </c>
      <c r="O17" t="n">
        <v>24844.17</v>
      </c>
      <c r="P17" t="n">
        <v>467.7</v>
      </c>
      <c r="Q17" t="n">
        <v>1326.95</v>
      </c>
      <c r="R17" t="n">
        <v>93.92</v>
      </c>
      <c r="S17" t="n">
        <v>68.87</v>
      </c>
      <c r="T17" t="n">
        <v>9831.719999999999</v>
      </c>
      <c r="U17" t="n">
        <v>0.73</v>
      </c>
      <c r="V17" t="n">
        <v>0.88</v>
      </c>
      <c r="W17" t="n">
        <v>5.33</v>
      </c>
      <c r="X17" t="n">
        <v>0.59</v>
      </c>
      <c r="Y17" t="n">
        <v>0.5</v>
      </c>
      <c r="Z17" t="n">
        <v>10</v>
      </c>
      <c r="AA17" t="n">
        <v>1085.625801111831</v>
      </c>
      <c r="AB17" t="n">
        <v>1485.401115511334</v>
      </c>
      <c r="AC17" t="n">
        <v>1343.636517820491</v>
      </c>
      <c r="AD17" t="n">
        <v>1085625.801111831</v>
      </c>
      <c r="AE17" t="n">
        <v>1485401.115511334</v>
      </c>
      <c r="AF17" t="n">
        <v>1.735476358442319e-06</v>
      </c>
      <c r="AG17" t="n">
        <v>25.8449074074074</v>
      </c>
      <c r="AH17" t="n">
        <v>1343636.517820491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2.2409</v>
      </c>
      <c r="E18" t="n">
        <v>44.62</v>
      </c>
      <c r="F18" t="n">
        <v>41.46</v>
      </c>
      <c r="G18" t="n">
        <v>118.45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460.77</v>
      </c>
      <c r="Q18" t="n">
        <v>1327</v>
      </c>
      <c r="R18" t="n">
        <v>93.87</v>
      </c>
      <c r="S18" t="n">
        <v>68.87</v>
      </c>
      <c r="T18" t="n">
        <v>9811.549999999999</v>
      </c>
      <c r="U18" t="n">
        <v>0.73</v>
      </c>
      <c r="V18" t="n">
        <v>0.88</v>
      </c>
      <c r="W18" t="n">
        <v>5.33</v>
      </c>
      <c r="X18" t="n">
        <v>0.59</v>
      </c>
      <c r="Y18" t="n">
        <v>0.5</v>
      </c>
      <c r="Z18" t="n">
        <v>10</v>
      </c>
      <c r="AA18" t="n">
        <v>1077.484806925859</v>
      </c>
      <c r="AB18" t="n">
        <v>1474.262248110771</v>
      </c>
      <c r="AC18" t="n">
        <v>1333.560728291139</v>
      </c>
      <c r="AD18" t="n">
        <v>1077484.806925859</v>
      </c>
      <c r="AE18" t="n">
        <v>1474262.248110771</v>
      </c>
      <c r="AF18" t="n">
        <v>1.737026652210189e-06</v>
      </c>
      <c r="AG18" t="n">
        <v>25.82175925925926</v>
      </c>
      <c r="AH18" t="n">
        <v>1333560.728291139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2.2483</v>
      </c>
      <c r="E19" t="n">
        <v>44.48</v>
      </c>
      <c r="F19" t="n">
        <v>41.38</v>
      </c>
      <c r="G19" t="n">
        <v>130.68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451.9</v>
      </c>
      <c r="Q19" t="n">
        <v>1326.95</v>
      </c>
      <c r="R19" t="n">
        <v>91.27</v>
      </c>
      <c r="S19" t="n">
        <v>68.87</v>
      </c>
      <c r="T19" t="n">
        <v>8520.559999999999</v>
      </c>
      <c r="U19" t="n">
        <v>0.75</v>
      </c>
      <c r="V19" t="n">
        <v>0.88</v>
      </c>
      <c r="W19" t="n">
        <v>5.32</v>
      </c>
      <c r="X19" t="n">
        <v>0.51</v>
      </c>
      <c r="Y19" t="n">
        <v>0.5</v>
      </c>
      <c r="Z19" t="n">
        <v>10</v>
      </c>
      <c r="AA19" t="n">
        <v>1065.077842315481</v>
      </c>
      <c r="AB19" t="n">
        <v>1457.286491774203</v>
      </c>
      <c r="AC19" t="n">
        <v>1318.20511431371</v>
      </c>
      <c r="AD19" t="n">
        <v>1065077.842315481</v>
      </c>
      <c r="AE19" t="n">
        <v>1457286.491774203</v>
      </c>
      <c r="AF19" t="n">
        <v>1.742762739151309e-06</v>
      </c>
      <c r="AG19" t="n">
        <v>25.74074074074074</v>
      </c>
      <c r="AH19" t="n">
        <v>1318205.11431371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2.2512</v>
      </c>
      <c r="E20" t="n">
        <v>44.42</v>
      </c>
      <c r="F20" t="n">
        <v>41.36</v>
      </c>
      <c r="G20" t="n">
        <v>137.87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446.66</v>
      </c>
      <c r="Q20" t="n">
        <v>1326.96</v>
      </c>
      <c r="R20" t="n">
        <v>90.51000000000001</v>
      </c>
      <c r="S20" t="n">
        <v>68.87</v>
      </c>
      <c r="T20" t="n">
        <v>8145.9</v>
      </c>
      <c r="U20" t="n">
        <v>0.76</v>
      </c>
      <c r="V20" t="n">
        <v>0.88</v>
      </c>
      <c r="W20" t="n">
        <v>5.32</v>
      </c>
      <c r="X20" t="n">
        <v>0.49</v>
      </c>
      <c r="Y20" t="n">
        <v>0.5</v>
      </c>
      <c r="Z20" t="n">
        <v>10</v>
      </c>
      <c r="AA20" t="n">
        <v>1050.048659203902</v>
      </c>
      <c r="AB20" t="n">
        <v>1436.722900400177</v>
      </c>
      <c r="AC20" t="n">
        <v>1299.604083239239</v>
      </c>
      <c r="AD20" t="n">
        <v>1050048.659203902</v>
      </c>
      <c r="AE20" t="n">
        <v>1436722.900400177</v>
      </c>
      <c r="AF20" t="n">
        <v>1.745010665114721e-06</v>
      </c>
      <c r="AG20" t="n">
        <v>25.70601851851852</v>
      </c>
      <c r="AH20" t="n">
        <v>1299604.083239239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2.2556</v>
      </c>
      <c r="E21" t="n">
        <v>44.33</v>
      </c>
      <c r="F21" t="n">
        <v>41.31</v>
      </c>
      <c r="G21" t="n">
        <v>145.8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438.78</v>
      </c>
      <c r="Q21" t="n">
        <v>1326.96</v>
      </c>
      <c r="R21" t="n">
        <v>88.93000000000001</v>
      </c>
      <c r="S21" t="n">
        <v>68.87</v>
      </c>
      <c r="T21" t="n">
        <v>7358.15</v>
      </c>
      <c r="U21" t="n">
        <v>0.77</v>
      </c>
      <c r="V21" t="n">
        <v>0.88</v>
      </c>
      <c r="W21" t="n">
        <v>5.32</v>
      </c>
      <c r="X21" t="n">
        <v>0.44</v>
      </c>
      <c r="Y21" t="n">
        <v>0.5</v>
      </c>
      <c r="Z21" t="n">
        <v>10</v>
      </c>
      <c r="AA21" t="n">
        <v>1039.924589513461</v>
      </c>
      <c r="AB21" t="n">
        <v>1422.870701607284</v>
      </c>
      <c r="AC21" t="n">
        <v>1287.073918857456</v>
      </c>
      <c r="AD21" t="n">
        <v>1039924.589513461</v>
      </c>
      <c r="AE21" t="n">
        <v>1422870.701607284</v>
      </c>
      <c r="AF21" t="n">
        <v>1.748421311404036e-06</v>
      </c>
      <c r="AG21" t="n">
        <v>25.65393518518519</v>
      </c>
      <c r="AH21" t="n">
        <v>1287073.918857456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2.2539</v>
      </c>
      <c r="E22" t="n">
        <v>44.37</v>
      </c>
      <c r="F22" t="n">
        <v>41.34</v>
      </c>
      <c r="G22" t="n">
        <v>145.92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436.69</v>
      </c>
      <c r="Q22" t="n">
        <v>1326.96</v>
      </c>
      <c r="R22" t="n">
        <v>89.59</v>
      </c>
      <c r="S22" t="n">
        <v>68.87</v>
      </c>
      <c r="T22" t="n">
        <v>7689.46</v>
      </c>
      <c r="U22" t="n">
        <v>0.77</v>
      </c>
      <c r="V22" t="n">
        <v>0.88</v>
      </c>
      <c r="W22" t="n">
        <v>5.33</v>
      </c>
      <c r="X22" t="n">
        <v>0.47</v>
      </c>
      <c r="Y22" t="n">
        <v>0.5</v>
      </c>
      <c r="Z22" t="n">
        <v>10</v>
      </c>
      <c r="AA22" t="n">
        <v>1038.38194736789</v>
      </c>
      <c r="AB22" t="n">
        <v>1420.759990567145</v>
      </c>
      <c r="AC22" t="n">
        <v>1285.164651116587</v>
      </c>
      <c r="AD22" t="n">
        <v>1038381.94736789</v>
      </c>
      <c r="AE22" t="n">
        <v>1420759.990567145</v>
      </c>
      <c r="AF22" t="n">
        <v>1.747103561701346e-06</v>
      </c>
      <c r="AG22" t="n">
        <v>25.67708333333333</v>
      </c>
      <c r="AH22" t="n">
        <v>1285164.651116587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2.2571</v>
      </c>
      <c r="E23" t="n">
        <v>44.31</v>
      </c>
      <c r="F23" t="n">
        <v>41.32</v>
      </c>
      <c r="G23" t="n">
        <v>154.94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438.33</v>
      </c>
      <c r="Q23" t="n">
        <v>1326.95</v>
      </c>
      <c r="R23" t="n">
        <v>88.56</v>
      </c>
      <c r="S23" t="n">
        <v>68.87</v>
      </c>
      <c r="T23" t="n">
        <v>7179.6</v>
      </c>
      <c r="U23" t="n">
        <v>0.78</v>
      </c>
      <c r="V23" t="n">
        <v>0.88</v>
      </c>
      <c r="W23" t="n">
        <v>5.34</v>
      </c>
      <c r="X23" t="n">
        <v>0.45</v>
      </c>
      <c r="Y23" t="n">
        <v>0.5</v>
      </c>
      <c r="Z23" t="n">
        <v>10</v>
      </c>
      <c r="AA23" t="n">
        <v>1039.031172889712</v>
      </c>
      <c r="AB23" t="n">
        <v>1421.648289567911</v>
      </c>
      <c r="AC23" t="n">
        <v>1285.968172107455</v>
      </c>
      <c r="AD23" t="n">
        <v>1039031.172889712</v>
      </c>
      <c r="AE23" t="n">
        <v>1421648.289567911</v>
      </c>
      <c r="AF23" t="n">
        <v>1.749584031729938e-06</v>
      </c>
      <c r="AG23" t="n">
        <v>25.64236111111111</v>
      </c>
      <c r="AH23" t="n">
        <v>1285968.172107455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2.2573</v>
      </c>
      <c r="E24" t="n">
        <v>44.3</v>
      </c>
      <c r="F24" t="n">
        <v>41.31</v>
      </c>
      <c r="G24" t="n">
        <v>154.92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1</v>
      </c>
      <c r="N24" t="n">
        <v>45.21</v>
      </c>
      <c r="O24" t="n">
        <v>26214.54</v>
      </c>
      <c r="P24" t="n">
        <v>441.4</v>
      </c>
      <c r="Q24" t="n">
        <v>1326.95</v>
      </c>
      <c r="R24" t="n">
        <v>88.45</v>
      </c>
      <c r="S24" t="n">
        <v>68.87</v>
      </c>
      <c r="T24" t="n">
        <v>7123.36</v>
      </c>
      <c r="U24" t="n">
        <v>0.78</v>
      </c>
      <c r="V24" t="n">
        <v>0.88</v>
      </c>
      <c r="W24" t="n">
        <v>5.34</v>
      </c>
      <c r="X24" t="n">
        <v>0.44</v>
      </c>
      <c r="Y24" t="n">
        <v>0.5</v>
      </c>
      <c r="Z24" t="n">
        <v>10</v>
      </c>
      <c r="AA24" t="n">
        <v>1042.201959869922</v>
      </c>
      <c r="AB24" t="n">
        <v>1425.986700199484</v>
      </c>
      <c r="AC24" t="n">
        <v>1289.892530917348</v>
      </c>
      <c r="AD24" t="n">
        <v>1042201.959869922</v>
      </c>
      <c r="AE24" t="n">
        <v>1425986.700199484</v>
      </c>
      <c r="AF24" t="n">
        <v>1.749739061106725e-06</v>
      </c>
      <c r="AG24" t="n">
        <v>25.63657407407407</v>
      </c>
      <c r="AH24" t="n">
        <v>1289892.530917348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2.2571</v>
      </c>
      <c r="E25" t="n">
        <v>44.3</v>
      </c>
      <c r="F25" t="n">
        <v>41.31</v>
      </c>
      <c r="G25" t="n">
        <v>154.93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444.37</v>
      </c>
      <c r="Q25" t="n">
        <v>1326.95</v>
      </c>
      <c r="R25" t="n">
        <v>88.48999999999999</v>
      </c>
      <c r="S25" t="n">
        <v>68.87</v>
      </c>
      <c r="T25" t="n">
        <v>7146.89</v>
      </c>
      <c r="U25" t="n">
        <v>0.78</v>
      </c>
      <c r="V25" t="n">
        <v>0.88</v>
      </c>
      <c r="W25" t="n">
        <v>5.34</v>
      </c>
      <c r="X25" t="n">
        <v>0.44</v>
      </c>
      <c r="Y25" t="n">
        <v>0.5</v>
      </c>
      <c r="Z25" t="n">
        <v>10</v>
      </c>
      <c r="AA25" t="n">
        <v>1045.447081640723</v>
      </c>
      <c r="AB25" t="n">
        <v>1430.426818970961</v>
      </c>
      <c r="AC25" t="n">
        <v>1293.908890985022</v>
      </c>
      <c r="AD25" t="n">
        <v>1045447.081640723</v>
      </c>
      <c r="AE25" t="n">
        <v>1430426.818970961</v>
      </c>
      <c r="AF25" t="n">
        <v>1.749584031729938e-06</v>
      </c>
      <c r="AG25" t="n">
        <v>25.63657407407407</v>
      </c>
      <c r="AH25" t="n">
        <v>1293908.890985022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2.2571</v>
      </c>
      <c r="E26" t="n">
        <v>44.31</v>
      </c>
      <c r="F26" t="n">
        <v>41.32</v>
      </c>
      <c r="G26" t="n">
        <v>154.93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447.3</v>
      </c>
      <c r="Q26" t="n">
        <v>1326.95</v>
      </c>
      <c r="R26" t="n">
        <v>88.48</v>
      </c>
      <c r="S26" t="n">
        <v>68.87</v>
      </c>
      <c r="T26" t="n">
        <v>7138.55</v>
      </c>
      <c r="U26" t="n">
        <v>0.78</v>
      </c>
      <c r="V26" t="n">
        <v>0.88</v>
      </c>
      <c r="W26" t="n">
        <v>5.34</v>
      </c>
      <c r="X26" t="n">
        <v>0.45</v>
      </c>
      <c r="Y26" t="n">
        <v>0.5</v>
      </c>
      <c r="Z26" t="n">
        <v>10</v>
      </c>
      <c r="AA26" t="n">
        <v>1048.643186012868</v>
      </c>
      <c r="AB26" t="n">
        <v>1434.799869975104</v>
      </c>
      <c r="AC26" t="n">
        <v>1297.864584138944</v>
      </c>
      <c r="AD26" t="n">
        <v>1048643.186012868</v>
      </c>
      <c r="AE26" t="n">
        <v>1434799.869975104</v>
      </c>
      <c r="AF26" t="n">
        <v>1.749584031729938e-06</v>
      </c>
      <c r="AG26" t="n">
        <v>25.64236111111111</v>
      </c>
      <c r="AH26" t="n">
        <v>1297864.584138944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2.0843</v>
      </c>
      <c r="E2" t="n">
        <v>47.98</v>
      </c>
      <c r="F2" t="n">
        <v>44.84</v>
      </c>
      <c r="G2" t="n">
        <v>20.08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129.55</v>
      </c>
      <c r="Q2" t="n">
        <v>1327.33</v>
      </c>
      <c r="R2" t="n">
        <v>198.22</v>
      </c>
      <c r="S2" t="n">
        <v>68.87</v>
      </c>
      <c r="T2" t="n">
        <v>61420.39</v>
      </c>
      <c r="U2" t="n">
        <v>0.35</v>
      </c>
      <c r="V2" t="n">
        <v>0.8100000000000001</v>
      </c>
      <c r="W2" t="n">
        <v>5.68</v>
      </c>
      <c r="X2" t="n">
        <v>3.97</v>
      </c>
      <c r="Y2" t="n">
        <v>0.5</v>
      </c>
      <c r="Z2" t="n">
        <v>10</v>
      </c>
      <c r="AA2" t="n">
        <v>572.8517975024861</v>
      </c>
      <c r="AB2" t="n">
        <v>783.801101780569</v>
      </c>
      <c r="AC2" t="n">
        <v>708.9962246983862</v>
      </c>
      <c r="AD2" t="n">
        <v>572851.797502486</v>
      </c>
      <c r="AE2" t="n">
        <v>783801.1017805689</v>
      </c>
      <c r="AF2" t="n">
        <v>2.383035290405449e-06</v>
      </c>
      <c r="AG2" t="n">
        <v>27.76620370370371</v>
      </c>
      <c r="AH2" t="n">
        <v>708996.2246983862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2.0844</v>
      </c>
      <c r="E3" t="n">
        <v>47.98</v>
      </c>
      <c r="F3" t="n">
        <v>44.84</v>
      </c>
      <c r="G3" t="n">
        <v>20.08</v>
      </c>
      <c r="H3" t="n">
        <v>1.23</v>
      </c>
      <c r="I3" t="n">
        <v>134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134.44</v>
      </c>
      <c r="Q3" t="n">
        <v>1327.32</v>
      </c>
      <c r="R3" t="n">
        <v>198.08</v>
      </c>
      <c r="S3" t="n">
        <v>68.87</v>
      </c>
      <c r="T3" t="n">
        <v>61348.48</v>
      </c>
      <c r="U3" t="n">
        <v>0.35</v>
      </c>
      <c r="V3" t="n">
        <v>0.8100000000000001</v>
      </c>
      <c r="W3" t="n">
        <v>5.68</v>
      </c>
      <c r="X3" t="n">
        <v>3.97</v>
      </c>
      <c r="Y3" t="n">
        <v>0.5</v>
      </c>
      <c r="Z3" t="n">
        <v>10</v>
      </c>
      <c r="AA3" t="n">
        <v>578.5133162773718</v>
      </c>
      <c r="AB3" t="n">
        <v>791.5474415369483</v>
      </c>
      <c r="AC3" t="n">
        <v>716.0032646604727</v>
      </c>
      <c r="AD3" t="n">
        <v>578513.3162773718</v>
      </c>
      <c r="AE3" t="n">
        <v>791547.4415369483</v>
      </c>
      <c r="AF3" t="n">
        <v>2.383149623049042e-06</v>
      </c>
      <c r="AG3" t="n">
        <v>27.76620370370371</v>
      </c>
      <c r="AH3" t="n">
        <v>716003.2646604727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1.6983</v>
      </c>
      <c r="E2" t="n">
        <v>58.88</v>
      </c>
      <c r="F2" t="n">
        <v>50.28</v>
      </c>
      <c r="G2" t="n">
        <v>9.369999999999999</v>
      </c>
      <c r="H2" t="n">
        <v>0.18</v>
      </c>
      <c r="I2" t="n">
        <v>322</v>
      </c>
      <c r="J2" t="n">
        <v>98.70999999999999</v>
      </c>
      <c r="K2" t="n">
        <v>39.72</v>
      </c>
      <c r="L2" t="n">
        <v>1</v>
      </c>
      <c r="M2" t="n">
        <v>320</v>
      </c>
      <c r="N2" t="n">
        <v>12.99</v>
      </c>
      <c r="O2" t="n">
        <v>12407.75</v>
      </c>
      <c r="P2" t="n">
        <v>444.92</v>
      </c>
      <c r="Q2" t="n">
        <v>1327.21</v>
      </c>
      <c r="R2" t="n">
        <v>381.52</v>
      </c>
      <c r="S2" t="n">
        <v>68.87</v>
      </c>
      <c r="T2" t="n">
        <v>152128.84</v>
      </c>
      <c r="U2" t="n">
        <v>0.18</v>
      </c>
      <c r="V2" t="n">
        <v>0.73</v>
      </c>
      <c r="W2" t="n">
        <v>5.81</v>
      </c>
      <c r="X2" t="n">
        <v>9.4</v>
      </c>
      <c r="Y2" t="n">
        <v>0.5</v>
      </c>
      <c r="Z2" t="n">
        <v>10</v>
      </c>
      <c r="AA2" t="n">
        <v>1335.938684968909</v>
      </c>
      <c r="AB2" t="n">
        <v>1827.890246229646</v>
      </c>
      <c r="AC2" t="n">
        <v>1653.438966589561</v>
      </c>
      <c r="AD2" t="n">
        <v>1335938.684968909</v>
      </c>
      <c r="AE2" t="n">
        <v>1827890.246229646</v>
      </c>
      <c r="AF2" t="n">
        <v>1.519464026863208e-06</v>
      </c>
      <c r="AG2" t="n">
        <v>34.07407407407408</v>
      </c>
      <c r="AH2" t="n">
        <v>1653438.966589561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2.01</v>
      </c>
      <c r="E3" t="n">
        <v>49.75</v>
      </c>
      <c r="F3" t="n">
        <v>44.89</v>
      </c>
      <c r="G3" t="n">
        <v>19.24</v>
      </c>
      <c r="H3" t="n">
        <v>0.35</v>
      </c>
      <c r="I3" t="n">
        <v>140</v>
      </c>
      <c r="J3" t="n">
        <v>99.95</v>
      </c>
      <c r="K3" t="n">
        <v>39.72</v>
      </c>
      <c r="L3" t="n">
        <v>2</v>
      </c>
      <c r="M3" t="n">
        <v>138</v>
      </c>
      <c r="N3" t="n">
        <v>13.24</v>
      </c>
      <c r="O3" t="n">
        <v>12561.45</v>
      </c>
      <c r="P3" t="n">
        <v>386.65</v>
      </c>
      <c r="Q3" t="n">
        <v>1327</v>
      </c>
      <c r="R3" t="n">
        <v>205.05</v>
      </c>
      <c r="S3" t="n">
        <v>68.87</v>
      </c>
      <c r="T3" t="n">
        <v>64806.88</v>
      </c>
      <c r="U3" t="n">
        <v>0.34</v>
      </c>
      <c r="V3" t="n">
        <v>0.8100000000000001</v>
      </c>
      <c r="W3" t="n">
        <v>5.53</v>
      </c>
      <c r="X3" t="n">
        <v>4.01</v>
      </c>
      <c r="Y3" t="n">
        <v>0.5</v>
      </c>
      <c r="Z3" t="n">
        <v>10</v>
      </c>
      <c r="AA3" t="n">
        <v>1033.515874091084</v>
      </c>
      <c r="AB3" t="n">
        <v>1414.102014433817</v>
      </c>
      <c r="AC3" t="n">
        <v>1279.142102880895</v>
      </c>
      <c r="AD3" t="n">
        <v>1033515.874091084</v>
      </c>
      <c r="AE3" t="n">
        <v>1414102.014433817</v>
      </c>
      <c r="AF3" t="n">
        <v>1.798341102275834e-06</v>
      </c>
      <c r="AG3" t="n">
        <v>28.79050925925926</v>
      </c>
      <c r="AH3" t="n">
        <v>1279142.102880895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2.1193</v>
      </c>
      <c r="E4" t="n">
        <v>47.19</v>
      </c>
      <c r="F4" t="n">
        <v>43.39</v>
      </c>
      <c r="G4" t="n">
        <v>29.58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86</v>
      </c>
      <c r="N4" t="n">
        <v>13.49</v>
      </c>
      <c r="O4" t="n">
        <v>12715.54</v>
      </c>
      <c r="P4" t="n">
        <v>363.03</v>
      </c>
      <c r="Q4" t="n">
        <v>1327.04</v>
      </c>
      <c r="R4" t="n">
        <v>156.44</v>
      </c>
      <c r="S4" t="n">
        <v>68.87</v>
      </c>
      <c r="T4" t="n">
        <v>40757.36</v>
      </c>
      <c r="U4" t="n">
        <v>0.44</v>
      </c>
      <c r="V4" t="n">
        <v>0.84</v>
      </c>
      <c r="W4" t="n">
        <v>5.45</v>
      </c>
      <c r="X4" t="n">
        <v>2.52</v>
      </c>
      <c r="Y4" t="n">
        <v>0.5</v>
      </c>
      <c r="Z4" t="n">
        <v>10</v>
      </c>
      <c r="AA4" t="n">
        <v>948.6120637198148</v>
      </c>
      <c r="AB4" t="n">
        <v>1297.932875392091</v>
      </c>
      <c r="AC4" t="n">
        <v>1174.059983424901</v>
      </c>
      <c r="AD4" t="n">
        <v>948612.0637198149</v>
      </c>
      <c r="AE4" t="n">
        <v>1297932.875392091</v>
      </c>
      <c r="AF4" t="n">
        <v>1.896131491568744e-06</v>
      </c>
      <c r="AG4" t="n">
        <v>27.30902777777778</v>
      </c>
      <c r="AH4" t="n">
        <v>1174059.983424901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2.1765</v>
      </c>
      <c r="E5" t="n">
        <v>45.95</v>
      </c>
      <c r="F5" t="n">
        <v>42.66</v>
      </c>
      <c r="G5" t="n">
        <v>40.63</v>
      </c>
      <c r="H5" t="n">
        <v>0.6899999999999999</v>
      </c>
      <c r="I5" t="n">
        <v>63</v>
      </c>
      <c r="J5" t="n">
        <v>102.45</v>
      </c>
      <c r="K5" t="n">
        <v>39.72</v>
      </c>
      <c r="L5" t="n">
        <v>4</v>
      </c>
      <c r="M5" t="n">
        <v>61</v>
      </c>
      <c r="N5" t="n">
        <v>13.74</v>
      </c>
      <c r="O5" t="n">
        <v>12870.03</v>
      </c>
      <c r="P5" t="n">
        <v>346.26</v>
      </c>
      <c r="Q5" t="n">
        <v>1326.96</v>
      </c>
      <c r="R5" t="n">
        <v>132.91</v>
      </c>
      <c r="S5" t="n">
        <v>68.87</v>
      </c>
      <c r="T5" t="n">
        <v>29121.62</v>
      </c>
      <c r="U5" t="n">
        <v>0.52</v>
      </c>
      <c r="V5" t="n">
        <v>0.85</v>
      </c>
      <c r="W5" t="n">
        <v>5.4</v>
      </c>
      <c r="X5" t="n">
        <v>1.79</v>
      </c>
      <c r="Y5" t="n">
        <v>0.5</v>
      </c>
      <c r="Z5" t="n">
        <v>10</v>
      </c>
      <c r="AA5" t="n">
        <v>902.7392147263208</v>
      </c>
      <c r="AB5" t="n">
        <v>1235.167619631925</v>
      </c>
      <c r="AC5" t="n">
        <v>1117.284955582895</v>
      </c>
      <c r="AD5" t="n">
        <v>902739.2147263208</v>
      </c>
      <c r="AE5" t="n">
        <v>1235167.619631925</v>
      </c>
      <c r="AF5" t="n">
        <v>1.947308163733011e-06</v>
      </c>
      <c r="AG5" t="n">
        <v>26.59143518518519</v>
      </c>
      <c r="AH5" t="n">
        <v>1117284.955582896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2.2112</v>
      </c>
      <c r="E6" t="n">
        <v>45.22</v>
      </c>
      <c r="F6" t="n">
        <v>42.23</v>
      </c>
      <c r="G6" t="n">
        <v>51.71</v>
      </c>
      <c r="H6" t="n">
        <v>0.85</v>
      </c>
      <c r="I6" t="n">
        <v>49</v>
      </c>
      <c r="J6" t="n">
        <v>103.71</v>
      </c>
      <c r="K6" t="n">
        <v>39.72</v>
      </c>
      <c r="L6" t="n">
        <v>5</v>
      </c>
      <c r="M6" t="n">
        <v>47</v>
      </c>
      <c r="N6" t="n">
        <v>14</v>
      </c>
      <c r="O6" t="n">
        <v>13024.91</v>
      </c>
      <c r="P6" t="n">
        <v>331.05</v>
      </c>
      <c r="Q6" t="n">
        <v>1326.99</v>
      </c>
      <c r="R6" t="n">
        <v>118.97</v>
      </c>
      <c r="S6" t="n">
        <v>68.87</v>
      </c>
      <c r="T6" t="n">
        <v>22220.39</v>
      </c>
      <c r="U6" t="n">
        <v>0.58</v>
      </c>
      <c r="V6" t="n">
        <v>0.86</v>
      </c>
      <c r="W6" t="n">
        <v>5.37</v>
      </c>
      <c r="X6" t="n">
        <v>1.36</v>
      </c>
      <c r="Y6" t="n">
        <v>0.5</v>
      </c>
      <c r="Z6" t="n">
        <v>10</v>
      </c>
      <c r="AA6" t="n">
        <v>867.2896891418993</v>
      </c>
      <c r="AB6" t="n">
        <v>1186.664014804627</v>
      </c>
      <c r="AC6" t="n">
        <v>1073.410466725078</v>
      </c>
      <c r="AD6" t="n">
        <v>867289.6891418993</v>
      </c>
      <c r="AE6" t="n">
        <v>1186664.014804627</v>
      </c>
      <c r="AF6" t="n">
        <v>1.97835415191658e-06</v>
      </c>
      <c r="AG6" t="n">
        <v>26.16898148148148</v>
      </c>
      <c r="AH6" t="n">
        <v>1073410.466725078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2.2335</v>
      </c>
      <c r="E7" t="n">
        <v>44.77</v>
      </c>
      <c r="F7" t="n">
        <v>41.98</v>
      </c>
      <c r="G7" t="n">
        <v>64.59</v>
      </c>
      <c r="H7" t="n">
        <v>1.01</v>
      </c>
      <c r="I7" t="n">
        <v>39</v>
      </c>
      <c r="J7" t="n">
        <v>104.97</v>
      </c>
      <c r="K7" t="n">
        <v>39.72</v>
      </c>
      <c r="L7" t="n">
        <v>6</v>
      </c>
      <c r="M7" t="n">
        <v>37</v>
      </c>
      <c r="N7" t="n">
        <v>14.25</v>
      </c>
      <c r="O7" t="n">
        <v>13180.19</v>
      </c>
      <c r="P7" t="n">
        <v>314.92</v>
      </c>
      <c r="Q7" t="n">
        <v>1326.97</v>
      </c>
      <c r="R7" t="n">
        <v>110.79</v>
      </c>
      <c r="S7" t="n">
        <v>68.87</v>
      </c>
      <c r="T7" t="n">
        <v>18179.59</v>
      </c>
      <c r="U7" t="n">
        <v>0.62</v>
      </c>
      <c r="V7" t="n">
        <v>0.87</v>
      </c>
      <c r="W7" t="n">
        <v>5.36</v>
      </c>
      <c r="X7" t="n">
        <v>1.11</v>
      </c>
      <c r="Y7" t="n">
        <v>0.5</v>
      </c>
      <c r="Z7" t="n">
        <v>10</v>
      </c>
      <c r="AA7" t="n">
        <v>843.124175587897</v>
      </c>
      <c r="AB7" t="n">
        <v>1153.599693052825</v>
      </c>
      <c r="AC7" t="n">
        <v>1043.501757435201</v>
      </c>
      <c r="AD7" t="n">
        <v>843124.175587897</v>
      </c>
      <c r="AE7" t="n">
        <v>1153599.693052825</v>
      </c>
      <c r="AF7" t="n">
        <v>1.998305896484117e-06</v>
      </c>
      <c r="AG7" t="n">
        <v>25.90856481481482</v>
      </c>
      <c r="AH7" t="n">
        <v>1043501.757435201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2.2494</v>
      </c>
      <c r="E8" t="n">
        <v>44.46</v>
      </c>
      <c r="F8" t="n">
        <v>41.79</v>
      </c>
      <c r="G8" t="n">
        <v>75.98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21</v>
      </c>
      <c r="N8" t="n">
        <v>14.52</v>
      </c>
      <c r="O8" t="n">
        <v>13335.87</v>
      </c>
      <c r="P8" t="n">
        <v>302.92</v>
      </c>
      <c r="Q8" t="n">
        <v>1326.98</v>
      </c>
      <c r="R8" t="n">
        <v>103.86</v>
      </c>
      <c r="S8" t="n">
        <v>68.87</v>
      </c>
      <c r="T8" t="n">
        <v>14742.7</v>
      </c>
      <c r="U8" t="n">
        <v>0.66</v>
      </c>
      <c r="V8" t="n">
        <v>0.87</v>
      </c>
      <c r="W8" t="n">
        <v>5.37</v>
      </c>
      <c r="X8" t="n">
        <v>0.92</v>
      </c>
      <c r="Y8" t="n">
        <v>0.5</v>
      </c>
      <c r="Z8" t="n">
        <v>10</v>
      </c>
      <c r="AA8" t="n">
        <v>817.9473024027468</v>
      </c>
      <c r="AB8" t="n">
        <v>1119.151584435649</v>
      </c>
      <c r="AC8" t="n">
        <v>1012.341327956224</v>
      </c>
      <c r="AD8" t="n">
        <v>817947.3024027467</v>
      </c>
      <c r="AE8" t="n">
        <v>1119151.584435649</v>
      </c>
      <c r="AF8" t="n">
        <v>2.012531579830478e-06</v>
      </c>
      <c r="AG8" t="n">
        <v>25.72916666666667</v>
      </c>
      <c r="AH8" t="n">
        <v>1012341.327956224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2.2524</v>
      </c>
      <c r="E9" t="n">
        <v>44.4</v>
      </c>
      <c r="F9" t="n">
        <v>41.77</v>
      </c>
      <c r="G9" t="n">
        <v>80.84999999999999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301.7</v>
      </c>
      <c r="Q9" t="n">
        <v>1327.02</v>
      </c>
      <c r="R9" t="n">
        <v>102.8</v>
      </c>
      <c r="S9" t="n">
        <v>68.87</v>
      </c>
      <c r="T9" t="n">
        <v>14224.41</v>
      </c>
      <c r="U9" t="n">
        <v>0.67</v>
      </c>
      <c r="V9" t="n">
        <v>0.87</v>
      </c>
      <c r="W9" t="n">
        <v>5.38</v>
      </c>
      <c r="X9" t="n">
        <v>0.9</v>
      </c>
      <c r="Y9" t="n">
        <v>0.5</v>
      </c>
      <c r="Z9" t="n">
        <v>10</v>
      </c>
      <c r="AA9" t="n">
        <v>815.8798327935932</v>
      </c>
      <c r="AB9" t="n">
        <v>1116.322781306083</v>
      </c>
      <c r="AC9" t="n">
        <v>1009.782501827093</v>
      </c>
      <c r="AD9" t="n">
        <v>815879.8327935932</v>
      </c>
      <c r="AE9" t="n">
        <v>1116322.781306083</v>
      </c>
      <c r="AF9" t="n">
        <v>2.015215671027905e-06</v>
      </c>
      <c r="AG9" t="n">
        <v>25.69444444444444</v>
      </c>
      <c r="AH9" t="n">
        <v>1009782.501827094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2.2521</v>
      </c>
      <c r="E10" t="n">
        <v>44.4</v>
      </c>
      <c r="F10" t="n">
        <v>41.78</v>
      </c>
      <c r="G10" t="n">
        <v>80.86</v>
      </c>
      <c r="H10" t="n">
        <v>1.46</v>
      </c>
      <c r="I10" t="n">
        <v>31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304.58</v>
      </c>
      <c r="Q10" t="n">
        <v>1327.02</v>
      </c>
      <c r="R10" t="n">
        <v>102.89</v>
      </c>
      <c r="S10" t="n">
        <v>68.87</v>
      </c>
      <c r="T10" t="n">
        <v>14271.61</v>
      </c>
      <c r="U10" t="n">
        <v>0.67</v>
      </c>
      <c r="V10" t="n">
        <v>0.87</v>
      </c>
      <c r="W10" t="n">
        <v>5.38</v>
      </c>
      <c r="X10" t="n">
        <v>0.91</v>
      </c>
      <c r="Y10" t="n">
        <v>0.5</v>
      </c>
      <c r="Z10" t="n">
        <v>10</v>
      </c>
      <c r="AA10" t="n">
        <v>819.0824798482056</v>
      </c>
      <c r="AB10" t="n">
        <v>1120.70478429702</v>
      </c>
      <c r="AC10" t="n">
        <v>1013.746292602755</v>
      </c>
      <c r="AD10" t="n">
        <v>819082.4798482056</v>
      </c>
      <c r="AE10" t="n">
        <v>1120704.78429702</v>
      </c>
      <c r="AF10" t="n">
        <v>2.014947261908162e-06</v>
      </c>
      <c r="AG10" t="n">
        <v>25.69444444444444</v>
      </c>
      <c r="AH10" t="n">
        <v>1013746.292602755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1.5459</v>
      </c>
      <c r="E2" t="n">
        <v>64.69</v>
      </c>
      <c r="F2" t="n">
        <v>52.48</v>
      </c>
      <c r="G2" t="n">
        <v>7.99</v>
      </c>
      <c r="H2" t="n">
        <v>0.14</v>
      </c>
      <c r="I2" t="n">
        <v>394</v>
      </c>
      <c r="J2" t="n">
        <v>124.63</v>
      </c>
      <c r="K2" t="n">
        <v>45</v>
      </c>
      <c r="L2" t="n">
        <v>1</v>
      </c>
      <c r="M2" t="n">
        <v>392</v>
      </c>
      <c r="N2" t="n">
        <v>18.64</v>
      </c>
      <c r="O2" t="n">
        <v>15605.44</v>
      </c>
      <c r="P2" t="n">
        <v>545.72</v>
      </c>
      <c r="Q2" t="n">
        <v>1327.09</v>
      </c>
      <c r="R2" t="n">
        <v>452.5</v>
      </c>
      <c r="S2" t="n">
        <v>68.87</v>
      </c>
      <c r="T2" t="n">
        <v>187258.73</v>
      </c>
      <c r="U2" t="n">
        <v>0.15</v>
      </c>
      <c r="V2" t="n">
        <v>0.6899999999999999</v>
      </c>
      <c r="W2" t="n">
        <v>5.97</v>
      </c>
      <c r="X2" t="n">
        <v>11.61</v>
      </c>
      <c r="Y2" t="n">
        <v>0.5</v>
      </c>
      <c r="Z2" t="n">
        <v>10</v>
      </c>
      <c r="AA2" t="n">
        <v>1690.730798478731</v>
      </c>
      <c r="AB2" t="n">
        <v>2313.332468257147</v>
      </c>
      <c r="AC2" t="n">
        <v>2092.551264269195</v>
      </c>
      <c r="AD2" t="n">
        <v>1690730.798478731</v>
      </c>
      <c r="AE2" t="n">
        <v>2313332.468257146</v>
      </c>
      <c r="AF2" t="n">
        <v>1.306269671807329e-06</v>
      </c>
      <c r="AG2" t="n">
        <v>37.43634259259259</v>
      </c>
      <c r="AH2" t="n">
        <v>2092551.264269195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1.9152</v>
      </c>
      <c r="E3" t="n">
        <v>52.21</v>
      </c>
      <c r="F3" t="n">
        <v>45.76</v>
      </c>
      <c r="G3" t="n">
        <v>16.25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167</v>
      </c>
      <c r="N3" t="n">
        <v>18.95</v>
      </c>
      <c r="O3" t="n">
        <v>15767.7</v>
      </c>
      <c r="P3" t="n">
        <v>467.64</v>
      </c>
      <c r="Q3" t="n">
        <v>1327.05</v>
      </c>
      <c r="R3" t="n">
        <v>233.25</v>
      </c>
      <c r="S3" t="n">
        <v>68.87</v>
      </c>
      <c r="T3" t="n">
        <v>78760.03</v>
      </c>
      <c r="U3" t="n">
        <v>0.3</v>
      </c>
      <c r="V3" t="n">
        <v>0.8</v>
      </c>
      <c r="W3" t="n">
        <v>5.59</v>
      </c>
      <c r="X3" t="n">
        <v>4.89</v>
      </c>
      <c r="Y3" t="n">
        <v>0.5</v>
      </c>
      <c r="Z3" t="n">
        <v>10</v>
      </c>
      <c r="AA3" t="n">
        <v>1228.474905182141</v>
      </c>
      <c r="AB3" t="n">
        <v>1680.853561758026</v>
      </c>
      <c r="AC3" t="n">
        <v>1520.43525691663</v>
      </c>
      <c r="AD3" t="n">
        <v>1228474.905182141</v>
      </c>
      <c r="AE3" t="n">
        <v>1680853.561758026</v>
      </c>
      <c r="AF3" t="n">
        <v>1.618324390610904e-06</v>
      </c>
      <c r="AG3" t="n">
        <v>30.21412037037037</v>
      </c>
      <c r="AH3" t="n">
        <v>1520435.25691663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2.05</v>
      </c>
      <c r="E4" t="n">
        <v>48.78</v>
      </c>
      <c r="F4" t="n">
        <v>43.91</v>
      </c>
      <c r="G4" t="n">
        <v>24.63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441.03</v>
      </c>
      <c r="Q4" t="n">
        <v>1327.01</v>
      </c>
      <c r="R4" t="n">
        <v>173.71</v>
      </c>
      <c r="S4" t="n">
        <v>68.87</v>
      </c>
      <c r="T4" t="n">
        <v>49300</v>
      </c>
      <c r="U4" t="n">
        <v>0.4</v>
      </c>
      <c r="V4" t="n">
        <v>0.83</v>
      </c>
      <c r="W4" t="n">
        <v>5.47</v>
      </c>
      <c r="X4" t="n">
        <v>3.04</v>
      </c>
      <c r="Y4" t="n">
        <v>0.5</v>
      </c>
      <c r="Z4" t="n">
        <v>10</v>
      </c>
      <c r="AA4" t="n">
        <v>1106.842308399237</v>
      </c>
      <c r="AB4" t="n">
        <v>1514.430476788204</v>
      </c>
      <c r="AC4" t="n">
        <v>1369.895357600061</v>
      </c>
      <c r="AD4" t="n">
        <v>1106842.308399237</v>
      </c>
      <c r="AE4" t="n">
        <v>1514430.476788204</v>
      </c>
      <c r="AF4" t="n">
        <v>1.732229010417895e-06</v>
      </c>
      <c r="AG4" t="n">
        <v>28.22916666666667</v>
      </c>
      <c r="AH4" t="n">
        <v>1369895.357600061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2.1193</v>
      </c>
      <c r="E5" t="n">
        <v>47.18</v>
      </c>
      <c r="F5" t="n">
        <v>43.08</v>
      </c>
      <c r="G5" t="n">
        <v>33.57</v>
      </c>
      <c r="H5" t="n">
        <v>0.55</v>
      </c>
      <c r="I5" t="n">
        <v>77</v>
      </c>
      <c r="J5" t="n">
        <v>128.59</v>
      </c>
      <c r="K5" t="n">
        <v>45</v>
      </c>
      <c r="L5" t="n">
        <v>4</v>
      </c>
      <c r="M5" t="n">
        <v>75</v>
      </c>
      <c r="N5" t="n">
        <v>19.59</v>
      </c>
      <c r="O5" t="n">
        <v>16093.6</v>
      </c>
      <c r="P5" t="n">
        <v>424.16</v>
      </c>
      <c r="Q5" t="n">
        <v>1326.97</v>
      </c>
      <c r="R5" t="n">
        <v>146.33</v>
      </c>
      <c r="S5" t="n">
        <v>68.87</v>
      </c>
      <c r="T5" t="n">
        <v>35761.13</v>
      </c>
      <c r="U5" t="n">
        <v>0.47</v>
      </c>
      <c r="V5" t="n">
        <v>0.85</v>
      </c>
      <c r="W5" t="n">
        <v>5.43</v>
      </c>
      <c r="X5" t="n">
        <v>2.21</v>
      </c>
      <c r="Y5" t="n">
        <v>0.5</v>
      </c>
      <c r="Z5" t="n">
        <v>10</v>
      </c>
      <c r="AA5" t="n">
        <v>1050.43473237104</v>
      </c>
      <c r="AB5" t="n">
        <v>1437.251142739801</v>
      </c>
      <c r="AC5" t="n">
        <v>1300.081910871362</v>
      </c>
      <c r="AD5" t="n">
        <v>1050434.73237104</v>
      </c>
      <c r="AE5" t="n">
        <v>1437251.142739801</v>
      </c>
      <c r="AF5" t="n">
        <v>1.790786800867632e-06</v>
      </c>
      <c r="AG5" t="n">
        <v>27.30324074074074</v>
      </c>
      <c r="AH5" t="n">
        <v>1300081.910871362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2.1623</v>
      </c>
      <c r="E6" t="n">
        <v>46.25</v>
      </c>
      <c r="F6" t="n">
        <v>42.58</v>
      </c>
      <c r="G6" t="n">
        <v>42.58</v>
      </c>
      <c r="H6" t="n">
        <v>0.68</v>
      </c>
      <c r="I6" t="n">
        <v>60</v>
      </c>
      <c r="J6" t="n">
        <v>129.92</v>
      </c>
      <c r="K6" t="n">
        <v>45</v>
      </c>
      <c r="L6" t="n">
        <v>5</v>
      </c>
      <c r="M6" t="n">
        <v>58</v>
      </c>
      <c r="N6" t="n">
        <v>19.92</v>
      </c>
      <c r="O6" t="n">
        <v>16257.24</v>
      </c>
      <c r="P6" t="n">
        <v>411.99</v>
      </c>
      <c r="Q6" t="n">
        <v>1326.98</v>
      </c>
      <c r="R6" t="n">
        <v>130.01</v>
      </c>
      <c r="S6" t="n">
        <v>68.87</v>
      </c>
      <c r="T6" t="n">
        <v>27684.46</v>
      </c>
      <c r="U6" t="n">
        <v>0.53</v>
      </c>
      <c r="V6" t="n">
        <v>0.86</v>
      </c>
      <c r="W6" t="n">
        <v>5.4</v>
      </c>
      <c r="X6" t="n">
        <v>1.71</v>
      </c>
      <c r="Y6" t="n">
        <v>0.5</v>
      </c>
      <c r="Z6" t="n">
        <v>10</v>
      </c>
      <c r="AA6" t="n">
        <v>1012.161067016306</v>
      </c>
      <c r="AB6" t="n">
        <v>1384.883425286508</v>
      </c>
      <c r="AC6" t="n">
        <v>1252.712094873258</v>
      </c>
      <c r="AD6" t="n">
        <v>1012161.067016306</v>
      </c>
      <c r="AE6" t="n">
        <v>1384883.425286508</v>
      </c>
      <c r="AF6" t="n">
        <v>1.827121360598349e-06</v>
      </c>
      <c r="AG6" t="n">
        <v>26.76504629629629</v>
      </c>
      <c r="AH6" t="n">
        <v>1252712.094873258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2.1913</v>
      </c>
      <c r="E7" t="n">
        <v>45.63</v>
      </c>
      <c r="F7" t="n">
        <v>42.25</v>
      </c>
      <c r="G7" t="n">
        <v>51.73</v>
      </c>
      <c r="H7" t="n">
        <v>0.8100000000000001</v>
      </c>
      <c r="I7" t="n">
        <v>49</v>
      </c>
      <c r="J7" t="n">
        <v>131.25</v>
      </c>
      <c r="K7" t="n">
        <v>45</v>
      </c>
      <c r="L7" t="n">
        <v>6</v>
      </c>
      <c r="M7" t="n">
        <v>47</v>
      </c>
      <c r="N7" t="n">
        <v>20.25</v>
      </c>
      <c r="O7" t="n">
        <v>16421.36</v>
      </c>
      <c r="P7" t="n">
        <v>400.28</v>
      </c>
      <c r="Q7" t="n">
        <v>1326.97</v>
      </c>
      <c r="R7" t="n">
        <v>119.41</v>
      </c>
      <c r="S7" t="n">
        <v>68.87</v>
      </c>
      <c r="T7" t="n">
        <v>22437.36</v>
      </c>
      <c r="U7" t="n">
        <v>0.58</v>
      </c>
      <c r="V7" t="n">
        <v>0.86</v>
      </c>
      <c r="W7" t="n">
        <v>5.38</v>
      </c>
      <c r="X7" t="n">
        <v>1.38</v>
      </c>
      <c r="Y7" t="n">
        <v>0.5</v>
      </c>
      <c r="Z7" t="n">
        <v>10</v>
      </c>
      <c r="AA7" t="n">
        <v>988.5224278690301</v>
      </c>
      <c r="AB7" t="n">
        <v>1352.539996342048</v>
      </c>
      <c r="AC7" t="n">
        <v>1223.45547739297</v>
      </c>
      <c r="AD7" t="n">
        <v>988522.4278690302</v>
      </c>
      <c r="AE7" t="n">
        <v>1352539.996342048</v>
      </c>
      <c r="AF7" t="n">
        <v>1.851626063672553e-06</v>
      </c>
      <c r="AG7" t="n">
        <v>26.40625</v>
      </c>
      <c r="AH7" t="n">
        <v>1223455.47739297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2.2133</v>
      </c>
      <c r="E8" t="n">
        <v>45.18</v>
      </c>
      <c r="F8" t="n">
        <v>42</v>
      </c>
      <c r="G8" t="n">
        <v>61.47</v>
      </c>
      <c r="H8" t="n">
        <v>0.93</v>
      </c>
      <c r="I8" t="n">
        <v>41</v>
      </c>
      <c r="J8" t="n">
        <v>132.58</v>
      </c>
      <c r="K8" t="n">
        <v>45</v>
      </c>
      <c r="L8" t="n">
        <v>7</v>
      </c>
      <c r="M8" t="n">
        <v>39</v>
      </c>
      <c r="N8" t="n">
        <v>20.59</v>
      </c>
      <c r="O8" t="n">
        <v>16585.95</v>
      </c>
      <c r="P8" t="n">
        <v>387.94</v>
      </c>
      <c r="Q8" t="n">
        <v>1326.95</v>
      </c>
      <c r="R8" t="n">
        <v>111.1</v>
      </c>
      <c r="S8" t="n">
        <v>68.87</v>
      </c>
      <c r="T8" t="n">
        <v>18327.15</v>
      </c>
      <c r="U8" t="n">
        <v>0.62</v>
      </c>
      <c r="V8" t="n">
        <v>0.87</v>
      </c>
      <c r="W8" t="n">
        <v>5.37</v>
      </c>
      <c r="X8" t="n">
        <v>1.13</v>
      </c>
      <c r="Y8" t="n">
        <v>0.5</v>
      </c>
      <c r="Z8" t="n">
        <v>10</v>
      </c>
      <c r="AA8" t="n">
        <v>959.3582123507513</v>
      </c>
      <c r="AB8" t="n">
        <v>1312.636230035557</v>
      </c>
      <c r="AC8" t="n">
        <v>1187.360070537482</v>
      </c>
      <c r="AD8" t="n">
        <v>959358.2123507513</v>
      </c>
      <c r="AE8" t="n">
        <v>1312636.230035557</v>
      </c>
      <c r="AF8" t="n">
        <v>1.870215838418501e-06</v>
      </c>
      <c r="AG8" t="n">
        <v>26.14583333333333</v>
      </c>
      <c r="AH8" t="n">
        <v>1187360.070537482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2.2283</v>
      </c>
      <c r="E9" t="n">
        <v>44.88</v>
      </c>
      <c r="F9" t="n">
        <v>41.85</v>
      </c>
      <c r="G9" t="n">
        <v>71.73999999999999</v>
      </c>
      <c r="H9" t="n">
        <v>1.06</v>
      </c>
      <c r="I9" t="n">
        <v>35</v>
      </c>
      <c r="J9" t="n">
        <v>133.92</v>
      </c>
      <c r="K9" t="n">
        <v>45</v>
      </c>
      <c r="L9" t="n">
        <v>8</v>
      </c>
      <c r="M9" t="n">
        <v>33</v>
      </c>
      <c r="N9" t="n">
        <v>20.93</v>
      </c>
      <c r="O9" t="n">
        <v>16751.02</v>
      </c>
      <c r="P9" t="n">
        <v>376.87</v>
      </c>
      <c r="Q9" t="n">
        <v>1326.95</v>
      </c>
      <c r="R9" t="n">
        <v>106.47</v>
      </c>
      <c r="S9" t="n">
        <v>68.87</v>
      </c>
      <c r="T9" t="n">
        <v>16041.63</v>
      </c>
      <c r="U9" t="n">
        <v>0.65</v>
      </c>
      <c r="V9" t="n">
        <v>0.87</v>
      </c>
      <c r="W9" t="n">
        <v>5.35</v>
      </c>
      <c r="X9" t="n">
        <v>0.98</v>
      </c>
      <c r="Y9" t="n">
        <v>0.5</v>
      </c>
      <c r="Z9" t="n">
        <v>10</v>
      </c>
      <c r="AA9" t="n">
        <v>942.2100247306756</v>
      </c>
      <c r="AB9" t="n">
        <v>1289.173323209125</v>
      </c>
      <c r="AC9" t="n">
        <v>1166.136430608168</v>
      </c>
      <c r="AD9" t="n">
        <v>942210.0247306756</v>
      </c>
      <c r="AE9" t="n">
        <v>1289173.323209125</v>
      </c>
      <c r="AF9" t="n">
        <v>1.882890684836193e-06</v>
      </c>
      <c r="AG9" t="n">
        <v>25.97222222222222</v>
      </c>
      <c r="AH9" t="n">
        <v>1166136.430608168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2.2391</v>
      </c>
      <c r="E10" t="n">
        <v>44.66</v>
      </c>
      <c r="F10" t="n">
        <v>41.74</v>
      </c>
      <c r="G10" t="n">
        <v>80.78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367.31</v>
      </c>
      <c r="Q10" t="n">
        <v>1326.96</v>
      </c>
      <c r="R10" t="n">
        <v>102.71</v>
      </c>
      <c r="S10" t="n">
        <v>68.87</v>
      </c>
      <c r="T10" t="n">
        <v>14181.28</v>
      </c>
      <c r="U10" t="n">
        <v>0.67</v>
      </c>
      <c r="V10" t="n">
        <v>0.87</v>
      </c>
      <c r="W10" t="n">
        <v>5.35</v>
      </c>
      <c r="X10" t="n">
        <v>0.87</v>
      </c>
      <c r="Y10" t="n">
        <v>0.5</v>
      </c>
      <c r="Z10" t="n">
        <v>10</v>
      </c>
      <c r="AA10" t="n">
        <v>928.4002849021526</v>
      </c>
      <c r="AB10" t="n">
        <v>1270.278227933016</v>
      </c>
      <c r="AC10" t="n">
        <v>1149.044656705779</v>
      </c>
      <c r="AD10" t="n">
        <v>928400.2849021526</v>
      </c>
      <c r="AE10" t="n">
        <v>1270278.227933016</v>
      </c>
      <c r="AF10" t="n">
        <v>1.892016574256932e-06</v>
      </c>
      <c r="AG10" t="n">
        <v>25.8449074074074</v>
      </c>
      <c r="AH10" t="n">
        <v>1149044.656705779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2.2504</v>
      </c>
      <c r="E11" t="n">
        <v>44.44</v>
      </c>
      <c r="F11" t="n">
        <v>41.61</v>
      </c>
      <c r="G11" t="n">
        <v>92.48</v>
      </c>
      <c r="H11" t="n">
        <v>1.29</v>
      </c>
      <c r="I11" t="n">
        <v>27</v>
      </c>
      <c r="J11" t="n">
        <v>136.61</v>
      </c>
      <c r="K11" t="n">
        <v>45</v>
      </c>
      <c r="L11" t="n">
        <v>10</v>
      </c>
      <c r="M11" t="n">
        <v>23</v>
      </c>
      <c r="N11" t="n">
        <v>21.61</v>
      </c>
      <c r="O11" t="n">
        <v>17082.76</v>
      </c>
      <c r="P11" t="n">
        <v>356.58</v>
      </c>
      <c r="Q11" t="n">
        <v>1326.97</v>
      </c>
      <c r="R11" t="n">
        <v>98.47</v>
      </c>
      <c r="S11" t="n">
        <v>68.87</v>
      </c>
      <c r="T11" t="n">
        <v>12080.49</v>
      </c>
      <c r="U11" t="n">
        <v>0.7</v>
      </c>
      <c r="V11" t="n">
        <v>0.88</v>
      </c>
      <c r="W11" t="n">
        <v>5.35</v>
      </c>
      <c r="X11" t="n">
        <v>0.74</v>
      </c>
      <c r="Y11" t="n">
        <v>0.5</v>
      </c>
      <c r="Z11" t="n">
        <v>10</v>
      </c>
      <c r="AA11" t="n">
        <v>905.2441737969543</v>
      </c>
      <c r="AB11" t="n">
        <v>1238.595015143361</v>
      </c>
      <c r="AC11" t="n">
        <v>1120.3852452771</v>
      </c>
      <c r="AD11" t="n">
        <v>905244.1737969543</v>
      </c>
      <c r="AE11" t="n">
        <v>1238595.015143361</v>
      </c>
      <c r="AF11" t="n">
        <v>1.901564958558259e-06</v>
      </c>
      <c r="AG11" t="n">
        <v>25.71759259259259</v>
      </c>
      <c r="AH11" t="n">
        <v>1120385.2452771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2.2585</v>
      </c>
      <c r="E12" t="n">
        <v>44.28</v>
      </c>
      <c r="F12" t="n">
        <v>41.53</v>
      </c>
      <c r="G12" t="n">
        <v>103.83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14</v>
      </c>
      <c r="N12" t="n">
        <v>21.96</v>
      </c>
      <c r="O12" t="n">
        <v>17249.3</v>
      </c>
      <c r="P12" t="n">
        <v>346.53</v>
      </c>
      <c r="Q12" t="n">
        <v>1327.01</v>
      </c>
      <c r="R12" t="n">
        <v>95.87</v>
      </c>
      <c r="S12" t="n">
        <v>68.87</v>
      </c>
      <c r="T12" t="n">
        <v>10794.3</v>
      </c>
      <c r="U12" t="n">
        <v>0.72</v>
      </c>
      <c r="V12" t="n">
        <v>0.88</v>
      </c>
      <c r="W12" t="n">
        <v>5.34</v>
      </c>
      <c r="X12" t="n">
        <v>0.66</v>
      </c>
      <c r="Y12" t="n">
        <v>0.5</v>
      </c>
      <c r="Z12" t="n">
        <v>10</v>
      </c>
      <c r="AA12" t="n">
        <v>892.0074821688592</v>
      </c>
      <c r="AB12" t="n">
        <v>1220.483989696181</v>
      </c>
      <c r="AC12" t="n">
        <v>1104.002710679614</v>
      </c>
      <c r="AD12" t="n">
        <v>892007.4821688591</v>
      </c>
      <c r="AE12" t="n">
        <v>1220483.98969618</v>
      </c>
      <c r="AF12" t="n">
        <v>1.908409375623813e-06</v>
      </c>
      <c r="AG12" t="n">
        <v>25.625</v>
      </c>
      <c r="AH12" t="n">
        <v>1104002.710679614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2.2569</v>
      </c>
      <c r="E13" t="n">
        <v>44.31</v>
      </c>
      <c r="F13" t="n">
        <v>41.56</v>
      </c>
      <c r="G13" t="n">
        <v>103.91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347.4</v>
      </c>
      <c r="Q13" t="n">
        <v>1326.97</v>
      </c>
      <c r="R13" t="n">
        <v>96.34999999999999</v>
      </c>
      <c r="S13" t="n">
        <v>68.87</v>
      </c>
      <c r="T13" t="n">
        <v>11036.53</v>
      </c>
      <c r="U13" t="n">
        <v>0.71</v>
      </c>
      <c r="V13" t="n">
        <v>0.88</v>
      </c>
      <c r="W13" t="n">
        <v>5.36</v>
      </c>
      <c r="X13" t="n">
        <v>0.6899999999999999</v>
      </c>
      <c r="Y13" t="n">
        <v>0.5</v>
      </c>
      <c r="Z13" t="n">
        <v>10</v>
      </c>
      <c r="AA13" t="n">
        <v>893.4874902886615</v>
      </c>
      <c r="AB13" t="n">
        <v>1222.509002099044</v>
      </c>
      <c r="AC13" t="n">
        <v>1105.834458740871</v>
      </c>
      <c r="AD13" t="n">
        <v>893487.4902886616</v>
      </c>
      <c r="AE13" t="n">
        <v>1222509.002099044</v>
      </c>
      <c r="AF13" t="n">
        <v>1.907057392005926e-06</v>
      </c>
      <c r="AG13" t="n">
        <v>25.64236111111111</v>
      </c>
      <c r="AH13" t="n">
        <v>1105834.458740871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2.2566</v>
      </c>
      <c r="E14" t="n">
        <v>44.31</v>
      </c>
      <c r="F14" t="n">
        <v>41.57</v>
      </c>
      <c r="G14" t="n">
        <v>103.92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350.2</v>
      </c>
      <c r="Q14" t="n">
        <v>1327</v>
      </c>
      <c r="R14" t="n">
        <v>96.34999999999999</v>
      </c>
      <c r="S14" t="n">
        <v>68.87</v>
      </c>
      <c r="T14" t="n">
        <v>11034.61</v>
      </c>
      <c r="U14" t="n">
        <v>0.71</v>
      </c>
      <c r="V14" t="n">
        <v>0.88</v>
      </c>
      <c r="W14" t="n">
        <v>5.36</v>
      </c>
      <c r="X14" t="n">
        <v>0.7</v>
      </c>
      <c r="Y14" t="n">
        <v>0.5</v>
      </c>
      <c r="Z14" t="n">
        <v>10</v>
      </c>
      <c r="AA14" t="n">
        <v>896.6124112270815</v>
      </c>
      <c r="AB14" t="n">
        <v>1226.784656788773</v>
      </c>
      <c r="AC14" t="n">
        <v>1109.702050947931</v>
      </c>
      <c r="AD14" t="n">
        <v>896612.4112270814</v>
      </c>
      <c r="AE14" t="n">
        <v>1226784.656788772</v>
      </c>
      <c r="AF14" t="n">
        <v>1.906803895077572e-06</v>
      </c>
      <c r="AG14" t="n">
        <v>25.64236111111111</v>
      </c>
      <c r="AH14" t="n">
        <v>1109702.050947931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2024-09-25T21:21:34Z</dcterms:created>
  <dcterms:modified xmlns:dcterms="http://purl.org/dc/terms/" xmlns:xsi="http://www.w3.org/2001/XMLSchema-instance" xsi:type="dcterms:W3CDTF">2024-09-25T21:21:34Z</dcterms:modified>
</cp:coreProperties>
</file>