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xVal>
          <yVal>
            <numRef>
              <f>gráficos!$B$7:$B$254</f>
              <numCache>
                <formatCode>General</formatCode>
                <ptCount val="2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  <c r="AA2" t="n">
        <v>6083.149422480647</v>
      </c>
      <c r="AB2" t="n">
        <v>8323.233409450439</v>
      </c>
      <c r="AC2" t="n">
        <v>7528.875694583634</v>
      </c>
      <c r="AD2" t="n">
        <v>6083149.422480647</v>
      </c>
      <c r="AE2" t="n">
        <v>8323233.409450439</v>
      </c>
      <c r="AF2" t="n">
        <v>9.101049341749583e-07</v>
      </c>
      <c r="AG2" t="n">
        <v>37.63671875</v>
      </c>
      <c r="AH2" t="n">
        <v>7528875.694583634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  <c r="AA3" t="n">
        <v>2915.240860972162</v>
      </c>
      <c r="AB3" t="n">
        <v>3988.761157332193</v>
      </c>
      <c r="AC3" t="n">
        <v>3608.079390737702</v>
      </c>
      <c r="AD3" t="n">
        <v>2915240.860972162</v>
      </c>
      <c r="AE3" t="n">
        <v>3988761.157332193</v>
      </c>
      <c r="AF3" t="n">
        <v>1.438395120557821e-06</v>
      </c>
      <c r="AG3" t="n">
        <v>23.81293402777778</v>
      </c>
      <c r="AH3" t="n">
        <v>3608079.390737702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  <c r="AA4" t="n">
        <v>2372.394352671423</v>
      </c>
      <c r="AB4" t="n">
        <v>3246.014615977347</v>
      </c>
      <c r="AC4" t="n">
        <v>2936.219536838473</v>
      </c>
      <c r="AD4" t="n">
        <v>2372394.352671423</v>
      </c>
      <c r="AE4" t="n">
        <v>3246014.615977347</v>
      </c>
      <c r="AF4" t="n">
        <v>1.641850767479694e-06</v>
      </c>
      <c r="AG4" t="n">
        <v>20.86154513888889</v>
      </c>
      <c r="AH4" t="n">
        <v>2936219.536838473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  <c r="AA5" t="n">
        <v>2150.369270205996</v>
      </c>
      <c r="AB5" t="n">
        <v>2942.230103092626</v>
      </c>
      <c r="AC5" t="n">
        <v>2661.42779149935</v>
      </c>
      <c r="AD5" t="n">
        <v>2150369.270205996</v>
      </c>
      <c r="AE5" t="n">
        <v>2942230.103092627</v>
      </c>
      <c r="AF5" t="n">
        <v>1.749181907826377e-06</v>
      </c>
      <c r="AG5" t="n">
        <v>19.58333333333333</v>
      </c>
      <c r="AH5" t="n">
        <v>2661427.79149935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  <c r="AA6" t="n">
        <v>2024.64503421639</v>
      </c>
      <c r="AB6" t="n">
        <v>2770.208656849812</v>
      </c>
      <c r="AC6" t="n">
        <v>2505.823830652334</v>
      </c>
      <c r="AD6" t="n">
        <v>2024645.03421639</v>
      </c>
      <c r="AE6" t="n">
        <v>2770208.656849812</v>
      </c>
      <c r="AF6" t="n">
        <v>1.817684429753524e-06</v>
      </c>
      <c r="AG6" t="n">
        <v>18.84548611111111</v>
      </c>
      <c r="AH6" t="n">
        <v>2505823.830652334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  <c r="AA7" t="n">
        <v>1941.183102766797</v>
      </c>
      <c r="AB7" t="n">
        <v>2656.012360159931</v>
      </c>
      <c r="AC7" t="n">
        <v>2402.526268243027</v>
      </c>
      <c r="AD7" t="n">
        <v>1941183.102766797</v>
      </c>
      <c r="AE7" t="n">
        <v>2656012.360159931</v>
      </c>
      <c r="AF7" t="n">
        <v>1.863300164400864e-06</v>
      </c>
      <c r="AG7" t="n">
        <v>18.38324652777778</v>
      </c>
      <c r="AH7" t="n">
        <v>2402526.268243027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  <c r="AA8" t="n">
        <v>1887.275880880716</v>
      </c>
      <c r="AB8" t="n">
        <v>2582.254120956612</v>
      </c>
      <c r="AC8" t="n">
        <v>2335.807411868934</v>
      </c>
      <c r="AD8" t="n">
        <v>1887275.880880716</v>
      </c>
      <c r="AE8" t="n">
        <v>2582254.120956612</v>
      </c>
      <c r="AF8" t="n">
        <v>1.897235745539888e-06</v>
      </c>
      <c r="AG8" t="n">
        <v>18.05338541666667</v>
      </c>
      <c r="AH8" t="n">
        <v>2335807.411868934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  <c r="AA9" t="n">
        <v>1837.103881651191</v>
      </c>
      <c r="AB9" t="n">
        <v>2513.606578178386</v>
      </c>
      <c r="AC9" t="n">
        <v>2273.71149422603</v>
      </c>
      <c r="AD9" t="n">
        <v>1837103.881651191</v>
      </c>
      <c r="AE9" t="n">
        <v>2513606.578178386</v>
      </c>
      <c r="AF9" t="n">
        <v>1.92233229159154e-06</v>
      </c>
      <c r="AG9" t="n">
        <v>17.81901041666667</v>
      </c>
      <c r="AH9" t="n">
        <v>2273711.49422603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  <c r="AA10" t="n">
        <v>1804.249775556217</v>
      </c>
      <c r="AB10" t="n">
        <v>2468.654140798376</v>
      </c>
      <c r="AC10" t="n">
        <v>2233.049254378426</v>
      </c>
      <c r="AD10" t="n">
        <v>1804249.775556217</v>
      </c>
      <c r="AE10" t="n">
        <v>2468654.140798376</v>
      </c>
      <c r="AF10" t="n">
        <v>1.942693640274954e-06</v>
      </c>
      <c r="AG10" t="n">
        <v>17.63237847222222</v>
      </c>
      <c r="AH10" t="n">
        <v>2233049.254378426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  <c r="AA11" t="n">
        <v>1775.812636705607</v>
      </c>
      <c r="AB11" t="n">
        <v>2429.745192864949</v>
      </c>
      <c r="AC11" t="n">
        <v>2197.853721826713</v>
      </c>
      <c r="AD11" t="n">
        <v>1775812.636705607</v>
      </c>
      <c r="AE11" t="n">
        <v>2429745.192864949</v>
      </c>
      <c r="AF11" t="n">
        <v>1.959108991151506e-06</v>
      </c>
      <c r="AG11" t="n">
        <v>17.48480902777778</v>
      </c>
      <c r="AH11" t="n">
        <v>2197853.721826714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  <c r="AA12" t="n">
        <v>1753.955880240505</v>
      </c>
      <c r="AB12" t="n">
        <v>2399.839814417354</v>
      </c>
      <c r="AC12" t="n">
        <v>2170.802470725695</v>
      </c>
      <c r="AD12" t="n">
        <v>1753955.880240505</v>
      </c>
      <c r="AE12" t="n">
        <v>2399839.814417354</v>
      </c>
      <c r="AF12" t="n">
        <v>1.971894024045743e-06</v>
      </c>
      <c r="AG12" t="n">
        <v>17.36979166666667</v>
      </c>
      <c r="AH12" t="n">
        <v>2170802.470725696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  <c r="AA13" t="n">
        <v>1731.091193728189</v>
      </c>
      <c r="AB13" t="n">
        <v>2368.555341612426</v>
      </c>
      <c r="AC13" t="n">
        <v>2142.503744097236</v>
      </c>
      <c r="AD13" t="n">
        <v>1731091.193728189</v>
      </c>
      <c r="AE13" t="n">
        <v>2368555.341612426</v>
      </c>
      <c r="AF13" t="n">
        <v>1.983732017466333e-06</v>
      </c>
      <c r="AG13" t="n">
        <v>17.265625</v>
      </c>
      <c r="AH13" t="n">
        <v>2142503.744097236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  <c r="AA14" t="n">
        <v>1713.605063029704</v>
      </c>
      <c r="AB14" t="n">
        <v>2344.630046157118</v>
      </c>
      <c r="AC14" t="n">
        <v>2120.861845260819</v>
      </c>
      <c r="AD14" t="n">
        <v>1713605.063029704</v>
      </c>
      <c r="AE14" t="n">
        <v>2344630.046157118</v>
      </c>
      <c r="AF14" t="n">
        <v>1.991939692904609e-06</v>
      </c>
      <c r="AG14" t="n">
        <v>17.19618055555556</v>
      </c>
      <c r="AH14" t="n">
        <v>2120861.845260819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  <c r="AA15" t="n">
        <v>1685.133289404663</v>
      </c>
      <c r="AB15" t="n">
        <v>2305.673709397334</v>
      </c>
      <c r="AC15" t="n">
        <v>2085.623446605827</v>
      </c>
      <c r="AD15" t="n">
        <v>1685133.289404663</v>
      </c>
      <c r="AE15" t="n">
        <v>2305673.709397334</v>
      </c>
      <c r="AF15" t="n">
        <v>2.000778727991983e-06</v>
      </c>
      <c r="AG15" t="n">
        <v>17.12022569444444</v>
      </c>
      <c r="AH15" t="n">
        <v>2085623.446605827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  <c r="AA16" t="n">
        <v>1668.711239996913</v>
      </c>
      <c r="AB16" t="n">
        <v>2283.204336907964</v>
      </c>
      <c r="AC16" t="n">
        <v>2065.29851949088</v>
      </c>
      <c r="AD16" t="n">
        <v>1668711.239996914</v>
      </c>
      <c r="AE16" t="n">
        <v>2283204.336907964</v>
      </c>
      <c r="AF16" t="n">
        <v>2.00835504378116e-06</v>
      </c>
      <c r="AG16" t="n">
        <v>17.05512152777778</v>
      </c>
      <c r="AH16" t="n">
        <v>2065298.51949088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  <c r="AA17" t="n">
        <v>1652.921392727548</v>
      </c>
      <c r="AB17" t="n">
        <v>2261.59997127512</v>
      </c>
      <c r="AC17" t="n">
        <v>2045.756044192118</v>
      </c>
      <c r="AD17" t="n">
        <v>1652921.392727548</v>
      </c>
      <c r="AE17" t="n">
        <v>2261599.971275121</v>
      </c>
      <c r="AF17" t="n">
        <v>2.013879440710769e-06</v>
      </c>
      <c r="AG17" t="n">
        <v>17.00954861111111</v>
      </c>
      <c r="AH17" t="n">
        <v>2045756.044192118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  <c r="AA18" t="n">
        <v>1637.407303233898</v>
      </c>
      <c r="AB18" t="n">
        <v>2240.372909596584</v>
      </c>
      <c r="AC18" t="n">
        <v>2026.554863487813</v>
      </c>
      <c r="AD18" t="n">
        <v>1637407.303233898</v>
      </c>
      <c r="AE18" t="n">
        <v>2240372.909596584</v>
      </c>
      <c r="AF18" t="n">
        <v>2.020508717026299e-06</v>
      </c>
      <c r="AG18" t="n">
        <v>16.953125</v>
      </c>
      <c r="AH18" t="n">
        <v>2026554.863487813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1622.91268752883</v>
      </c>
      <c r="AB19" t="n">
        <v>2220.540736931596</v>
      </c>
      <c r="AC19" t="n">
        <v>2008.615445547342</v>
      </c>
      <c r="AD19" t="n">
        <v>1622912.68752883</v>
      </c>
      <c r="AE19" t="n">
        <v>2220540.736931596</v>
      </c>
      <c r="AF19" t="n">
        <v>2.026506633692732e-06</v>
      </c>
      <c r="AG19" t="n">
        <v>16.90321180555556</v>
      </c>
      <c r="AH19" t="n">
        <v>2008615.445547342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  <c r="AA20" t="n">
        <v>1610.247428619252</v>
      </c>
      <c r="AB20" t="n">
        <v>2203.211570939723</v>
      </c>
      <c r="AC20" t="n">
        <v>1992.940150836096</v>
      </c>
      <c r="AD20" t="n">
        <v>1610247.428619252</v>
      </c>
      <c r="AE20" t="n">
        <v>2203211.570939722</v>
      </c>
      <c r="AF20" t="n">
        <v>2.030768311324144e-06</v>
      </c>
      <c r="AG20" t="n">
        <v>16.86631944444444</v>
      </c>
      <c r="AH20" t="n">
        <v>1992940.150836096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  <c r="AA21" t="n">
        <v>1598.612627572452</v>
      </c>
      <c r="AB21" t="n">
        <v>2187.292322856295</v>
      </c>
      <c r="AC21" t="n">
        <v>1978.540213446946</v>
      </c>
      <c r="AD21" t="n">
        <v>1598612.627572452</v>
      </c>
      <c r="AE21" t="n">
        <v>2187292.322856295</v>
      </c>
      <c r="AF21" t="n">
        <v>2.033609429745085e-06</v>
      </c>
      <c r="AG21" t="n">
        <v>16.84461805555556</v>
      </c>
      <c r="AH21" t="n">
        <v>1978540.213446946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  <c r="AA22" t="n">
        <v>1583.679324027018</v>
      </c>
      <c r="AB22" t="n">
        <v>2166.859918134576</v>
      </c>
      <c r="AC22" t="n">
        <v>1960.057848754807</v>
      </c>
      <c r="AD22" t="n">
        <v>1583679.324027018</v>
      </c>
      <c r="AE22" t="n">
        <v>2166859.918134576</v>
      </c>
      <c r="AF22" t="n">
        <v>2.038186787201047e-06</v>
      </c>
      <c r="AG22" t="n">
        <v>16.80555555555556</v>
      </c>
      <c r="AH22" t="n">
        <v>1960057.848754807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  <c r="AA23" t="n">
        <v>1574.016644429803</v>
      </c>
      <c r="AB23" t="n">
        <v>2153.639013622329</v>
      </c>
      <c r="AC23" t="n">
        <v>1948.098728813552</v>
      </c>
      <c r="AD23" t="n">
        <v>1574016.644429803</v>
      </c>
      <c r="AE23" t="n">
        <v>2153639.013622329</v>
      </c>
      <c r="AF23" t="n">
        <v>2.039923026236067e-06</v>
      </c>
      <c r="AG23" t="n">
        <v>16.79036458333333</v>
      </c>
      <c r="AH23" t="n">
        <v>1948098.728813553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  <c r="AA24" t="n">
        <v>1561.651264517819</v>
      </c>
      <c r="AB24" t="n">
        <v>2136.720155304692</v>
      </c>
      <c r="AC24" t="n">
        <v>1932.794582587984</v>
      </c>
      <c r="AD24" t="n">
        <v>1561651.264517819</v>
      </c>
      <c r="AE24" t="n">
        <v>2136720.155304692</v>
      </c>
      <c r="AF24" t="n">
        <v>2.04386902404293e-06</v>
      </c>
      <c r="AG24" t="n">
        <v>16.75998263888889</v>
      </c>
      <c r="AH24" t="n">
        <v>1932794.582587984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  <c r="AA25" t="n">
        <v>1550.375445501542</v>
      </c>
      <c r="AB25" t="n">
        <v>2121.292082272595</v>
      </c>
      <c r="AC25" t="n">
        <v>1918.838943192635</v>
      </c>
      <c r="AD25" t="n">
        <v>1550375.445501542</v>
      </c>
      <c r="AE25" t="n">
        <v>2121292.082272595</v>
      </c>
      <c r="AF25" t="n">
        <v>2.04560526307795e-06</v>
      </c>
      <c r="AG25" t="n">
        <v>16.74479166666667</v>
      </c>
      <c r="AH25" t="n">
        <v>1918838.943192635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  <c r="AA26" t="n">
        <v>1539.413520561364</v>
      </c>
      <c r="AB26" t="n">
        <v>2106.293492963446</v>
      </c>
      <c r="AC26" t="n">
        <v>1905.271798196498</v>
      </c>
      <c r="AD26" t="n">
        <v>1539413.520561364</v>
      </c>
      <c r="AE26" t="n">
        <v>2106293.492963446</v>
      </c>
      <c r="AF26" t="n">
        <v>2.047815021849794e-06</v>
      </c>
      <c r="AG26" t="n">
        <v>16.72743055555556</v>
      </c>
      <c r="AH26" t="n">
        <v>1905271.798196498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  <c r="AA27" t="n">
        <v>1539.904761442151</v>
      </c>
      <c r="AB27" t="n">
        <v>2106.965630408557</v>
      </c>
      <c r="AC27" t="n">
        <v>1905.879787787199</v>
      </c>
      <c r="AD27" t="n">
        <v>1539904.761442151</v>
      </c>
      <c r="AE27" t="n">
        <v>2106965.630408558</v>
      </c>
      <c r="AF27" t="n">
        <v>2.048919901235715e-06</v>
      </c>
      <c r="AG27" t="n">
        <v>16.71875</v>
      </c>
      <c r="AH27" t="n">
        <v>1905879.787787199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  <c r="AA28" t="n">
        <v>1542.570569917622</v>
      </c>
      <c r="AB28" t="n">
        <v>2110.613107171866</v>
      </c>
      <c r="AC28" t="n">
        <v>1909.179154487484</v>
      </c>
      <c r="AD28" t="n">
        <v>1542570.569917622</v>
      </c>
      <c r="AE28" t="n">
        <v>2110613.107171867</v>
      </c>
      <c r="AF28" t="n">
        <v>2.049235581060264e-06</v>
      </c>
      <c r="AG28" t="n">
        <v>16.71440972222222</v>
      </c>
      <c r="AH28" t="n">
        <v>1909179.154487484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  <c r="AA29" t="n">
        <v>1548.096807565274</v>
      </c>
      <c r="AB29" t="n">
        <v>2118.174349321782</v>
      </c>
      <c r="AC29" t="n">
        <v>1916.018762298881</v>
      </c>
      <c r="AD29" t="n">
        <v>1548096.807565274</v>
      </c>
      <c r="AE29" t="n">
        <v>2118174.349321782</v>
      </c>
      <c r="AF29" t="n">
        <v>2.04907774114799e-06</v>
      </c>
      <c r="AG29" t="n">
        <v>16.71657986111111</v>
      </c>
      <c r="AH29" t="n">
        <v>1916018.762298882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  <c r="AA30" t="n">
        <v>1552.127370323923</v>
      </c>
      <c r="AB30" t="n">
        <v>2123.689143104045</v>
      </c>
      <c r="AC30" t="n">
        <v>1921.007231902627</v>
      </c>
      <c r="AD30" t="n">
        <v>1552127.370323923</v>
      </c>
      <c r="AE30" t="n">
        <v>2123689.143104045</v>
      </c>
      <c r="AF30" t="n">
        <v>2.049235581060264e-06</v>
      </c>
      <c r="AG30" t="n">
        <v>16.71657986111111</v>
      </c>
      <c r="AH30" t="n">
        <v>1921007.231902627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  <c r="AA31" t="n">
        <v>1558.241268921028</v>
      </c>
      <c r="AB31" t="n">
        <v>2132.054448890774</v>
      </c>
      <c r="AC31" t="n">
        <v>1928.574164645851</v>
      </c>
      <c r="AD31" t="n">
        <v>1558241.268921028</v>
      </c>
      <c r="AE31" t="n">
        <v>2132054.448890774</v>
      </c>
      <c r="AF31" t="n">
        <v>2.04907774114799e-06</v>
      </c>
      <c r="AG31" t="n">
        <v>16.71657986111111</v>
      </c>
      <c r="AH31" t="n">
        <v>1928574.164645851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0.6832</v>
      </c>
      <c r="E2" t="n">
        <v>146.36</v>
      </c>
      <c r="F2" t="n">
        <v>111.88</v>
      </c>
      <c r="G2" t="n">
        <v>6.73</v>
      </c>
      <c r="H2" t="n">
        <v>0.11</v>
      </c>
      <c r="I2" t="n">
        <v>998</v>
      </c>
      <c r="J2" t="n">
        <v>159.12</v>
      </c>
      <c r="K2" t="n">
        <v>50.28</v>
      </c>
      <c r="L2" t="n">
        <v>1</v>
      </c>
      <c r="M2" t="n">
        <v>996</v>
      </c>
      <c r="N2" t="n">
        <v>27.84</v>
      </c>
      <c r="O2" t="n">
        <v>19859.16</v>
      </c>
      <c r="P2" t="n">
        <v>1370.3</v>
      </c>
      <c r="Q2" t="n">
        <v>2327.71</v>
      </c>
      <c r="R2" t="n">
        <v>1445.9</v>
      </c>
      <c r="S2" t="n">
        <v>122.72</v>
      </c>
      <c r="T2" t="n">
        <v>651935.7</v>
      </c>
      <c r="U2" t="n">
        <v>0.08</v>
      </c>
      <c r="V2" t="n">
        <v>0.58</v>
      </c>
      <c r="W2" t="n">
        <v>11.08</v>
      </c>
      <c r="X2" t="n">
        <v>39.24</v>
      </c>
      <c r="Y2" t="n">
        <v>0.5</v>
      </c>
      <c r="Z2" t="n">
        <v>10</v>
      </c>
      <c r="AA2" t="n">
        <v>4244.203250428269</v>
      </c>
      <c r="AB2" t="n">
        <v>5807.106128268889</v>
      </c>
      <c r="AC2" t="n">
        <v>5252.884069711326</v>
      </c>
      <c r="AD2" t="n">
        <v>4244203.250428269</v>
      </c>
      <c r="AE2" t="n">
        <v>5807106.128268889</v>
      </c>
      <c r="AF2" t="n">
        <v>1.1427648372856e-06</v>
      </c>
      <c r="AG2" t="n">
        <v>31.76215277777778</v>
      </c>
      <c r="AH2" t="n">
        <v>5252884.069711327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0.9833</v>
      </c>
      <c r="E3" t="n">
        <v>101.7</v>
      </c>
      <c r="F3" t="n">
        <v>87.06999999999999</v>
      </c>
      <c r="G3" t="n">
        <v>13.68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1055.5</v>
      </c>
      <c r="Q3" t="n">
        <v>2327.18</v>
      </c>
      <c r="R3" t="n">
        <v>615.59</v>
      </c>
      <c r="S3" t="n">
        <v>122.72</v>
      </c>
      <c r="T3" t="n">
        <v>239861.99</v>
      </c>
      <c r="U3" t="n">
        <v>0.2</v>
      </c>
      <c r="V3" t="n">
        <v>0.74</v>
      </c>
      <c r="W3" t="n">
        <v>10.03</v>
      </c>
      <c r="X3" t="n">
        <v>14.45</v>
      </c>
      <c r="Y3" t="n">
        <v>0.5</v>
      </c>
      <c r="Z3" t="n">
        <v>10</v>
      </c>
      <c r="AA3" t="n">
        <v>2356.721127290452</v>
      </c>
      <c r="AB3" t="n">
        <v>3224.569817557199</v>
      </c>
      <c r="AC3" t="n">
        <v>2916.821399881581</v>
      </c>
      <c r="AD3" t="n">
        <v>2356721.127290452</v>
      </c>
      <c r="AE3" t="n">
        <v>3224569.817557199</v>
      </c>
      <c r="AF3" t="n">
        <v>1.644731651790004e-06</v>
      </c>
      <c r="AG3" t="n">
        <v>22.0703125</v>
      </c>
      <c r="AH3" t="n">
        <v>2916821.399881581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1.095</v>
      </c>
      <c r="E4" t="n">
        <v>91.31999999999999</v>
      </c>
      <c r="F4" t="n">
        <v>81.43000000000001</v>
      </c>
      <c r="G4" t="n">
        <v>20.79</v>
      </c>
      <c r="H4" t="n">
        <v>0.33</v>
      </c>
      <c r="I4" t="n">
        <v>235</v>
      </c>
      <c r="J4" t="n">
        <v>161.97</v>
      </c>
      <c r="K4" t="n">
        <v>50.28</v>
      </c>
      <c r="L4" t="n">
        <v>3</v>
      </c>
      <c r="M4" t="n">
        <v>233</v>
      </c>
      <c r="N4" t="n">
        <v>28.69</v>
      </c>
      <c r="O4" t="n">
        <v>20210.21</v>
      </c>
      <c r="P4" t="n">
        <v>976.4299999999999</v>
      </c>
      <c r="Q4" t="n">
        <v>2327.02</v>
      </c>
      <c r="R4" t="n">
        <v>426.68</v>
      </c>
      <c r="S4" t="n">
        <v>122.72</v>
      </c>
      <c r="T4" t="n">
        <v>146141.41</v>
      </c>
      <c r="U4" t="n">
        <v>0.29</v>
      </c>
      <c r="V4" t="n">
        <v>0.8</v>
      </c>
      <c r="W4" t="n">
        <v>9.800000000000001</v>
      </c>
      <c r="X4" t="n">
        <v>8.81</v>
      </c>
      <c r="Y4" t="n">
        <v>0.5</v>
      </c>
      <c r="Z4" t="n">
        <v>10</v>
      </c>
      <c r="AA4" t="n">
        <v>1990.810228348948</v>
      </c>
      <c r="AB4" t="n">
        <v>2723.914382775691</v>
      </c>
      <c r="AC4" t="n">
        <v>2463.947817121425</v>
      </c>
      <c r="AD4" t="n">
        <v>1990810.228348948</v>
      </c>
      <c r="AE4" t="n">
        <v>2723914.382775691</v>
      </c>
      <c r="AF4" t="n">
        <v>1.831568350157688e-06</v>
      </c>
      <c r="AG4" t="n">
        <v>19.81770833333333</v>
      </c>
      <c r="AH4" t="n">
        <v>2463947.817121426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1.154</v>
      </c>
      <c r="E5" t="n">
        <v>86.65000000000001</v>
      </c>
      <c r="F5" t="n">
        <v>78.88</v>
      </c>
      <c r="G5" t="n">
        <v>28.01</v>
      </c>
      <c r="H5" t="n">
        <v>0.43</v>
      </c>
      <c r="I5" t="n">
        <v>169</v>
      </c>
      <c r="J5" t="n">
        <v>163.4</v>
      </c>
      <c r="K5" t="n">
        <v>50.28</v>
      </c>
      <c r="L5" t="n">
        <v>4</v>
      </c>
      <c r="M5" t="n">
        <v>167</v>
      </c>
      <c r="N5" t="n">
        <v>29.12</v>
      </c>
      <c r="O5" t="n">
        <v>20386.62</v>
      </c>
      <c r="P5" t="n">
        <v>935.84</v>
      </c>
      <c r="Q5" t="n">
        <v>2327</v>
      </c>
      <c r="R5" t="n">
        <v>342.33</v>
      </c>
      <c r="S5" t="n">
        <v>122.72</v>
      </c>
      <c r="T5" t="n">
        <v>104294.12</v>
      </c>
      <c r="U5" t="n">
        <v>0.36</v>
      </c>
      <c r="V5" t="n">
        <v>0.82</v>
      </c>
      <c r="W5" t="n">
        <v>9.68</v>
      </c>
      <c r="X5" t="n">
        <v>6.27</v>
      </c>
      <c r="Y5" t="n">
        <v>0.5</v>
      </c>
      <c r="Z5" t="n">
        <v>10</v>
      </c>
      <c r="AA5" t="n">
        <v>1823.4159357591</v>
      </c>
      <c r="AB5" t="n">
        <v>2494.878126739274</v>
      </c>
      <c r="AC5" t="n">
        <v>2256.77045990672</v>
      </c>
      <c r="AD5" t="n">
        <v>1823415.9357591</v>
      </c>
      <c r="AE5" t="n">
        <v>2494878.126739274</v>
      </c>
      <c r="AF5" t="n">
        <v>1.930255594595408e-06</v>
      </c>
      <c r="AG5" t="n">
        <v>18.80425347222222</v>
      </c>
      <c r="AH5" t="n">
        <v>2256770.45990672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1.1894</v>
      </c>
      <c r="E6" t="n">
        <v>84.08</v>
      </c>
      <c r="F6" t="n">
        <v>77.5</v>
      </c>
      <c r="G6" t="n">
        <v>35.23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909.75</v>
      </c>
      <c r="Q6" t="n">
        <v>2327.07</v>
      </c>
      <c r="R6" t="n">
        <v>296.27</v>
      </c>
      <c r="S6" t="n">
        <v>122.72</v>
      </c>
      <c r="T6" t="n">
        <v>81451.59</v>
      </c>
      <c r="U6" t="n">
        <v>0.41</v>
      </c>
      <c r="V6" t="n">
        <v>0.84</v>
      </c>
      <c r="W6" t="n">
        <v>9.619999999999999</v>
      </c>
      <c r="X6" t="n">
        <v>4.89</v>
      </c>
      <c r="Y6" t="n">
        <v>0.5</v>
      </c>
      <c r="Z6" t="n">
        <v>10</v>
      </c>
      <c r="AA6" t="n">
        <v>1730.805350037851</v>
      </c>
      <c r="AB6" t="n">
        <v>2368.164237664772</v>
      </c>
      <c r="AC6" t="n">
        <v>2142.149966561428</v>
      </c>
      <c r="AD6" t="n">
        <v>1730805.350037851</v>
      </c>
      <c r="AE6" t="n">
        <v>2368164.237664772</v>
      </c>
      <c r="AF6" t="n">
        <v>1.98946794125804e-06</v>
      </c>
      <c r="AG6" t="n">
        <v>18.24652777777778</v>
      </c>
      <c r="AH6" t="n">
        <v>2142149.966561428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1.2132</v>
      </c>
      <c r="E7" t="n">
        <v>82.43000000000001</v>
      </c>
      <c r="F7" t="n">
        <v>76.63</v>
      </c>
      <c r="G7" t="n">
        <v>42.57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888.45</v>
      </c>
      <c r="Q7" t="n">
        <v>2326.98</v>
      </c>
      <c r="R7" t="n">
        <v>266.68</v>
      </c>
      <c r="S7" t="n">
        <v>122.72</v>
      </c>
      <c r="T7" t="n">
        <v>66776.41</v>
      </c>
      <c r="U7" t="n">
        <v>0.46</v>
      </c>
      <c r="V7" t="n">
        <v>0.85</v>
      </c>
      <c r="W7" t="n">
        <v>9.59</v>
      </c>
      <c r="X7" t="n">
        <v>4.01</v>
      </c>
      <c r="Y7" t="n">
        <v>0.5</v>
      </c>
      <c r="Z7" t="n">
        <v>10</v>
      </c>
      <c r="AA7" t="n">
        <v>1673.942551248465</v>
      </c>
      <c r="AB7" t="n">
        <v>2290.3620477515</v>
      </c>
      <c r="AC7" t="n">
        <v>2071.773108457421</v>
      </c>
      <c r="AD7" t="n">
        <v>1673942.551248465</v>
      </c>
      <c r="AE7" t="n">
        <v>2290362.0477515</v>
      </c>
      <c r="AF7" t="n">
        <v>2.02927737206512e-06</v>
      </c>
      <c r="AG7" t="n">
        <v>17.88845486111111</v>
      </c>
      <c r="AH7" t="n">
        <v>2071773.10845742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1.2309</v>
      </c>
      <c r="E8" t="n">
        <v>81.23999999999999</v>
      </c>
      <c r="F8" t="n">
        <v>75.98</v>
      </c>
      <c r="G8" t="n">
        <v>50.1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871.16</v>
      </c>
      <c r="Q8" t="n">
        <v>2326.92</v>
      </c>
      <c r="R8" t="n">
        <v>245.09</v>
      </c>
      <c r="S8" t="n">
        <v>122.72</v>
      </c>
      <c r="T8" t="n">
        <v>56065.79</v>
      </c>
      <c r="U8" t="n">
        <v>0.5</v>
      </c>
      <c r="V8" t="n">
        <v>0.85</v>
      </c>
      <c r="W8" t="n">
        <v>9.57</v>
      </c>
      <c r="X8" t="n">
        <v>3.37</v>
      </c>
      <c r="Y8" t="n">
        <v>0.5</v>
      </c>
      <c r="Z8" t="n">
        <v>10</v>
      </c>
      <c r="AA8" t="n">
        <v>1621.665435848163</v>
      </c>
      <c r="AB8" t="n">
        <v>2218.834192157247</v>
      </c>
      <c r="AC8" t="n">
        <v>2007.071771011106</v>
      </c>
      <c r="AD8" t="n">
        <v>1621665.435848163</v>
      </c>
      <c r="AE8" t="n">
        <v>2218834.192157247</v>
      </c>
      <c r="AF8" t="n">
        <v>2.058883545396436e-06</v>
      </c>
      <c r="AG8" t="n">
        <v>17.63020833333333</v>
      </c>
      <c r="AH8" t="n">
        <v>2007071.771011106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1.2451</v>
      </c>
      <c r="E9" t="n">
        <v>80.31999999999999</v>
      </c>
      <c r="F9" t="n">
        <v>75.48</v>
      </c>
      <c r="G9" t="n">
        <v>58.06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76</v>
      </c>
      <c r="N9" t="n">
        <v>30.89</v>
      </c>
      <c r="O9" t="n">
        <v>21098.19</v>
      </c>
      <c r="P9" t="n">
        <v>854.52</v>
      </c>
      <c r="Q9" t="n">
        <v>2326.93</v>
      </c>
      <c r="R9" t="n">
        <v>228.91</v>
      </c>
      <c r="S9" t="n">
        <v>122.72</v>
      </c>
      <c r="T9" t="n">
        <v>48038.51</v>
      </c>
      <c r="U9" t="n">
        <v>0.54</v>
      </c>
      <c r="V9" t="n">
        <v>0.86</v>
      </c>
      <c r="W9" t="n">
        <v>9.529999999999999</v>
      </c>
      <c r="X9" t="n">
        <v>2.87</v>
      </c>
      <c r="Y9" t="n">
        <v>0.5</v>
      </c>
      <c r="Z9" t="n">
        <v>10</v>
      </c>
      <c r="AA9" t="n">
        <v>1585.465505535551</v>
      </c>
      <c r="AB9" t="n">
        <v>2169.303850475318</v>
      </c>
      <c r="AC9" t="n">
        <v>1962.268535623029</v>
      </c>
      <c r="AD9" t="n">
        <v>1585465.505535551</v>
      </c>
      <c r="AE9" t="n">
        <v>2169303.850475318</v>
      </c>
      <c r="AF9" t="n">
        <v>2.082635390667888e-06</v>
      </c>
      <c r="AG9" t="n">
        <v>17.43055555555556</v>
      </c>
      <c r="AH9" t="n">
        <v>1962268.535623029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1.2558</v>
      </c>
      <c r="E10" t="n">
        <v>79.63</v>
      </c>
      <c r="F10" t="n">
        <v>75.12</v>
      </c>
      <c r="G10" t="n">
        <v>66.28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840</v>
      </c>
      <c r="Q10" t="n">
        <v>2326.95</v>
      </c>
      <c r="R10" t="n">
        <v>216.76</v>
      </c>
      <c r="S10" t="n">
        <v>122.72</v>
      </c>
      <c r="T10" t="n">
        <v>42013.86</v>
      </c>
      <c r="U10" t="n">
        <v>0.57</v>
      </c>
      <c r="V10" t="n">
        <v>0.86</v>
      </c>
      <c r="W10" t="n">
        <v>9.51</v>
      </c>
      <c r="X10" t="n">
        <v>2.51</v>
      </c>
      <c r="Y10" t="n">
        <v>0.5</v>
      </c>
      <c r="Z10" t="n">
        <v>10</v>
      </c>
      <c r="AA10" t="n">
        <v>1556.791244297139</v>
      </c>
      <c r="AB10" t="n">
        <v>2130.070461229798</v>
      </c>
      <c r="AC10" t="n">
        <v>1926.779525982694</v>
      </c>
      <c r="AD10" t="n">
        <v>1556791.244297139</v>
      </c>
      <c r="AE10" t="n">
        <v>2130070.461229798</v>
      </c>
      <c r="AF10" t="n">
        <v>2.100532907879474e-06</v>
      </c>
      <c r="AG10" t="n">
        <v>17.28081597222222</v>
      </c>
      <c r="AH10" t="n">
        <v>1926779.525982694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1.2637</v>
      </c>
      <c r="E11" t="n">
        <v>79.13</v>
      </c>
      <c r="F11" t="n">
        <v>74.84</v>
      </c>
      <c r="G11" t="n">
        <v>73.61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825.79</v>
      </c>
      <c r="Q11" t="n">
        <v>2326.97</v>
      </c>
      <c r="R11" t="n">
        <v>207.03</v>
      </c>
      <c r="S11" t="n">
        <v>122.72</v>
      </c>
      <c r="T11" t="n">
        <v>37185.38</v>
      </c>
      <c r="U11" t="n">
        <v>0.59</v>
      </c>
      <c r="V11" t="n">
        <v>0.87</v>
      </c>
      <c r="W11" t="n">
        <v>9.52</v>
      </c>
      <c r="X11" t="n">
        <v>2.23</v>
      </c>
      <c r="Y11" t="n">
        <v>0.5</v>
      </c>
      <c r="Z11" t="n">
        <v>10</v>
      </c>
      <c r="AA11" t="n">
        <v>1532.105416036675</v>
      </c>
      <c r="AB11" t="n">
        <v>2096.29422194195</v>
      </c>
      <c r="AC11" t="n">
        <v>1896.226843567228</v>
      </c>
      <c r="AD11" t="n">
        <v>1532105.416036675</v>
      </c>
      <c r="AE11" t="n">
        <v>2096294.22194195</v>
      </c>
      <c r="AF11" t="n">
        <v>2.113746962643169e-06</v>
      </c>
      <c r="AG11" t="n">
        <v>17.17230902777778</v>
      </c>
      <c r="AH11" t="n">
        <v>1896226.843567228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1.2713</v>
      </c>
      <c r="E12" t="n">
        <v>78.66</v>
      </c>
      <c r="F12" t="n">
        <v>74.59999999999999</v>
      </c>
      <c r="G12" t="n">
        <v>82.89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810.37</v>
      </c>
      <c r="Q12" t="n">
        <v>2326.9</v>
      </c>
      <c r="R12" t="n">
        <v>198.95</v>
      </c>
      <c r="S12" t="n">
        <v>122.72</v>
      </c>
      <c r="T12" t="n">
        <v>33179.97</v>
      </c>
      <c r="U12" t="n">
        <v>0.62</v>
      </c>
      <c r="V12" t="n">
        <v>0.87</v>
      </c>
      <c r="W12" t="n">
        <v>9.51</v>
      </c>
      <c r="X12" t="n">
        <v>1.99</v>
      </c>
      <c r="Y12" t="n">
        <v>0.5</v>
      </c>
      <c r="Z12" t="n">
        <v>10</v>
      </c>
      <c r="AA12" t="n">
        <v>1496.997777206764</v>
      </c>
      <c r="AB12" t="n">
        <v>2048.258401655152</v>
      </c>
      <c r="AC12" t="n">
        <v>1852.775494549906</v>
      </c>
      <c r="AD12" t="n">
        <v>1496997.777206764</v>
      </c>
      <c r="AE12" t="n">
        <v>2048258.401655152</v>
      </c>
      <c r="AF12" t="n">
        <v>2.126459217858875e-06</v>
      </c>
      <c r="AG12" t="n">
        <v>17.0703125</v>
      </c>
      <c r="AH12" t="n">
        <v>1852775.494549906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1.2771</v>
      </c>
      <c r="E13" t="n">
        <v>78.3</v>
      </c>
      <c r="F13" t="n">
        <v>74.40000000000001</v>
      </c>
      <c r="G13" t="n">
        <v>91.09999999999999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798.73</v>
      </c>
      <c r="Q13" t="n">
        <v>2326.91</v>
      </c>
      <c r="R13" t="n">
        <v>192.53</v>
      </c>
      <c r="S13" t="n">
        <v>122.72</v>
      </c>
      <c r="T13" t="n">
        <v>29995.43</v>
      </c>
      <c r="U13" t="n">
        <v>0.64</v>
      </c>
      <c r="V13" t="n">
        <v>0.87</v>
      </c>
      <c r="W13" t="n">
        <v>9.49</v>
      </c>
      <c r="X13" t="n">
        <v>1.79</v>
      </c>
      <c r="Y13" t="n">
        <v>0.5</v>
      </c>
      <c r="Z13" t="n">
        <v>10</v>
      </c>
      <c r="AA13" t="n">
        <v>1477.860987152738</v>
      </c>
      <c r="AB13" t="n">
        <v>2022.074601247641</v>
      </c>
      <c r="AC13" t="n">
        <v>1829.090639304093</v>
      </c>
      <c r="AD13" t="n">
        <v>1477860.987152738</v>
      </c>
      <c r="AE13" t="n">
        <v>2022074.601247641</v>
      </c>
      <c r="AF13" t="n">
        <v>2.136160675786651e-06</v>
      </c>
      <c r="AG13" t="n">
        <v>16.9921875</v>
      </c>
      <c r="AH13" t="n">
        <v>1829090.639304093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1.2812</v>
      </c>
      <c r="E14" t="n">
        <v>78.05</v>
      </c>
      <c r="F14" t="n">
        <v>74.28</v>
      </c>
      <c r="G14" t="n">
        <v>99.03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785.8099999999999</v>
      </c>
      <c r="Q14" t="n">
        <v>2326.92</v>
      </c>
      <c r="R14" t="n">
        <v>188.27</v>
      </c>
      <c r="S14" t="n">
        <v>122.72</v>
      </c>
      <c r="T14" t="n">
        <v>27885.55</v>
      </c>
      <c r="U14" t="n">
        <v>0.65</v>
      </c>
      <c r="V14" t="n">
        <v>0.87</v>
      </c>
      <c r="W14" t="n">
        <v>9.49</v>
      </c>
      <c r="X14" t="n">
        <v>1.66</v>
      </c>
      <c r="Y14" t="n">
        <v>0.5</v>
      </c>
      <c r="Z14" t="n">
        <v>10</v>
      </c>
      <c r="AA14" t="n">
        <v>1459.678997221214</v>
      </c>
      <c r="AB14" t="n">
        <v>1997.197200490546</v>
      </c>
      <c r="AC14" t="n">
        <v>1806.587502759603</v>
      </c>
      <c r="AD14" t="n">
        <v>1459678.997221214</v>
      </c>
      <c r="AE14" t="n">
        <v>1997197.200490546</v>
      </c>
      <c r="AF14" t="n">
        <v>2.143018602942493e-06</v>
      </c>
      <c r="AG14" t="n">
        <v>16.93793402777778</v>
      </c>
      <c r="AH14" t="n">
        <v>1806587.502759603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1.286</v>
      </c>
      <c r="E15" t="n">
        <v>77.76000000000001</v>
      </c>
      <c r="F15" t="n">
        <v>74.11</v>
      </c>
      <c r="G15" t="n">
        <v>108.46</v>
      </c>
      <c r="H15" t="n">
        <v>1.4</v>
      </c>
      <c r="I15" t="n">
        <v>41</v>
      </c>
      <c r="J15" t="n">
        <v>177.97</v>
      </c>
      <c r="K15" t="n">
        <v>50.28</v>
      </c>
      <c r="L15" t="n">
        <v>14</v>
      </c>
      <c r="M15" t="n">
        <v>39</v>
      </c>
      <c r="N15" t="n">
        <v>33.69</v>
      </c>
      <c r="O15" t="n">
        <v>22184.13</v>
      </c>
      <c r="P15" t="n">
        <v>770.61</v>
      </c>
      <c r="Q15" t="n">
        <v>2326.91</v>
      </c>
      <c r="R15" t="n">
        <v>182.8</v>
      </c>
      <c r="S15" t="n">
        <v>122.72</v>
      </c>
      <c r="T15" t="n">
        <v>25171.15</v>
      </c>
      <c r="U15" t="n">
        <v>0.67</v>
      </c>
      <c r="V15" t="n">
        <v>0.87</v>
      </c>
      <c r="W15" t="n">
        <v>9.48</v>
      </c>
      <c r="X15" t="n">
        <v>1.5</v>
      </c>
      <c r="Y15" t="n">
        <v>0.5</v>
      </c>
      <c r="Z15" t="n">
        <v>10</v>
      </c>
      <c r="AA15" t="n">
        <v>1438.319118440814</v>
      </c>
      <c r="AB15" t="n">
        <v>1967.971672011858</v>
      </c>
      <c r="AC15" t="n">
        <v>1780.151217700635</v>
      </c>
      <c r="AD15" t="n">
        <v>1438319.118440814</v>
      </c>
      <c r="AE15" t="n">
        <v>1967971.672011858</v>
      </c>
      <c r="AF15" t="n">
        <v>2.151047395710307e-06</v>
      </c>
      <c r="AG15" t="n">
        <v>16.875</v>
      </c>
      <c r="AH15" t="n">
        <v>1780151.217700635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1.2896</v>
      </c>
      <c r="E16" t="n">
        <v>77.55</v>
      </c>
      <c r="F16" t="n">
        <v>74</v>
      </c>
      <c r="G16" t="n">
        <v>116.84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756.77</v>
      </c>
      <c r="Q16" t="n">
        <v>2326.9</v>
      </c>
      <c r="R16" t="n">
        <v>178.94</v>
      </c>
      <c r="S16" t="n">
        <v>122.72</v>
      </c>
      <c r="T16" t="n">
        <v>23252.55</v>
      </c>
      <c r="U16" t="n">
        <v>0.6899999999999999</v>
      </c>
      <c r="V16" t="n">
        <v>0.88</v>
      </c>
      <c r="W16" t="n">
        <v>9.48</v>
      </c>
      <c r="X16" t="n">
        <v>1.39</v>
      </c>
      <c r="Y16" t="n">
        <v>0.5</v>
      </c>
      <c r="Z16" t="n">
        <v>10</v>
      </c>
      <c r="AA16" t="n">
        <v>1419.913705356515</v>
      </c>
      <c r="AB16" t="n">
        <v>1942.788573840402</v>
      </c>
      <c r="AC16" t="n">
        <v>1757.371559073962</v>
      </c>
      <c r="AD16" t="n">
        <v>1419913.705356515</v>
      </c>
      <c r="AE16" t="n">
        <v>1942788.573840402</v>
      </c>
      <c r="AF16" t="n">
        <v>2.157068990286168e-06</v>
      </c>
      <c r="AG16" t="n">
        <v>16.82942708333333</v>
      </c>
      <c r="AH16" t="n">
        <v>1757371.559073962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1.2933</v>
      </c>
      <c r="E17" t="n">
        <v>77.31999999999999</v>
      </c>
      <c r="F17" t="n">
        <v>73.87</v>
      </c>
      <c r="G17" t="n">
        <v>126.63</v>
      </c>
      <c r="H17" t="n">
        <v>1.57</v>
      </c>
      <c r="I17" t="n">
        <v>35</v>
      </c>
      <c r="J17" t="n">
        <v>180.95</v>
      </c>
      <c r="K17" t="n">
        <v>50.28</v>
      </c>
      <c r="L17" t="n">
        <v>16</v>
      </c>
      <c r="M17" t="n">
        <v>33</v>
      </c>
      <c r="N17" t="n">
        <v>34.67</v>
      </c>
      <c r="O17" t="n">
        <v>22551.28</v>
      </c>
      <c r="P17" t="n">
        <v>739.5599999999999</v>
      </c>
      <c r="Q17" t="n">
        <v>2326.92</v>
      </c>
      <c r="R17" t="n">
        <v>174.64</v>
      </c>
      <c r="S17" t="n">
        <v>122.72</v>
      </c>
      <c r="T17" t="n">
        <v>21118.79</v>
      </c>
      <c r="U17" t="n">
        <v>0.7</v>
      </c>
      <c r="V17" t="n">
        <v>0.88</v>
      </c>
      <c r="W17" t="n">
        <v>9.470000000000001</v>
      </c>
      <c r="X17" t="n">
        <v>1.26</v>
      </c>
      <c r="Y17" t="n">
        <v>0.5</v>
      </c>
      <c r="Z17" t="n">
        <v>10</v>
      </c>
      <c r="AA17" t="n">
        <v>1397.88177756257</v>
      </c>
      <c r="AB17" t="n">
        <v>1912.643518252671</v>
      </c>
      <c r="AC17" t="n">
        <v>1730.103505282673</v>
      </c>
      <c r="AD17" t="n">
        <v>1397881.77756257</v>
      </c>
      <c r="AE17" t="n">
        <v>1912643.518252671</v>
      </c>
      <c r="AF17" t="n">
        <v>2.163257851378025e-06</v>
      </c>
      <c r="AG17" t="n">
        <v>16.77951388888889</v>
      </c>
      <c r="AH17" t="n">
        <v>1730103.505282673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1.2967</v>
      </c>
      <c r="E18" t="n">
        <v>77.12</v>
      </c>
      <c r="F18" t="n">
        <v>73.76000000000001</v>
      </c>
      <c r="G18" t="n">
        <v>138.31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22</v>
      </c>
      <c r="N18" t="n">
        <v>35.17</v>
      </c>
      <c r="O18" t="n">
        <v>22735.98</v>
      </c>
      <c r="P18" t="n">
        <v>727.34</v>
      </c>
      <c r="Q18" t="n">
        <v>2326.92</v>
      </c>
      <c r="R18" t="n">
        <v>171.25</v>
      </c>
      <c r="S18" t="n">
        <v>122.72</v>
      </c>
      <c r="T18" t="n">
        <v>19439.09</v>
      </c>
      <c r="U18" t="n">
        <v>0.72</v>
      </c>
      <c r="V18" t="n">
        <v>0.88</v>
      </c>
      <c r="W18" t="n">
        <v>9.470000000000001</v>
      </c>
      <c r="X18" t="n">
        <v>1.15</v>
      </c>
      <c r="Y18" t="n">
        <v>0.5</v>
      </c>
      <c r="Z18" t="n">
        <v>10</v>
      </c>
      <c r="AA18" t="n">
        <v>1381.563806875552</v>
      </c>
      <c r="AB18" t="n">
        <v>1890.316550860633</v>
      </c>
      <c r="AC18" t="n">
        <v>1709.907392322436</v>
      </c>
      <c r="AD18" t="n">
        <v>1381563.806875552</v>
      </c>
      <c r="AE18" t="n">
        <v>1890316.550860633</v>
      </c>
      <c r="AF18" t="n">
        <v>2.168944912921894e-06</v>
      </c>
      <c r="AG18" t="n">
        <v>16.73611111111111</v>
      </c>
      <c r="AH18" t="n">
        <v>1709907.392322436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1.2976</v>
      </c>
      <c r="E19" t="n">
        <v>77.06</v>
      </c>
      <c r="F19" t="n">
        <v>73.73999999999999</v>
      </c>
      <c r="G19" t="n">
        <v>142.72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723.0700000000001</v>
      </c>
      <c r="Q19" t="n">
        <v>2326.94</v>
      </c>
      <c r="R19" t="n">
        <v>169.56</v>
      </c>
      <c r="S19" t="n">
        <v>122.72</v>
      </c>
      <c r="T19" t="n">
        <v>18597.98</v>
      </c>
      <c r="U19" t="n">
        <v>0.72</v>
      </c>
      <c r="V19" t="n">
        <v>0.88</v>
      </c>
      <c r="W19" t="n">
        <v>9.49</v>
      </c>
      <c r="X19" t="n">
        <v>1.13</v>
      </c>
      <c r="Y19" t="n">
        <v>0.5</v>
      </c>
      <c r="Z19" t="n">
        <v>10</v>
      </c>
      <c r="AA19" t="n">
        <v>1376.216824594286</v>
      </c>
      <c r="AB19" t="n">
        <v>1883.000573811195</v>
      </c>
      <c r="AC19" t="n">
        <v>1703.289641854558</v>
      </c>
      <c r="AD19" t="n">
        <v>1376216.824594286</v>
      </c>
      <c r="AE19" t="n">
        <v>1883000.573811195</v>
      </c>
      <c r="AF19" t="n">
        <v>2.170450311565859e-06</v>
      </c>
      <c r="AG19" t="n">
        <v>16.72309027777778</v>
      </c>
      <c r="AH19" t="n">
        <v>1703289.641854558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1.2974</v>
      </c>
      <c r="E20" t="n">
        <v>77.08</v>
      </c>
      <c r="F20" t="n">
        <v>73.75</v>
      </c>
      <c r="G20" t="n">
        <v>142.75</v>
      </c>
      <c r="H20" t="n">
        <v>1.82</v>
      </c>
      <c r="I20" t="n">
        <v>31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725.95</v>
      </c>
      <c r="Q20" t="n">
        <v>2326.94</v>
      </c>
      <c r="R20" t="n">
        <v>169.84</v>
      </c>
      <c r="S20" t="n">
        <v>122.72</v>
      </c>
      <c r="T20" t="n">
        <v>18740.8</v>
      </c>
      <c r="U20" t="n">
        <v>0.72</v>
      </c>
      <c r="V20" t="n">
        <v>0.88</v>
      </c>
      <c r="W20" t="n">
        <v>9.5</v>
      </c>
      <c r="X20" t="n">
        <v>1.14</v>
      </c>
      <c r="Y20" t="n">
        <v>0.5</v>
      </c>
      <c r="Z20" t="n">
        <v>10</v>
      </c>
      <c r="AA20" t="n">
        <v>1379.456011728017</v>
      </c>
      <c r="AB20" t="n">
        <v>1887.432572550417</v>
      </c>
      <c r="AC20" t="n">
        <v>1707.298656854458</v>
      </c>
      <c r="AD20" t="n">
        <v>1379456.011728017</v>
      </c>
      <c r="AE20" t="n">
        <v>1887432.572550417</v>
      </c>
      <c r="AF20" t="n">
        <v>2.170115778533867e-06</v>
      </c>
      <c r="AG20" t="n">
        <v>16.72743055555556</v>
      </c>
      <c r="AH20" t="n">
        <v>1707298.656854458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1.2972</v>
      </c>
      <c r="E21" t="n">
        <v>77.09</v>
      </c>
      <c r="F21" t="n">
        <v>73.77</v>
      </c>
      <c r="G21" t="n">
        <v>142.77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729.78</v>
      </c>
      <c r="Q21" t="n">
        <v>2326.94</v>
      </c>
      <c r="R21" t="n">
        <v>169.96</v>
      </c>
      <c r="S21" t="n">
        <v>122.72</v>
      </c>
      <c r="T21" t="n">
        <v>18798.38</v>
      </c>
      <c r="U21" t="n">
        <v>0.72</v>
      </c>
      <c r="V21" t="n">
        <v>0.88</v>
      </c>
      <c r="W21" t="n">
        <v>9.5</v>
      </c>
      <c r="X21" t="n">
        <v>1.16</v>
      </c>
      <c r="Y21" t="n">
        <v>0.5</v>
      </c>
      <c r="Z21" t="n">
        <v>10</v>
      </c>
      <c r="AA21" t="n">
        <v>1383.740422857521</v>
      </c>
      <c r="AB21" t="n">
        <v>1893.294692872683</v>
      </c>
      <c r="AC21" t="n">
        <v>1712.601304640704</v>
      </c>
      <c r="AD21" t="n">
        <v>1383740.422857521</v>
      </c>
      <c r="AE21" t="n">
        <v>1893294.692872683</v>
      </c>
      <c r="AF21" t="n">
        <v>2.169781245501874e-06</v>
      </c>
      <c r="AG21" t="n">
        <v>16.72960069444444</v>
      </c>
      <c r="AH21" t="n">
        <v>1712601.304640704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1.2973</v>
      </c>
      <c r="E22" t="n">
        <v>77.08</v>
      </c>
      <c r="F22" t="n">
        <v>73.76000000000001</v>
      </c>
      <c r="G22" t="n">
        <v>142.76</v>
      </c>
      <c r="H22" t="n">
        <v>1.98</v>
      </c>
      <c r="I22" t="n">
        <v>31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735.11</v>
      </c>
      <c r="Q22" t="n">
        <v>2326.95</v>
      </c>
      <c r="R22" t="n">
        <v>170.03</v>
      </c>
      <c r="S22" t="n">
        <v>122.72</v>
      </c>
      <c r="T22" t="n">
        <v>18834.15</v>
      </c>
      <c r="U22" t="n">
        <v>0.72</v>
      </c>
      <c r="V22" t="n">
        <v>0.88</v>
      </c>
      <c r="W22" t="n">
        <v>9.5</v>
      </c>
      <c r="X22" t="n">
        <v>1.15</v>
      </c>
      <c r="Y22" t="n">
        <v>0.5</v>
      </c>
      <c r="Z22" t="n">
        <v>10</v>
      </c>
      <c r="AA22" t="n">
        <v>1389.195945831925</v>
      </c>
      <c r="AB22" t="n">
        <v>1900.75918008695</v>
      </c>
      <c r="AC22" t="n">
        <v>1719.353391671716</v>
      </c>
      <c r="AD22" t="n">
        <v>1389195.945831925</v>
      </c>
      <c r="AE22" t="n">
        <v>1900759.180086951</v>
      </c>
      <c r="AF22" t="n">
        <v>2.16994851201787e-06</v>
      </c>
      <c r="AG22" t="n">
        <v>16.72743055555556</v>
      </c>
      <c r="AH22" t="n">
        <v>1719353.391671716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0.9714</v>
      </c>
      <c r="E2" t="n">
        <v>102.94</v>
      </c>
      <c r="F2" t="n">
        <v>92.22</v>
      </c>
      <c r="G2" t="n">
        <v>10.79</v>
      </c>
      <c r="H2" t="n">
        <v>0.22</v>
      </c>
      <c r="I2" t="n">
        <v>513</v>
      </c>
      <c r="J2" t="n">
        <v>80.84</v>
      </c>
      <c r="K2" t="n">
        <v>35.1</v>
      </c>
      <c r="L2" t="n">
        <v>1</v>
      </c>
      <c r="M2" t="n">
        <v>511</v>
      </c>
      <c r="N2" t="n">
        <v>9.74</v>
      </c>
      <c r="O2" t="n">
        <v>10204.21</v>
      </c>
      <c r="P2" t="n">
        <v>708.36</v>
      </c>
      <c r="Q2" t="n">
        <v>2327.32</v>
      </c>
      <c r="R2" t="n">
        <v>786.92</v>
      </c>
      <c r="S2" t="n">
        <v>122.72</v>
      </c>
      <c r="T2" t="n">
        <v>324870.74</v>
      </c>
      <c r="U2" t="n">
        <v>0.16</v>
      </c>
      <c r="V2" t="n">
        <v>0.7</v>
      </c>
      <c r="W2" t="n">
        <v>10.28</v>
      </c>
      <c r="X2" t="n">
        <v>19.6</v>
      </c>
      <c r="Y2" t="n">
        <v>0.5</v>
      </c>
      <c r="Z2" t="n">
        <v>10</v>
      </c>
      <c r="AA2" t="n">
        <v>1727.751112821939</v>
      </c>
      <c r="AB2" t="n">
        <v>2363.985295562525</v>
      </c>
      <c r="AC2" t="n">
        <v>2138.369856828238</v>
      </c>
      <c r="AD2" t="n">
        <v>1727751.112821939</v>
      </c>
      <c r="AE2" t="n">
        <v>2363985.295562525</v>
      </c>
      <c r="AF2" t="n">
        <v>1.981023623528153e-06</v>
      </c>
      <c r="AG2" t="n">
        <v>22.33940972222222</v>
      </c>
      <c r="AH2" t="n">
        <v>2138369.856828238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1.1582</v>
      </c>
      <c r="E3" t="n">
        <v>86.34</v>
      </c>
      <c r="F3" t="n">
        <v>80.73</v>
      </c>
      <c r="G3" t="n">
        <v>22.42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596.49</v>
      </c>
      <c r="Q3" t="n">
        <v>2327.06</v>
      </c>
      <c r="R3" t="n">
        <v>402.68</v>
      </c>
      <c r="S3" t="n">
        <v>122.72</v>
      </c>
      <c r="T3" t="n">
        <v>134233.3</v>
      </c>
      <c r="U3" t="n">
        <v>0.3</v>
      </c>
      <c r="V3" t="n">
        <v>0.8</v>
      </c>
      <c r="W3" t="n">
        <v>9.789999999999999</v>
      </c>
      <c r="X3" t="n">
        <v>8.109999999999999</v>
      </c>
      <c r="Y3" t="n">
        <v>0.5</v>
      </c>
      <c r="Z3" t="n">
        <v>10</v>
      </c>
      <c r="AA3" t="n">
        <v>1278.147939562913</v>
      </c>
      <c r="AB3" t="n">
        <v>1748.818398817413</v>
      </c>
      <c r="AC3" t="n">
        <v>1581.913625316317</v>
      </c>
      <c r="AD3" t="n">
        <v>1278147.939562913</v>
      </c>
      <c r="AE3" t="n">
        <v>1748818.398817413</v>
      </c>
      <c r="AF3" t="n">
        <v>2.361974017675835e-06</v>
      </c>
      <c r="AG3" t="n">
        <v>18.73697916666667</v>
      </c>
      <c r="AH3" t="n">
        <v>1581913.625316317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1.2242</v>
      </c>
      <c r="E4" t="n">
        <v>81.69</v>
      </c>
      <c r="F4" t="n">
        <v>77.52</v>
      </c>
      <c r="G4" t="n">
        <v>35.24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130</v>
      </c>
      <c r="N4" t="n">
        <v>10.15</v>
      </c>
      <c r="O4" t="n">
        <v>10501.19</v>
      </c>
      <c r="P4" t="n">
        <v>547.64</v>
      </c>
      <c r="Q4" t="n">
        <v>2326.95</v>
      </c>
      <c r="R4" t="n">
        <v>296.38</v>
      </c>
      <c r="S4" t="n">
        <v>122.72</v>
      </c>
      <c r="T4" t="n">
        <v>81505.75999999999</v>
      </c>
      <c r="U4" t="n">
        <v>0.41</v>
      </c>
      <c r="V4" t="n">
        <v>0.84</v>
      </c>
      <c r="W4" t="n">
        <v>9.640000000000001</v>
      </c>
      <c r="X4" t="n">
        <v>4.91</v>
      </c>
      <c r="Y4" t="n">
        <v>0.5</v>
      </c>
      <c r="Z4" t="n">
        <v>10</v>
      </c>
      <c r="AA4" t="n">
        <v>1139.466706080563</v>
      </c>
      <c r="AB4" t="n">
        <v>1559.068616982639</v>
      </c>
      <c r="AC4" t="n">
        <v>1410.273296344363</v>
      </c>
      <c r="AD4" t="n">
        <v>1139466.706080563</v>
      </c>
      <c r="AE4" t="n">
        <v>1559068.61698264</v>
      </c>
      <c r="AF4" t="n">
        <v>2.496571052010669e-06</v>
      </c>
      <c r="AG4" t="n">
        <v>17.72786458333333</v>
      </c>
      <c r="AH4" t="n">
        <v>1410273.296344363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1.257</v>
      </c>
      <c r="E5" t="n">
        <v>79.55</v>
      </c>
      <c r="F5" t="n">
        <v>76.06</v>
      </c>
      <c r="G5" t="n">
        <v>49.07</v>
      </c>
      <c r="H5" t="n">
        <v>0.83</v>
      </c>
      <c r="I5" t="n">
        <v>93</v>
      </c>
      <c r="J5" t="n">
        <v>84.45999999999999</v>
      </c>
      <c r="K5" t="n">
        <v>35.1</v>
      </c>
      <c r="L5" t="n">
        <v>4</v>
      </c>
      <c r="M5" t="n">
        <v>91</v>
      </c>
      <c r="N5" t="n">
        <v>10.36</v>
      </c>
      <c r="O5" t="n">
        <v>10650.22</v>
      </c>
      <c r="P5" t="n">
        <v>511.44</v>
      </c>
      <c r="Q5" t="n">
        <v>2327</v>
      </c>
      <c r="R5" t="n">
        <v>247.74</v>
      </c>
      <c r="S5" t="n">
        <v>122.72</v>
      </c>
      <c r="T5" t="n">
        <v>57380.9</v>
      </c>
      <c r="U5" t="n">
        <v>0.5</v>
      </c>
      <c r="V5" t="n">
        <v>0.85</v>
      </c>
      <c r="W5" t="n">
        <v>9.57</v>
      </c>
      <c r="X5" t="n">
        <v>3.45</v>
      </c>
      <c r="Y5" t="n">
        <v>0.5</v>
      </c>
      <c r="Z5" t="n">
        <v>10</v>
      </c>
      <c r="AA5" t="n">
        <v>1071.714949790267</v>
      </c>
      <c r="AB5" t="n">
        <v>1466.367675029722</v>
      </c>
      <c r="AC5" t="n">
        <v>1326.419602184842</v>
      </c>
      <c r="AD5" t="n">
        <v>1071714.949790267</v>
      </c>
      <c r="AE5" t="n">
        <v>1466367.675029722</v>
      </c>
      <c r="AF5" t="n">
        <v>2.563461699377072e-06</v>
      </c>
      <c r="AG5" t="n">
        <v>17.26345486111111</v>
      </c>
      <c r="AH5" t="n">
        <v>1326419.602184843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1.2762</v>
      </c>
      <c r="E6" t="n">
        <v>78.36</v>
      </c>
      <c r="F6" t="n">
        <v>75.23999999999999</v>
      </c>
      <c r="G6" t="n">
        <v>63.59</v>
      </c>
      <c r="H6" t="n">
        <v>1.02</v>
      </c>
      <c r="I6" t="n">
        <v>71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479.46</v>
      </c>
      <c r="Q6" t="n">
        <v>2327.01</v>
      </c>
      <c r="R6" t="n">
        <v>219.52</v>
      </c>
      <c r="S6" t="n">
        <v>122.72</v>
      </c>
      <c r="T6" t="n">
        <v>43377.84</v>
      </c>
      <c r="U6" t="n">
        <v>0.5600000000000001</v>
      </c>
      <c r="V6" t="n">
        <v>0.86</v>
      </c>
      <c r="W6" t="n">
        <v>9.56</v>
      </c>
      <c r="X6" t="n">
        <v>2.63</v>
      </c>
      <c r="Y6" t="n">
        <v>0.5</v>
      </c>
      <c r="Z6" t="n">
        <v>10</v>
      </c>
      <c r="AA6" t="n">
        <v>1013.440816979435</v>
      </c>
      <c r="AB6" t="n">
        <v>1386.634435644645</v>
      </c>
      <c r="AC6" t="n">
        <v>1254.295991260373</v>
      </c>
      <c r="AD6" t="n">
        <v>1013440.816979435</v>
      </c>
      <c r="AE6" t="n">
        <v>1386634.435644645</v>
      </c>
      <c r="AF6" t="n">
        <v>2.602617200274478e-06</v>
      </c>
      <c r="AG6" t="n">
        <v>17.00520833333333</v>
      </c>
      <c r="AH6" t="n">
        <v>1254295.991260373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1.2782</v>
      </c>
      <c r="E7" t="n">
        <v>78.23999999999999</v>
      </c>
      <c r="F7" t="n">
        <v>75.17</v>
      </c>
      <c r="G7" t="n">
        <v>66.33</v>
      </c>
      <c r="H7" t="n">
        <v>1.21</v>
      </c>
      <c r="I7" t="n">
        <v>68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479.74</v>
      </c>
      <c r="Q7" t="n">
        <v>2326.94</v>
      </c>
      <c r="R7" t="n">
        <v>215.54</v>
      </c>
      <c r="S7" t="n">
        <v>122.72</v>
      </c>
      <c r="T7" t="n">
        <v>41404.28</v>
      </c>
      <c r="U7" t="n">
        <v>0.57</v>
      </c>
      <c r="V7" t="n">
        <v>0.86</v>
      </c>
      <c r="W7" t="n">
        <v>9.6</v>
      </c>
      <c r="X7" t="n">
        <v>2.56</v>
      </c>
      <c r="Y7" t="n">
        <v>0.5</v>
      </c>
      <c r="Z7" t="n">
        <v>10</v>
      </c>
      <c r="AA7" t="n">
        <v>1012.11437135107</v>
      </c>
      <c r="AB7" t="n">
        <v>1384.819534217265</v>
      </c>
      <c r="AC7" t="n">
        <v>1252.654301477992</v>
      </c>
      <c r="AD7" t="n">
        <v>1012114.37135107</v>
      </c>
      <c r="AE7" t="n">
        <v>1384819.534217265</v>
      </c>
      <c r="AF7" t="n">
        <v>2.606695898284624e-06</v>
      </c>
      <c r="AG7" t="n">
        <v>16.97916666666667</v>
      </c>
      <c r="AH7" t="n">
        <v>1252654.301477992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1.2781</v>
      </c>
      <c r="E8" t="n">
        <v>78.23999999999999</v>
      </c>
      <c r="F8" t="n">
        <v>75.18000000000001</v>
      </c>
      <c r="G8" t="n">
        <v>66.33</v>
      </c>
      <c r="H8" t="n">
        <v>1.39</v>
      </c>
      <c r="I8" t="n">
        <v>68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485.91</v>
      </c>
      <c r="Q8" t="n">
        <v>2326.94</v>
      </c>
      <c r="R8" t="n">
        <v>215.56</v>
      </c>
      <c r="S8" t="n">
        <v>122.72</v>
      </c>
      <c r="T8" t="n">
        <v>41414.91</v>
      </c>
      <c r="U8" t="n">
        <v>0.57</v>
      </c>
      <c r="V8" t="n">
        <v>0.86</v>
      </c>
      <c r="W8" t="n">
        <v>9.609999999999999</v>
      </c>
      <c r="X8" t="n">
        <v>2.56</v>
      </c>
      <c r="Y8" t="n">
        <v>0.5</v>
      </c>
      <c r="Z8" t="n">
        <v>10</v>
      </c>
      <c r="AA8" t="n">
        <v>1018.777342900794</v>
      </c>
      <c r="AB8" t="n">
        <v>1393.936105841157</v>
      </c>
      <c r="AC8" t="n">
        <v>1260.900800301288</v>
      </c>
      <c r="AD8" t="n">
        <v>1018777.342900794</v>
      </c>
      <c r="AE8" t="n">
        <v>1393936.105841157</v>
      </c>
      <c r="AF8" t="n">
        <v>2.606491963384117e-06</v>
      </c>
      <c r="AG8" t="n">
        <v>16.97916666666667</v>
      </c>
      <c r="AH8" t="n">
        <v>1260900.800301288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0.8653</v>
      </c>
      <c r="E2" t="n">
        <v>115.57</v>
      </c>
      <c r="F2" t="n">
        <v>98.58</v>
      </c>
      <c r="G2" t="n">
        <v>8.789999999999999</v>
      </c>
      <c r="H2" t="n">
        <v>0.16</v>
      </c>
      <c r="I2" t="n">
        <v>673</v>
      </c>
      <c r="J2" t="n">
        <v>107.41</v>
      </c>
      <c r="K2" t="n">
        <v>41.65</v>
      </c>
      <c r="L2" t="n">
        <v>1</v>
      </c>
      <c r="M2" t="n">
        <v>671</v>
      </c>
      <c r="N2" t="n">
        <v>14.77</v>
      </c>
      <c r="O2" t="n">
        <v>13481.73</v>
      </c>
      <c r="P2" t="n">
        <v>927.16</v>
      </c>
      <c r="Q2" t="n">
        <v>2327.26</v>
      </c>
      <c r="R2" t="n">
        <v>999.96</v>
      </c>
      <c r="S2" t="n">
        <v>122.72</v>
      </c>
      <c r="T2" t="n">
        <v>430591.73</v>
      </c>
      <c r="U2" t="n">
        <v>0.12</v>
      </c>
      <c r="V2" t="n">
        <v>0.66</v>
      </c>
      <c r="W2" t="n">
        <v>10.53</v>
      </c>
      <c r="X2" t="n">
        <v>25.96</v>
      </c>
      <c r="Y2" t="n">
        <v>0.5</v>
      </c>
      <c r="Z2" t="n">
        <v>10</v>
      </c>
      <c r="AA2" t="n">
        <v>2416.959811958111</v>
      </c>
      <c r="AB2" t="n">
        <v>3306.9910434627</v>
      </c>
      <c r="AC2" t="n">
        <v>2991.376459665575</v>
      </c>
      <c r="AD2" t="n">
        <v>2416959.81195811</v>
      </c>
      <c r="AE2" t="n">
        <v>3306991.0434627</v>
      </c>
      <c r="AF2" t="n">
        <v>1.625345551229262e-06</v>
      </c>
      <c r="AG2" t="n">
        <v>25.08029513888889</v>
      </c>
      <c r="AH2" t="n">
        <v>2991376.459665575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1.0971</v>
      </c>
      <c r="E3" t="n">
        <v>91.15000000000001</v>
      </c>
      <c r="F3" t="n">
        <v>82.98</v>
      </c>
      <c r="G3" t="n">
        <v>18.04</v>
      </c>
      <c r="H3" t="n">
        <v>0.32</v>
      </c>
      <c r="I3" t="n">
        <v>276</v>
      </c>
      <c r="J3" t="n">
        <v>108.68</v>
      </c>
      <c r="K3" t="n">
        <v>41.65</v>
      </c>
      <c r="L3" t="n">
        <v>2</v>
      </c>
      <c r="M3" t="n">
        <v>274</v>
      </c>
      <c r="N3" t="n">
        <v>15.03</v>
      </c>
      <c r="O3" t="n">
        <v>13638.32</v>
      </c>
      <c r="P3" t="n">
        <v>763.4</v>
      </c>
      <c r="Q3" t="n">
        <v>2327.06</v>
      </c>
      <c r="R3" t="n">
        <v>478.67</v>
      </c>
      <c r="S3" t="n">
        <v>122.72</v>
      </c>
      <c r="T3" t="n">
        <v>171931.61</v>
      </c>
      <c r="U3" t="n">
        <v>0.26</v>
      </c>
      <c r="V3" t="n">
        <v>0.78</v>
      </c>
      <c r="W3" t="n">
        <v>9.869999999999999</v>
      </c>
      <c r="X3" t="n">
        <v>10.36</v>
      </c>
      <c r="Y3" t="n">
        <v>0.5</v>
      </c>
      <c r="Z3" t="n">
        <v>10</v>
      </c>
      <c r="AA3" t="n">
        <v>1623.345924103459</v>
      </c>
      <c r="AB3" t="n">
        <v>2221.133510326052</v>
      </c>
      <c r="AC3" t="n">
        <v>2009.151645480994</v>
      </c>
      <c r="AD3" t="n">
        <v>1623345.924103459</v>
      </c>
      <c r="AE3" t="n">
        <v>2221133.510326052</v>
      </c>
      <c r="AF3" t="n">
        <v>2.060749571540071e-06</v>
      </c>
      <c r="AG3" t="n">
        <v>19.78081597222222</v>
      </c>
      <c r="AH3" t="n">
        <v>2009151.645480994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1.1787</v>
      </c>
      <c r="E4" t="n">
        <v>84.84</v>
      </c>
      <c r="F4" t="n">
        <v>79.01000000000001</v>
      </c>
      <c r="G4" t="n">
        <v>27.72</v>
      </c>
      <c r="H4" t="n">
        <v>0.48</v>
      </c>
      <c r="I4" t="n">
        <v>171</v>
      </c>
      <c r="J4" t="n">
        <v>109.96</v>
      </c>
      <c r="K4" t="n">
        <v>41.65</v>
      </c>
      <c r="L4" t="n">
        <v>3</v>
      </c>
      <c r="M4" t="n">
        <v>169</v>
      </c>
      <c r="N4" t="n">
        <v>15.31</v>
      </c>
      <c r="O4" t="n">
        <v>13795.21</v>
      </c>
      <c r="P4" t="n">
        <v>710.11</v>
      </c>
      <c r="Q4" t="n">
        <v>2327.05</v>
      </c>
      <c r="R4" t="n">
        <v>345.7</v>
      </c>
      <c r="S4" t="n">
        <v>122.72</v>
      </c>
      <c r="T4" t="n">
        <v>105971.71</v>
      </c>
      <c r="U4" t="n">
        <v>0.35</v>
      </c>
      <c r="V4" t="n">
        <v>0.82</v>
      </c>
      <c r="W4" t="n">
        <v>9.699999999999999</v>
      </c>
      <c r="X4" t="n">
        <v>6.39</v>
      </c>
      <c r="Y4" t="n">
        <v>0.5</v>
      </c>
      <c r="Z4" t="n">
        <v>10</v>
      </c>
      <c r="AA4" t="n">
        <v>1432.928520888137</v>
      </c>
      <c r="AB4" t="n">
        <v>1960.596018623905</v>
      </c>
      <c r="AC4" t="n">
        <v>1773.479486320234</v>
      </c>
      <c r="AD4" t="n">
        <v>1432928.520888137</v>
      </c>
      <c r="AE4" t="n">
        <v>1960596.018623905</v>
      </c>
      <c r="AF4" t="n">
        <v>2.214023808198234e-06</v>
      </c>
      <c r="AG4" t="n">
        <v>18.41145833333333</v>
      </c>
      <c r="AH4" t="n">
        <v>1773479.486320234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1.2205</v>
      </c>
      <c r="E5" t="n">
        <v>81.93000000000001</v>
      </c>
      <c r="F5" t="n">
        <v>77.16</v>
      </c>
      <c r="G5" t="n">
        <v>37.64</v>
      </c>
      <c r="H5" t="n">
        <v>0.63</v>
      </c>
      <c r="I5" t="n">
        <v>123</v>
      </c>
      <c r="J5" t="n">
        <v>111.23</v>
      </c>
      <c r="K5" t="n">
        <v>41.65</v>
      </c>
      <c r="L5" t="n">
        <v>4</v>
      </c>
      <c r="M5" t="n">
        <v>121</v>
      </c>
      <c r="N5" t="n">
        <v>15.58</v>
      </c>
      <c r="O5" t="n">
        <v>13952.52</v>
      </c>
      <c r="P5" t="n">
        <v>675.7</v>
      </c>
      <c r="Q5" t="n">
        <v>2326.94</v>
      </c>
      <c r="R5" t="n">
        <v>285.26</v>
      </c>
      <c r="S5" t="n">
        <v>122.72</v>
      </c>
      <c r="T5" t="n">
        <v>75991.63</v>
      </c>
      <c r="U5" t="n">
        <v>0.43</v>
      </c>
      <c r="V5" t="n">
        <v>0.84</v>
      </c>
      <c r="W5" t="n">
        <v>9.59</v>
      </c>
      <c r="X5" t="n">
        <v>4.55</v>
      </c>
      <c r="Y5" t="n">
        <v>0.5</v>
      </c>
      <c r="Z5" t="n">
        <v>10</v>
      </c>
      <c r="AA5" t="n">
        <v>1337.421449841876</v>
      </c>
      <c r="AB5" t="n">
        <v>1829.919030543809</v>
      </c>
      <c r="AC5" t="n">
        <v>1655.274126576197</v>
      </c>
      <c r="AD5" t="n">
        <v>1337421.449841876</v>
      </c>
      <c r="AE5" t="n">
        <v>1829919.030543809</v>
      </c>
      <c r="AF5" t="n">
        <v>2.292539287270674e-06</v>
      </c>
      <c r="AG5" t="n">
        <v>17.77994791666667</v>
      </c>
      <c r="AH5" t="n">
        <v>1655274.126576197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1.2469</v>
      </c>
      <c r="E6" t="n">
        <v>80.2</v>
      </c>
      <c r="F6" t="n">
        <v>76.06999999999999</v>
      </c>
      <c r="G6" t="n">
        <v>48.56</v>
      </c>
      <c r="H6" t="n">
        <v>0.78</v>
      </c>
      <c r="I6" t="n">
        <v>94</v>
      </c>
      <c r="J6" t="n">
        <v>112.51</v>
      </c>
      <c r="K6" t="n">
        <v>41.65</v>
      </c>
      <c r="L6" t="n">
        <v>5</v>
      </c>
      <c r="M6" t="n">
        <v>92</v>
      </c>
      <c r="N6" t="n">
        <v>15.86</v>
      </c>
      <c r="O6" t="n">
        <v>14110.24</v>
      </c>
      <c r="P6" t="n">
        <v>648.1799999999999</v>
      </c>
      <c r="Q6" t="n">
        <v>2326.99</v>
      </c>
      <c r="R6" t="n">
        <v>248.02</v>
      </c>
      <c r="S6" t="n">
        <v>122.72</v>
      </c>
      <c r="T6" t="n">
        <v>57513.64</v>
      </c>
      <c r="U6" t="n">
        <v>0.49</v>
      </c>
      <c r="V6" t="n">
        <v>0.85</v>
      </c>
      <c r="W6" t="n">
        <v>9.57</v>
      </c>
      <c r="X6" t="n">
        <v>3.46</v>
      </c>
      <c r="Y6" t="n">
        <v>0.5</v>
      </c>
      <c r="Z6" t="n">
        <v>10</v>
      </c>
      <c r="AA6" t="n">
        <v>1279.908169140355</v>
      </c>
      <c r="AB6" t="n">
        <v>1751.226822581116</v>
      </c>
      <c r="AC6" t="n">
        <v>1584.092192496257</v>
      </c>
      <c r="AD6" t="n">
        <v>1279908.169140355</v>
      </c>
      <c r="AE6" t="n">
        <v>1751226.822581117</v>
      </c>
      <c r="AF6" t="n">
        <v>2.342128010895374e-06</v>
      </c>
      <c r="AG6" t="n">
        <v>17.40451388888889</v>
      </c>
      <c r="AH6" t="n">
        <v>1584092.192496256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1.2636</v>
      </c>
      <c r="E7" t="n">
        <v>79.14</v>
      </c>
      <c r="F7" t="n">
        <v>75.42</v>
      </c>
      <c r="G7" t="n">
        <v>59.54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622.87</v>
      </c>
      <c r="Q7" t="n">
        <v>2326.94</v>
      </c>
      <c r="R7" t="n">
        <v>226.2</v>
      </c>
      <c r="S7" t="n">
        <v>122.72</v>
      </c>
      <c r="T7" t="n">
        <v>46694.2</v>
      </c>
      <c r="U7" t="n">
        <v>0.54</v>
      </c>
      <c r="V7" t="n">
        <v>0.86</v>
      </c>
      <c r="W7" t="n">
        <v>9.539999999999999</v>
      </c>
      <c r="X7" t="n">
        <v>2.8</v>
      </c>
      <c r="Y7" t="n">
        <v>0.5</v>
      </c>
      <c r="Z7" t="n">
        <v>10</v>
      </c>
      <c r="AA7" t="n">
        <v>1236.525083216482</v>
      </c>
      <c r="AB7" t="n">
        <v>1691.868170493401</v>
      </c>
      <c r="AC7" t="n">
        <v>1530.398646853401</v>
      </c>
      <c r="AD7" t="n">
        <v>1236525.083216482</v>
      </c>
      <c r="AE7" t="n">
        <v>1691868.170493401</v>
      </c>
      <c r="AF7" t="n">
        <v>2.373496635309483e-06</v>
      </c>
      <c r="AG7" t="n">
        <v>17.17447916666667</v>
      </c>
      <c r="AH7" t="n">
        <v>1530398.646853401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1.2755</v>
      </c>
      <c r="E8" t="n">
        <v>78.40000000000001</v>
      </c>
      <c r="F8" t="n">
        <v>74.97</v>
      </c>
      <c r="G8" t="n">
        <v>71.40000000000001</v>
      </c>
      <c r="H8" t="n">
        <v>1.07</v>
      </c>
      <c r="I8" t="n">
        <v>63</v>
      </c>
      <c r="J8" t="n">
        <v>115.08</v>
      </c>
      <c r="K8" t="n">
        <v>41.65</v>
      </c>
      <c r="L8" t="n">
        <v>7</v>
      </c>
      <c r="M8" t="n">
        <v>61</v>
      </c>
      <c r="N8" t="n">
        <v>16.43</v>
      </c>
      <c r="O8" t="n">
        <v>14426.96</v>
      </c>
      <c r="P8" t="n">
        <v>598.1900000000001</v>
      </c>
      <c r="Q8" t="n">
        <v>2326.91</v>
      </c>
      <c r="R8" t="n">
        <v>211.59</v>
      </c>
      <c r="S8" t="n">
        <v>122.72</v>
      </c>
      <c r="T8" t="n">
        <v>39455.07</v>
      </c>
      <c r="U8" t="n">
        <v>0.58</v>
      </c>
      <c r="V8" t="n">
        <v>0.86</v>
      </c>
      <c r="W8" t="n">
        <v>9.51</v>
      </c>
      <c r="X8" t="n">
        <v>2.35</v>
      </c>
      <c r="Y8" t="n">
        <v>0.5</v>
      </c>
      <c r="Z8" t="n">
        <v>10</v>
      </c>
      <c r="AA8" t="n">
        <v>1189.94418300442</v>
      </c>
      <c r="AB8" t="n">
        <v>1628.134127818975</v>
      </c>
      <c r="AC8" t="n">
        <v>1472.747291760531</v>
      </c>
      <c r="AD8" t="n">
        <v>1189944.18300442</v>
      </c>
      <c r="AE8" t="n">
        <v>1628134.127818975</v>
      </c>
      <c r="AF8" t="n">
        <v>2.395849128155465e-06</v>
      </c>
      <c r="AG8" t="n">
        <v>17.01388888888889</v>
      </c>
      <c r="AH8" t="n">
        <v>1472747.291760531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1.286</v>
      </c>
      <c r="E9" t="n">
        <v>77.76000000000001</v>
      </c>
      <c r="F9" t="n">
        <v>74.55</v>
      </c>
      <c r="G9" t="n">
        <v>84.39</v>
      </c>
      <c r="H9" t="n">
        <v>1.21</v>
      </c>
      <c r="I9" t="n">
        <v>53</v>
      </c>
      <c r="J9" t="n">
        <v>116.37</v>
      </c>
      <c r="K9" t="n">
        <v>41.65</v>
      </c>
      <c r="L9" t="n">
        <v>8</v>
      </c>
      <c r="M9" t="n">
        <v>47</v>
      </c>
      <c r="N9" t="n">
        <v>16.72</v>
      </c>
      <c r="O9" t="n">
        <v>14585.96</v>
      </c>
      <c r="P9" t="n">
        <v>575.34</v>
      </c>
      <c r="Q9" t="n">
        <v>2326.9</v>
      </c>
      <c r="R9" t="n">
        <v>197.5</v>
      </c>
      <c r="S9" t="n">
        <v>122.72</v>
      </c>
      <c r="T9" t="n">
        <v>32459.68</v>
      </c>
      <c r="U9" t="n">
        <v>0.62</v>
      </c>
      <c r="V9" t="n">
        <v>0.87</v>
      </c>
      <c r="W9" t="n">
        <v>9.49</v>
      </c>
      <c r="X9" t="n">
        <v>1.94</v>
      </c>
      <c r="Y9" t="n">
        <v>0.5</v>
      </c>
      <c r="Z9" t="n">
        <v>10</v>
      </c>
      <c r="AA9" t="n">
        <v>1156.246784237158</v>
      </c>
      <c r="AB9" t="n">
        <v>1582.027860201295</v>
      </c>
      <c r="AC9" t="n">
        <v>1431.04134161373</v>
      </c>
      <c r="AD9" t="n">
        <v>1156246.784237158</v>
      </c>
      <c r="AE9" t="n">
        <v>1582027.860201295</v>
      </c>
      <c r="AF9" t="n">
        <v>2.415571915960743e-06</v>
      </c>
      <c r="AG9" t="n">
        <v>16.875</v>
      </c>
      <c r="AH9" t="n">
        <v>1431041.34161373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1.2886</v>
      </c>
      <c r="E10" t="n">
        <v>77.59999999999999</v>
      </c>
      <c r="F10" t="n">
        <v>74.48</v>
      </c>
      <c r="G10" t="n">
        <v>91.2</v>
      </c>
      <c r="H10" t="n">
        <v>1.35</v>
      </c>
      <c r="I10" t="n">
        <v>49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565.14</v>
      </c>
      <c r="Q10" t="n">
        <v>2326.91</v>
      </c>
      <c r="R10" t="n">
        <v>193.34</v>
      </c>
      <c r="S10" t="n">
        <v>122.72</v>
      </c>
      <c r="T10" t="n">
        <v>30398.02</v>
      </c>
      <c r="U10" t="n">
        <v>0.63</v>
      </c>
      <c r="V10" t="n">
        <v>0.87</v>
      </c>
      <c r="W10" t="n">
        <v>9.550000000000001</v>
      </c>
      <c r="X10" t="n">
        <v>1.87</v>
      </c>
      <c r="Y10" t="n">
        <v>0.5</v>
      </c>
      <c r="Z10" t="n">
        <v>10</v>
      </c>
      <c r="AA10" t="n">
        <v>1143.369576507105</v>
      </c>
      <c r="AB10" t="n">
        <v>1564.408696482726</v>
      </c>
      <c r="AC10" t="n">
        <v>1415.10372615181</v>
      </c>
      <c r="AD10" t="n">
        <v>1143369.576507105</v>
      </c>
      <c r="AE10" t="n">
        <v>1564408.696482726</v>
      </c>
      <c r="AF10" t="n">
        <v>2.420455653893479e-06</v>
      </c>
      <c r="AG10" t="n">
        <v>16.84027777777778</v>
      </c>
      <c r="AH10" t="n">
        <v>1415103.72615181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1.2902</v>
      </c>
      <c r="E11" t="n">
        <v>77.51000000000001</v>
      </c>
      <c r="F11" t="n">
        <v>74.41</v>
      </c>
      <c r="G11" t="n">
        <v>93.01000000000001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569.3200000000001</v>
      </c>
      <c r="Q11" t="n">
        <v>2326.94</v>
      </c>
      <c r="R11" t="n">
        <v>190.9</v>
      </c>
      <c r="S11" t="n">
        <v>122.72</v>
      </c>
      <c r="T11" t="n">
        <v>29183.19</v>
      </c>
      <c r="U11" t="n">
        <v>0.64</v>
      </c>
      <c r="V11" t="n">
        <v>0.87</v>
      </c>
      <c r="W11" t="n">
        <v>9.539999999999999</v>
      </c>
      <c r="X11" t="n">
        <v>1.79</v>
      </c>
      <c r="Y11" t="n">
        <v>0.5</v>
      </c>
      <c r="Z11" t="n">
        <v>10</v>
      </c>
      <c r="AA11" t="n">
        <v>1146.390336431441</v>
      </c>
      <c r="AB11" t="n">
        <v>1568.541833477725</v>
      </c>
      <c r="AC11" t="n">
        <v>1418.8424023529</v>
      </c>
      <c r="AD11" t="n">
        <v>1146390.336431441</v>
      </c>
      <c r="AE11" t="n">
        <v>1568541.833477725</v>
      </c>
      <c r="AF11" t="n">
        <v>2.423461031082855e-06</v>
      </c>
      <c r="AG11" t="n">
        <v>16.82074652777778</v>
      </c>
      <c r="AH11" t="n">
        <v>1418842.4023529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1.2902</v>
      </c>
      <c r="E12" t="n">
        <v>77.51000000000001</v>
      </c>
      <c r="F12" t="n">
        <v>74.41</v>
      </c>
      <c r="G12" t="n">
        <v>93.01000000000001</v>
      </c>
      <c r="H12" t="n">
        <v>1.61</v>
      </c>
      <c r="I12" t="n">
        <v>48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575.11</v>
      </c>
      <c r="Q12" t="n">
        <v>2326.92</v>
      </c>
      <c r="R12" t="n">
        <v>190.78</v>
      </c>
      <c r="S12" t="n">
        <v>122.72</v>
      </c>
      <c r="T12" t="n">
        <v>29126.02</v>
      </c>
      <c r="U12" t="n">
        <v>0.64</v>
      </c>
      <c r="V12" t="n">
        <v>0.87</v>
      </c>
      <c r="W12" t="n">
        <v>9.550000000000001</v>
      </c>
      <c r="X12" t="n">
        <v>1.79</v>
      </c>
      <c r="Y12" t="n">
        <v>0.5</v>
      </c>
      <c r="Z12" t="n">
        <v>10</v>
      </c>
      <c r="AA12" t="n">
        <v>1152.495773592868</v>
      </c>
      <c r="AB12" t="n">
        <v>1576.895561954866</v>
      </c>
      <c r="AC12" t="n">
        <v>1426.398862708715</v>
      </c>
      <c r="AD12" t="n">
        <v>1152495.773592868</v>
      </c>
      <c r="AE12" t="n">
        <v>1576895.561954866</v>
      </c>
      <c r="AF12" t="n">
        <v>2.423461031082855e-06</v>
      </c>
      <c r="AG12" t="n">
        <v>16.82074652777778</v>
      </c>
      <c r="AH12" t="n">
        <v>1426398.862708715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87.70999999999999</v>
      </c>
      <c r="G2" t="n">
        <v>13.26</v>
      </c>
      <c r="H2" t="n">
        <v>0.28</v>
      </c>
      <c r="I2" t="n">
        <v>397</v>
      </c>
      <c r="J2" t="n">
        <v>61.76</v>
      </c>
      <c r="K2" t="n">
        <v>28.92</v>
      </c>
      <c r="L2" t="n">
        <v>1</v>
      </c>
      <c r="M2" t="n">
        <v>395</v>
      </c>
      <c r="N2" t="n">
        <v>6.84</v>
      </c>
      <c r="O2" t="n">
        <v>7851.41</v>
      </c>
      <c r="P2" t="n">
        <v>548.78</v>
      </c>
      <c r="Q2" t="n">
        <v>2327.14</v>
      </c>
      <c r="R2" t="n">
        <v>635.54</v>
      </c>
      <c r="S2" t="n">
        <v>122.72</v>
      </c>
      <c r="T2" t="n">
        <v>249759.87</v>
      </c>
      <c r="U2" t="n">
        <v>0.19</v>
      </c>
      <c r="V2" t="n">
        <v>0.74</v>
      </c>
      <c r="W2" t="n">
        <v>10.1</v>
      </c>
      <c r="X2" t="n">
        <v>15.09</v>
      </c>
      <c r="Y2" t="n">
        <v>0.5</v>
      </c>
      <c r="Z2" t="n">
        <v>10</v>
      </c>
      <c r="AA2" t="n">
        <v>1318.046257420304</v>
      </c>
      <c r="AB2" t="n">
        <v>1803.40903749945</v>
      </c>
      <c r="AC2" t="n">
        <v>1631.294210060983</v>
      </c>
      <c r="AD2" t="n">
        <v>1318046.257420304</v>
      </c>
      <c r="AE2" t="n">
        <v>1803409.03749945</v>
      </c>
      <c r="AF2" t="n">
        <v>2.308491237092171e-06</v>
      </c>
      <c r="AG2" t="n">
        <v>20.62065972222222</v>
      </c>
      <c r="AH2" t="n">
        <v>1631294.210060983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1.2055</v>
      </c>
      <c r="E3" t="n">
        <v>82.95</v>
      </c>
      <c r="F3" t="n">
        <v>78.84</v>
      </c>
      <c r="G3" t="n">
        <v>28.33</v>
      </c>
      <c r="H3" t="n">
        <v>0.55</v>
      </c>
      <c r="I3" t="n">
        <v>167</v>
      </c>
      <c r="J3" t="n">
        <v>62.92</v>
      </c>
      <c r="K3" t="n">
        <v>28.92</v>
      </c>
      <c r="L3" t="n">
        <v>2</v>
      </c>
      <c r="M3" t="n">
        <v>165</v>
      </c>
      <c r="N3" t="n">
        <v>7</v>
      </c>
      <c r="O3" t="n">
        <v>7994.37</v>
      </c>
      <c r="P3" t="n">
        <v>461.07</v>
      </c>
      <c r="Q3" t="n">
        <v>2327.09</v>
      </c>
      <c r="R3" t="n">
        <v>340.31</v>
      </c>
      <c r="S3" t="n">
        <v>122.72</v>
      </c>
      <c r="T3" t="n">
        <v>103292.56</v>
      </c>
      <c r="U3" t="n">
        <v>0.36</v>
      </c>
      <c r="V3" t="n">
        <v>0.82</v>
      </c>
      <c r="W3" t="n">
        <v>9.69</v>
      </c>
      <c r="X3" t="n">
        <v>6.23</v>
      </c>
      <c r="Y3" t="n">
        <v>0.5</v>
      </c>
      <c r="Z3" t="n">
        <v>10</v>
      </c>
      <c r="AA3" t="n">
        <v>1023.87813027057</v>
      </c>
      <c r="AB3" t="n">
        <v>1400.91522815134</v>
      </c>
      <c r="AC3" t="n">
        <v>1267.213844973448</v>
      </c>
      <c r="AD3" t="n">
        <v>1023878.13027057</v>
      </c>
      <c r="AE3" t="n">
        <v>1400915.228151341</v>
      </c>
      <c r="AF3" t="n">
        <v>2.644323628197085e-06</v>
      </c>
      <c r="AG3" t="n">
        <v>18.00130208333333</v>
      </c>
      <c r="AH3" t="n">
        <v>1267213.844973448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1.2563</v>
      </c>
      <c r="E4" t="n">
        <v>79.59999999999999</v>
      </c>
      <c r="F4" t="n">
        <v>76.40000000000001</v>
      </c>
      <c r="G4" t="n">
        <v>45.39</v>
      </c>
      <c r="H4" t="n">
        <v>0.8100000000000001</v>
      </c>
      <c r="I4" t="n">
        <v>101</v>
      </c>
      <c r="J4" t="n">
        <v>64.08</v>
      </c>
      <c r="K4" t="n">
        <v>28.92</v>
      </c>
      <c r="L4" t="n">
        <v>3</v>
      </c>
      <c r="M4" t="n">
        <v>61</v>
      </c>
      <c r="N4" t="n">
        <v>7.16</v>
      </c>
      <c r="O4" t="n">
        <v>8137.65</v>
      </c>
      <c r="P4" t="n">
        <v>410.58</v>
      </c>
      <c r="Q4" t="n">
        <v>2326.93</v>
      </c>
      <c r="R4" t="n">
        <v>257.38</v>
      </c>
      <c r="S4" t="n">
        <v>122.72</v>
      </c>
      <c r="T4" t="n">
        <v>62161.01</v>
      </c>
      <c r="U4" t="n">
        <v>0.48</v>
      </c>
      <c r="V4" t="n">
        <v>0.85</v>
      </c>
      <c r="W4" t="n">
        <v>9.630000000000001</v>
      </c>
      <c r="X4" t="n">
        <v>3.79</v>
      </c>
      <c r="Y4" t="n">
        <v>0.5</v>
      </c>
      <c r="Z4" t="n">
        <v>10</v>
      </c>
      <c r="AA4" t="n">
        <v>921.3686112513591</v>
      </c>
      <c r="AB4" t="n">
        <v>1260.657181828453</v>
      </c>
      <c r="AC4" t="n">
        <v>1140.341829738212</v>
      </c>
      <c r="AD4" t="n">
        <v>921368.6112513591</v>
      </c>
      <c r="AE4" t="n">
        <v>1260657.181828453</v>
      </c>
      <c r="AF4" t="n">
        <v>2.755755930405639e-06</v>
      </c>
      <c r="AG4" t="n">
        <v>17.27430555555556</v>
      </c>
      <c r="AH4" t="n">
        <v>1140341.829738212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1.261</v>
      </c>
      <c r="E5" t="n">
        <v>79.3</v>
      </c>
      <c r="F5" t="n">
        <v>76.19</v>
      </c>
      <c r="G5" t="n">
        <v>48.12</v>
      </c>
      <c r="H5" t="n">
        <v>1.07</v>
      </c>
      <c r="I5" t="n">
        <v>95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409.75</v>
      </c>
      <c r="Q5" t="n">
        <v>2326.97</v>
      </c>
      <c r="R5" t="n">
        <v>248.08</v>
      </c>
      <c r="S5" t="n">
        <v>122.72</v>
      </c>
      <c r="T5" t="n">
        <v>57540.06</v>
      </c>
      <c r="U5" t="n">
        <v>0.49</v>
      </c>
      <c r="V5" t="n">
        <v>0.85</v>
      </c>
      <c r="W5" t="n">
        <v>9.68</v>
      </c>
      <c r="X5" t="n">
        <v>3.58</v>
      </c>
      <c r="Y5" t="n">
        <v>0.5</v>
      </c>
      <c r="Z5" t="n">
        <v>10</v>
      </c>
      <c r="AA5" t="n">
        <v>917.2884430125606</v>
      </c>
      <c r="AB5" t="n">
        <v>1255.07451563981</v>
      </c>
      <c r="AC5" t="n">
        <v>1135.291965375292</v>
      </c>
      <c r="AD5" t="n">
        <v>917288.4430125606</v>
      </c>
      <c r="AE5" t="n">
        <v>1255074.51563981</v>
      </c>
      <c r="AF5" t="n">
        <v>2.766065611909187e-06</v>
      </c>
      <c r="AG5" t="n">
        <v>17.20920138888889</v>
      </c>
      <c r="AH5" t="n">
        <v>1135291.965375292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1.261</v>
      </c>
      <c r="E6" t="n">
        <v>79.3</v>
      </c>
      <c r="F6" t="n">
        <v>76.18000000000001</v>
      </c>
      <c r="G6" t="n">
        <v>48.12</v>
      </c>
      <c r="H6" t="n">
        <v>1.31</v>
      </c>
      <c r="I6" t="n">
        <v>95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416.42</v>
      </c>
      <c r="Q6" t="n">
        <v>2327.05</v>
      </c>
      <c r="R6" t="n">
        <v>247.85</v>
      </c>
      <c r="S6" t="n">
        <v>122.72</v>
      </c>
      <c r="T6" t="n">
        <v>57422.81</v>
      </c>
      <c r="U6" t="n">
        <v>0.5</v>
      </c>
      <c r="V6" t="n">
        <v>0.85</v>
      </c>
      <c r="W6" t="n">
        <v>9.69</v>
      </c>
      <c r="X6" t="n">
        <v>3.57</v>
      </c>
      <c r="Y6" t="n">
        <v>0.5</v>
      </c>
      <c r="Z6" t="n">
        <v>10</v>
      </c>
      <c r="AA6" t="n">
        <v>924.4538823550058</v>
      </c>
      <c r="AB6" t="n">
        <v>1264.878585865016</v>
      </c>
      <c r="AC6" t="n">
        <v>1144.160348898304</v>
      </c>
      <c r="AD6" t="n">
        <v>924453.8823550058</v>
      </c>
      <c r="AE6" t="n">
        <v>1264878.585865017</v>
      </c>
      <c r="AF6" t="n">
        <v>2.766065611909187e-06</v>
      </c>
      <c r="AG6" t="n">
        <v>17.20920138888889</v>
      </c>
      <c r="AH6" t="n">
        <v>1144160.348898304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0.6558</v>
      </c>
      <c r="E2" t="n">
        <v>152.49</v>
      </c>
      <c r="F2" t="n">
        <v>114.3</v>
      </c>
      <c r="G2" t="n">
        <v>6.49</v>
      </c>
      <c r="H2" t="n">
        <v>0.11</v>
      </c>
      <c r="I2" t="n">
        <v>1057</v>
      </c>
      <c r="J2" t="n">
        <v>167.88</v>
      </c>
      <c r="K2" t="n">
        <v>51.39</v>
      </c>
      <c r="L2" t="n">
        <v>1</v>
      </c>
      <c r="M2" t="n">
        <v>1055</v>
      </c>
      <c r="N2" t="n">
        <v>30.49</v>
      </c>
      <c r="O2" t="n">
        <v>20939.59</v>
      </c>
      <c r="P2" t="n">
        <v>1449.83</v>
      </c>
      <c r="Q2" t="n">
        <v>2327.6</v>
      </c>
      <c r="R2" t="n">
        <v>1528.52</v>
      </c>
      <c r="S2" t="n">
        <v>122.72</v>
      </c>
      <c r="T2" t="n">
        <v>692949.86</v>
      </c>
      <c r="U2" t="n">
        <v>0.08</v>
      </c>
      <c r="V2" t="n">
        <v>0.57</v>
      </c>
      <c r="W2" t="n">
        <v>11.14</v>
      </c>
      <c r="X2" t="n">
        <v>41.67</v>
      </c>
      <c r="Y2" t="n">
        <v>0.5</v>
      </c>
      <c r="Z2" t="n">
        <v>10</v>
      </c>
      <c r="AA2" t="n">
        <v>4640.099878900938</v>
      </c>
      <c r="AB2" t="n">
        <v>6348.789361071805</v>
      </c>
      <c r="AC2" t="n">
        <v>5742.869815032705</v>
      </c>
      <c r="AD2" t="n">
        <v>4640099.878900938</v>
      </c>
      <c r="AE2" t="n">
        <v>6348789.361071805</v>
      </c>
      <c r="AF2" t="n">
        <v>1.079980744549325e-06</v>
      </c>
      <c r="AG2" t="n">
        <v>33.09244791666666</v>
      </c>
      <c r="AH2" t="n">
        <v>5742869.815032705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0.9649</v>
      </c>
      <c r="E3" t="n">
        <v>103.64</v>
      </c>
      <c r="F3" t="n">
        <v>87.73999999999999</v>
      </c>
      <c r="G3" t="n">
        <v>13.19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1102.72</v>
      </c>
      <c r="Q3" t="n">
        <v>2327.13</v>
      </c>
      <c r="R3" t="n">
        <v>637.74</v>
      </c>
      <c r="S3" t="n">
        <v>122.72</v>
      </c>
      <c r="T3" t="n">
        <v>250847.63</v>
      </c>
      <c r="U3" t="n">
        <v>0.19</v>
      </c>
      <c r="V3" t="n">
        <v>0.74</v>
      </c>
      <c r="W3" t="n">
        <v>10.07</v>
      </c>
      <c r="X3" t="n">
        <v>15.12</v>
      </c>
      <c r="Y3" t="n">
        <v>0.5</v>
      </c>
      <c r="Z3" t="n">
        <v>10</v>
      </c>
      <c r="AA3" t="n">
        <v>2492.827542284043</v>
      </c>
      <c r="AB3" t="n">
        <v>3410.796619142686</v>
      </c>
      <c r="AC3" t="n">
        <v>3085.274976894701</v>
      </c>
      <c r="AD3" t="n">
        <v>2492827.542284043</v>
      </c>
      <c r="AE3" t="n">
        <v>3410796.619142686</v>
      </c>
      <c r="AF3" t="n">
        <v>1.589011010087899e-06</v>
      </c>
      <c r="AG3" t="n">
        <v>22.49131944444444</v>
      </c>
      <c r="AH3" t="n">
        <v>3085274.9768947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1.0801</v>
      </c>
      <c r="E4" t="n">
        <v>92.58</v>
      </c>
      <c r="F4" t="n">
        <v>81.87</v>
      </c>
      <c r="G4" t="n">
        <v>19.97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1019.35</v>
      </c>
      <c r="Q4" t="n">
        <v>2327.2</v>
      </c>
      <c r="R4" t="n">
        <v>440.88</v>
      </c>
      <c r="S4" t="n">
        <v>122.72</v>
      </c>
      <c r="T4" t="n">
        <v>153182.81</v>
      </c>
      <c r="U4" t="n">
        <v>0.28</v>
      </c>
      <c r="V4" t="n">
        <v>0.79</v>
      </c>
      <c r="W4" t="n">
        <v>9.84</v>
      </c>
      <c r="X4" t="n">
        <v>9.25</v>
      </c>
      <c r="Y4" t="n">
        <v>0.5</v>
      </c>
      <c r="Z4" t="n">
        <v>10</v>
      </c>
      <c r="AA4" t="n">
        <v>2084.971989937048</v>
      </c>
      <c r="AB4" t="n">
        <v>2852.750659104267</v>
      </c>
      <c r="AC4" t="n">
        <v>2580.488140060053</v>
      </c>
      <c r="AD4" t="n">
        <v>2084971.989937048</v>
      </c>
      <c r="AE4" t="n">
        <v>2852750.659104268</v>
      </c>
      <c r="AF4" t="n">
        <v>1.77872400455585e-06</v>
      </c>
      <c r="AG4" t="n">
        <v>20.09114583333333</v>
      </c>
      <c r="AH4" t="n">
        <v>2580488.140060053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1.1417</v>
      </c>
      <c r="E5" t="n">
        <v>87.59</v>
      </c>
      <c r="F5" t="n">
        <v>79.22</v>
      </c>
      <c r="G5" t="n">
        <v>26.85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976.87</v>
      </c>
      <c r="Q5" t="n">
        <v>2326.97</v>
      </c>
      <c r="R5" t="n">
        <v>352.93</v>
      </c>
      <c r="S5" t="n">
        <v>122.72</v>
      </c>
      <c r="T5" t="n">
        <v>109555.52</v>
      </c>
      <c r="U5" t="n">
        <v>0.35</v>
      </c>
      <c r="V5" t="n">
        <v>0.82</v>
      </c>
      <c r="W5" t="n">
        <v>9.710000000000001</v>
      </c>
      <c r="X5" t="n">
        <v>6.6</v>
      </c>
      <c r="Y5" t="n">
        <v>0.5</v>
      </c>
      <c r="Z5" t="n">
        <v>10</v>
      </c>
      <c r="AA5" t="n">
        <v>1903.925073027132</v>
      </c>
      <c r="AB5" t="n">
        <v>2605.034280161857</v>
      </c>
      <c r="AC5" t="n">
        <v>2356.413464651785</v>
      </c>
      <c r="AD5" t="n">
        <v>1903925.073027132</v>
      </c>
      <c r="AE5" t="n">
        <v>2605034.280161857</v>
      </c>
      <c r="AF5" t="n">
        <v>1.880167758542185e-06</v>
      </c>
      <c r="AG5" t="n">
        <v>19.00824652777778</v>
      </c>
      <c r="AH5" t="n">
        <v>2356413.464651784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1.1807</v>
      </c>
      <c r="E6" t="n">
        <v>84.7</v>
      </c>
      <c r="F6" t="n">
        <v>77.68000000000001</v>
      </c>
      <c r="G6" t="n">
        <v>34.02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947.9</v>
      </c>
      <c r="Q6" t="n">
        <v>2326.99</v>
      </c>
      <c r="R6" t="n">
        <v>301.88</v>
      </c>
      <c r="S6" t="n">
        <v>122.72</v>
      </c>
      <c r="T6" t="n">
        <v>84227.58</v>
      </c>
      <c r="U6" t="n">
        <v>0.41</v>
      </c>
      <c r="V6" t="n">
        <v>0.83</v>
      </c>
      <c r="W6" t="n">
        <v>9.640000000000001</v>
      </c>
      <c r="X6" t="n">
        <v>5.07</v>
      </c>
      <c r="Y6" t="n">
        <v>0.5</v>
      </c>
      <c r="Z6" t="n">
        <v>10</v>
      </c>
      <c r="AA6" t="n">
        <v>1798.859614111948</v>
      </c>
      <c r="AB6" t="n">
        <v>2461.279084113188</v>
      </c>
      <c r="AC6" t="n">
        <v>2226.378062752315</v>
      </c>
      <c r="AD6" t="n">
        <v>1798859.614111948</v>
      </c>
      <c r="AE6" t="n">
        <v>2461279.084113188</v>
      </c>
      <c r="AF6" t="n">
        <v>1.94439351187769e-06</v>
      </c>
      <c r="AG6" t="n">
        <v>18.38107638888889</v>
      </c>
      <c r="AH6" t="n">
        <v>2226378.062752315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1.2059</v>
      </c>
      <c r="E7" t="n">
        <v>82.93000000000001</v>
      </c>
      <c r="F7" t="n">
        <v>76.76000000000001</v>
      </c>
      <c r="G7" t="n">
        <v>41.12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110</v>
      </c>
      <c r="N7" t="n">
        <v>32.79</v>
      </c>
      <c r="O7" t="n">
        <v>21840.16</v>
      </c>
      <c r="P7" t="n">
        <v>927.33</v>
      </c>
      <c r="Q7" t="n">
        <v>2326.93</v>
      </c>
      <c r="R7" t="n">
        <v>270.88</v>
      </c>
      <c r="S7" t="n">
        <v>122.72</v>
      </c>
      <c r="T7" t="n">
        <v>68856.28999999999</v>
      </c>
      <c r="U7" t="n">
        <v>0.45</v>
      </c>
      <c r="V7" t="n">
        <v>0.84</v>
      </c>
      <c r="W7" t="n">
        <v>9.6</v>
      </c>
      <c r="X7" t="n">
        <v>4.15</v>
      </c>
      <c r="Y7" t="n">
        <v>0.5</v>
      </c>
      <c r="Z7" t="n">
        <v>10</v>
      </c>
      <c r="AA7" t="n">
        <v>1739.052181712626</v>
      </c>
      <c r="AB7" t="n">
        <v>2379.447916586736</v>
      </c>
      <c r="AC7" t="n">
        <v>2152.356747003822</v>
      </c>
      <c r="AD7" t="n">
        <v>1739052.181712626</v>
      </c>
      <c r="AE7" t="n">
        <v>2379447.916586736</v>
      </c>
      <c r="AF7" t="n">
        <v>1.985893229417554e-06</v>
      </c>
      <c r="AG7" t="n">
        <v>17.99696180555556</v>
      </c>
      <c r="AH7" t="n">
        <v>2152356.747003823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1.2239</v>
      </c>
      <c r="E8" t="n">
        <v>81.7</v>
      </c>
      <c r="F8" t="n">
        <v>76.11</v>
      </c>
      <c r="G8" t="n">
        <v>48.07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909.9</v>
      </c>
      <c r="Q8" t="n">
        <v>2327</v>
      </c>
      <c r="R8" t="n">
        <v>249.87</v>
      </c>
      <c r="S8" t="n">
        <v>122.72</v>
      </c>
      <c r="T8" t="n">
        <v>58432.29</v>
      </c>
      <c r="U8" t="n">
        <v>0.49</v>
      </c>
      <c r="V8" t="n">
        <v>0.85</v>
      </c>
      <c r="W8" t="n">
        <v>9.56</v>
      </c>
      <c r="X8" t="n">
        <v>3.5</v>
      </c>
      <c r="Y8" t="n">
        <v>0.5</v>
      </c>
      <c r="Z8" t="n">
        <v>10</v>
      </c>
      <c r="AA8" t="n">
        <v>1684.94751504403</v>
      </c>
      <c r="AB8" t="n">
        <v>2305.41952472133</v>
      </c>
      <c r="AC8" t="n">
        <v>2085.393520958551</v>
      </c>
      <c r="AD8" t="n">
        <v>1684947.51504403</v>
      </c>
      <c r="AE8" t="n">
        <v>2305419.52472133</v>
      </c>
      <c r="AF8" t="n">
        <v>2.015535884803171e-06</v>
      </c>
      <c r="AG8" t="n">
        <v>17.73003472222222</v>
      </c>
      <c r="AH8" t="n">
        <v>2085393.520958551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1.2377</v>
      </c>
      <c r="E9" t="n">
        <v>80.79000000000001</v>
      </c>
      <c r="F9" t="n">
        <v>75.64</v>
      </c>
      <c r="G9" t="n">
        <v>55.35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894.83</v>
      </c>
      <c r="Q9" t="n">
        <v>2326.91</v>
      </c>
      <c r="R9" t="n">
        <v>233.45</v>
      </c>
      <c r="S9" t="n">
        <v>122.72</v>
      </c>
      <c r="T9" t="n">
        <v>50290.42</v>
      </c>
      <c r="U9" t="n">
        <v>0.53</v>
      </c>
      <c r="V9" t="n">
        <v>0.86</v>
      </c>
      <c r="W9" t="n">
        <v>9.56</v>
      </c>
      <c r="X9" t="n">
        <v>3.03</v>
      </c>
      <c r="Y9" t="n">
        <v>0.5</v>
      </c>
      <c r="Z9" t="n">
        <v>10</v>
      </c>
      <c r="AA9" t="n">
        <v>1650.275795588945</v>
      </c>
      <c r="AB9" t="n">
        <v>2257.980148554574</v>
      </c>
      <c r="AC9" t="n">
        <v>2042.481692271568</v>
      </c>
      <c r="AD9" t="n">
        <v>1650275.795588945</v>
      </c>
      <c r="AE9" t="n">
        <v>2257980.148554575</v>
      </c>
      <c r="AF9" t="n">
        <v>2.038261920598811e-06</v>
      </c>
      <c r="AG9" t="n">
        <v>17.53255208333333</v>
      </c>
      <c r="AH9" t="n">
        <v>2042481.692271568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1.2491</v>
      </c>
      <c r="E10" t="n">
        <v>80.06</v>
      </c>
      <c r="F10" t="n">
        <v>75.25</v>
      </c>
      <c r="G10" t="n">
        <v>62.71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880.79</v>
      </c>
      <c r="Q10" t="n">
        <v>2326.98</v>
      </c>
      <c r="R10" t="n">
        <v>221.14</v>
      </c>
      <c r="S10" t="n">
        <v>122.72</v>
      </c>
      <c r="T10" t="n">
        <v>44184.48</v>
      </c>
      <c r="U10" t="n">
        <v>0.55</v>
      </c>
      <c r="V10" t="n">
        <v>0.86</v>
      </c>
      <c r="W10" t="n">
        <v>9.52</v>
      </c>
      <c r="X10" t="n">
        <v>2.63</v>
      </c>
      <c r="Y10" t="n">
        <v>0.5</v>
      </c>
      <c r="Z10" t="n">
        <v>10</v>
      </c>
      <c r="AA10" t="n">
        <v>1620.299586407252</v>
      </c>
      <c r="AB10" t="n">
        <v>2216.965376695167</v>
      </c>
      <c r="AC10" t="n">
        <v>2005.381312673828</v>
      </c>
      <c r="AD10" t="n">
        <v>1620299.586407252</v>
      </c>
      <c r="AE10" t="n">
        <v>2216965.376695167</v>
      </c>
      <c r="AF10" t="n">
        <v>2.057035602343035e-06</v>
      </c>
      <c r="AG10" t="n">
        <v>17.37413194444444</v>
      </c>
      <c r="AH10" t="n">
        <v>2005381.312673829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1.2575</v>
      </c>
      <c r="E11" t="n">
        <v>79.52</v>
      </c>
      <c r="F11" t="n">
        <v>74.98</v>
      </c>
      <c r="G11" t="n">
        <v>70.29000000000001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866.74</v>
      </c>
      <c r="Q11" t="n">
        <v>2326.9</v>
      </c>
      <c r="R11" t="n">
        <v>212.03</v>
      </c>
      <c r="S11" t="n">
        <v>122.72</v>
      </c>
      <c r="T11" t="n">
        <v>39669.32</v>
      </c>
      <c r="U11" t="n">
        <v>0.58</v>
      </c>
      <c r="V11" t="n">
        <v>0.86</v>
      </c>
      <c r="W11" t="n">
        <v>9.51</v>
      </c>
      <c r="X11" t="n">
        <v>2.37</v>
      </c>
      <c r="Y11" t="n">
        <v>0.5</v>
      </c>
      <c r="Z11" t="n">
        <v>10</v>
      </c>
      <c r="AA11" t="n">
        <v>1594.763100976293</v>
      </c>
      <c r="AB11" t="n">
        <v>2182.025230738303</v>
      </c>
      <c r="AC11" t="n">
        <v>1973.775805208284</v>
      </c>
      <c r="AD11" t="n">
        <v>1594763.100976293</v>
      </c>
      <c r="AE11" t="n">
        <v>2182025.230738303</v>
      </c>
      <c r="AF11" t="n">
        <v>2.07086884152299e-06</v>
      </c>
      <c r="AG11" t="n">
        <v>17.25694444444444</v>
      </c>
      <c r="AH11" t="n">
        <v>1973775.805208284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1.2654</v>
      </c>
      <c r="E12" t="n">
        <v>79.03</v>
      </c>
      <c r="F12" t="n">
        <v>74.72</v>
      </c>
      <c r="G12" t="n">
        <v>78.65000000000001</v>
      </c>
      <c r="H12" t="n">
        <v>1.07</v>
      </c>
      <c r="I12" t="n">
        <v>57</v>
      </c>
      <c r="J12" t="n">
        <v>182.62</v>
      </c>
      <c r="K12" t="n">
        <v>51.39</v>
      </c>
      <c r="L12" t="n">
        <v>11</v>
      </c>
      <c r="M12" t="n">
        <v>55</v>
      </c>
      <c r="N12" t="n">
        <v>35.22</v>
      </c>
      <c r="O12" t="n">
        <v>22756.91</v>
      </c>
      <c r="P12" t="n">
        <v>852.85</v>
      </c>
      <c r="Q12" t="n">
        <v>2326.97</v>
      </c>
      <c r="R12" t="n">
        <v>203.02</v>
      </c>
      <c r="S12" t="n">
        <v>122.72</v>
      </c>
      <c r="T12" t="n">
        <v>35197.71</v>
      </c>
      <c r="U12" t="n">
        <v>0.6</v>
      </c>
      <c r="V12" t="n">
        <v>0.87</v>
      </c>
      <c r="W12" t="n">
        <v>9.51</v>
      </c>
      <c r="X12" t="n">
        <v>2.11</v>
      </c>
      <c r="Y12" t="n">
        <v>0.5</v>
      </c>
      <c r="Z12" t="n">
        <v>10</v>
      </c>
      <c r="AA12" t="n">
        <v>1560.293316257629</v>
      </c>
      <c r="AB12" t="n">
        <v>2134.862150586651</v>
      </c>
      <c r="AC12" t="n">
        <v>1931.113903232507</v>
      </c>
      <c r="AD12" t="n">
        <v>1560293.316257629</v>
      </c>
      <c r="AE12" t="n">
        <v>2134862.150586651</v>
      </c>
      <c r="AF12" t="n">
        <v>2.0838786736089e-06</v>
      </c>
      <c r="AG12" t="n">
        <v>17.15060763888889</v>
      </c>
      <c r="AH12" t="n">
        <v>1931113.903232507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1.2712</v>
      </c>
      <c r="E13" t="n">
        <v>78.66</v>
      </c>
      <c r="F13" t="n">
        <v>74.53</v>
      </c>
      <c r="G13" t="n">
        <v>85.98999999999999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841.46</v>
      </c>
      <c r="Q13" t="n">
        <v>2326.9</v>
      </c>
      <c r="R13" t="n">
        <v>196.5</v>
      </c>
      <c r="S13" t="n">
        <v>122.72</v>
      </c>
      <c r="T13" t="n">
        <v>31964.82</v>
      </c>
      <c r="U13" t="n">
        <v>0.62</v>
      </c>
      <c r="V13" t="n">
        <v>0.87</v>
      </c>
      <c r="W13" t="n">
        <v>9.51</v>
      </c>
      <c r="X13" t="n">
        <v>1.92</v>
      </c>
      <c r="Y13" t="n">
        <v>0.5</v>
      </c>
      <c r="Z13" t="n">
        <v>10</v>
      </c>
      <c r="AA13" t="n">
        <v>1541.25383300815</v>
      </c>
      <c r="AB13" t="n">
        <v>2108.811489641994</v>
      </c>
      <c r="AC13" t="n">
        <v>1907.549480806076</v>
      </c>
      <c r="AD13" t="n">
        <v>1541253.83300815</v>
      </c>
      <c r="AE13" t="n">
        <v>2108811.489641994</v>
      </c>
      <c r="AF13" t="n">
        <v>2.093430195899821e-06</v>
      </c>
      <c r="AG13" t="n">
        <v>17.0703125</v>
      </c>
      <c r="AH13" t="n">
        <v>1907549.480806076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1.2774</v>
      </c>
      <c r="E14" t="n">
        <v>78.29000000000001</v>
      </c>
      <c r="F14" t="n">
        <v>74.31999999999999</v>
      </c>
      <c r="G14" t="n">
        <v>94.88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828.1900000000001</v>
      </c>
      <c r="Q14" t="n">
        <v>2326.95</v>
      </c>
      <c r="R14" t="n">
        <v>189.69</v>
      </c>
      <c r="S14" t="n">
        <v>122.72</v>
      </c>
      <c r="T14" t="n">
        <v>28585.49</v>
      </c>
      <c r="U14" t="n">
        <v>0.65</v>
      </c>
      <c r="V14" t="n">
        <v>0.87</v>
      </c>
      <c r="W14" t="n">
        <v>9.49</v>
      </c>
      <c r="X14" t="n">
        <v>1.71</v>
      </c>
      <c r="Y14" t="n">
        <v>0.5</v>
      </c>
      <c r="Z14" t="n">
        <v>10</v>
      </c>
      <c r="AA14" t="n">
        <v>1519.721849693431</v>
      </c>
      <c r="AB14" t="n">
        <v>2079.350480146734</v>
      </c>
      <c r="AC14" t="n">
        <v>1880.900188708257</v>
      </c>
      <c r="AD14" t="n">
        <v>1519721.849693431</v>
      </c>
      <c r="AE14" t="n">
        <v>2079350.480146734</v>
      </c>
      <c r="AF14" t="n">
        <v>2.103640443865978e-06</v>
      </c>
      <c r="AG14" t="n">
        <v>16.99001736111111</v>
      </c>
      <c r="AH14" t="n">
        <v>1880900.188708257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1.2822</v>
      </c>
      <c r="E15" t="n">
        <v>77.98999999999999</v>
      </c>
      <c r="F15" t="n">
        <v>74.16</v>
      </c>
      <c r="G15" t="n">
        <v>103.48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814.64</v>
      </c>
      <c r="Q15" t="n">
        <v>2326.92</v>
      </c>
      <c r="R15" t="n">
        <v>184.56</v>
      </c>
      <c r="S15" t="n">
        <v>122.72</v>
      </c>
      <c r="T15" t="n">
        <v>26041.37</v>
      </c>
      <c r="U15" t="n">
        <v>0.66</v>
      </c>
      <c r="V15" t="n">
        <v>0.87</v>
      </c>
      <c r="W15" t="n">
        <v>9.48</v>
      </c>
      <c r="X15" t="n">
        <v>1.55</v>
      </c>
      <c r="Y15" t="n">
        <v>0.5</v>
      </c>
      <c r="Z15" t="n">
        <v>10</v>
      </c>
      <c r="AA15" t="n">
        <v>1499.862177733256</v>
      </c>
      <c r="AB15" t="n">
        <v>2052.177600823932</v>
      </c>
      <c r="AC15" t="n">
        <v>1856.320650850648</v>
      </c>
      <c r="AD15" t="n">
        <v>1499862.177733256</v>
      </c>
      <c r="AE15" t="n">
        <v>2052177.600823932</v>
      </c>
      <c r="AF15" t="n">
        <v>2.111545151968809e-06</v>
      </c>
      <c r="AG15" t="n">
        <v>16.92491319444444</v>
      </c>
      <c r="AH15" t="n">
        <v>1856320.650850648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1.2856</v>
      </c>
      <c r="E16" t="n">
        <v>77.78</v>
      </c>
      <c r="F16" t="n">
        <v>74.06</v>
      </c>
      <c r="G16" t="n">
        <v>111.08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801.5</v>
      </c>
      <c r="Q16" t="n">
        <v>2326.94</v>
      </c>
      <c r="R16" t="n">
        <v>181.16</v>
      </c>
      <c r="S16" t="n">
        <v>122.72</v>
      </c>
      <c r="T16" t="n">
        <v>24355.99</v>
      </c>
      <c r="U16" t="n">
        <v>0.68</v>
      </c>
      <c r="V16" t="n">
        <v>0.88</v>
      </c>
      <c r="W16" t="n">
        <v>9.470000000000001</v>
      </c>
      <c r="X16" t="n">
        <v>1.44</v>
      </c>
      <c r="Y16" t="n">
        <v>0.5</v>
      </c>
      <c r="Z16" t="n">
        <v>10</v>
      </c>
      <c r="AA16" t="n">
        <v>1482.202220894364</v>
      </c>
      <c r="AB16" t="n">
        <v>2028.01446877465</v>
      </c>
      <c r="AC16" t="n">
        <v>1834.463614210981</v>
      </c>
      <c r="AD16" t="n">
        <v>1482202.220894364</v>
      </c>
      <c r="AE16" t="n">
        <v>2028014.46877465</v>
      </c>
      <c r="AF16" t="n">
        <v>2.117144320208315e-06</v>
      </c>
      <c r="AG16" t="n">
        <v>16.87934027777778</v>
      </c>
      <c r="AH16" t="n">
        <v>1834463.614210981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1.289</v>
      </c>
      <c r="E17" t="n">
        <v>77.58</v>
      </c>
      <c r="F17" t="n">
        <v>73.95</v>
      </c>
      <c r="G17" t="n">
        <v>119.92</v>
      </c>
      <c r="H17" t="n">
        <v>1.49</v>
      </c>
      <c r="I17" t="n">
        <v>37</v>
      </c>
      <c r="J17" t="n">
        <v>190.19</v>
      </c>
      <c r="K17" t="n">
        <v>51.39</v>
      </c>
      <c r="L17" t="n">
        <v>16</v>
      </c>
      <c r="M17" t="n">
        <v>35</v>
      </c>
      <c r="N17" t="n">
        <v>37.79</v>
      </c>
      <c r="O17" t="n">
        <v>23690.52</v>
      </c>
      <c r="P17" t="n">
        <v>789.87</v>
      </c>
      <c r="Q17" t="n">
        <v>2326.94</v>
      </c>
      <c r="R17" t="n">
        <v>177.59</v>
      </c>
      <c r="S17" t="n">
        <v>122.72</v>
      </c>
      <c r="T17" t="n">
        <v>22583.32</v>
      </c>
      <c r="U17" t="n">
        <v>0.6899999999999999</v>
      </c>
      <c r="V17" t="n">
        <v>0.88</v>
      </c>
      <c r="W17" t="n">
        <v>9.470000000000001</v>
      </c>
      <c r="X17" t="n">
        <v>1.34</v>
      </c>
      <c r="Y17" t="n">
        <v>0.5</v>
      </c>
      <c r="Z17" t="n">
        <v>10</v>
      </c>
      <c r="AA17" t="n">
        <v>1466.17980162311</v>
      </c>
      <c r="AB17" t="n">
        <v>2006.091887868469</v>
      </c>
      <c r="AC17" t="n">
        <v>1814.63329365795</v>
      </c>
      <c r="AD17" t="n">
        <v>1466179.80162311</v>
      </c>
      <c r="AE17" t="n">
        <v>2006091.887868469</v>
      </c>
      <c r="AF17" t="n">
        <v>2.12274348844782e-06</v>
      </c>
      <c r="AG17" t="n">
        <v>16.8359375</v>
      </c>
      <c r="AH17" t="n">
        <v>1814633.29365795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1.2929</v>
      </c>
      <c r="E18" t="n">
        <v>77.34</v>
      </c>
      <c r="F18" t="n">
        <v>73.81999999999999</v>
      </c>
      <c r="G18" t="n">
        <v>130.27</v>
      </c>
      <c r="H18" t="n">
        <v>1.57</v>
      </c>
      <c r="I18" t="n">
        <v>34</v>
      </c>
      <c r="J18" t="n">
        <v>191.72</v>
      </c>
      <c r="K18" t="n">
        <v>51.39</v>
      </c>
      <c r="L18" t="n">
        <v>17</v>
      </c>
      <c r="M18" t="n">
        <v>32</v>
      </c>
      <c r="N18" t="n">
        <v>38.33</v>
      </c>
      <c r="O18" t="n">
        <v>23879.37</v>
      </c>
      <c r="P18" t="n">
        <v>776.3</v>
      </c>
      <c r="Q18" t="n">
        <v>2326.9</v>
      </c>
      <c r="R18" t="n">
        <v>173.27</v>
      </c>
      <c r="S18" t="n">
        <v>122.72</v>
      </c>
      <c r="T18" t="n">
        <v>20441.43</v>
      </c>
      <c r="U18" t="n">
        <v>0.71</v>
      </c>
      <c r="V18" t="n">
        <v>0.88</v>
      </c>
      <c r="W18" t="n">
        <v>9.460000000000001</v>
      </c>
      <c r="X18" t="n">
        <v>1.21</v>
      </c>
      <c r="Y18" t="n">
        <v>0.5</v>
      </c>
      <c r="Z18" t="n">
        <v>10</v>
      </c>
      <c r="AA18" t="n">
        <v>1447.644379081834</v>
      </c>
      <c r="AB18" t="n">
        <v>1980.730905022365</v>
      </c>
      <c r="AC18" t="n">
        <v>1791.692727420315</v>
      </c>
      <c r="AD18" t="n">
        <v>1447644.379081834</v>
      </c>
      <c r="AE18" t="n">
        <v>1980730.905022365</v>
      </c>
      <c r="AF18" t="n">
        <v>2.129166063781371e-06</v>
      </c>
      <c r="AG18" t="n">
        <v>16.78385416666667</v>
      </c>
      <c r="AH18" t="n">
        <v>1791692.727420315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1.2945</v>
      </c>
      <c r="E19" t="n">
        <v>77.25</v>
      </c>
      <c r="F19" t="n">
        <v>73.79000000000001</v>
      </c>
      <c r="G19" t="n">
        <v>138.36</v>
      </c>
      <c r="H19" t="n">
        <v>1.65</v>
      </c>
      <c r="I19" t="n">
        <v>32</v>
      </c>
      <c r="J19" t="n">
        <v>193.26</v>
      </c>
      <c r="K19" t="n">
        <v>51.39</v>
      </c>
      <c r="L19" t="n">
        <v>18</v>
      </c>
      <c r="M19" t="n">
        <v>27</v>
      </c>
      <c r="N19" t="n">
        <v>38.86</v>
      </c>
      <c r="O19" t="n">
        <v>24068.93</v>
      </c>
      <c r="P19" t="n">
        <v>764.76</v>
      </c>
      <c r="Q19" t="n">
        <v>2326.9</v>
      </c>
      <c r="R19" t="n">
        <v>171.97</v>
      </c>
      <c r="S19" t="n">
        <v>122.72</v>
      </c>
      <c r="T19" t="n">
        <v>19799.45</v>
      </c>
      <c r="U19" t="n">
        <v>0.71</v>
      </c>
      <c r="V19" t="n">
        <v>0.88</v>
      </c>
      <c r="W19" t="n">
        <v>9.470000000000001</v>
      </c>
      <c r="X19" t="n">
        <v>1.18</v>
      </c>
      <c r="Y19" t="n">
        <v>0.5</v>
      </c>
      <c r="Z19" t="n">
        <v>10</v>
      </c>
      <c r="AA19" t="n">
        <v>1433.909828214338</v>
      </c>
      <c r="AB19" t="n">
        <v>1961.938686599837</v>
      </c>
      <c r="AC19" t="n">
        <v>1774.694011948989</v>
      </c>
      <c r="AD19" t="n">
        <v>1433909.828214338</v>
      </c>
      <c r="AE19" t="n">
        <v>1961938.686599837</v>
      </c>
      <c r="AF19" t="n">
        <v>2.131800966482315e-06</v>
      </c>
      <c r="AG19" t="n">
        <v>16.76432291666667</v>
      </c>
      <c r="AH19" t="n">
        <v>1774694.011948989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1.2975</v>
      </c>
      <c r="E20" t="n">
        <v>77.06999999999999</v>
      </c>
      <c r="F20" t="n">
        <v>73.68000000000001</v>
      </c>
      <c r="G20" t="n">
        <v>147.37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20</v>
      </c>
      <c r="N20" t="n">
        <v>39.41</v>
      </c>
      <c r="O20" t="n">
        <v>24259.23</v>
      </c>
      <c r="P20" t="n">
        <v>754</v>
      </c>
      <c r="Q20" t="n">
        <v>2326.96</v>
      </c>
      <c r="R20" t="n">
        <v>168.54</v>
      </c>
      <c r="S20" t="n">
        <v>122.72</v>
      </c>
      <c r="T20" t="n">
        <v>18096.4</v>
      </c>
      <c r="U20" t="n">
        <v>0.73</v>
      </c>
      <c r="V20" t="n">
        <v>0.88</v>
      </c>
      <c r="W20" t="n">
        <v>9.460000000000001</v>
      </c>
      <c r="X20" t="n">
        <v>1.07</v>
      </c>
      <c r="Y20" t="n">
        <v>0.5</v>
      </c>
      <c r="Z20" t="n">
        <v>10</v>
      </c>
      <c r="AA20" t="n">
        <v>1419.390774969536</v>
      </c>
      <c r="AB20" t="n">
        <v>1942.073077414876</v>
      </c>
      <c r="AC20" t="n">
        <v>1756.724348623083</v>
      </c>
      <c r="AD20" t="n">
        <v>1419390.774969536</v>
      </c>
      <c r="AE20" t="n">
        <v>1942073.077414877</v>
      </c>
      <c r="AF20" t="n">
        <v>2.136741409046584e-06</v>
      </c>
      <c r="AG20" t="n">
        <v>16.72526041666667</v>
      </c>
      <c r="AH20" t="n">
        <v>1756724.348623083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1.2982</v>
      </c>
      <c r="E21" t="n">
        <v>77.03</v>
      </c>
      <c r="F21" t="n">
        <v>73.67</v>
      </c>
      <c r="G21" t="n">
        <v>152.42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752.35</v>
      </c>
      <c r="Q21" t="n">
        <v>2326.91</v>
      </c>
      <c r="R21" t="n">
        <v>167.27</v>
      </c>
      <c r="S21" t="n">
        <v>122.72</v>
      </c>
      <c r="T21" t="n">
        <v>17463.19</v>
      </c>
      <c r="U21" t="n">
        <v>0.73</v>
      </c>
      <c r="V21" t="n">
        <v>0.88</v>
      </c>
      <c r="W21" t="n">
        <v>9.49</v>
      </c>
      <c r="X21" t="n">
        <v>1.06</v>
      </c>
      <c r="Y21" t="n">
        <v>0.5</v>
      </c>
      <c r="Z21" t="n">
        <v>10</v>
      </c>
      <c r="AA21" t="n">
        <v>1416.991416246991</v>
      </c>
      <c r="AB21" t="n">
        <v>1938.790168958455</v>
      </c>
      <c r="AC21" t="n">
        <v>1753.754756342152</v>
      </c>
      <c r="AD21" t="n">
        <v>1416991.416246991</v>
      </c>
      <c r="AE21" t="n">
        <v>1938790.168958455</v>
      </c>
      <c r="AF21" t="n">
        <v>2.137894178978247e-06</v>
      </c>
      <c r="AG21" t="n">
        <v>16.71657986111111</v>
      </c>
      <c r="AH21" t="n">
        <v>1753754.756342152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1.2982</v>
      </c>
      <c r="E22" t="n">
        <v>77.03</v>
      </c>
      <c r="F22" t="n">
        <v>73.67</v>
      </c>
      <c r="G22" t="n">
        <v>152.43</v>
      </c>
      <c r="H22" t="n">
        <v>1.88</v>
      </c>
      <c r="I22" t="n">
        <v>29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754.79</v>
      </c>
      <c r="Q22" t="n">
        <v>2326.9</v>
      </c>
      <c r="R22" t="n">
        <v>167.4</v>
      </c>
      <c r="S22" t="n">
        <v>122.72</v>
      </c>
      <c r="T22" t="n">
        <v>17531.08</v>
      </c>
      <c r="U22" t="n">
        <v>0.73</v>
      </c>
      <c r="V22" t="n">
        <v>0.88</v>
      </c>
      <c r="W22" t="n">
        <v>9.49</v>
      </c>
      <c r="X22" t="n">
        <v>1.06</v>
      </c>
      <c r="Y22" t="n">
        <v>0.5</v>
      </c>
      <c r="Z22" t="n">
        <v>10</v>
      </c>
      <c r="AA22" t="n">
        <v>1419.54849121683</v>
      </c>
      <c r="AB22" t="n">
        <v>1942.288871742374</v>
      </c>
      <c r="AC22" t="n">
        <v>1756.919547842834</v>
      </c>
      <c r="AD22" t="n">
        <v>1419548.49121683</v>
      </c>
      <c r="AE22" t="n">
        <v>1942288.871742374</v>
      </c>
      <c r="AF22" t="n">
        <v>2.137894178978247e-06</v>
      </c>
      <c r="AG22" t="n">
        <v>16.71657986111111</v>
      </c>
      <c r="AH22" t="n">
        <v>1756919.547842834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1.298</v>
      </c>
      <c r="E23" t="n">
        <v>77.04000000000001</v>
      </c>
      <c r="F23" t="n">
        <v>73.68000000000001</v>
      </c>
      <c r="G23" t="n">
        <v>152.45</v>
      </c>
      <c r="H23" t="n">
        <v>1.96</v>
      </c>
      <c r="I23" t="n">
        <v>29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760.53</v>
      </c>
      <c r="Q23" t="n">
        <v>2326.95</v>
      </c>
      <c r="R23" t="n">
        <v>167.59</v>
      </c>
      <c r="S23" t="n">
        <v>122.72</v>
      </c>
      <c r="T23" t="n">
        <v>17623.55</v>
      </c>
      <c r="U23" t="n">
        <v>0.73</v>
      </c>
      <c r="V23" t="n">
        <v>0.88</v>
      </c>
      <c r="W23" t="n">
        <v>9.49</v>
      </c>
      <c r="X23" t="n">
        <v>1.07</v>
      </c>
      <c r="Y23" t="n">
        <v>0.5</v>
      </c>
      <c r="Z23" t="n">
        <v>10</v>
      </c>
      <c r="AA23" t="n">
        <v>1425.791390125212</v>
      </c>
      <c r="AB23" t="n">
        <v>1950.830681446084</v>
      </c>
      <c r="AC23" t="n">
        <v>1764.646139216926</v>
      </c>
      <c r="AD23" t="n">
        <v>1425791.390125212</v>
      </c>
      <c r="AE23" t="n">
        <v>1950830.681446084</v>
      </c>
      <c r="AF23" t="n">
        <v>2.137564816140629e-06</v>
      </c>
      <c r="AG23" t="n">
        <v>16.71875</v>
      </c>
      <c r="AH23" t="n">
        <v>1764646.139216926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1.0998</v>
      </c>
      <c r="E2" t="n">
        <v>90.93000000000001</v>
      </c>
      <c r="F2" t="n">
        <v>85.13</v>
      </c>
      <c r="G2" t="n">
        <v>15.43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329</v>
      </c>
      <c r="N2" t="n">
        <v>5.51</v>
      </c>
      <c r="O2" t="n">
        <v>6564.78</v>
      </c>
      <c r="P2" t="n">
        <v>457.14</v>
      </c>
      <c r="Q2" t="n">
        <v>2327.06</v>
      </c>
      <c r="R2" t="n">
        <v>550.86</v>
      </c>
      <c r="S2" t="n">
        <v>122.72</v>
      </c>
      <c r="T2" t="n">
        <v>207751.14</v>
      </c>
      <c r="U2" t="n">
        <v>0.22</v>
      </c>
      <c r="V2" t="n">
        <v>0.76</v>
      </c>
      <c r="W2" t="n">
        <v>9.949999999999999</v>
      </c>
      <c r="X2" t="n">
        <v>12.52</v>
      </c>
      <c r="Y2" t="n">
        <v>0.5</v>
      </c>
      <c r="Z2" t="n">
        <v>10</v>
      </c>
      <c r="AA2" t="n">
        <v>1101.998783611367</v>
      </c>
      <c r="AB2" t="n">
        <v>1507.803352492208</v>
      </c>
      <c r="AC2" t="n">
        <v>1363.900716745647</v>
      </c>
      <c r="AD2" t="n">
        <v>1101998.783611367</v>
      </c>
      <c r="AE2" t="n">
        <v>1507803.352492208</v>
      </c>
      <c r="AF2" t="n">
        <v>2.525543959294681e-06</v>
      </c>
      <c r="AG2" t="n">
        <v>19.73307291666667</v>
      </c>
      <c r="AH2" t="n">
        <v>1363900.716745647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1.2322</v>
      </c>
      <c r="E3" t="n">
        <v>81.16</v>
      </c>
      <c r="F3" t="n">
        <v>77.73</v>
      </c>
      <c r="G3" t="n">
        <v>34.04</v>
      </c>
      <c r="H3" t="n">
        <v>0.66</v>
      </c>
      <c r="I3" t="n">
        <v>137</v>
      </c>
      <c r="J3" t="n">
        <v>52.47</v>
      </c>
      <c r="K3" t="n">
        <v>24.83</v>
      </c>
      <c r="L3" t="n">
        <v>2</v>
      </c>
      <c r="M3" t="n">
        <v>120</v>
      </c>
      <c r="N3" t="n">
        <v>5.64</v>
      </c>
      <c r="O3" t="n">
        <v>6705.1</v>
      </c>
      <c r="P3" t="n">
        <v>374.99</v>
      </c>
      <c r="Q3" t="n">
        <v>2326.97</v>
      </c>
      <c r="R3" t="n">
        <v>302.82</v>
      </c>
      <c r="S3" t="n">
        <v>122.72</v>
      </c>
      <c r="T3" t="n">
        <v>84697.19</v>
      </c>
      <c r="U3" t="n">
        <v>0.41</v>
      </c>
      <c r="V3" t="n">
        <v>0.83</v>
      </c>
      <c r="W3" t="n">
        <v>9.66</v>
      </c>
      <c r="X3" t="n">
        <v>5.12</v>
      </c>
      <c r="Y3" t="n">
        <v>0.5</v>
      </c>
      <c r="Z3" t="n">
        <v>10</v>
      </c>
      <c r="AA3" t="n">
        <v>873.6603223948649</v>
      </c>
      <c r="AB3" t="n">
        <v>1195.380596273838</v>
      </c>
      <c r="AC3" t="n">
        <v>1081.295149892666</v>
      </c>
      <c r="AD3" t="n">
        <v>873660.3223948649</v>
      </c>
      <c r="AE3" t="n">
        <v>1195380.596273838</v>
      </c>
      <c r="AF3" t="n">
        <v>2.829582893837885e-06</v>
      </c>
      <c r="AG3" t="n">
        <v>17.61284722222222</v>
      </c>
      <c r="AH3" t="n">
        <v>1081295.149892666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1.2458</v>
      </c>
      <c r="E4" t="n">
        <v>80.27</v>
      </c>
      <c r="F4" t="n">
        <v>77.08</v>
      </c>
      <c r="G4" t="n">
        <v>39.19</v>
      </c>
      <c r="H4" t="n">
        <v>0.97</v>
      </c>
      <c r="I4" t="n">
        <v>118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366.63</v>
      </c>
      <c r="Q4" t="n">
        <v>2327.09</v>
      </c>
      <c r="R4" t="n">
        <v>276.85</v>
      </c>
      <c r="S4" t="n">
        <v>122.72</v>
      </c>
      <c r="T4" t="n">
        <v>71811.99000000001</v>
      </c>
      <c r="U4" t="n">
        <v>0.44</v>
      </c>
      <c r="V4" t="n">
        <v>0.84</v>
      </c>
      <c r="W4" t="n">
        <v>9.75</v>
      </c>
      <c r="X4" t="n">
        <v>4.47</v>
      </c>
      <c r="Y4" t="n">
        <v>0.5</v>
      </c>
      <c r="Z4" t="n">
        <v>10</v>
      </c>
      <c r="AA4" t="n">
        <v>855.5429467295096</v>
      </c>
      <c r="AB4" t="n">
        <v>1170.591603606295</v>
      </c>
      <c r="AC4" t="n">
        <v>1058.871983893744</v>
      </c>
      <c r="AD4" t="n">
        <v>855542.9467295096</v>
      </c>
      <c r="AE4" t="n">
        <v>1170591.603606295</v>
      </c>
      <c r="AF4" t="n">
        <v>2.860813479259241e-06</v>
      </c>
      <c r="AG4" t="n">
        <v>17.41970486111111</v>
      </c>
      <c r="AH4" t="n">
        <v>1058871.983893744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0.7705</v>
      </c>
      <c r="E2" t="n">
        <v>129.79</v>
      </c>
      <c r="F2" t="n">
        <v>104.99</v>
      </c>
      <c r="G2" t="n">
        <v>7.58</v>
      </c>
      <c r="H2" t="n">
        <v>0.13</v>
      </c>
      <c r="I2" t="n">
        <v>831</v>
      </c>
      <c r="J2" t="n">
        <v>133.21</v>
      </c>
      <c r="K2" t="n">
        <v>46.47</v>
      </c>
      <c r="L2" t="n">
        <v>1</v>
      </c>
      <c r="M2" t="n">
        <v>829</v>
      </c>
      <c r="N2" t="n">
        <v>20.75</v>
      </c>
      <c r="O2" t="n">
        <v>16663.42</v>
      </c>
      <c r="P2" t="n">
        <v>1143.04</v>
      </c>
      <c r="Q2" t="n">
        <v>2327.61</v>
      </c>
      <c r="R2" t="n">
        <v>1214.98</v>
      </c>
      <c r="S2" t="n">
        <v>122.72</v>
      </c>
      <c r="T2" t="n">
        <v>537311.1</v>
      </c>
      <c r="U2" t="n">
        <v>0.1</v>
      </c>
      <c r="V2" t="n">
        <v>0.62</v>
      </c>
      <c r="W2" t="n">
        <v>10.79</v>
      </c>
      <c r="X2" t="n">
        <v>32.36</v>
      </c>
      <c r="Y2" t="n">
        <v>0.5</v>
      </c>
      <c r="Z2" t="n">
        <v>10</v>
      </c>
      <c r="AA2" t="n">
        <v>3222.400711979051</v>
      </c>
      <c r="AB2" t="n">
        <v>4409.030816416092</v>
      </c>
      <c r="AC2" t="n">
        <v>3988.239103410789</v>
      </c>
      <c r="AD2" t="n">
        <v>3222400.711979051</v>
      </c>
      <c r="AE2" t="n">
        <v>4409030.816416092</v>
      </c>
      <c r="AF2" t="n">
        <v>1.357972007923088e-06</v>
      </c>
      <c r="AG2" t="n">
        <v>28.16623263888889</v>
      </c>
      <c r="AH2" t="n">
        <v>3988239.103410789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1.0391</v>
      </c>
      <c r="E3" t="n">
        <v>96.23999999999999</v>
      </c>
      <c r="F3" t="n">
        <v>85.06999999999999</v>
      </c>
      <c r="G3" t="n">
        <v>15.47</v>
      </c>
      <c r="H3" t="n">
        <v>0.26</v>
      </c>
      <c r="I3" t="n">
        <v>330</v>
      </c>
      <c r="J3" t="n">
        <v>134.55</v>
      </c>
      <c r="K3" t="n">
        <v>46.47</v>
      </c>
      <c r="L3" t="n">
        <v>2</v>
      </c>
      <c r="M3" t="n">
        <v>328</v>
      </c>
      <c r="N3" t="n">
        <v>21.09</v>
      </c>
      <c r="O3" t="n">
        <v>16828.84</v>
      </c>
      <c r="P3" t="n">
        <v>912.97</v>
      </c>
      <c r="Q3" t="n">
        <v>2327.05</v>
      </c>
      <c r="R3" t="n">
        <v>547.9400000000001</v>
      </c>
      <c r="S3" t="n">
        <v>122.72</v>
      </c>
      <c r="T3" t="n">
        <v>206296.34</v>
      </c>
      <c r="U3" t="n">
        <v>0.22</v>
      </c>
      <c r="V3" t="n">
        <v>0.76</v>
      </c>
      <c r="W3" t="n">
        <v>9.970000000000001</v>
      </c>
      <c r="X3" t="n">
        <v>12.46</v>
      </c>
      <c r="Y3" t="n">
        <v>0.5</v>
      </c>
      <c r="Z3" t="n">
        <v>10</v>
      </c>
      <c r="AA3" t="n">
        <v>1980.156445416884</v>
      </c>
      <c r="AB3" t="n">
        <v>2709.337406956309</v>
      </c>
      <c r="AC3" t="n">
        <v>2450.762047415331</v>
      </c>
      <c r="AD3" t="n">
        <v>1980156.445416884</v>
      </c>
      <c r="AE3" t="n">
        <v>2709337.406956309</v>
      </c>
      <c r="AF3" t="n">
        <v>1.831367570970643e-06</v>
      </c>
      <c r="AG3" t="n">
        <v>20.88541666666667</v>
      </c>
      <c r="AH3" t="n">
        <v>2450762.047415331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1.1368</v>
      </c>
      <c r="E4" t="n">
        <v>87.95999999999999</v>
      </c>
      <c r="F4" t="n">
        <v>80.23</v>
      </c>
      <c r="G4" t="n">
        <v>23.6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202</v>
      </c>
      <c r="N4" t="n">
        <v>21.43</v>
      </c>
      <c r="O4" t="n">
        <v>16994.64</v>
      </c>
      <c r="P4" t="n">
        <v>847.72</v>
      </c>
      <c r="Q4" t="n">
        <v>2327.05</v>
      </c>
      <c r="R4" t="n">
        <v>386.7</v>
      </c>
      <c r="S4" t="n">
        <v>122.72</v>
      </c>
      <c r="T4" t="n">
        <v>126303.61</v>
      </c>
      <c r="U4" t="n">
        <v>0.32</v>
      </c>
      <c r="V4" t="n">
        <v>0.8100000000000001</v>
      </c>
      <c r="W4" t="n">
        <v>9.75</v>
      </c>
      <c r="X4" t="n">
        <v>7.61</v>
      </c>
      <c r="Y4" t="n">
        <v>0.5</v>
      </c>
      <c r="Z4" t="n">
        <v>10</v>
      </c>
      <c r="AA4" t="n">
        <v>1705.390301067658</v>
      </c>
      <c r="AB4" t="n">
        <v>2333.390246430927</v>
      </c>
      <c r="AC4" t="n">
        <v>2110.694756245338</v>
      </c>
      <c r="AD4" t="n">
        <v>1705390.301067658</v>
      </c>
      <c r="AE4" t="n">
        <v>2333390.246430927</v>
      </c>
      <c r="AF4" t="n">
        <v>2.003559479048626e-06</v>
      </c>
      <c r="AG4" t="n">
        <v>19.08854166666667</v>
      </c>
      <c r="AH4" t="n">
        <v>2110694.756245338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1.1868</v>
      </c>
      <c r="E5" t="n">
        <v>84.26000000000001</v>
      </c>
      <c r="F5" t="n">
        <v>78.08</v>
      </c>
      <c r="G5" t="n">
        <v>31.87</v>
      </c>
      <c r="H5" t="n">
        <v>0.52</v>
      </c>
      <c r="I5" t="n">
        <v>147</v>
      </c>
      <c r="J5" t="n">
        <v>137.25</v>
      </c>
      <c r="K5" t="n">
        <v>46.47</v>
      </c>
      <c r="L5" t="n">
        <v>4</v>
      </c>
      <c r="M5" t="n">
        <v>145</v>
      </c>
      <c r="N5" t="n">
        <v>21.78</v>
      </c>
      <c r="O5" t="n">
        <v>17160.92</v>
      </c>
      <c r="P5" t="n">
        <v>811.9</v>
      </c>
      <c r="Q5" t="n">
        <v>2326.96</v>
      </c>
      <c r="R5" t="n">
        <v>314.96</v>
      </c>
      <c r="S5" t="n">
        <v>122.72</v>
      </c>
      <c r="T5" t="n">
        <v>90719.94</v>
      </c>
      <c r="U5" t="n">
        <v>0.39</v>
      </c>
      <c r="V5" t="n">
        <v>0.83</v>
      </c>
      <c r="W5" t="n">
        <v>9.66</v>
      </c>
      <c r="X5" t="n">
        <v>5.47</v>
      </c>
      <c r="Y5" t="n">
        <v>0.5</v>
      </c>
      <c r="Z5" t="n">
        <v>10</v>
      </c>
      <c r="AA5" t="n">
        <v>1584.272379113563</v>
      </c>
      <c r="AB5" t="n">
        <v>2167.671362267731</v>
      </c>
      <c r="AC5" t="n">
        <v>1960.791849798763</v>
      </c>
      <c r="AD5" t="n">
        <v>1584272.379113563</v>
      </c>
      <c r="AE5" t="n">
        <v>2167671.362267731</v>
      </c>
      <c r="AF5" t="n">
        <v>2.09168225698004e-06</v>
      </c>
      <c r="AG5" t="n">
        <v>18.28559027777778</v>
      </c>
      <c r="AH5" t="n">
        <v>1960791.849798763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1.2174</v>
      </c>
      <c r="E6" t="n">
        <v>82.14</v>
      </c>
      <c r="F6" t="n">
        <v>76.86</v>
      </c>
      <c r="G6" t="n">
        <v>40.45</v>
      </c>
      <c r="H6" t="n">
        <v>0.64</v>
      </c>
      <c r="I6" t="n">
        <v>114</v>
      </c>
      <c r="J6" t="n">
        <v>138.6</v>
      </c>
      <c r="K6" t="n">
        <v>46.47</v>
      </c>
      <c r="L6" t="n">
        <v>5</v>
      </c>
      <c r="M6" t="n">
        <v>112</v>
      </c>
      <c r="N6" t="n">
        <v>22.13</v>
      </c>
      <c r="O6" t="n">
        <v>17327.69</v>
      </c>
      <c r="P6" t="n">
        <v>786.17</v>
      </c>
      <c r="Q6" t="n">
        <v>2326.91</v>
      </c>
      <c r="R6" t="n">
        <v>274.34</v>
      </c>
      <c r="S6" t="n">
        <v>122.72</v>
      </c>
      <c r="T6" t="n">
        <v>70574.95</v>
      </c>
      <c r="U6" t="n">
        <v>0.45</v>
      </c>
      <c r="V6" t="n">
        <v>0.84</v>
      </c>
      <c r="W6" t="n">
        <v>9.6</v>
      </c>
      <c r="X6" t="n">
        <v>4.25</v>
      </c>
      <c r="Y6" t="n">
        <v>0.5</v>
      </c>
      <c r="Z6" t="n">
        <v>10</v>
      </c>
      <c r="AA6" t="n">
        <v>1516.784919592683</v>
      </c>
      <c r="AB6" t="n">
        <v>2075.332042814679</v>
      </c>
      <c r="AC6" t="n">
        <v>1877.265265395261</v>
      </c>
      <c r="AD6" t="n">
        <v>1516784.919592683</v>
      </c>
      <c r="AE6" t="n">
        <v>2075332.042814679</v>
      </c>
      <c r="AF6" t="n">
        <v>2.145613397074065e-06</v>
      </c>
      <c r="AG6" t="n">
        <v>17.82552083333333</v>
      </c>
      <c r="AH6" t="n">
        <v>1877265.265395261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1.2379</v>
      </c>
      <c r="E7" t="n">
        <v>80.78</v>
      </c>
      <c r="F7" t="n">
        <v>76.06999999999999</v>
      </c>
      <c r="G7" t="n">
        <v>49.08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765.35</v>
      </c>
      <c r="Q7" t="n">
        <v>2326.95</v>
      </c>
      <c r="R7" t="n">
        <v>248.03</v>
      </c>
      <c r="S7" t="n">
        <v>122.72</v>
      </c>
      <c r="T7" t="n">
        <v>57525.71</v>
      </c>
      <c r="U7" t="n">
        <v>0.49</v>
      </c>
      <c r="V7" t="n">
        <v>0.85</v>
      </c>
      <c r="W7" t="n">
        <v>9.57</v>
      </c>
      <c r="X7" t="n">
        <v>3.46</v>
      </c>
      <c r="Y7" t="n">
        <v>0.5</v>
      </c>
      <c r="Z7" t="n">
        <v>10</v>
      </c>
      <c r="AA7" t="n">
        <v>1460.093754959792</v>
      </c>
      <c r="AB7" t="n">
        <v>1997.764690326289</v>
      </c>
      <c r="AC7" t="n">
        <v>1807.1008321619</v>
      </c>
      <c r="AD7" t="n">
        <v>1460093.754959792</v>
      </c>
      <c r="AE7" t="n">
        <v>1997764.690326289</v>
      </c>
      <c r="AF7" t="n">
        <v>2.181743736025945e-06</v>
      </c>
      <c r="AG7" t="n">
        <v>17.53038194444444</v>
      </c>
      <c r="AH7" t="n">
        <v>1807100.8321619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1.2532</v>
      </c>
      <c r="E8" t="n">
        <v>79.79000000000001</v>
      </c>
      <c r="F8" t="n">
        <v>75.48999999999999</v>
      </c>
      <c r="G8" t="n">
        <v>58.07</v>
      </c>
      <c r="H8" t="n">
        <v>0.88</v>
      </c>
      <c r="I8" t="n">
        <v>78</v>
      </c>
      <c r="J8" t="n">
        <v>141.31</v>
      </c>
      <c r="K8" t="n">
        <v>46.47</v>
      </c>
      <c r="L8" t="n">
        <v>7</v>
      </c>
      <c r="M8" t="n">
        <v>76</v>
      </c>
      <c r="N8" t="n">
        <v>22.85</v>
      </c>
      <c r="O8" t="n">
        <v>17662.75</v>
      </c>
      <c r="P8" t="n">
        <v>744.98</v>
      </c>
      <c r="Q8" t="n">
        <v>2326.97</v>
      </c>
      <c r="R8" t="n">
        <v>229.01</v>
      </c>
      <c r="S8" t="n">
        <v>122.72</v>
      </c>
      <c r="T8" t="n">
        <v>48091.84</v>
      </c>
      <c r="U8" t="n">
        <v>0.54</v>
      </c>
      <c r="V8" t="n">
        <v>0.86</v>
      </c>
      <c r="W8" t="n">
        <v>9.529999999999999</v>
      </c>
      <c r="X8" t="n">
        <v>2.88</v>
      </c>
      <c r="Y8" t="n">
        <v>0.5</v>
      </c>
      <c r="Z8" t="n">
        <v>10</v>
      </c>
      <c r="AA8" t="n">
        <v>1420.611693454922</v>
      </c>
      <c r="AB8" t="n">
        <v>1943.743591949704</v>
      </c>
      <c r="AC8" t="n">
        <v>1758.235431595289</v>
      </c>
      <c r="AD8" t="n">
        <v>1420611.693454922</v>
      </c>
      <c r="AE8" t="n">
        <v>1943743.591949704</v>
      </c>
      <c r="AF8" t="n">
        <v>2.208709306072958e-06</v>
      </c>
      <c r="AG8" t="n">
        <v>17.31553819444444</v>
      </c>
      <c r="AH8" t="n">
        <v>1758235.431595289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1.2654</v>
      </c>
      <c r="E9" t="n">
        <v>79.03</v>
      </c>
      <c r="F9" t="n">
        <v>75.05</v>
      </c>
      <c r="G9" t="n">
        <v>68.23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724.78</v>
      </c>
      <c r="Q9" t="n">
        <v>2326.97</v>
      </c>
      <c r="R9" t="n">
        <v>214.47</v>
      </c>
      <c r="S9" t="n">
        <v>122.72</v>
      </c>
      <c r="T9" t="n">
        <v>40878.92</v>
      </c>
      <c r="U9" t="n">
        <v>0.57</v>
      </c>
      <c r="V9" t="n">
        <v>0.86</v>
      </c>
      <c r="W9" t="n">
        <v>9.51</v>
      </c>
      <c r="X9" t="n">
        <v>2.44</v>
      </c>
      <c r="Y9" t="n">
        <v>0.5</v>
      </c>
      <c r="Z9" t="n">
        <v>10</v>
      </c>
      <c r="AA9" t="n">
        <v>1376.14980517352</v>
      </c>
      <c r="AB9" t="n">
        <v>1882.908874883015</v>
      </c>
      <c r="AC9" t="n">
        <v>1703.206694543383</v>
      </c>
      <c r="AD9" t="n">
        <v>1376149.80517352</v>
      </c>
      <c r="AE9" t="n">
        <v>1882908.874883015</v>
      </c>
      <c r="AF9" t="n">
        <v>2.230211263888223e-06</v>
      </c>
      <c r="AG9" t="n">
        <v>17.15060763888889</v>
      </c>
      <c r="AH9" t="n">
        <v>1703206.694543383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74.75</v>
      </c>
      <c r="G10" t="n">
        <v>77.33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709.22</v>
      </c>
      <c r="Q10" t="n">
        <v>2326.9</v>
      </c>
      <c r="R10" t="n">
        <v>204.58</v>
      </c>
      <c r="S10" t="n">
        <v>122.72</v>
      </c>
      <c r="T10" t="n">
        <v>35972.93</v>
      </c>
      <c r="U10" t="n">
        <v>0.6</v>
      </c>
      <c r="V10" t="n">
        <v>0.87</v>
      </c>
      <c r="W10" t="n">
        <v>9.5</v>
      </c>
      <c r="X10" t="n">
        <v>2.14</v>
      </c>
      <c r="Y10" t="n">
        <v>0.5</v>
      </c>
      <c r="Z10" t="n">
        <v>10</v>
      </c>
      <c r="AA10" t="n">
        <v>1350.899032353799</v>
      </c>
      <c r="AB10" t="n">
        <v>1848.359653525598</v>
      </c>
      <c r="AC10" t="n">
        <v>1671.954802382182</v>
      </c>
      <c r="AD10" t="n">
        <v>1350899.032353799</v>
      </c>
      <c r="AE10" t="n">
        <v>1848359.653525598</v>
      </c>
      <c r="AF10" t="n">
        <v>2.244839645024837e-06</v>
      </c>
      <c r="AG10" t="n">
        <v>17.03776041666667</v>
      </c>
      <c r="AH10" t="n">
        <v>1671954.802382182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1.2818</v>
      </c>
      <c r="E11" t="n">
        <v>78.01000000000001</v>
      </c>
      <c r="F11" t="n">
        <v>74.44</v>
      </c>
      <c r="G11" t="n">
        <v>87.58</v>
      </c>
      <c r="H11" t="n">
        <v>1.22</v>
      </c>
      <c r="I11" t="n">
        <v>51</v>
      </c>
      <c r="J11" t="n">
        <v>145.42</v>
      </c>
      <c r="K11" t="n">
        <v>46.47</v>
      </c>
      <c r="L11" t="n">
        <v>10</v>
      </c>
      <c r="M11" t="n">
        <v>49</v>
      </c>
      <c r="N11" t="n">
        <v>23.95</v>
      </c>
      <c r="O11" t="n">
        <v>18169.15</v>
      </c>
      <c r="P11" t="n">
        <v>689.39</v>
      </c>
      <c r="Q11" t="n">
        <v>2326.98</v>
      </c>
      <c r="R11" t="n">
        <v>194.19</v>
      </c>
      <c r="S11" t="n">
        <v>122.72</v>
      </c>
      <c r="T11" t="n">
        <v>30812.2</v>
      </c>
      <c r="U11" t="n">
        <v>0.63</v>
      </c>
      <c r="V11" t="n">
        <v>0.87</v>
      </c>
      <c r="W11" t="n">
        <v>9.49</v>
      </c>
      <c r="X11" t="n">
        <v>1.83</v>
      </c>
      <c r="Y11" t="n">
        <v>0.5</v>
      </c>
      <c r="Z11" t="n">
        <v>10</v>
      </c>
      <c r="AA11" t="n">
        <v>1321.394545518262</v>
      </c>
      <c r="AB11" t="n">
        <v>1807.990312991122</v>
      </c>
      <c r="AC11" t="n">
        <v>1635.43825504959</v>
      </c>
      <c r="AD11" t="n">
        <v>1321394.545518262</v>
      </c>
      <c r="AE11" t="n">
        <v>1807990.312991122</v>
      </c>
      <c r="AF11" t="n">
        <v>2.259115535049726e-06</v>
      </c>
      <c r="AG11" t="n">
        <v>16.92925347222222</v>
      </c>
      <c r="AH11" t="n">
        <v>1635438.25504959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1.2877</v>
      </c>
      <c r="E12" t="n">
        <v>77.66</v>
      </c>
      <c r="F12" t="n">
        <v>74.25</v>
      </c>
      <c r="G12" t="n">
        <v>99</v>
      </c>
      <c r="H12" t="n">
        <v>1.33</v>
      </c>
      <c r="I12" t="n">
        <v>45</v>
      </c>
      <c r="J12" t="n">
        <v>146.8</v>
      </c>
      <c r="K12" t="n">
        <v>46.47</v>
      </c>
      <c r="L12" t="n">
        <v>11</v>
      </c>
      <c r="M12" t="n">
        <v>43</v>
      </c>
      <c r="N12" t="n">
        <v>24.33</v>
      </c>
      <c r="O12" t="n">
        <v>18338.99</v>
      </c>
      <c r="P12" t="n">
        <v>671.1900000000001</v>
      </c>
      <c r="Q12" t="n">
        <v>2326.91</v>
      </c>
      <c r="R12" t="n">
        <v>187.27</v>
      </c>
      <c r="S12" t="n">
        <v>122.72</v>
      </c>
      <c r="T12" t="n">
        <v>27383.6</v>
      </c>
      <c r="U12" t="n">
        <v>0.66</v>
      </c>
      <c r="V12" t="n">
        <v>0.87</v>
      </c>
      <c r="W12" t="n">
        <v>9.49</v>
      </c>
      <c r="X12" t="n">
        <v>1.64</v>
      </c>
      <c r="Y12" t="n">
        <v>0.5</v>
      </c>
      <c r="Z12" t="n">
        <v>10</v>
      </c>
      <c r="AA12" t="n">
        <v>1296.450742096756</v>
      </c>
      <c r="AB12" t="n">
        <v>1773.861100706876</v>
      </c>
      <c r="AC12" t="n">
        <v>1604.566286885103</v>
      </c>
      <c r="AD12" t="n">
        <v>1296450.742096756</v>
      </c>
      <c r="AE12" t="n">
        <v>1773861.100706876</v>
      </c>
      <c r="AF12" t="n">
        <v>2.269514022845634e-06</v>
      </c>
      <c r="AG12" t="n">
        <v>16.85329861111111</v>
      </c>
      <c r="AH12" t="n">
        <v>1604566.286885103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1.2931</v>
      </c>
      <c r="E13" t="n">
        <v>77.33</v>
      </c>
      <c r="F13" t="n">
        <v>74.06</v>
      </c>
      <c r="G13" t="n">
        <v>111.09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651.47</v>
      </c>
      <c r="Q13" t="n">
        <v>2326.93</v>
      </c>
      <c r="R13" t="n">
        <v>181.05</v>
      </c>
      <c r="S13" t="n">
        <v>122.72</v>
      </c>
      <c r="T13" t="n">
        <v>24298.04</v>
      </c>
      <c r="U13" t="n">
        <v>0.68</v>
      </c>
      <c r="V13" t="n">
        <v>0.88</v>
      </c>
      <c r="W13" t="n">
        <v>9.48</v>
      </c>
      <c r="X13" t="n">
        <v>1.45</v>
      </c>
      <c r="Y13" t="n">
        <v>0.5</v>
      </c>
      <c r="Z13" t="n">
        <v>10</v>
      </c>
      <c r="AA13" t="n">
        <v>1270.52723757477</v>
      </c>
      <c r="AB13" t="n">
        <v>1738.391418155592</v>
      </c>
      <c r="AC13" t="n">
        <v>1572.481781054501</v>
      </c>
      <c r="AD13" t="n">
        <v>1270527.23757477</v>
      </c>
      <c r="AE13" t="n">
        <v>1738391.418155591</v>
      </c>
      <c r="AF13" t="n">
        <v>2.279031282862226e-06</v>
      </c>
      <c r="AG13" t="n">
        <v>16.78168402777778</v>
      </c>
      <c r="AH13" t="n">
        <v>1572481.7810545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1.2948</v>
      </c>
      <c r="E14" t="n">
        <v>77.23</v>
      </c>
      <c r="F14" t="n">
        <v>74.02</v>
      </c>
      <c r="G14" t="n">
        <v>116.87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14</v>
      </c>
      <c r="N14" t="n">
        <v>25.1</v>
      </c>
      <c r="O14" t="n">
        <v>18680.25</v>
      </c>
      <c r="P14" t="n">
        <v>645.55</v>
      </c>
      <c r="Q14" t="n">
        <v>2326.97</v>
      </c>
      <c r="R14" t="n">
        <v>178.65</v>
      </c>
      <c r="S14" t="n">
        <v>122.72</v>
      </c>
      <c r="T14" t="n">
        <v>23111.32</v>
      </c>
      <c r="U14" t="n">
        <v>0.6899999999999999</v>
      </c>
      <c r="V14" t="n">
        <v>0.88</v>
      </c>
      <c r="W14" t="n">
        <v>9.51</v>
      </c>
      <c r="X14" t="n">
        <v>1.41</v>
      </c>
      <c r="Y14" t="n">
        <v>0.5</v>
      </c>
      <c r="Z14" t="n">
        <v>10</v>
      </c>
      <c r="AA14" t="n">
        <v>1262.801056245072</v>
      </c>
      <c r="AB14" t="n">
        <v>1727.820116005235</v>
      </c>
      <c r="AC14" t="n">
        <v>1562.919389144459</v>
      </c>
      <c r="AD14" t="n">
        <v>1262801.056245072</v>
      </c>
      <c r="AE14" t="n">
        <v>1727820.116005235</v>
      </c>
      <c r="AF14" t="n">
        <v>2.282027457311894e-06</v>
      </c>
      <c r="AG14" t="n">
        <v>16.75998263888889</v>
      </c>
      <c r="AH14" t="n">
        <v>1562919.389144459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1.2957</v>
      </c>
      <c r="E15" t="n">
        <v>77.18000000000001</v>
      </c>
      <c r="F15" t="n">
        <v>73.98999999999999</v>
      </c>
      <c r="G15" t="n">
        <v>119.98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646.67</v>
      </c>
      <c r="Q15" t="n">
        <v>2326.93</v>
      </c>
      <c r="R15" t="n">
        <v>177.37</v>
      </c>
      <c r="S15" t="n">
        <v>122.72</v>
      </c>
      <c r="T15" t="n">
        <v>22474.68</v>
      </c>
      <c r="U15" t="n">
        <v>0.6899999999999999</v>
      </c>
      <c r="V15" t="n">
        <v>0.88</v>
      </c>
      <c r="W15" t="n">
        <v>9.51</v>
      </c>
      <c r="X15" t="n">
        <v>1.38</v>
      </c>
      <c r="Y15" t="n">
        <v>0.5</v>
      </c>
      <c r="Z15" t="n">
        <v>10</v>
      </c>
      <c r="AA15" t="n">
        <v>1263.146877658683</v>
      </c>
      <c r="AB15" t="n">
        <v>1728.293284119902</v>
      </c>
      <c r="AC15" t="n">
        <v>1563.347398758357</v>
      </c>
      <c r="AD15" t="n">
        <v>1263146.877658684</v>
      </c>
      <c r="AE15" t="n">
        <v>1728293.284119902</v>
      </c>
      <c r="AF15" t="n">
        <v>2.283613667314659e-06</v>
      </c>
      <c r="AG15" t="n">
        <v>16.74913194444444</v>
      </c>
      <c r="AH15" t="n">
        <v>1563347.398758357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0.7115</v>
      </c>
      <c r="E2" t="n">
        <v>140.54</v>
      </c>
      <c r="F2" t="n">
        <v>109.51</v>
      </c>
      <c r="G2" t="n">
        <v>6.98</v>
      </c>
      <c r="H2" t="n">
        <v>0.12</v>
      </c>
      <c r="I2" t="n">
        <v>941</v>
      </c>
      <c r="J2" t="n">
        <v>150.44</v>
      </c>
      <c r="K2" t="n">
        <v>49.1</v>
      </c>
      <c r="L2" t="n">
        <v>1</v>
      </c>
      <c r="M2" t="n">
        <v>939</v>
      </c>
      <c r="N2" t="n">
        <v>25.34</v>
      </c>
      <c r="O2" t="n">
        <v>18787.76</v>
      </c>
      <c r="P2" t="n">
        <v>1292.57</v>
      </c>
      <c r="Q2" t="n">
        <v>2327.72</v>
      </c>
      <c r="R2" t="n">
        <v>1366.86</v>
      </c>
      <c r="S2" t="n">
        <v>122.72</v>
      </c>
      <c r="T2" t="n">
        <v>612698.9</v>
      </c>
      <c r="U2" t="n">
        <v>0.09</v>
      </c>
      <c r="V2" t="n">
        <v>0.59</v>
      </c>
      <c r="W2" t="n">
        <v>10.96</v>
      </c>
      <c r="X2" t="n">
        <v>36.88</v>
      </c>
      <c r="Y2" t="n">
        <v>0.5</v>
      </c>
      <c r="Z2" t="n">
        <v>10</v>
      </c>
      <c r="AA2" t="n">
        <v>3876.830131596009</v>
      </c>
      <c r="AB2" t="n">
        <v>5304.450019724418</v>
      </c>
      <c r="AC2" t="n">
        <v>4798.20075468408</v>
      </c>
      <c r="AD2" t="n">
        <v>3876830.131596009</v>
      </c>
      <c r="AE2" t="n">
        <v>5304450.019724417</v>
      </c>
      <c r="AF2" t="n">
        <v>1.209814565453942e-06</v>
      </c>
      <c r="AG2" t="n">
        <v>30.49913194444444</v>
      </c>
      <c r="AH2" t="n">
        <v>4798200.754684079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1.0025</v>
      </c>
      <c r="E3" t="n">
        <v>99.75</v>
      </c>
      <c r="F3" t="n">
        <v>86.34999999999999</v>
      </c>
      <c r="G3" t="n">
        <v>14.23</v>
      </c>
      <c r="H3" t="n">
        <v>0.23</v>
      </c>
      <c r="I3" t="n">
        <v>364</v>
      </c>
      <c r="J3" t="n">
        <v>151.83</v>
      </c>
      <c r="K3" t="n">
        <v>49.1</v>
      </c>
      <c r="L3" t="n">
        <v>2</v>
      </c>
      <c r="M3" t="n">
        <v>362</v>
      </c>
      <c r="N3" t="n">
        <v>25.73</v>
      </c>
      <c r="O3" t="n">
        <v>18959.54</v>
      </c>
      <c r="P3" t="n">
        <v>1007.52</v>
      </c>
      <c r="Q3" t="n">
        <v>2327.17</v>
      </c>
      <c r="R3" t="n">
        <v>592.15</v>
      </c>
      <c r="S3" t="n">
        <v>122.72</v>
      </c>
      <c r="T3" t="n">
        <v>228229.37</v>
      </c>
      <c r="U3" t="n">
        <v>0.21</v>
      </c>
      <c r="V3" t="n">
        <v>0.75</v>
      </c>
      <c r="W3" t="n">
        <v>9.99</v>
      </c>
      <c r="X3" t="n">
        <v>13.74</v>
      </c>
      <c r="Y3" t="n">
        <v>0.5</v>
      </c>
      <c r="Z3" t="n">
        <v>10</v>
      </c>
      <c r="AA3" t="n">
        <v>2221.892813424454</v>
      </c>
      <c r="AB3" t="n">
        <v>3040.091770320324</v>
      </c>
      <c r="AC3" t="n">
        <v>2749.949678556436</v>
      </c>
      <c r="AD3" t="n">
        <v>2221892.813424454</v>
      </c>
      <c r="AE3" t="n">
        <v>3040091.770320325</v>
      </c>
      <c r="AF3" t="n">
        <v>1.704622771423157e-06</v>
      </c>
      <c r="AG3" t="n">
        <v>21.64713541666667</v>
      </c>
      <c r="AH3" t="n">
        <v>2749949.678556436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1.1089</v>
      </c>
      <c r="E4" t="n">
        <v>90.18000000000001</v>
      </c>
      <c r="F4" t="n">
        <v>81.03</v>
      </c>
      <c r="G4" t="n">
        <v>21.61</v>
      </c>
      <c r="H4" t="n">
        <v>0.35</v>
      </c>
      <c r="I4" t="n">
        <v>225</v>
      </c>
      <c r="J4" t="n">
        <v>153.23</v>
      </c>
      <c r="K4" t="n">
        <v>49.1</v>
      </c>
      <c r="L4" t="n">
        <v>3</v>
      </c>
      <c r="M4" t="n">
        <v>223</v>
      </c>
      <c r="N4" t="n">
        <v>26.13</v>
      </c>
      <c r="O4" t="n">
        <v>19131.85</v>
      </c>
      <c r="P4" t="n">
        <v>934.58</v>
      </c>
      <c r="Q4" t="n">
        <v>2327</v>
      </c>
      <c r="R4" t="n">
        <v>413.73</v>
      </c>
      <c r="S4" t="n">
        <v>122.72</v>
      </c>
      <c r="T4" t="n">
        <v>139713.04</v>
      </c>
      <c r="U4" t="n">
        <v>0.3</v>
      </c>
      <c r="V4" t="n">
        <v>0.8</v>
      </c>
      <c r="W4" t="n">
        <v>9.779999999999999</v>
      </c>
      <c r="X4" t="n">
        <v>8.42</v>
      </c>
      <c r="Y4" t="n">
        <v>0.5</v>
      </c>
      <c r="Z4" t="n">
        <v>10</v>
      </c>
      <c r="AA4" t="n">
        <v>1891.996309212398</v>
      </c>
      <c r="AB4" t="n">
        <v>2588.71281925062</v>
      </c>
      <c r="AC4" t="n">
        <v>2341.649701062601</v>
      </c>
      <c r="AD4" t="n">
        <v>1891996.309212398</v>
      </c>
      <c r="AE4" t="n">
        <v>2588712.81925062</v>
      </c>
      <c r="AF4" t="n">
        <v>1.885542335392657e-06</v>
      </c>
      <c r="AG4" t="n">
        <v>19.5703125</v>
      </c>
      <c r="AH4" t="n">
        <v>2341649.701062601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1.1647</v>
      </c>
      <c r="E5" t="n">
        <v>85.86</v>
      </c>
      <c r="F5" t="n">
        <v>78.63</v>
      </c>
      <c r="G5" t="n">
        <v>29.12</v>
      </c>
      <c r="H5" t="n">
        <v>0.46</v>
      </c>
      <c r="I5" t="n">
        <v>162</v>
      </c>
      <c r="J5" t="n">
        <v>154.63</v>
      </c>
      <c r="K5" t="n">
        <v>49.1</v>
      </c>
      <c r="L5" t="n">
        <v>4</v>
      </c>
      <c r="M5" t="n">
        <v>160</v>
      </c>
      <c r="N5" t="n">
        <v>26.53</v>
      </c>
      <c r="O5" t="n">
        <v>19304.72</v>
      </c>
      <c r="P5" t="n">
        <v>895.97</v>
      </c>
      <c r="Q5" t="n">
        <v>2327.05</v>
      </c>
      <c r="R5" t="n">
        <v>333.78</v>
      </c>
      <c r="S5" t="n">
        <v>122.72</v>
      </c>
      <c r="T5" t="n">
        <v>100052.94</v>
      </c>
      <c r="U5" t="n">
        <v>0.37</v>
      </c>
      <c r="V5" t="n">
        <v>0.82</v>
      </c>
      <c r="W5" t="n">
        <v>9.67</v>
      </c>
      <c r="X5" t="n">
        <v>6.02</v>
      </c>
      <c r="Y5" t="n">
        <v>0.5</v>
      </c>
      <c r="Z5" t="n">
        <v>10</v>
      </c>
      <c r="AA5" t="n">
        <v>1748.138129379868</v>
      </c>
      <c r="AB5" t="n">
        <v>2391.879711028776</v>
      </c>
      <c r="AC5" t="n">
        <v>2163.602068432448</v>
      </c>
      <c r="AD5" t="n">
        <v>1748138.129379868</v>
      </c>
      <c r="AE5" t="n">
        <v>2391879.711028777</v>
      </c>
      <c r="AF5" t="n">
        <v>1.980423084166136e-06</v>
      </c>
      <c r="AG5" t="n">
        <v>18.6328125</v>
      </c>
      <c r="AH5" t="n">
        <v>2163602.068432448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1.1988</v>
      </c>
      <c r="E6" t="n">
        <v>83.42</v>
      </c>
      <c r="F6" t="n">
        <v>77.29000000000001</v>
      </c>
      <c r="G6" t="n">
        <v>36.81</v>
      </c>
      <c r="H6" t="n">
        <v>0.57</v>
      </c>
      <c r="I6" t="n">
        <v>126</v>
      </c>
      <c r="J6" t="n">
        <v>156.03</v>
      </c>
      <c r="K6" t="n">
        <v>49.1</v>
      </c>
      <c r="L6" t="n">
        <v>5</v>
      </c>
      <c r="M6" t="n">
        <v>124</v>
      </c>
      <c r="N6" t="n">
        <v>26.94</v>
      </c>
      <c r="O6" t="n">
        <v>19478.15</v>
      </c>
      <c r="P6" t="n">
        <v>869.47</v>
      </c>
      <c r="Q6" t="n">
        <v>2326.95</v>
      </c>
      <c r="R6" t="n">
        <v>288.89</v>
      </c>
      <c r="S6" t="n">
        <v>122.72</v>
      </c>
      <c r="T6" t="n">
        <v>77789.83</v>
      </c>
      <c r="U6" t="n">
        <v>0.42</v>
      </c>
      <c r="V6" t="n">
        <v>0.84</v>
      </c>
      <c r="W6" t="n">
        <v>9.619999999999999</v>
      </c>
      <c r="X6" t="n">
        <v>4.68</v>
      </c>
      <c r="Y6" t="n">
        <v>0.5</v>
      </c>
      <c r="Z6" t="n">
        <v>10</v>
      </c>
      <c r="AA6" t="n">
        <v>1659.908429524953</v>
      </c>
      <c r="AB6" t="n">
        <v>2271.159943267638</v>
      </c>
      <c r="AC6" t="n">
        <v>2054.403625875174</v>
      </c>
      <c r="AD6" t="n">
        <v>1659908.429524953</v>
      </c>
      <c r="AE6" t="n">
        <v>2271159.943267638</v>
      </c>
      <c r="AF6" t="n">
        <v>2.03840576397215e-06</v>
      </c>
      <c r="AG6" t="n">
        <v>18.10329861111111</v>
      </c>
      <c r="AH6" t="n">
        <v>2054403.625875175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1.2222</v>
      </c>
      <c r="E7" t="n">
        <v>81.81999999999999</v>
      </c>
      <c r="F7" t="n">
        <v>76.39</v>
      </c>
      <c r="G7" t="n">
        <v>44.5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848.15</v>
      </c>
      <c r="Q7" t="n">
        <v>2326.91</v>
      </c>
      <c r="R7" t="n">
        <v>259.08</v>
      </c>
      <c r="S7" t="n">
        <v>122.72</v>
      </c>
      <c r="T7" t="n">
        <v>62999.96</v>
      </c>
      <c r="U7" t="n">
        <v>0.47</v>
      </c>
      <c r="V7" t="n">
        <v>0.85</v>
      </c>
      <c r="W7" t="n">
        <v>9.58</v>
      </c>
      <c r="X7" t="n">
        <v>3.78</v>
      </c>
      <c r="Y7" t="n">
        <v>0.5</v>
      </c>
      <c r="Z7" t="n">
        <v>10</v>
      </c>
      <c r="AA7" t="n">
        <v>1595.357412200238</v>
      </c>
      <c r="AB7" t="n">
        <v>2182.838393574067</v>
      </c>
      <c r="AC7" t="n">
        <v>1974.511360924284</v>
      </c>
      <c r="AD7" t="n">
        <v>1595357.412200238</v>
      </c>
      <c r="AE7" t="n">
        <v>2182838.393574066</v>
      </c>
      <c r="AF7" t="n">
        <v>2.078194465070706e-06</v>
      </c>
      <c r="AG7" t="n">
        <v>17.75607638888889</v>
      </c>
      <c r="AH7" t="n">
        <v>1974511.360924284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1.2397</v>
      </c>
      <c r="E8" t="n">
        <v>80.67</v>
      </c>
      <c r="F8" t="n">
        <v>75.76000000000001</v>
      </c>
      <c r="G8" t="n">
        <v>52.86</v>
      </c>
      <c r="H8" t="n">
        <v>0.78</v>
      </c>
      <c r="I8" t="n">
        <v>86</v>
      </c>
      <c r="J8" t="n">
        <v>158.86</v>
      </c>
      <c r="K8" t="n">
        <v>49.1</v>
      </c>
      <c r="L8" t="n">
        <v>7</v>
      </c>
      <c r="M8" t="n">
        <v>84</v>
      </c>
      <c r="N8" t="n">
        <v>27.77</v>
      </c>
      <c r="O8" t="n">
        <v>19826.68</v>
      </c>
      <c r="P8" t="n">
        <v>830</v>
      </c>
      <c r="Q8" t="n">
        <v>2326.98</v>
      </c>
      <c r="R8" t="n">
        <v>237.76</v>
      </c>
      <c r="S8" t="n">
        <v>122.72</v>
      </c>
      <c r="T8" t="n">
        <v>52422.41</v>
      </c>
      <c r="U8" t="n">
        <v>0.52</v>
      </c>
      <c r="V8" t="n">
        <v>0.86</v>
      </c>
      <c r="W8" t="n">
        <v>9.56</v>
      </c>
      <c r="X8" t="n">
        <v>3.15</v>
      </c>
      <c r="Y8" t="n">
        <v>0.5</v>
      </c>
      <c r="Z8" t="n">
        <v>10</v>
      </c>
      <c r="AA8" t="n">
        <v>1553.69798920295</v>
      </c>
      <c r="AB8" t="n">
        <v>2125.838133145145</v>
      </c>
      <c r="AC8" t="n">
        <v>1922.951125350331</v>
      </c>
      <c r="AD8" t="n">
        <v>1553697.98920295</v>
      </c>
      <c r="AE8" t="n">
        <v>2125838.133145145</v>
      </c>
      <c r="AF8" t="n">
        <v>2.107950972302532e-06</v>
      </c>
      <c r="AG8" t="n">
        <v>17.50651041666667</v>
      </c>
      <c r="AH8" t="n">
        <v>1922951.125350331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1.2518</v>
      </c>
      <c r="E9" t="n">
        <v>79.88</v>
      </c>
      <c r="F9" t="n">
        <v>75.34999999999999</v>
      </c>
      <c r="G9" t="n">
        <v>61.09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813.9</v>
      </c>
      <c r="Q9" t="n">
        <v>2326.98</v>
      </c>
      <c r="R9" t="n">
        <v>224.16</v>
      </c>
      <c r="S9" t="n">
        <v>122.72</v>
      </c>
      <c r="T9" t="n">
        <v>45683.55</v>
      </c>
      <c r="U9" t="n">
        <v>0.55</v>
      </c>
      <c r="V9" t="n">
        <v>0.86</v>
      </c>
      <c r="W9" t="n">
        <v>9.529999999999999</v>
      </c>
      <c r="X9" t="n">
        <v>2.73</v>
      </c>
      <c r="Y9" t="n">
        <v>0.5</v>
      </c>
      <c r="Z9" t="n">
        <v>10</v>
      </c>
      <c r="AA9" t="n">
        <v>1521.668877943741</v>
      </c>
      <c r="AB9" t="n">
        <v>2082.014490095632</v>
      </c>
      <c r="AC9" t="n">
        <v>1883.309949286594</v>
      </c>
      <c r="AD9" t="n">
        <v>1521668.877943741</v>
      </c>
      <c r="AE9" t="n">
        <v>2082014.490095632</v>
      </c>
      <c r="AF9" t="n">
        <v>2.128525471588537e-06</v>
      </c>
      <c r="AG9" t="n">
        <v>17.33506944444444</v>
      </c>
      <c r="AH9" t="n">
        <v>1883309.949286594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1.2615</v>
      </c>
      <c r="E10" t="n">
        <v>79.27</v>
      </c>
      <c r="F10" t="n">
        <v>75.01000000000001</v>
      </c>
      <c r="G10" t="n">
        <v>69.23999999999999</v>
      </c>
      <c r="H10" t="n">
        <v>0.99</v>
      </c>
      <c r="I10" t="n">
        <v>65</v>
      </c>
      <c r="J10" t="n">
        <v>161.71</v>
      </c>
      <c r="K10" t="n">
        <v>49.1</v>
      </c>
      <c r="L10" t="n">
        <v>9</v>
      </c>
      <c r="M10" t="n">
        <v>63</v>
      </c>
      <c r="N10" t="n">
        <v>28.61</v>
      </c>
      <c r="O10" t="n">
        <v>20177.64</v>
      </c>
      <c r="P10" t="n">
        <v>798.99</v>
      </c>
      <c r="Q10" t="n">
        <v>2327</v>
      </c>
      <c r="R10" t="n">
        <v>212.35</v>
      </c>
      <c r="S10" t="n">
        <v>122.72</v>
      </c>
      <c r="T10" t="n">
        <v>39824.43</v>
      </c>
      <c r="U10" t="n">
        <v>0.58</v>
      </c>
      <c r="V10" t="n">
        <v>0.86</v>
      </c>
      <c r="W10" t="n">
        <v>9.529999999999999</v>
      </c>
      <c r="X10" t="n">
        <v>2.39</v>
      </c>
      <c r="Y10" t="n">
        <v>0.5</v>
      </c>
      <c r="Z10" t="n">
        <v>10</v>
      </c>
      <c r="AA10" t="n">
        <v>1494.355850616718</v>
      </c>
      <c r="AB10" t="n">
        <v>2044.643601141076</v>
      </c>
      <c r="AC10" t="n">
        <v>1849.505685523489</v>
      </c>
      <c r="AD10" t="n">
        <v>1494355.850616718</v>
      </c>
      <c r="AE10" t="n">
        <v>2044643.601141077</v>
      </c>
      <c r="AF10" t="n">
        <v>2.145019078454178e-06</v>
      </c>
      <c r="AG10" t="n">
        <v>17.20269097222222</v>
      </c>
      <c r="AH10" t="n">
        <v>1849505.685523489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1.2698</v>
      </c>
      <c r="E11" t="n">
        <v>78.75</v>
      </c>
      <c r="F11" t="n">
        <v>74.73</v>
      </c>
      <c r="G11" t="n">
        <v>78.67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782.16</v>
      </c>
      <c r="Q11" t="n">
        <v>2326.9</v>
      </c>
      <c r="R11" t="n">
        <v>203.58</v>
      </c>
      <c r="S11" t="n">
        <v>122.72</v>
      </c>
      <c r="T11" t="n">
        <v>35481.31</v>
      </c>
      <c r="U11" t="n">
        <v>0.6</v>
      </c>
      <c r="V11" t="n">
        <v>0.87</v>
      </c>
      <c r="W11" t="n">
        <v>9.51</v>
      </c>
      <c r="X11" t="n">
        <v>2.12</v>
      </c>
      <c r="Y11" t="n">
        <v>0.5</v>
      </c>
      <c r="Z11" t="n">
        <v>10</v>
      </c>
      <c r="AA11" t="n">
        <v>1457.173986597162</v>
      </c>
      <c r="AB11" t="n">
        <v>1993.769734441449</v>
      </c>
      <c r="AC11" t="n">
        <v>1803.487149259753</v>
      </c>
      <c r="AD11" t="n">
        <v>1457173.986597162</v>
      </c>
      <c r="AE11" t="n">
        <v>1993769.734441449</v>
      </c>
      <c r="AF11" t="n">
        <v>2.159132164741272e-06</v>
      </c>
      <c r="AG11" t="n">
        <v>17.08984375</v>
      </c>
      <c r="AH11" t="n">
        <v>1803487.149259753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1.2775</v>
      </c>
      <c r="E12" t="n">
        <v>78.28</v>
      </c>
      <c r="F12" t="n">
        <v>74.44</v>
      </c>
      <c r="G12" t="n">
        <v>87.58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766.8</v>
      </c>
      <c r="Q12" t="n">
        <v>2326.9</v>
      </c>
      <c r="R12" t="n">
        <v>194.13</v>
      </c>
      <c r="S12" t="n">
        <v>122.72</v>
      </c>
      <c r="T12" t="n">
        <v>30787.01</v>
      </c>
      <c r="U12" t="n">
        <v>0.63</v>
      </c>
      <c r="V12" t="n">
        <v>0.87</v>
      </c>
      <c r="W12" t="n">
        <v>9.49</v>
      </c>
      <c r="X12" t="n">
        <v>1.83</v>
      </c>
      <c r="Y12" t="n">
        <v>0.5</v>
      </c>
      <c r="Z12" t="n">
        <v>10</v>
      </c>
      <c r="AA12" t="n">
        <v>1432.074559456552</v>
      </c>
      <c r="AB12" t="n">
        <v>1959.427590919092</v>
      </c>
      <c r="AC12" t="n">
        <v>1772.422571715669</v>
      </c>
      <c r="AD12" t="n">
        <v>1432074.559456552</v>
      </c>
      <c r="AE12" t="n">
        <v>1959427.590919092</v>
      </c>
      <c r="AF12" t="n">
        <v>2.172225027923275e-06</v>
      </c>
      <c r="AG12" t="n">
        <v>16.98784722222222</v>
      </c>
      <c r="AH12" t="n">
        <v>1772422.571715669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1.2824</v>
      </c>
      <c r="E13" t="n">
        <v>77.98</v>
      </c>
      <c r="F13" t="n">
        <v>74.3</v>
      </c>
      <c r="G13" t="n">
        <v>96.91</v>
      </c>
      <c r="H13" t="n">
        <v>1.28</v>
      </c>
      <c r="I13" t="n">
        <v>46</v>
      </c>
      <c r="J13" t="n">
        <v>166.01</v>
      </c>
      <c r="K13" t="n">
        <v>49.1</v>
      </c>
      <c r="L13" t="n">
        <v>12</v>
      </c>
      <c r="M13" t="n">
        <v>44</v>
      </c>
      <c r="N13" t="n">
        <v>29.91</v>
      </c>
      <c r="O13" t="n">
        <v>20708.3</v>
      </c>
      <c r="P13" t="n">
        <v>749.8</v>
      </c>
      <c r="Q13" t="n">
        <v>2326.96</v>
      </c>
      <c r="R13" t="n">
        <v>188.75</v>
      </c>
      <c r="S13" t="n">
        <v>122.72</v>
      </c>
      <c r="T13" t="n">
        <v>28117.49</v>
      </c>
      <c r="U13" t="n">
        <v>0.65</v>
      </c>
      <c r="V13" t="n">
        <v>0.87</v>
      </c>
      <c r="W13" t="n">
        <v>9.5</v>
      </c>
      <c r="X13" t="n">
        <v>1.69</v>
      </c>
      <c r="Y13" t="n">
        <v>0.5</v>
      </c>
      <c r="Z13" t="n">
        <v>10</v>
      </c>
      <c r="AA13" t="n">
        <v>1408.911365892563</v>
      </c>
      <c r="AB13" t="n">
        <v>1927.734687596863</v>
      </c>
      <c r="AC13" t="n">
        <v>1743.754394605244</v>
      </c>
      <c r="AD13" t="n">
        <v>1408911.365892563</v>
      </c>
      <c r="AE13" t="n">
        <v>1927734.687596863</v>
      </c>
      <c r="AF13" t="n">
        <v>2.180556849948186e-06</v>
      </c>
      <c r="AG13" t="n">
        <v>16.92274305555556</v>
      </c>
      <c r="AH13" t="n">
        <v>1743754.394605245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1.2873</v>
      </c>
      <c r="E14" t="n">
        <v>77.68000000000001</v>
      </c>
      <c r="F14" t="n">
        <v>74.12</v>
      </c>
      <c r="G14" t="n">
        <v>105.89</v>
      </c>
      <c r="H14" t="n">
        <v>1.38</v>
      </c>
      <c r="I14" t="n">
        <v>42</v>
      </c>
      <c r="J14" t="n">
        <v>167.45</v>
      </c>
      <c r="K14" t="n">
        <v>49.1</v>
      </c>
      <c r="L14" t="n">
        <v>13</v>
      </c>
      <c r="M14" t="n">
        <v>40</v>
      </c>
      <c r="N14" t="n">
        <v>30.36</v>
      </c>
      <c r="O14" t="n">
        <v>20886.38</v>
      </c>
      <c r="P14" t="n">
        <v>736.59</v>
      </c>
      <c r="Q14" t="n">
        <v>2326.91</v>
      </c>
      <c r="R14" t="n">
        <v>183.33</v>
      </c>
      <c r="S14" t="n">
        <v>122.72</v>
      </c>
      <c r="T14" t="n">
        <v>25428.65</v>
      </c>
      <c r="U14" t="n">
        <v>0.67</v>
      </c>
      <c r="V14" t="n">
        <v>0.87</v>
      </c>
      <c r="W14" t="n">
        <v>9.48</v>
      </c>
      <c r="X14" t="n">
        <v>1.51</v>
      </c>
      <c r="Y14" t="n">
        <v>0.5</v>
      </c>
      <c r="Z14" t="n">
        <v>10</v>
      </c>
      <c r="AA14" t="n">
        <v>1389.741976094215</v>
      </c>
      <c r="AB14" t="n">
        <v>1901.50628278097</v>
      </c>
      <c r="AC14" t="n">
        <v>1720.029191933183</v>
      </c>
      <c r="AD14" t="n">
        <v>1389741.976094215</v>
      </c>
      <c r="AE14" t="n">
        <v>1901506.28278097</v>
      </c>
      <c r="AF14" t="n">
        <v>2.188888671973097e-06</v>
      </c>
      <c r="AG14" t="n">
        <v>16.85763888888889</v>
      </c>
      <c r="AH14" t="n">
        <v>1720029.191933183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1.2918</v>
      </c>
      <c r="E15" t="n">
        <v>77.41</v>
      </c>
      <c r="F15" t="n">
        <v>73.98</v>
      </c>
      <c r="G15" t="n">
        <v>116.8</v>
      </c>
      <c r="H15" t="n">
        <v>1.47</v>
      </c>
      <c r="I15" t="n">
        <v>38</v>
      </c>
      <c r="J15" t="n">
        <v>168.9</v>
      </c>
      <c r="K15" t="n">
        <v>49.1</v>
      </c>
      <c r="L15" t="n">
        <v>14</v>
      </c>
      <c r="M15" t="n">
        <v>36</v>
      </c>
      <c r="N15" t="n">
        <v>30.81</v>
      </c>
      <c r="O15" t="n">
        <v>21065.06</v>
      </c>
      <c r="P15" t="n">
        <v>720.5700000000001</v>
      </c>
      <c r="Q15" t="n">
        <v>2326.9</v>
      </c>
      <c r="R15" t="n">
        <v>178.39</v>
      </c>
      <c r="S15" t="n">
        <v>122.72</v>
      </c>
      <c r="T15" t="n">
        <v>22980.31</v>
      </c>
      <c r="U15" t="n">
        <v>0.6899999999999999</v>
      </c>
      <c r="V15" t="n">
        <v>0.88</v>
      </c>
      <c r="W15" t="n">
        <v>9.470000000000001</v>
      </c>
      <c r="X15" t="n">
        <v>1.36</v>
      </c>
      <c r="Y15" t="n">
        <v>0.5</v>
      </c>
      <c r="Z15" t="n">
        <v>10</v>
      </c>
      <c r="AA15" t="n">
        <v>1368.288944840185</v>
      </c>
      <c r="AB15" t="n">
        <v>1872.153298978265</v>
      </c>
      <c r="AC15" t="n">
        <v>1693.477615707436</v>
      </c>
      <c r="AD15" t="n">
        <v>1368288.944840185</v>
      </c>
      <c r="AE15" t="n">
        <v>1872153.298978264</v>
      </c>
      <c r="AF15" t="n">
        <v>2.196540345261281e-06</v>
      </c>
      <c r="AG15" t="n">
        <v>16.79904513888889</v>
      </c>
      <c r="AH15" t="n">
        <v>1693477.615707436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1.2953</v>
      </c>
      <c r="E16" t="n">
        <v>77.2</v>
      </c>
      <c r="F16" t="n">
        <v>73.86</v>
      </c>
      <c r="G16" t="n">
        <v>126.61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706.02</v>
      </c>
      <c r="Q16" t="n">
        <v>2326.91</v>
      </c>
      <c r="R16" t="n">
        <v>174.35</v>
      </c>
      <c r="S16" t="n">
        <v>122.72</v>
      </c>
      <c r="T16" t="n">
        <v>20972.23</v>
      </c>
      <c r="U16" t="n">
        <v>0.7</v>
      </c>
      <c r="V16" t="n">
        <v>0.88</v>
      </c>
      <c r="W16" t="n">
        <v>9.470000000000001</v>
      </c>
      <c r="X16" t="n">
        <v>1.25</v>
      </c>
      <c r="Y16" t="n">
        <v>0.5</v>
      </c>
      <c r="Z16" t="n">
        <v>10</v>
      </c>
      <c r="AA16" t="n">
        <v>1349.45921867436</v>
      </c>
      <c r="AB16" t="n">
        <v>1846.389636929293</v>
      </c>
      <c r="AC16" t="n">
        <v>1670.172801404892</v>
      </c>
      <c r="AD16" t="n">
        <v>1349459.21867436</v>
      </c>
      <c r="AE16" t="n">
        <v>1846389.636929293</v>
      </c>
      <c r="AF16" t="n">
        <v>2.202491646707646e-06</v>
      </c>
      <c r="AG16" t="n">
        <v>16.75347222222222</v>
      </c>
      <c r="AH16" t="n">
        <v>1670172.801404892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1.2968</v>
      </c>
      <c r="E17" t="n">
        <v>77.11</v>
      </c>
      <c r="F17" t="n">
        <v>73.83</v>
      </c>
      <c r="G17" t="n">
        <v>134.23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694.98</v>
      </c>
      <c r="Q17" t="n">
        <v>2326.92</v>
      </c>
      <c r="R17" t="n">
        <v>172.48</v>
      </c>
      <c r="S17" t="n">
        <v>122.72</v>
      </c>
      <c r="T17" t="n">
        <v>20052.06</v>
      </c>
      <c r="U17" t="n">
        <v>0.71</v>
      </c>
      <c r="V17" t="n">
        <v>0.88</v>
      </c>
      <c r="W17" t="n">
        <v>9.49</v>
      </c>
      <c r="X17" t="n">
        <v>1.22</v>
      </c>
      <c r="Y17" t="n">
        <v>0.5</v>
      </c>
      <c r="Z17" t="n">
        <v>10</v>
      </c>
      <c r="AA17" t="n">
        <v>1336.480196742219</v>
      </c>
      <c r="AB17" t="n">
        <v>1828.631166527702</v>
      </c>
      <c r="AC17" t="n">
        <v>1654.109174494259</v>
      </c>
      <c r="AD17" t="n">
        <v>1336480.196742219</v>
      </c>
      <c r="AE17" t="n">
        <v>1828631.166527702</v>
      </c>
      <c r="AF17" t="n">
        <v>2.205042204470374e-06</v>
      </c>
      <c r="AG17" t="n">
        <v>16.73394097222222</v>
      </c>
      <c r="AH17" t="n">
        <v>1654109.174494259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1.2965</v>
      </c>
      <c r="E18" t="n">
        <v>77.13</v>
      </c>
      <c r="F18" t="n">
        <v>73.84</v>
      </c>
      <c r="G18" t="n">
        <v>134.26</v>
      </c>
      <c r="H18" t="n">
        <v>1.74</v>
      </c>
      <c r="I18" t="n">
        <v>33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698.45</v>
      </c>
      <c r="Q18" t="n">
        <v>2326.94</v>
      </c>
      <c r="R18" t="n">
        <v>172.76</v>
      </c>
      <c r="S18" t="n">
        <v>122.72</v>
      </c>
      <c r="T18" t="n">
        <v>20190.81</v>
      </c>
      <c r="U18" t="n">
        <v>0.71</v>
      </c>
      <c r="V18" t="n">
        <v>0.88</v>
      </c>
      <c r="W18" t="n">
        <v>9.5</v>
      </c>
      <c r="X18" t="n">
        <v>1.23</v>
      </c>
      <c r="Y18" t="n">
        <v>0.5</v>
      </c>
      <c r="Z18" t="n">
        <v>10</v>
      </c>
      <c r="AA18" t="n">
        <v>1340.416553467848</v>
      </c>
      <c r="AB18" t="n">
        <v>1834.017063459509</v>
      </c>
      <c r="AC18" t="n">
        <v>1658.981048982048</v>
      </c>
      <c r="AD18" t="n">
        <v>1340416.553467847</v>
      </c>
      <c r="AE18" t="n">
        <v>1834017.063459509</v>
      </c>
      <c r="AF18" t="n">
        <v>2.204532092917829e-06</v>
      </c>
      <c r="AG18" t="n">
        <v>16.73828125</v>
      </c>
      <c r="AH18" t="n">
        <v>1658981.048982048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1.2966</v>
      </c>
      <c r="E19" t="n">
        <v>77.13</v>
      </c>
      <c r="F19" t="n">
        <v>73.84</v>
      </c>
      <c r="G19" t="n">
        <v>134.26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1</v>
      </c>
      <c r="N19" t="n">
        <v>32.65</v>
      </c>
      <c r="O19" t="n">
        <v>21786.02</v>
      </c>
      <c r="P19" t="n">
        <v>702.77</v>
      </c>
      <c r="Q19" t="n">
        <v>2326.94</v>
      </c>
      <c r="R19" t="n">
        <v>172.81</v>
      </c>
      <c r="S19" t="n">
        <v>122.72</v>
      </c>
      <c r="T19" t="n">
        <v>20216.52</v>
      </c>
      <c r="U19" t="n">
        <v>0.71</v>
      </c>
      <c r="V19" t="n">
        <v>0.88</v>
      </c>
      <c r="W19" t="n">
        <v>9.5</v>
      </c>
      <c r="X19" t="n">
        <v>1.23</v>
      </c>
      <c r="Y19" t="n">
        <v>0.5</v>
      </c>
      <c r="Z19" t="n">
        <v>10</v>
      </c>
      <c r="AA19" t="n">
        <v>1344.866315737088</v>
      </c>
      <c r="AB19" t="n">
        <v>1840.10542450594</v>
      </c>
      <c r="AC19" t="n">
        <v>1664.488345395276</v>
      </c>
      <c r="AD19" t="n">
        <v>1344866.315737088</v>
      </c>
      <c r="AE19" t="n">
        <v>1840105.42450594</v>
      </c>
      <c r="AF19" t="n">
        <v>2.20470213010201e-06</v>
      </c>
      <c r="AG19" t="n">
        <v>16.73828125</v>
      </c>
      <c r="AH19" t="n">
        <v>1664488.345395276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1.2965</v>
      </c>
      <c r="E20" t="n">
        <v>77.13</v>
      </c>
      <c r="F20" t="n">
        <v>73.84</v>
      </c>
      <c r="G20" t="n">
        <v>134.26</v>
      </c>
      <c r="H20" t="n">
        <v>1.91</v>
      </c>
      <c r="I20" t="n">
        <v>33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708.26</v>
      </c>
      <c r="Q20" t="n">
        <v>2326.94</v>
      </c>
      <c r="R20" t="n">
        <v>172.82</v>
      </c>
      <c r="S20" t="n">
        <v>122.72</v>
      </c>
      <c r="T20" t="n">
        <v>20218.06</v>
      </c>
      <c r="U20" t="n">
        <v>0.71</v>
      </c>
      <c r="V20" t="n">
        <v>0.88</v>
      </c>
      <c r="W20" t="n">
        <v>9.5</v>
      </c>
      <c r="X20" t="n">
        <v>1.23</v>
      </c>
      <c r="Y20" t="n">
        <v>0.5</v>
      </c>
      <c r="Z20" t="n">
        <v>10</v>
      </c>
      <c r="AA20" t="n">
        <v>1350.710732708469</v>
      </c>
      <c r="AB20" t="n">
        <v>1848.102013643663</v>
      </c>
      <c r="AC20" t="n">
        <v>1671.721751288979</v>
      </c>
      <c r="AD20" t="n">
        <v>1350710.732708469</v>
      </c>
      <c r="AE20" t="n">
        <v>1848102.013643663</v>
      </c>
      <c r="AF20" t="n">
        <v>2.204532092917829e-06</v>
      </c>
      <c r="AG20" t="n">
        <v>16.73828125</v>
      </c>
      <c r="AH20" t="n">
        <v>1671721.751288979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0.6022</v>
      </c>
      <c r="E2" t="n">
        <v>166.05</v>
      </c>
      <c r="F2" t="n">
        <v>119.58</v>
      </c>
      <c r="G2" t="n">
        <v>6.07</v>
      </c>
      <c r="H2" t="n">
        <v>0.1</v>
      </c>
      <c r="I2" t="n">
        <v>1182</v>
      </c>
      <c r="J2" t="n">
        <v>185.69</v>
      </c>
      <c r="K2" t="n">
        <v>53.44</v>
      </c>
      <c r="L2" t="n">
        <v>1</v>
      </c>
      <c r="M2" t="n">
        <v>1180</v>
      </c>
      <c r="N2" t="n">
        <v>36.26</v>
      </c>
      <c r="O2" t="n">
        <v>23136.14</v>
      </c>
      <c r="P2" t="n">
        <v>1619.35</v>
      </c>
      <c r="Q2" t="n">
        <v>2327.95</v>
      </c>
      <c r="R2" t="n">
        <v>1705.43</v>
      </c>
      <c r="S2" t="n">
        <v>122.72</v>
      </c>
      <c r="T2" t="n">
        <v>780777.62</v>
      </c>
      <c r="U2" t="n">
        <v>0.07000000000000001</v>
      </c>
      <c r="V2" t="n">
        <v>0.54</v>
      </c>
      <c r="W2" t="n">
        <v>11.35</v>
      </c>
      <c r="X2" t="n">
        <v>46.94</v>
      </c>
      <c r="Y2" t="n">
        <v>0.5</v>
      </c>
      <c r="Z2" t="n">
        <v>10</v>
      </c>
      <c r="AA2" t="n">
        <v>5553.242861708787</v>
      </c>
      <c r="AB2" t="n">
        <v>7598.191875174804</v>
      </c>
      <c r="AC2" t="n">
        <v>6873.031106737107</v>
      </c>
      <c r="AD2" t="n">
        <v>5553242.861708787</v>
      </c>
      <c r="AE2" t="n">
        <v>7598191.875174805</v>
      </c>
      <c r="AF2" t="n">
        <v>9.634287734050476e-07</v>
      </c>
      <c r="AG2" t="n">
        <v>36.03515625</v>
      </c>
      <c r="AH2" t="n">
        <v>6873031.106737107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0.9288999999999999</v>
      </c>
      <c r="E3" t="n">
        <v>107.65</v>
      </c>
      <c r="F3" t="n">
        <v>89.06999999999999</v>
      </c>
      <c r="G3" t="n">
        <v>12.34</v>
      </c>
      <c r="H3" t="n">
        <v>0.19</v>
      </c>
      <c r="I3" t="n">
        <v>433</v>
      </c>
      <c r="J3" t="n">
        <v>187.21</v>
      </c>
      <c r="K3" t="n">
        <v>53.44</v>
      </c>
      <c r="L3" t="n">
        <v>2</v>
      </c>
      <c r="M3" t="n">
        <v>431</v>
      </c>
      <c r="N3" t="n">
        <v>36.77</v>
      </c>
      <c r="O3" t="n">
        <v>23322.88</v>
      </c>
      <c r="P3" t="n">
        <v>1197.23</v>
      </c>
      <c r="Q3" t="n">
        <v>2327.19</v>
      </c>
      <c r="R3" t="n">
        <v>682.3</v>
      </c>
      <c r="S3" t="n">
        <v>122.72</v>
      </c>
      <c r="T3" t="n">
        <v>272957.26</v>
      </c>
      <c r="U3" t="n">
        <v>0.18</v>
      </c>
      <c r="V3" t="n">
        <v>0.73</v>
      </c>
      <c r="W3" t="n">
        <v>10.12</v>
      </c>
      <c r="X3" t="n">
        <v>16.45</v>
      </c>
      <c r="Y3" t="n">
        <v>0.5</v>
      </c>
      <c r="Z3" t="n">
        <v>10</v>
      </c>
      <c r="AA3" t="n">
        <v>2767.216593841177</v>
      </c>
      <c r="AB3" t="n">
        <v>3786.227824673792</v>
      </c>
      <c r="AC3" t="n">
        <v>3424.87555509091</v>
      </c>
      <c r="AD3" t="n">
        <v>2767216.593841177</v>
      </c>
      <c r="AE3" t="n">
        <v>3786227.824673792</v>
      </c>
      <c r="AF3" t="n">
        <v>1.486099281992608e-06</v>
      </c>
      <c r="AG3" t="n">
        <v>23.36154513888889</v>
      </c>
      <c r="AH3" t="n">
        <v>3424875.555090909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1.0536</v>
      </c>
      <c r="E4" t="n">
        <v>94.91</v>
      </c>
      <c r="F4" t="n">
        <v>82.58</v>
      </c>
      <c r="G4" t="n">
        <v>18.7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1101.51</v>
      </c>
      <c r="Q4" t="n">
        <v>2327.01</v>
      </c>
      <c r="R4" t="n">
        <v>465.04</v>
      </c>
      <c r="S4" t="n">
        <v>122.72</v>
      </c>
      <c r="T4" t="n">
        <v>165171.69</v>
      </c>
      <c r="U4" t="n">
        <v>0.26</v>
      </c>
      <c r="V4" t="n">
        <v>0.79</v>
      </c>
      <c r="W4" t="n">
        <v>9.859999999999999</v>
      </c>
      <c r="X4" t="n">
        <v>9.960000000000001</v>
      </c>
      <c r="Y4" t="n">
        <v>0.5</v>
      </c>
      <c r="Z4" t="n">
        <v>10</v>
      </c>
      <c r="AA4" t="n">
        <v>2278.018578036666</v>
      </c>
      <c r="AB4" t="n">
        <v>3116.885517556738</v>
      </c>
      <c r="AC4" t="n">
        <v>2819.414338337303</v>
      </c>
      <c r="AD4" t="n">
        <v>2278018.578036665</v>
      </c>
      <c r="AE4" t="n">
        <v>3116885.517556738</v>
      </c>
      <c r="AF4" t="n">
        <v>1.68560039133105e-06</v>
      </c>
      <c r="AG4" t="n">
        <v>20.59678819444444</v>
      </c>
      <c r="AH4" t="n">
        <v>2819414.338337304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1.1193</v>
      </c>
      <c r="E5" t="n">
        <v>89.34</v>
      </c>
      <c r="F5" t="n">
        <v>79.76000000000001</v>
      </c>
      <c r="G5" t="n">
        <v>25.06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1055.67</v>
      </c>
      <c r="Q5" t="n">
        <v>2327.06</v>
      </c>
      <c r="R5" t="n">
        <v>371.74</v>
      </c>
      <c r="S5" t="n">
        <v>122.72</v>
      </c>
      <c r="T5" t="n">
        <v>118890.65</v>
      </c>
      <c r="U5" t="n">
        <v>0.33</v>
      </c>
      <c r="V5" t="n">
        <v>0.8100000000000001</v>
      </c>
      <c r="W5" t="n">
        <v>9.720000000000001</v>
      </c>
      <c r="X5" t="n">
        <v>7.15</v>
      </c>
      <c r="Y5" t="n">
        <v>0.5</v>
      </c>
      <c r="Z5" t="n">
        <v>10</v>
      </c>
      <c r="AA5" t="n">
        <v>2070.574884881252</v>
      </c>
      <c r="AB5" t="n">
        <v>2833.051904811479</v>
      </c>
      <c r="AC5" t="n">
        <v>2562.669407229593</v>
      </c>
      <c r="AD5" t="n">
        <v>2070574.884881252</v>
      </c>
      <c r="AE5" t="n">
        <v>2833051.904811479</v>
      </c>
      <c r="AF5" t="n">
        <v>1.79071043851257e-06</v>
      </c>
      <c r="AG5" t="n">
        <v>19.38802083333333</v>
      </c>
      <c r="AH5" t="n">
        <v>2562669.407229593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1.1603</v>
      </c>
      <c r="E6" t="n">
        <v>86.18000000000001</v>
      </c>
      <c r="F6" t="n">
        <v>78.17</v>
      </c>
      <c r="G6" t="n">
        <v>31.48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1026.84</v>
      </c>
      <c r="Q6" t="n">
        <v>2327.02</v>
      </c>
      <c r="R6" t="n">
        <v>317.63</v>
      </c>
      <c r="S6" t="n">
        <v>122.72</v>
      </c>
      <c r="T6" t="n">
        <v>92043.06</v>
      </c>
      <c r="U6" t="n">
        <v>0.39</v>
      </c>
      <c r="V6" t="n">
        <v>0.83</v>
      </c>
      <c r="W6" t="n">
        <v>9.67</v>
      </c>
      <c r="X6" t="n">
        <v>5.55</v>
      </c>
      <c r="Y6" t="n">
        <v>0.5</v>
      </c>
      <c r="Z6" t="n">
        <v>10</v>
      </c>
      <c r="AA6" t="n">
        <v>1955.211324443537</v>
      </c>
      <c r="AB6" t="n">
        <v>2675.206391939509</v>
      </c>
      <c r="AC6" t="n">
        <v>2419.888448568554</v>
      </c>
      <c r="AD6" t="n">
        <v>1955211.324443537</v>
      </c>
      <c r="AE6" t="n">
        <v>2675206.391939509</v>
      </c>
      <c r="AF6" t="n">
        <v>1.856304227469075e-06</v>
      </c>
      <c r="AG6" t="n">
        <v>18.70225694444444</v>
      </c>
      <c r="AH6" t="n">
        <v>2419888.448568555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1.1882</v>
      </c>
      <c r="E7" t="n">
        <v>84.16</v>
      </c>
      <c r="F7" t="n">
        <v>77.15000000000001</v>
      </c>
      <c r="G7" t="n">
        <v>37.94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1005.08</v>
      </c>
      <c r="Q7" t="n">
        <v>2326.93</v>
      </c>
      <c r="R7" t="n">
        <v>283.84</v>
      </c>
      <c r="S7" t="n">
        <v>122.72</v>
      </c>
      <c r="T7" t="n">
        <v>75283.39999999999</v>
      </c>
      <c r="U7" t="n">
        <v>0.43</v>
      </c>
      <c r="V7" t="n">
        <v>0.84</v>
      </c>
      <c r="W7" t="n">
        <v>9.619999999999999</v>
      </c>
      <c r="X7" t="n">
        <v>4.54</v>
      </c>
      <c r="Y7" t="n">
        <v>0.5</v>
      </c>
      <c r="Z7" t="n">
        <v>10</v>
      </c>
      <c r="AA7" t="n">
        <v>1875.444309746274</v>
      </c>
      <c r="AB7" t="n">
        <v>2566.065643358389</v>
      </c>
      <c r="AC7" t="n">
        <v>2321.163939852013</v>
      </c>
      <c r="AD7" t="n">
        <v>1875444.309746274</v>
      </c>
      <c r="AE7" t="n">
        <v>2566065.643358388</v>
      </c>
      <c r="AF7" t="n">
        <v>1.90094000092972e-06</v>
      </c>
      <c r="AG7" t="n">
        <v>18.26388888888889</v>
      </c>
      <c r="AH7" t="n">
        <v>2321163.939852013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1.2102</v>
      </c>
      <c r="E8" t="n">
        <v>82.63</v>
      </c>
      <c r="F8" t="n">
        <v>76.37</v>
      </c>
      <c r="G8" t="n">
        <v>44.92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986.47</v>
      </c>
      <c r="Q8" t="n">
        <v>2326.93</v>
      </c>
      <c r="R8" t="n">
        <v>257.83</v>
      </c>
      <c r="S8" t="n">
        <v>122.72</v>
      </c>
      <c r="T8" t="n">
        <v>62379.59</v>
      </c>
      <c r="U8" t="n">
        <v>0.48</v>
      </c>
      <c r="V8" t="n">
        <v>0.85</v>
      </c>
      <c r="W8" t="n">
        <v>9.58</v>
      </c>
      <c r="X8" t="n">
        <v>3.75</v>
      </c>
      <c r="Y8" t="n">
        <v>0.5</v>
      </c>
      <c r="Z8" t="n">
        <v>10</v>
      </c>
      <c r="AA8" t="n">
        <v>1821.285507199421</v>
      </c>
      <c r="AB8" t="n">
        <v>2491.963180396046</v>
      </c>
      <c r="AC8" t="n">
        <v>2254.133711951337</v>
      </c>
      <c r="AD8" t="n">
        <v>1821285.507199421</v>
      </c>
      <c r="AE8" t="n">
        <v>2491963.180396046</v>
      </c>
      <c r="AF8" t="n">
        <v>1.936136668174674e-06</v>
      </c>
      <c r="AG8" t="n">
        <v>17.93185763888889</v>
      </c>
      <c r="AH8" t="n">
        <v>2254133.711951337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1.2254</v>
      </c>
      <c r="E9" t="n">
        <v>81.59999999999999</v>
      </c>
      <c r="F9" t="n">
        <v>75.86</v>
      </c>
      <c r="G9" t="n">
        <v>51.72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971.63</v>
      </c>
      <c r="Q9" t="n">
        <v>2327.02</v>
      </c>
      <c r="R9" t="n">
        <v>240.78</v>
      </c>
      <c r="S9" t="n">
        <v>122.72</v>
      </c>
      <c r="T9" t="n">
        <v>53925.18</v>
      </c>
      <c r="U9" t="n">
        <v>0.51</v>
      </c>
      <c r="V9" t="n">
        <v>0.85</v>
      </c>
      <c r="W9" t="n">
        <v>9.56</v>
      </c>
      <c r="X9" t="n">
        <v>3.25</v>
      </c>
      <c r="Y9" t="n">
        <v>0.5</v>
      </c>
      <c r="Z9" t="n">
        <v>10</v>
      </c>
      <c r="AA9" t="n">
        <v>1772.906507925166</v>
      </c>
      <c r="AB9" t="n">
        <v>2425.768899258196</v>
      </c>
      <c r="AC9" t="n">
        <v>2194.256920101026</v>
      </c>
      <c r="AD9" t="n">
        <v>1772906.507925166</v>
      </c>
      <c r="AE9" t="n">
        <v>2425768.899258196</v>
      </c>
      <c r="AF9" t="n">
        <v>1.960454365543915e-06</v>
      </c>
      <c r="AG9" t="n">
        <v>17.70833333333333</v>
      </c>
      <c r="AH9" t="n">
        <v>2194256.920101026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1.2368</v>
      </c>
      <c r="E10" t="n">
        <v>80.86</v>
      </c>
      <c r="F10" t="n">
        <v>75.48</v>
      </c>
      <c r="G10" t="n">
        <v>58.06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958.48</v>
      </c>
      <c r="Q10" t="n">
        <v>2326.95</v>
      </c>
      <c r="R10" t="n">
        <v>228.77</v>
      </c>
      <c r="S10" t="n">
        <v>122.72</v>
      </c>
      <c r="T10" t="n">
        <v>47968.5</v>
      </c>
      <c r="U10" t="n">
        <v>0.54</v>
      </c>
      <c r="V10" t="n">
        <v>0.86</v>
      </c>
      <c r="W10" t="n">
        <v>9.539999999999999</v>
      </c>
      <c r="X10" t="n">
        <v>2.87</v>
      </c>
      <c r="Y10" t="n">
        <v>0.5</v>
      </c>
      <c r="Z10" t="n">
        <v>10</v>
      </c>
      <c r="AA10" t="n">
        <v>1742.65513132993</v>
      </c>
      <c r="AB10" t="n">
        <v>2384.377631204049</v>
      </c>
      <c r="AC10" t="n">
        <v>2156.815976576958</v>
      </c>
      <c r="AD10" t="n">
        <v>1742655.13132993</v>
      </c>
      <c r="AE10" t="n">
        <v>2384377.631204049</v>
      </c>
      <c r="AF10" t="n">
        <v>1.978692638570845e-06</v>
      </c>
      <c r="AG10" t="n">
        <v>17.54774305555556</v>
      </c>
      <c r="AH10" t="n">
        <v>2156815.976576958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1.2468</v>
      </c>
      <c r="E11" t="n">
        <v>80.20999999999999</v>
      </c>
      <c r="F11" t="n">
        <v>75.17</v>
      </c>
      <c r="G11" t="n">
        <v>65.36</v>
      </c>
      <c r="H11" t="n">
        <v>0.89</v>
      </c>
      <c r="I11" t="n">
        <v>69</v>
      </c>
      <c r="J11" t="n">
        <v>199.53</v>
      </c>
      <c r="K11" t="n">
        <v>53.44</v>
      </c>
      <c r="L11" t="n">
        <v>10</v>
      </c>
      <c r="M11" t="n">
        <v>67</v>
      </c>
      <c r="N11" t="n">
        <v>41.1</v>
      </c>
      <c r="O11" t="n">
        <v>24842.77</v>
      </c>
      <c r="P11" t="n">
        <v>947.27</v>
      </c>
      <c r="Q11" t="n">
        <v>2326.91</v>
      </c>
      <c r="R11" t="n">
        <v>217.52</v>
      </c>
      <c r="S11" t="n">
        <v>122.72</v>
      </c>
      <c r="T11" t="n">
        <v>42389.31</v>
      </c>
      <c r="U11" t="n">
        <v>0.5600000000000001</v>
      </c>
      <c r="V11" t="n">
        <v>0.86</v>
      </c>
      <c r="W11" t="n">
        <v>9.539999999999999</v>
      </c>
      <c r="X11" t="n">
        <v>2.56</v>
      </c>
      <c r="Y11" t="n">
        <v>0.5</v>
      </c>
      <c r="Z11" t="n">
        <v>10</v>
      </c>
      <c r="AA11" t="n">
        <v>1716.883008990639</v>
      </c>
      <c r="AB11" t="n">
        <v>2349.115076433639</v>
      </c>
      <c r="AC11" t="n">
        <v>2124.918830542529</v>
      </c>
      <c r="AD11" t="n">
        <v>1716883.008990639</v>
      </c>
      <c r="AE11" t="n">
        <v>2349115.076433639</v>
      </c>
      <c r="AF11" t="n">
        <v>1.994691123682187e-06</v>
      </c>
      <c r="AG11" t="n">
        <v>17.40668402777778</v>
      </c>
      <c r="AH11" t="n">
        <v>2124918.830542529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1.2551</v>
      </c>
      <c r="E12" t="n">
        <v>79.67</v>
      </c>
      <c r="F12" t="n">
        <v>74.90000000000001</v>
      </c>
      <c r="G12" t="n">
        <v>72.48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934.9</v>
      </c>
      <c r="Q12" t="n">
        <v>2327</v>
      </c>
      <c r="R12" t="n">
        <v>209.29</v>
      </c>
      <c r="S12" t="n">
        <v>122.72</v>
      </c>
      <c r="T12" t="n">
        <v>38308.94</v>
      </c>
      <c r="U12" t="n">
        <v>0.59</v>
      </c>
      <c r="V12" t="n">
        <v>0.87</v>
      </c>
      <c r="W12" t="n">
        <v>9.51</v>
      </c>
      <c r="X12" t="n">
        <v>2.28</v>
      </c>
      <c r="Y12" t="n">
        <v>0.5</v>
      </c>
      <c r="Z12" t="n">
        <v>10</v>
      </c>
      <c r="AA12" t="n">
        <v>1692.553088473416</v>
      </c>
      <c r="AB12" t="n">
        <v>2315.825805821635</v>
      </c>
      <c r="AC12" t="n">
        <v>2094.806641195949</v>
      </c>
      <c r="AD12" t="n">
        <v>1692553.088473416</v>
      </c>
      <c r="AE12" t="n">
        <v>2315825.805821635</v>
      </c>
      <c r="AF12" t="n">
        <v>2.007969866324602e-06</v>
      </c>
      <c r="AG12" t="n">
        <v>17.28949652777778</v>
      </c>
      <c r="AH12" t="n">
        <v>2094806.641195949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1.2613</v>
      </c>
      <c r="E13" t="n">
        <v>79.28</v>
      </c>
      <c r="F13" t="n">
        <v>74.69</v>
      </c>
      <c r="G13" t="n">
        <v>78.62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923.9299999999999</v>
      </c>
      <c r="Q13" t="n">
        <v>2326.97</v>
      </c>
      <c r="R13" t="n">
        <v>202.44</v>
      </c>
      <c r="S13" t="n">
        <v>122.72</v>
      </c>
      <c r="T13" t="n">
        <v>34907.68</v>
      </c>
      <c r="U13" t="n">
        <v>0.61</v>
      </c>
      <c r="V13" t="n">
        <v>0.87</v>
      </c>
      <c r="W13" t="n">
        <v>9.5</v>
      </c>
      <c r="X13" t="n">
        <v>2.08</v>
      </c>
      <c r="Y13" t="n">
        <v>0.5</v>
      </c>
      <c r="Z13" t="n">
        <v>10</v>
      </c>
      <c r="AA13" t="n">
        <v>1672.678203037106</v>
      </c>
      <c r="AB13" t="n">
        <v>2288.632110749612</v>
      </c>
      <c r="AC13" t="n">
        <v>2070.208274215011</v>
      </c>
      <c r="AD13" t="n">
        <v>1672678.203037106</v>
      </c>
      <c r="AE13" t="n">
        <v>2288632.110749613</v>
      </c>
      <c r="AF13" t="n">
        <v>2.017888927093634e-06</v>
      </c>
      <c r="AG13" t="n">
        <v>17.20486111111111</v>
      </c>
      <c r="AH13" t="n">
        <v>2070208.27421501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1.2669</v>
      </c>
      <c r="E14" t="n">
        <v>78.93000000000001</v>
      </c>
      <c r="F14" t="n">
        <v>74.53</v>
      </c>
      <c r="G14" t="n">
        <v>85.98999999999999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913.01</v>
      </c>
      <c r="Q14" t="n">
        <v>2327.02</v>
      </c>
      <c r="R14" t="n">
        <v>196.85</v>
      </c>
      <c r="S14" t="n">
        <v>122.72</v>
      </c>
      <c r="T14" t="n">
        <v>32137.66</v>
      </c>
      <c r="U14" t="n">
        <v>0.62</v>
      </c>
      <c r="V14" t="n">
        <v>0.87</v>
      </c>
      <c r="W14" t="n">
        <v>9.49</v>
      </c>
      <c r="X14" t="n">
        <v>1.91</v>
      </c>
      <c r="Y14" t="n">
        <v>0.5</v>
      </c>
      <c r="Z14" t="n">
        <v>10</v>
      </c>
      <c r="AA14" t="n">
        <v>1643.796729556577</v>
      </c>
      <c r="AB14" t="n">
        <v>2249.115204572869</v>
      </c>
      <c r="AC14" t="n">
        <v>2034.462806101449</v>
      </c>
      <c r="AD14" t="n">
        <v>1643796.729556577</v>
      </c>
      <c r="AE14" t="n">
        <v>2249115.204572869</v>
      </c>
      <c r="AF14" t="n">
        <v>2.026848078755986e-06</v>
      </c>
      <c r="AG14" t="n">
        <v>17.12890625</v>
      </c>
      <c r="AH14" t="n">
        <v>2034462.806101449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1.2718</v>
      </c>
      <c r="E15" t="n">
        <v>78.63</v>
      </c>
      <c r="F15" t="n">
        <v>74.37</v>
      </c>
      <c r="G15" t="n">
        <v>92.95999999999999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903.11</v>
      </c>
      <c r="Q15" t="n">
        <v>2326.95</v>
      </c>
      <c r="R15" t="n">
        <v>191.63</v>
      </c>
      <c r="S15" t="n">
        <v>122.72</v>
      </c>
      <c r="T15" t="n">
        <v>29551.98</v>
      </c>
      <c r="U15" t="n">
        <v>0.64</v>
      </c>
      <c r="V15" t="n">
        <v>0.87</v>
      </c>
      <c r="W15" t="n">
        <v>9.49</v>
      </c>
      <c r="X15" t="n">
        <v>1.76</v>
      </c>
      <c r="Y15" t="n">
        <v>0.5</v>
      </c>
      <c r="Z15" t="n">
        <v>10</v>
      </c>
      <c r="AA15" t="n">
        <v>1627.08280485898</v>
      </c>
      <c r="AB15" t="n">
        <v>2226.2464754353</v>
      </c>
      <c r="AC15" t="n">
        <v>2013.776636376306</v>
      </c>
      <c r="AD15" t="n">
        <v>1627082.80485898</v>
      </c>
      <c r="AE15" t="n">
        <v>2226246.475435299</v>
      </c>
      <c r="AF15" t="n">
        <v>2.034687336460544e-06</v>
      </c>
      <c r="AG15" t="n">
        <v>17.06380208333333</v>
      </c>
      <c r="AH15" t="n">
        <v>2013776.636376306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1.2768</v>
      </c>
      <c r="E16" t="n">
        <v>78.31999999999999</v>
      </c>
      <c r="F16" t="n">
        <v>74.20999999999999</v>
      </c>
      <c r="G16" t="n">
        <v>101.2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892.27</v>
      </c>
      <c r="Q16" t="n">
        <v>2326.9</v>
      </c>
      <c r="R16" t="n">
        <v>186.06</v>
      </c>
      <c r="S16" t="n">
        <v>122.72</v>
      </c>
      <c r="T16" t="n">
        <v>26785.48</v>
      </c>
      <c r="U16" t="n">
        <v>0.66</v>
      </c>
      <c r="V16" t="n">
        <v>0.87</v>
      </c>
      <c r="W16" t="n">
        <v>9.49</v>
      </c>
      <c r="X16" t="n">
        <v>1.6</v>
      </c>
      <c r="Y16" t="n">
        <v>0.5</v>
      </c>
      <c r="Z16" t="n">
        <v>10</v>
      </c>
      <c r="AA16" t="n">
        <v>1609.220120776244</v>
      </c>
      <c r="AB16" t="n">
        <v>2201.805963027296</v>
      </c>
      <c r="AC16" t="n">
        <v>1991.668692170049</v>
      </c>
      <c r="AD16" t="n">
        <v>1609220.120776244</v>
      </c>
      <c r="AE16" t="n">
        <v>2201805.963027297</v>
      </c>
      <c r="AF16" t="n">
        <v>2.042686579016215e-06</v>
      </c>
      <c r="AG16" t="n">
        <v>16.99652777777778</v>
      </c>
      <c r="AH16" t="n">
        <v>1991668.692170049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1.2803</v>
      </c>
      <c r="E17" t="n">
        <v>78.11</v>
      </c>
      <c r="F17" t="n">
        <v>74.11</v>
      </c>
      <c r="G17" t="n">
        <v>108.46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882.14</v>
      </c>
      <c r="Q17" t="n">
        <v>2326.92</v>
      </c>
      <c r="R17" t="n">
        <v>182.9</v>
      </c>
      <c r="S17" t="n">
        <v>122.72</v>
      </c>
      <c r="T17" t="n">
        <v>25220.99</v>
      </c>
      <c r="U17" t="n">
        <v>0.67</v>
      </c>
      <c r="V17" t="n">
        <v>0.87</v>
      </c>
      <c r="W17" t="n">
        <v>9.48</v>
      </c>
      <c r="X17" t="n">
        <v>1.5</v>
      </c>
      <c r="Y17" t="n">
        <v>0.5</v>
      </c>
      <c r="Z17" t="n">
        <v>10</v>
      </c>
      <c r="AA17" t="n">
        <v>1594.279050171486</v>
      </c>
      <c r="AB17" t="n">
        <v>2181.362931072351</v>
      </c>
      <c r="AC17" t="n">
        <v>1973.176714492908</v>
      </c>
      <c r="AD17" t="n">
        <v>1594279.050171486</v>
      </c>
      <c r="AE17" t="n">
        <v>2181362.931072352</v>
      </c>
      <c r="AF17" t="n">
        <v>2.048286048805185e-06</v>
      </c>
      <c r="AG17" t="n">
        <v>16.95095486111111</v>
      </c>
      <c r="AH17" t="n">
        <v>1973176.714492908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1.2843</v>
      </c>
      <c r="E18" t="n">
        <v>77.87</v>
      </c>
      <c r="F18" t="n">
        <v>73.98</v>
      </c>
      <c r="G18" t="n">
        <v>116.81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870.26</v>
      </c>
      <c r="Q18" t="n">
        <v>2326.92</v>
      </c>
      <c r="R18" t="n">
        <v>178.91</v>
      </c>
      <c r="S18" t="n">
        <v>122.72</v>
      </c>
      <c r="T18" t="n">
        <v>23237.15</v>
      </c>
      <c r="U18" t="n">
        <v>0.6899999999999999</v>
      </c>
      <c r="V18" t="n">
        <v>0.88</v>
      </c>
      <c r="W18" t="n">
        <v>9.460000000000001</v>
      </c>
      <c r="X18" t="n">
        <v>1.37</v>
      </c>
      <c r="Y18" t="n">
        <v>0.5</v>
      </c>
      <c r="Z18" t="n">
        <v>10</v>
      </c>
      <c r="AA18" t="n">
        <v>1576.900991513056</v>
      </c>
      <c r="AB18" t="n">
        <v>2157.585504550049</v>
      </c>
      <c r="AC18" t="n">
        <v>1951.668572186066</v>
      </c>
      <c r="AD18" t="n">
        <v>1576900.991513056</v>
      </c>
      <c r="AE18" t="n">
        <v>2157585.504550049</v>
      </c>
      <c r="AF18" t="n">
        <v>2.054685442849722e-06</v>
      </c>
      <c r="AG18" t="n">
        <v>16.89887152777778</v>
      </c>
      <c r="AH18" t="n">
        <v>1951668.572186066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1.2864</v>
      </c>
      <c r="E19" t="n">
        <v>77.73999999999999</v>
      </c>
      <c r="F19" t="n">
        <v>73.93000000000001</v>
      </c>
      <c r="G19" t="n">
        <v>123.21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858.24</v>
      </c>
      <c r="Q19" t="n">
        <v>2326.94</v>
      </c>
      <c r="R19" t="n">
        <v>176.73</v>
      </c>
      <c r="S19" t="n">
        <v>122.72</v>
      </c>
      <c r="T19" t="n">
        <v>22160.82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  <c r="AA19" t="n">
        <v>1561.799134014555</v>
      </c>
      <c r="AB19" t="n">
        <v>2136.922476873669</v>
      </c>
      <c r="AC19" t="n">
        <v>1932.977594870378</v>
      </c>
      <c r="AD19" t="n">
        <v>1561799.134014555</v>
      </c>
      <c r="AE19" t="n">
        <v>2136922.476873668</v>
      </c>
      <c r="AF19" t="n">
        <v>2.058045124723104e-06</v>
      </c>
      <c r="AG19" t="n">
        <v>16.87065972222222</v>
      </c>
      <c r="AH19" t="n">
        <v>1932977.594870378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1.2904</v>
      </c>
      <c r="E20" t="n">
        <v>77.5</v>
      </c>
      <c r="F20" t="n">
        <v>73.8</v>
      </c>
      <c r="G20" t="n">
        <v>134.18</v>
      </c>
      <c r="H20" t="n">
        <v>1.58</v>
      </c>
      <c r="I20" t="n">
        <v>33</v>
      </c>
      <c r="J20" t="n">
        <v>213.87</v>
      </c>
      <c r="K20" t="n">
        <v>53.44</v>
      </c>
      <c r="L20" t="n">
        <v>19</v>
      </c>
      <c r="M20" t="n">
        <v>31</v>
      </c>
      <c r="N20" t="n">
        <v>46.44</v>
      </c>
      <c r="O20" t="n">
        <v>26611.98</v>
      </c>
      <c r="P20" t="n">
        <v>846.58</v>
      </c>
      <c r="Q20" t="n">
        <v>2326.93</v>
      </c>
      <c r="R20" t="n">
        <v>172.36</v>
      </c>
      <c r="S20" t="n">
        <v>122.72</v>
      </c>
      <c r="T20" t="n">
        <v>19987.11</v>
      </c>
      <c r="U20" t="n">
        <v>0.71</v>
      </c>
      <c r="V20" t="n">
        <v>0.88</v>
      </c>
      <c r="W20" t="n">
        <v>9.470000000000001</v>
      </c>
      <c r="X20" t="n">
        <v>1.19</v>
      </c>
      <c r="Y20" t="n">
        <v>0.5</v>
      </c>
      <c r="Z20" t="n">
        <v>10</v>
      </c>
      <c r="AA20" t="n">
        <v>1544.83585646557</v>
      </c>
      <c r="AB20" t="n">
        <v>2113.712572164158</v>
      </c>
      <c r="AC20" t="n">
        <v>1911.982810891038</v>
      </c>
      <c r="AD20" t="n">
        <v>1544835.85646557</v>
      </c>
      <c r="AE20" t="n">
        <v>2113712.572164158</v>
      </c>
      <c r="AF20" t="n">
        <v>2.064444518767641e-06</v>
      </c>
      <c r="AG20" t="n">
        <v>16.81857638888889</v>
      </c>
      <c r="AH20" t="n">
        <v>1911982.810891038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1.2928</v>
      </c>
      <c r="E21" t="n">
        <v>77.34999999999999</v>
      </c>
      <c r="F21" t="n">
        <v>73.73</v>
      </c>
      <c r="G21" t="n">
        <v>142.7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836.97</v>
      </c>
      <c r="Q21" t="n">
        <v>2326.93</v>
      </c>
      <c r="R21" t="n">
        <v>170.3</v>
      </c>
      <c r="S21" t="n">
        <v>122.72</v>
      </c>
      <c r="T21" t="n">
        <v>18972.01</v>
      </c>
      <c r="U21" t="n">
        <v>0.72</v>
      </c>
      <c r="V21" t="n">
        <v>0.88</v>
      </c>
      <c r="W21" t="n">
        <v>9.460000000000001</v>
      </c>
      <c r="X21" t="n">
        <v>1.12</v>
      </c>
      <c r="Y21" t="n">
        <v>0.5</v>
      </c>
      <c r="Z21" t="n">
        <v>10</v>
      </c>
      <c r="AA21" t="n">
        <v>1531.998598623497</v>
      </c>
      <c r="AB21" t="n">
        <v>2096.148069644789</v>
      </c>
      <c r="AC21" t="n">
        <v>1896.094639840183</v>
      </c>
      <c r="AD21" t="n">
        <v>1531998.598623497</v>
      </c>
      <c r="AE21" t="n">
        <v>2096148.069644789</v>
      </c>
      <c r="AF21" t="n">
        <v>2.068284155194363e-06</v>
      </c>
      <c r="AG21" t="n">
        <v>16.78602430555556</v>
      </c>
      <c r="AH21" t="n">
        <v>1896094.639840183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1.294</v>
      </c>
      <c r="E22" t="n">
        <v>77.28</v>
      </c>
      <c r="F22" t="n">
        <v>73.69</v>
      </c>
      <c r="G22" t="n">
        <v>147.39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828.15</v>
      </c>
      <c r="Q22" t="n">
        <v>2326.92</v>
      </c>
      <c r="R22" t="n">
        <v>169.03</v>
      </c>
      <c r="S22" t="n">
        <v>122.72</v>
      </c>
      <c r="T22" t="n">
        <v>18340.8</v>
      </c>
      <c r="U22" t="n">
        <v>0.73</v>
      </c>
      <c r="V22" t="n">
        <v>0.88</v>
      </c>
      <c r="W22" t="n">
        <v>9.460000000000001</v>
      </c>
      <c r="X22" t="n">
        <v>1.08</v>
      </c>
      <c r="Y22" t="n">
        <v>0.5</v>
      </c>
      <c r="Z22" t="n">
        <v>10</v>
      </c>
      <c r="AA22" t="n">
        <v>1521.35080466931</v>
      </c>
      <c r="AB22" t="n">
        <v>2081.579288209154</v>
      </c>
      <c r="AC22" t="n">
        <v>1882.916282457352</v>
      </c>
      <c r="AD22" t="n">
        <v>1521350.80466931</v>
      </c>
      <c r="AE22" t="n">
        <v>2081579.288209154</v>
      </c>
      <c r="AF22" t="n">
        <v>2.070203973407724e-06</v>
      </c>
      <c r="AG22" t="n">
        <v>16.77083333333333</v>
      </c>
      <c r="AH22" t="n">
        <v>1882916.282457352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1.2966</v>
      </c>
      <c r="E23" t="n">
        <v>77.12</v>
      </c>
      <c r="F23" t="n">
        <v>73.61</v>
      </c>
      <c r="G23" t="n">
        <v>157.74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820.4</v>
      </c>
      <c r="Q23" t="n">
        <v>2326.91</v>
      </c>
      <c r="R23" t="n">
        <v>165.91</v>
      </c>
      <c r="S23" t="n">
        <v>122.72</v>
      </c>
      <c r="T23" t="n">
        <v>16787.17</v>
      </c>
      <c r="U23" t="n">
        <v>0.74</v>
      </c>
      <c r="V23" t="n">
        <v>0.88</v>
      </c>
      <c r="W23" t="n">
        <v>9.460000000000001</v>
      </c>
      <c r="X23" t="n">
        <v>1</v>
      </c>
      <c r="Y23" t="n">
        <v>0.5</v>
      </c>
      <c r="Z23" t="n">
        <v>10</v>
      </c>
      <c r="AA23" t="n">
        <v>1510.302182029683</v>
      </c>
      <c r="AB23" t="n">
        <v>2066.462075282786</v>
      </c>
      <c r="AC23" t="n">
        <v>1869.241835115534</v>
      </c>
      <c r="AD23" t="n">
        <v>1510302.182029683</v>
      </c>
      <c r="AE23" t="n">
        <v>2066462.075282786</v>
      </c>
      <c r="AF23" t="n">
        <v>2.074363579536673e-06</v>
      </c>
      <c r="AG23" t="n">
        <v>16.73611111111111</v>
      </c>
      <c r="AH23" t="n">
        <v>1869241.835115534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1.2978</v>
      </c>
      <c r="E24" t="n">
        <v>77.05</v>
      </c>
      <c r="F24" t="n">
        <v>73.58</v>
      </c>
      <c r="G24" t="n">
        <v>163.5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812.54</v>
      </c>
      <c r="Q24" t="n">
        <v>2326.92</v>
      </c>
      <c r="R24" t="n">
        <v>164.86</v>
      </c>
      <c r="S24" t="n">
        <v>122.72</v>
      </c>
      <c r="T24" t="n">
        <v>16268.53</v>
      </c>
      <c r="U24" t="n">
        <v>0.74</v>
      </c>
      <c r="V24" t="n">
        <v>0.88</v>
      </c>
      <c r="W24" t="n">
        <v>9.460000000000001</v>
      </c>
      <c r="X24" t="n">
        <v>0.97</v>
      </c>
      <c r="Y24" t="n">
        <v>0.5</v>
      </c>
      <c r="Z24" t="n">
        <v>10</v>
      </c>
      <c r="AA24" t="n">
        <v>1500.763286814796</v>
      </c>
      <c r="AB24" t="n">
        <v>2053.410538023422</v>
      </c>
      <c r="AC24" t="n">
        <v>1857.435918254256</v>
      </c>
      <c r="AD24" t="n">
        <v>1500763.286814796</v>
      </c>
      <c r="AE24" t="n">
        <v>2053410.538023422</v>
      </c>
      <c r="AF24" t="n">
        <v>2.076283397750035e-06</v>
      </c>
      <c r="AG24" t="n">
        <v>16.72092013888889</v>
      </c>
      <c r="AH24" t="n">
        <v>1857435.918254256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1.2987</v>
      </c>
      <c r="E25" t="n">
        <v>77</v>
      </c>
      <c r="F25" t="n">
        <v>73.56</v>
      </c>
      <c r="G25" t="n">
        <v>169.77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808.36</v>
      </c>
      <c r="Q25" t="n">
        <v>2326.91</v>
      </c>
      <c r="R25" t="n">
        <v>163.94</v>
      </c>
      <c r="S25" t="n">
        <v>122.72</v>
      </c>
      <c r="T25" t="n">
        <v>15816.64</v>
      </c>
      <c r="U25" t="n">
        <v>0.75</v>
      </c>
      <c r="V25" t="n">
        <v>0.88</v>
      </c>
      <c r="W25" t="n">
        <v>9.48</v>
      </c>
      <c r="X25" t="n">
        <v>0.95</v>
      </c>
      <c r="Y25" t="n">
        <v>0.5</v>
      </c>
      <c r="Z25" t="n">
        <v>10</v>
      </c>
      <c r="AA25" t="n">
        <v>1495.43009318777</v>
      </c>
      <c r="AB25" t="n">
        <v>2046.113427219028</v>
      </c>
      <c r="AC25" t="n">
        <v>1850.835233463474</v>
      </c>
      <c r="AD25" t="n">
        <v>1495430.09318777</v>
      </c>
      <c r="AE25" t="n">
        <v>2046113.427219028</v>
      </c>
      <c r="AF25" t="n">
        <v>2.077723261410055e-06</v>
      </c>
      <c r="AG25" t="n">
        <v>16.71006944444444</v>
      </c>
      <c r="AH25" t="n">
        <v>1850835.233463474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1.2988</v>
      </c>
      <c r="E26" t="n">
        <v>76.98999999999999</v>
      </c>
      <c r="F26" t="n">
        <v>73.56</v>
      </c>
      <c r="G26" t="n">
        <v>169.75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810.86</v>
      </c>
      <c r="Q26" t="n">
        <v>2326.89</v>
      </c>
      <c r="R26" t="n">
        <v>163.51</v>
      </c>
      <c r="S26" t="n">
        <v>122.72</v>
      </c>
      <c r="T26" t="n">
        <v>15597.2</v>
      </c>
      <c r="U26" t="n">
        <v>0.75</v>
      </c>
      <c r="V26" t="n">
        <v>0.88</v>
      </c>
      <c r="W26" t="n">
        <v>9.48</v>
      </c>
      <c r="X26" t="n">
        <v>0.95</v>
      </c>
      <c r="Y26" t="n">
        <v>0.5</v>
      </c>
      <c r="Z26" t="n">
        <v>10</v>
      </c>
      <c r="AA26" t="n">
        <v>1497.954608789709</v>
      </c>
      <c r="AB26" t="n">
        <v>2049.567580839368</v>
      </c>
      <c r="AC26" t="n">
        <v>1853.959727510224</v>
      </c>
      <c r="AD26" t="n">
        <v>1497954.608789708</v>
      </c>
      <c r="AE26" t="n">
        <v>2049567.580839367</v>
      </c>
      <c r="AF26" t="n">
        <v>2.077883246261169e-06</v>
      </c>
      <c r="AG26" t="n">
        <v>16.70789930555556</v>
      </c>
      <c r="AH26" t="n">
        <v>1853959.727510224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0.8329</v>
      </c>
      <c r="E2" t="n">
        <v>120.07</v>
      </c>
      <c r="F2" t="n">
        <v>100.66</v>
      </c>
      <c r="G2" t="n">
        <v>8.33</v>
      </c>
      <c r="H2" t="n">
        <v>0.15</v>
      </c>
      <c r="I2" t="n">
        <v>725</v>
      </c>
      <c r="J2" t="n">
        <v>116.05</v>
      </c>
      <c r="K2" t="n">
        <v>43.4</v>
      </c>
      <c r="L2" t="n">
        <v>1</v>
      </c>
      <c r="M2" t="n">
        <v>723</v>
      </c>
      <c r="N2" t="n">
        <v>16.65</v>
      </c>
      <c r="O2" t="n">
        <v>14546.17</v>
      </c>
      <c r="P2" t="n">
        <v>998.26</v>
      </c>
      <c r="Q2" t="n">
        <v>2327.35</v>
      </c>
      <c r="R2" t="n">
        <v>1070.68</v>
      </c>
      <c r="S2" t="n">
        <v>122.72</v>
      </c>
      <c r="T2" t="n">
        <v>465691.46</v>
      </c>
      <c r="U2" t="n">
        <v>0.11</v>
      </c>
      <c r="V2" t="n">
        <v>0.64</v>
      </c>
      <c r="W2" t="n">
        <v>10.59</v>
      </c>
      <c r="X2" t="n">
        <v>28.04</v>
      </c>
      <c r="Y2" t="n">
        <v>0.5</v>
      </c>
      <c r="Z2" t="n">
        <v>10</v>
      </c>
      <c r="AA2" t="n">
        <v>2663.868912188884</v>
      </c>
      <c r="AB2" t="n">
        <v>3644.822967259186</v>
      </c>
      <c r="AC2" t="n">
        <v>3296.966178804996</v>
      </c>
      <c r="AD2" t="n">
        <v>2663868.912188884</v>
      </c>
      <c r="AE2" t="n">
        <v>3644822.967259186</v>
      </c>
      <c r="AF2" t="n">
        <v>1.529178965504185e-06</v>
      </c>
      <c r="AG2" t="n">
        <v>26.05685763888889</v>
      </c>
      <c r="AH2" t="n">
        <v>3296966.178804996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1.0776</v>
      </c>
      <c r="E3" t="n">
        <v>92.8</v>
      </c>
      <c r="F3" t="n">
        <v>83.69</v>
      </c>
      <c r="G3" t="n">
        <v>17.08</v>
      </c>
      <c r="H3" t="n">
        <v>0.3</v>
      </c>
      <c r="I3" t="n">
        <v>294</v>
      </c>
      <c r="J3" t="n">
        <v>117.34</v>
      </c>
      <c r="K3" t="n">
        <v>43.4</v>
      </c>
      <c r="L3" t="n">
        <v>2</v>
      </c>
      <c r="M3" t="n">
        <v>292</v>
      </c>
      <c r="N3" t="n">
        <v>16.94</v>
      </c>
      <c r="O3" t="n">
        <v>14705.49</v>
      </c>
      <c r="P3" t="n">
        <v>814.52</v>
      </c>
      <c r="Q3" t="n">
        <v>2327.17</v>
      </c>
      <c r="R3" t="n">
        <v>501.81</v>
      </c>
      <c r="S3" t="n">
        <v>122.72</v>
      </c>
      <c r="T3" t="n">
        <v>183407.31</v>
      </c>
      <c r="U3" t="n">
        <v>0.24</v>
      </c>
      <c r="V3" t="n">
        <v>0.77</v>
      </c>
      <c r="W3" t="n">
        <v>9.92</v>
      </c>
      <c r="X3" t="n">
        <v>11.08</v>
      </c>
      <c r="Y3" t="n">
        <v>0.5</v>
      </c>
      <c r="Z3" t="n">
        <v>10</v>
      </c>
      <c r="AA3" t="n">
        <v>1744.02669429364</v>
      </c>
      <c r="AB3" t="n">
        <v>2386.254264160085</v>
      </c>
      <c r="AC3" t="n">
        <v>2158.51350631754</v>
      </c>
      <c r="AD3" t="n">
        <v>1744026.69429364</v>
      </c>
      <c r="AE3" t="n">
        <v>2386254.264160085</v>
      </c>
      <c r="AF3" t="n">
        <v>1.97844069303315e-06</v>
      </c>
      <c r="AG3" t="n">
        <v>20.13888888888889</v>
      </c>
      <c r="AH3" t="n">
        <v>2158513.50631754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1.1642</v>
      </c>
      <c r="E4" t="n">
        <v>85.90000000000001</v>
      </c>
      <c r="F4" t="n">
        <v>79.44</v>
      </c>
      <c r="G4" t="n">
        <v>26.05</v>
      </c>
      <c r="H4" t="n">
        <v>0.45</v>
      </c>
      <c r="I4" t="n">
        <v>183</v>
      </c>
      <c r="J4" t="n">
        <v>118.63</v>
      </c>
      <c r="K4" t="n">
        <v>43.4</v>
      </c>
      <c r="L4" t="n">
        <v>3</v>
      </c>
      <c r="M4" t="n">
        <v>181</v>
      </c>
      <c r="N4" t="n">
        <v>17.23</v>
      </c>
      <c r="O4" t="n">
        <v>14865.24</v>
      </c>
      <c r="P4" t="n">
        <v>757.5</v>
      </c>
      <c r="Q4" t="n">
        <v>2327.03</v>
      </c>
      <c r="R4" t="n">
        <v>360.13</v>
      </c>
      <c r="S4" t="n">
        <v>122.72</v>
      </c>
      <c r="T4" t="n">
        <v>113122.86</v>
      </c>
      <c r="U4" t="n">
        <v>0.34</v>
      </c>
      <c r="V4" t="n">
        <v>0.82</v>
      </c>
      <c r="W4" t="n">
        <v>9.720000000000001</v>
      </c>
      <c r="X4" t="n">
        <v>6.83</v>
      </c>
      <c r="Y4" t="n">
        <v>0.5</v>
      </c>
      <c r="Z4" t="n">
        <v>10</v>
      </c>
      <c r="AA4" t="n">
        <v>1531.175452381951</v>
      </c>
      <c r="AB4" t="n">
        <v>2095.021804642455</v>
      </c>
      <c r="AC4" t="n">
        <v>1895.075863988949</v>
      </c>
      <c r="AD4" t="n">
        <v>1531175.452381951</v>
      </c>
      <c r="AE4" t="n">
        <v>2095021.804642455</v>
      </c>
      <c r="AF4" t="n">
        <v>2.13743564850519e-06</v>
      </c>
      <c r="AG4" t="n">
        <v>18.64149305555556</v>
      </c>
      <c r="AH4" t="n">
        <v>1895075.863988949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77.48</v>
      </c>
      <c r="G5" t="n">
        <v>35.49</v>
      </c>
      <c r="H5" t="n">
        <v>0.59</v>
      </c>
      <c r="I5" t="n">
        <v>131</v>
      </c>
      <c r="J5" t="n">
        <v>119.93</v>
      </c>
      <c r="K5" t="n">
        <v>43.4</v>
      </c>
      <c r="L5" t="n">
        <v>4</v>
      </c>
      <c r="M5" t="n">
        <v>129</v>
      </c>
      <c r="N5" t="n">
        <v>17.53</v>
      </c>
      <c r="O5" t="n">
        <v>15025.44</v>
      </c>
      <c r="P5" t="n">
        <v>723.41</v>
      </c>
      <c r="Q5" t="n">
        <v>2326.95</v>
      </c>
      <c r="R5" t="n">
        <v>294.82</v>
      </c>
      <c r="S5" t="n">
        <v>122.72</v>
      </c>
      <c r="T5" t="n">
        <v>80730.14</v>
      </c>
      <c r="U5" t="n">
        <v>0.42</v>
      </c>
      <c r="V5" t="n">
        <v>0.84</v>
      </c>
      <c r="W5" t="n">
        <v>9.640000000000001</v>
      </c>
      <c r="X5" t="n">
        <v>4.87</v>
      </c>
      <c r="Y5" t="n">
        <v>0.5</v>
      </c>
      <c r="Z5" t="n">
        <v>10</v>
      </c>
      <c r="AA5" t="n">
        <v>1427.790228674418</v>
      </c>
      <c r="AB5" t="n">
        <v>1953.565580531641</v>
      </c>
      <c r="AC5" t="n">
        <v>1767.120023372213</v>
      </c>
      <c r="AD5" t="n">
        <v>1427790.228674418</v>
      </c>
      <c r="AE5" t="n">
        <v>1953565.580531641</v>
      </c>
      <c r="AF5" t="n">
        <v>2.220237871274117e-06</v>
      </c>
      <c r="AG5" t="n">
        <v>17.94487847222222</v>
      </c>
      <c r="AH5" t="n">
        <v>1767120.023372213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1.2374</v>
      </c>
      <c r="E6" t="n">
        <v>80.81999999999999</v>
      </c>
      <c r="F6" t="n">
        <v>76.31999999999999</v>
      </c>
      <c r="G6" t="n">
        <v>45.34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696.15</v>
      </c>
      <c r="Q6" t="n">
        <v>2326.96</v>
      </c>
      <c r="R6" t="n">
        <v>256.76</v>
      </c>
      <c r="S6" t="n">
        <v>122.72</v>
      </c>
      <c r="T6" t="n">
        <v>61851.59</v>
      </c>
      <c r="U6" t="n">
        <v>0.48</v>
      </c>
      <c r="V6" t="n">
        <v>0.85</v>
      </c>
      <c r="W6" t="n">
        <v>9.57</v>
      </c>
      <c r="X6" t="n">
        <v>3.71</v>
      </c>
      <c r="Y6" t="n">
        <v>0.5</v>
      </c>
      <c r="Z6" t="n">
        <v>10</v>
      </c>
      <c r="AA6" t="n">
        <v>1357.125752127074</v>
      </c>
      <c r="AB6" t="n">
        <v>1856.879326222881</v>
      </c>
      <c r="AC6" t="n">
        <v>1679.661369474672</v>
      </c>
      <c r="AD6" t="n">
        <v>1357125.752127074</v>
      </c>
      <c r="AE6" t="n">
        <v>1856879.326222881</v>
      </c>
      <c r="AF6" t="n">
        <v>2.271828613176707e-06</v>
      </c>
      <c r="AG6" t="n">
        <v>17.5390625</v>
      </c>
      <c r="AH6" t="n">
        <v>1679661.369474672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1.2548</v>
      </c>
      <c r="E7" t="n">
        <v>79.69</v>
      </c>
      <c r="F7" t="n">
        <v>75.65000000000001</v>
      </c>
      <c r="G7" t="n">
        <v>55.35</v>
      </c>
      <c r="H7" t="n">
        <v>0.86</v>
      </c>
      <c r="I7" t="n">
        <v>82</v>
      </c>
      <c r="J7" t="n">
        <v>122.54</v>
      </c>
      <c r="K7" t="n">
        <v>43.4</v>
      </c>
      <c r="L7" t="n">
        <v>6</v>
      </c>
      <c r="M7" t="n">
        <v>80</v>
      </c>
      <c r="N7" t="n">
        <v>18.14</v>
      </c>
      <c r="O7" t="n">
        <v>15347.16</v>
      </c>
      <c r="P7" t="n">
        <v>673.1900000000001</v>
      </c>
      <c r="Q7" t="n">
        <v>2326.97</v>
      </c>
      <c r="R7" t="n">
        <v>233.84</v>
      </c>
      <c r="S7" t="n">
        <v>122.72</v>
      </c>
      <c r="T7" t="n">
        <v>50486.35</v>
      </c>
      <c r="U7" t="n">
        <v>0.52</v>
      </c>
      <c r="V7" t="n">
        <v>0.86</v>
      </c>
      <c r="W7" t="n">
        <v>9.550000000000001</v>
      </c>
      <c r="X7" t="n">
        <v>3.04</v>
      </c>
      <c r="Y7" t="n">
        <v>0.5</v>
      </c>
      <c r="Z7" t="n">
        <v>10</v>
      </c>
      <c r="AA7" t="n">
        <v>1314.030317212425</v>
      </c>
      <c r="AB7" t="n">
        <v>1797.914250936252</v>
      </c>
      <c r="AC7" t="n">
        <v>1626.323838215395</v>
      </c>
      <c r="AD7" t="n">
        <v>1314030.317212424</v>
      </c>
      <c r="AE7" t="n">
        <v>1797914.250936252</v>
      </c>
      <c r="AF7" t="n">
        <v>2.303774481828133e-06</v>
      </c>
      <c r="AG7" t="n">
        <v>17.29383680555556</v>
      </c>
      <c r="AH7" t="n">
        <v>1626323.838215395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1.2686</v>
      </c>
      <c r="E8" t="n">
        <v>78.83</v>
      </c>
      <c r="F8" t="n">
        <v>75.12</v>
      </c>
      <c r="G8" t="n">
        <v>66.28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650.5700000000001</v>
      </c>
      <c r="Q8" t="n">
        <v>2326.96</v>
      </c>
      <c r="R8" t="n">
        <v>217.24</v>
      </c>
      <c r="S8" t="n">
        <v>122.72</v>
      </c>
      <c r="T8" t="n">
        <v>42256.36</v>
      </c>
      <c r="U8" t="n">
        <v>0.5600000000000001</v>
      </c>
      <c r="V8" t="n">
        <v>0.86</v>
      </c>
      <c r="W8" t="n">
        <v>9.5</v>
      </c>
      <c r="X8" t="n">
        <v>2.51</v>
      </c>
      <c r="Y8" t="n">
        <v>0.5</v>
      </c>
      <c r="Z8" t="n">
        <v>10</v>
      </c>
      <c r="AA8" t="n">
        <v>1266.662289285519</v>
      </c>
      <c r="AB8" t="n">
        <v>1733.103225396754</v>
      </c>
      <c r="AC8" t="n">
        <v>1567.698285990541</v>
      </c>
      <c r="AD8" t="n">
        <v>1266662.289285519</v>
      </c>
      <c r="AE8" t="n">
        <v>1733103.225396754</v>
      </c>
      <c r="AF8" t="n">
        <v>2.329110860413747e-06</v>
      </c>
      <c r="AG8" t="n">
        <v>17.10720486111111</v>
      </c>
      <c r="AH8" t="n">
        <v>1567698.285990541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1.2784</v>
      </c>
      <c r="E9" t="n">
        <v>78.22</v>
      </c>
      <c r="F9" t="n">
        <v>74.75</v>
      </c>
      <c r="G9" t="n">
        <v>77.33</v>
      </c>
      <c r="H9" t="n">
        <v>1.13</v>
      </c>
      <c r="I9" t="n">
        <v>58</v>
      </c>
      <c r="J9" t="n">
        <v>125.16</v>
      </c>
      <c r="K9" t="n">
        <v>43.4</v>
      </c>
      <c r="L9" t="n">
        <v>8</v>
      </c>
      <c r="M9" t="n">
        <v>56</v>
      </c>
      <c r="N9" t="n">
        <v>18.76</v>
      </c>
      <c r="O9" t="n">
        <v>15670.68</v>
      </c>
      <c r="P9" t="n">
        <v>629.8</v>
      </c>
      <c r="Q9" t="n">
        <v>2326.91</v>
      </c>
      <c r="R9" t="n">
        <v>204.63</v>
      </c>
      <c r="S9" t="n">
        <v>122.72</v>
      </c>
      <c r="T9" t="n">
        <v>36001.72</v>
      </c>
      <c r="U9" t="n">
        <v>0.6</v>
      </c>
      <c r="V9" t="n">
        <v>0.87</v>
      </c>
      <c r="W9" t="n">
        <v>9.5</v>
      </c>
      <c r="X9" t="n">
        <v>2.14</v>
      </c>
      <c r="Y9" t="n">
        <v>0.5</v>
      </c>
      <c r="Z9" t="n">
        <v>10</v>
      </c>
      <c r="AA9" t="n">
        <v>1235.070649732445</v>
      </c>
      <c r="AB9" t="n">
        <v>1689.878150435465</v>
      </c>
      <c r="AC9" t="n">
        <v>1528.598551516784</v>
      </c>
      <c r="AD9" t="n">
        <v>1235070.649732445</v>
      </c>
      <c r="AE9" t="n">
        <v>1689878.150435465</v>
      </c>
      <c r="AF9" t="n">
        <v>2.347103361148458e-06</v>
      </c>
      <c r="AG9" t="n">
        <v>16.97482638888889</v>
      </c>
      <c r="AH9" t="n">
        <v>1528598.551516784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1.2865</v>
      </c>
      <c r="E10" t="n">
        <v>77.73</v>
      </c>
      <c r="F10" t="n">
        <v>74.45</v>
      </c>
      <c r="G10" t="n">
        <v>89.34999999999999</v>
      </c>
      <c r="H10" t="n">
        <v>1.26</v>
      </c>
      <c r="I10" t="n">
        <v>50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606.97</v>
      </c>
      <c r="Q10" t="n">
        <v>2326.94</v>
      </c>
      <c r="R10" t="n">
        <v>194.22</v>
      </c>
      <c r="S10" t="n">
        <v>122.72</v>
      </c>
      <c r="T10" t="n">
        <v>30834.77</v>
      </c>
      <c r="U10" t="n">
        <v>0.63</v>
      </c>
      <c r="V10" t="n">
        <v>0.87</v>
      </c>
      <c r="W10" t="n">
        <v>9.5</v>
      </c>
      <c r="X10" t="n">
        <v>1.84</v>
      </c>
      <c r="Y10" t="n">
        <v>0.5</v>
      </c>
      <c r="Z10" t="n">
        <v>10</v>
      </c>
      <c r="AA10" t="n">
        <v>1203.497027508461</v>
      </c>
      <c r="AB10" t="n">
        <v>1646.677727578706</v>
      </c>
      <c r="AC10" t="n">
        <v>1489.5211163853</v>
      </c>
      <c r="AD10" t="n">
        <v>1203497.027508461</v>
      </c>
      <c r="AE10" t="n">
        <v>1646677.727578706</v>
      </c>
      <c r="AF10" t="n">
        <v>2.361974713796536e-06</v>
      </c>
      <c r="AG10" t="n">
        <v>16.86848958333333</v>
      </c>
      <c r="AH10" t="n">
        <v>1489521.1163853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1.291</v>
      </c>
      <c r="E11" t="n">
        <v>77.45999999999999</v>
      </c>
      <c r="F11" t="n">
        <v>74.3</v>
      </c>
      <c r="G11" t="n">
        <v>99.06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20</v>
      </c>
      <c r="N11" t="n">
        <v>19.4</v>
      </c>
      <c r="O11" t="n">
        <v>15996.02</v>
      </c>
      <c r="P11" t="n">
        <v>590.08</v>
      </c>
      <c r="Q11" t="n">
        <v>2326.96</v>
      </c>
      <c r="R11" t="n">
        <v>188.09</v>
      </c>
      <c r="S11" t="n">
        <v>122.72</v>
      </c>
      <c r="T11" t="n">
        <v>27794.45</v>
      </c>
      <c r="U11" t="n">
        <v>0.65</v>
      </c>
      <c r="V11" t="n">
        <v>0.87</v>
      </c>
      <c r="W11" t="n">
        <v>9.52</v>
      </c>
      <c r="X11" t="n">
        <v>1.69</v>
      </c>
      <c r="Y11" t="n">
        <v>0.5</v>
      </c>
      <c r="Z11" t="n">
        <v>10</v>
      </c>
      <c r="AA11" t="n">
        <v>1181.763156570515</v>
      </c>
      <c r="AB11" t="n">
        <v>1616.940486530694</v>
      </c>
      <c r="AC11" t="n">
        <v>1462.62195588643</v>
      </c>
      <c r="AD11" t="n">
        <v>1181763.156570515</v>
      </c>
      <c r="AE11" t="n">
        <v>1616940.486530693</v>
      </c>
      <c r="AF11" t="n">
        <v>2.370236576378801e-06</v>
      </c>
      <c r="AG11" t="n">
        <v>16.80989583333333</v>
      </c>
      <c r="AH11" t="n">
        <v>1462621.95588643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1.2926</v>
      </c>
      <c r="E12" t="n">
        <v>77.36</v>
      </c>
      <c r="F12" t="n">
        <v>74.23</v>
      </c>
      <c r="G12" t="n">
        <v>101.22</v>
      </c>
      <c r="H12" t="n">
        <v>1.5</v>
      </c>
      <c r="I12" t="n">
        <v>44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592.25</v>
      </c>
      <c r="Q12" t="n">
        <v>2326.92</v>
      </c>
      <c r="R12" t="n">
        <v>185.03</v>
      </c>
      <c r="S12" t="n">
        <v>122.72</v>
      </c>
      <c r="T12" t="n">
        <v>26270.28</v>
      </c>
      <c r="U12" t="n">
        <v>0.66</v>
      </c>
      <c r="V12" t="n">
        <v>0.87</v>
      </c>
      <c r="W12" t="n">
        <v>9.529999999999999</v>
      </c>
      <c r="X12" t="n">
        <v>1.62</v>
      </c>
      <c r="Y12" t="n">
        <v>0.5</v>
      </c>
      <c r="Z12" t="n">
        <v>10</v>
      </c>
      <c r="AA12" t="n">
        <v>1182.607898633765</v>
      </c>
      <c r="AB12" t="n">
        <v>1618.096299889022</v>
      </c>
      <c r="AC12" t="n">
        <v>1463.667460040033</v>
      </c>
      <c r="AD12" t="n">
        <v>1182607.898633765</v>
      </c>
      <c r="AE12" t="n">
        <v>1618096.299889022</v>
      </c>
      <c r="AF12" t="n">
        <v>2.373174127519162e-06</v>
      </c>
      <c r="AG12" t="n">
        <v>16.78819444444444</v>
      </c>
      <c r="AH12" t="n">
        <v>1463667.460040033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1.2923</v>
      </c>
      <c r="E13" t="n">
        <v>77.38</v>
      </c>
      <c r="F13" t="n">
        <v>74.25</v>
      </c>
      <c r="G13" t="n">
        <v>101.25</v>
      </c>
      <c r="H13" t="n">
        <v>1.63</v>
      </c>
      <c r="I13" t="n">
        <v>44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596.8</v>
      </c>
      <c r="Q13" t="n">
        <v>2326.93</v>
      </c>
      <c r="R13" t="n">
        <v>185.74</v>
      </c>
      <c r="S13" t="n">
        <v>122.72</v>
      </c>
      <c r="T13" t="n">
        <v>26625.79</v>
      </c>
      <c r="U13" t="n">
        <v>0.66</v>
      </c>
      <c r="V13" t="n">
        <v>0.87</v>
      </c>
      <c r="W13" t="n">
        <v>9.529999999999999</v>
      </c>
      <c r="X13" t="n">
        <v>1.64</v>
      </c>
      <c r="Y13" t="n">
        <v>0.5</v>
      </c>
      <c r="Z13" t="n">
        <v>10</v>
      </c>
      <c r="AA13" t="n">
        <v>1187.696503393479</v>
      </c>
      <c r="AB13" t="n">
        <v>1625.05875341466</v>
      </c>
      <c r="AC13" t="n">
        <v>1469.965426773049</v>
      </c>
      <c r="AD13" t="n">
        <v>1187696.503393479</v>
      </c>
      <c r="AE13" t="n">
        <v>1625058.75341466</v>
      </c>
      <c r="AF13" t="n">
        <v>2.372623336680345e-06</v>
      </c>
      <c r="AG13" t="n">
        <v>16.79253472222222</v>
      </c>
      <c r="AH13" t="n">
        <v>1469965.426773049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0.9348</v>
      </c>
      <c r="E2" t="n">
        <v>106.97</v>
      </c>
      <c r="F2" t="n">
        <v>94.31999999999999</v>
      </c>
      <c r="G2" t="n">
        <v>9.98</v>
      </c>
      <c r="H2" t="n">
        <v>0.2</v>
      </c>
      <c r="I2" t="n">
        <v>567</v>
      </c>
      <c r="J2" t="n">
        <v>89.87</v>
      </c>
      <c r="K2" t="n">
        <v>37.55</v>
      </c>
      <c r="L2" t="n">
        <v>1</v>
      </c>
      <c r="M2" t="n">
        <v>565</v>
      </c>
      <c r="N2" t="n">
        <v>11.32</v>
      </c>
      <c r="O2" t="n">
        <v>11317.98</v>
      </c>
      <c r="P2" t="n">
        <v>782.4299999999999</v>
      </c>
      <c r="Q2" t="n">
        <v>2327.1</v>
      </c>
      <c r="R2" t="n">
        <v>858.72</v>
      </c>
      <c r="S2" t="n">
        <v>122.72</v>
      </c>
      <c r="T2" t="n">
        <v>360499.27</v>
      </c>
      <c r="U2" t="n">
        <v>0.14</v>
      </c>
      <c r="V2" t="n">
        <v>0.6899999999999999</v>
      </c>
      <c r="W2" t="n">
        <v>10.32</v>
      </c>
      <c r="X2" t="n">
        <v>21.7</v>
      </c>
      <c r="Y2" t="n">
        <v>0.5</v>
      </c>
      <c r="Z2" t="n">
        <v>10</v>
      </c>
      <c r="AA2" t="n">
        <v>1948.910988885693</v>
      </c>
      <c r="AB2" t="n">
        <v>2666.585994878079</v>
      </c>
      <c r="AC2" t="n">
        <v>2412.090770103865</v>
      </c>
      <c r="AD2" t="n">
        <v>1948910.988885693</v>
      </c>
      <c r="AE2" t="n">
        <v>2666585.994878079</v>
      </c>
      <c r="AF2" t="n">
        <v>1.849686852499704e-06</v>
      </c>
      <c r="AG2" t="n">
        <v>23.21397569444444</v>
      </c>
      <c r="AH2" t="n">
        <v>2412090.770103864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1.1372</v>
      </c>
      <c r="E3" t="n">
        <v>87.93000000000001</v>
      </c>
      <c r="F3" t="n">
        <v>81.52</v>
      </c>
      <c r="G3" t="n">
        <v>20.64</v>
      </c>
      <c r="H3" t="n">
        <v>0.39</v>
      </c>
      <c r="I3" t="n">
        <v>237</v>
      </c>
      <c r="J3" t="n">
        <v>91.09999999999999</v>
      </c>
      <c r="K3" t="n">
        <v>37.55</v>
      </c>
      <c r="L3" t="n">
        <v>2</v>
      </c>
      <c r="M3" t="n">
        <v>235</v>
      </c>
      <c r="N3" t="n">
        <v>11.54</v>
      </c>
      <c r="O3" t="n">
        <v>11468.97</v>
      </c>
      <c r="P3" t="n">
        <v>655.45</v>
      </c>
      <c r="Q3" t="n">
        <v>2326.98</v>
      </c>
      <c r="R3" t="n">
        <v>429.75</v>
      </c>
      <c r="S3" t="n">
        <v>122.72</v>
      </c>
      <c r="T3" t="n">
        <v>147663.04</v>
      </c>
      <c r="U3" t="n">
        <v>0.29</v>
      </c>
      <c r="V3" t="n">
        <v>0.8</v>
      </c>
      <c r="W3" t="n">
        <v>9.800000000000001</v>
      </c>
      <c r="X3" t="n">
        <v>8.9</v>
      </c>
      <c r="Y3" t="n">
        <v>0.5</v>
      </c>
      <c r="Z3" t="n">
        <v>10</v>
      </c>
      <c r="AA3" t="n">
        <v>1392.217198457088</v>
      </c>
      <c r="AB3" t="n">
        <v>1904.892991216958</v>
      </c>
      <c r="AC3" t="n">
        <v>1723.092677669315</v>
      </c>
      <c r="AD3" t="n">
        <v>1392217.198457088</v>
      </c>
      <c r="AE3" t="n">
        <v>1904892.991216958</v>
      </c>
      <c r="AF3" t="n">
        <v>2.25017531949365e-06</v>
      </c>
      <c r="AG3" t="n">
        <v>19.08203125</v>
      </c>
      <c r="AH3" t="n">
        <v>1723092.677669315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1.2087</v>
      </c>
      <c r="E4" t="n">
        <v>82.73</v>
      </c>
      <c r="F4" t="n">
        <v>78.04000000000001</v>
      </c>
      <c r="G4" t="n">
        <v>32.07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144</v>
      </c>
      <c r="N4" t="n">
        <v>11.77</v>
      </c>
      <c r="O4" t="n">
        <v>11620.34</v>
      </c>
      <c r="P4" t="n">
        <v>606.28</v>
      </c>
      <c r="Q4" t="n">
        <v>2327</v>
      </c>
      <c r="R4" t="n">
        <v>313.25</v>
      </c>
      <c r="S4" t="n">
        <v>122.72</v>
      </c>
      <c r="T4" t="n">
        <v>89870.10000000001</v>
      </c>
      <c r="U4" t="n">
        <v>0.39</v>
      </c>
      <c r="V4" t="n">
        <v>0.83</v>
      </c>
      <c r="W4" t="n">
        <v>9.66</v>
      </c>
      <c r="X4" t="n">
        <v>5.42</v>
      </c>
      <c r="Y4" t="n">
        <v>0.5</v>
      </c>
      <c r="Z4" t="n">
        <v>10</v>
      </c>
      <c r="AA4" t="n">
        <v>1247.462852249819</v>
      </c>
      <c r="AB4" t="n">
        <v>1706.833708625127</v>
      </c>
      <c r="AC4" t="n">
        <v>1543.9358950301</v>
      </c>
      <c r="AD4" t="n">
        <v>1247462.852249819</v>
      </c>
      <c r="AE4" t="n">
        <v>1706833.708625127</v>
      </c>
      <c r="AF4" t="n">
        <v>2.391652223594772e-06</v>
      </c>
      <c r="AG4" t="n">
        <v>17.95355902777778</v>
      </c>
      <c r="AH4" t="n">
        <v>1543935.8950301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1.2447</v>
      </c>
      <c r="E5" t="n">
        <v>80.34</v>
      </c>
      <c r="F5" t="n">
        <v>76.43000000000001</v>
      </c>
      <c r="G5" t="n">
        <v>44.1</v>
      </c>
      <c r="H5" t="n">
        <v>0.75</v>
      </c>
      <c r="I5" t="n">
        <v>104</v>
      </c>
      <c r="J5" t="n">
        <v>93.55</v>
      </c>
      <c r="K5" t="n">
        <v>37.55</v>
      </c>
      <c r="L5" t="n">
        <v>4</v>
      </c>
      <c r="M5" t="n">
        <v>102</v>
      </c>
      <c r="N5" t="n">
        <v>12</v>
      </c>
      <c r="O5" t="n">
        <v>11772.07</v>
      </c>
      <c r="P5" t="n">
        <v>572.01</v>
      </c>
      <c r="Q5" t="n">
        <v>2326.99</v>
      </c>
      <c r="R5" t="n">
        <v>260.26</v>
      </c>
      <c r="S5" t="n">
        <v>122.72</v>
      </c>
      <c r="T5" t="n">
        <v>63586.65</v>
      </c>
      <c r="U5" t="n">
        <v>0.47</v>
      </c>
      <c r="V5" t="n">
        <v>0.85</v>
      </c>
      <c r="W5" t="n">
        <v>9.58</v>
      </c>
      <c r="X5" t="n">
        <v>3.82</v>
      </c>
      <c r="Y5" t="n">
        <v>0.5</v>
      </c>
      <c r="Z5" t="n">
        <v>10</v>
      </c>
      <c r="AA5" t="n">
        <v>1166.173656288835</v>
      </c>
      <c r="AB5" t="n">
        <v>1595.610244485085</v>
      </c>
      <c r="AC5" t="n">
        <v>1443.327442204471</v>
      </c>
      <c r="AD5" t="n">
        <v>1166173.656288835</v>
      </c>
      <c r="AE5" t="n">
        <v>1595610.244485085</v>
      </c>
      <c r="AF5" t="n">
        <v>2.462885350135196e-06</v>
      </c>
      <c r="AG5" t="n">
        <v>17.43489583333333</v>
      </c>
      <c r="AH5" t="n">
        <v>1443327.442204471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1.2674</v>
      </c>
      <c r="E6" t="n">
        <v>78.90000000000001</v>
      </c>
      <c r="F6" t="n">
        <v>75.48999999999999</v>
      </c>
      <c r="G6" t="n">
        <v>58.07</v>
      </c>
      <c r="H6" t="n">
        <v>0.93</v>
      </c>
      <c r="I6" t="n">
        <v>78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537.61</v>
      </c>
      <c r="Q6" t="n">
        <v>2326.95</v>
      </c>
      <c r="R6" t="n">
        <v>228.8</v>
      </c>
      <c r="S6" t="n">
        <v>122.72</v>
      </c>
      <c r="T6" t="n">
        <v>47983.15</v>
      </c>
      <c r="U6" t="n">
        <v>0.54</v>
      </c>
      <c r="V6" t="n">
        <v>0.86</v>
      </c>
      <c r="W6" t="n">
        <v>9.539999999999999</v>
      </c>
      <c r="X6" t="n">
        <v>2.88</v>
      </c>
      <c r="Y6" t="n">
        <v>0.5</v>
      </c>
      <c r="Z6" t="n">
        <v>10</v>
      </c>
      <c r="AA6" t="n">
        <v>1100.320990031838</v>
      </c>
      <c r="AB6" t="n">
        <v>1505.507721297667</v>
      </c>
      <c r="AC6" t="n">
        <v>1361.824177370375</v>
      </c>
      <c r="AD6" t="n">
        <v>1100320.990031838</v>
      </c>
      <c r="AE6" t="n">
        <v>1505507.721297667</v>
      </c>
      <c r="AF6" t="n">
        <v>2.507801793814853e-06</v>
      </c>
      <c r="AG6" t="n">
        <v>17.12239583333333</v>
      </c>
      <c r="AH6" t="n">
        <v>1361824.177370375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1.2809</v>
      </c>
      <c r="E7" t="n">
        <v>78.06999999999999</v>
      </c>
      <c r="F7" t="n">
        <v>74.94</v>
      </c>
      <c r="G7" t="n">
        <v>71.37</v>
      </c>
      <c r="H7" t="n">
        <v>1.1</v>
      </c>
      <c r="I7" t="n">
        <v>63</v>
      </c>
      <c r="J7" t="n">
        <v>96.02</v>
      </c>
      <c r="K7" t="n">
        <v>37.55</v>
      </c>
      <c r="L7" t="n">
        <v>6</v>
      </c>
      <c r="M7" t="n">
        <v>37</v>
      </c>
      <c r="N7" t="n">
        <v>12.47</v>
      </c>
      <c r="O7" t="n">
        <v>12076.67</v>
      </c>
      <c r="P7" t="n">
        <v>511.43</v>
      </c>
      <c r="Q7" t="n">
        <v>2327.01</v>
      </c>
      <c r="R7" t="n">
        <v>209.58</v>
      </c>
      <c r="S7" t="n">
        <v>122.72</v>
      </c>
      <c r="T7" t="n">
        <v>38449.67</v>
      </c>
      <c r="U7" t="n">
        <v>0.59</v>
      </c>
      <c r="V7" t="n">
        <v>0.87</v>
      </c>
      <c r="W7" t="n">
        <v>9.539999999999999</v>
      </c>
      <c r="X7" t="n">
        <v>2.33</v>
      </c>
      <c r="Y7" t="n">
        <v>0.5</v>
      </c>
      <c r="Z7" t="n">
        <v>10</v>
      </c>
      <c r="AA7" t="n">
        <v>1061.29744506088</v>
      </c>
      <c r="AB7" t="n">
        <v>1452.113985471102</v>
      </c>
      <c r="AC7" t="n">
        <v>1313.526264752518</v>
      </c>
      <c r="AD7" t="n">
        <v>1061297.44506088</v>
      </c>
      <c r="AE7" t="n">
        <v>1452113.985471102</v>
      </c>
      <c r="AF7" t="n">
        <v>2.534514216267512e-06</v>
      </c>
      <c r="AG7" t="n">
        <v>16.94227430555556</v>
      </c>
      <c r="AH7" t="n">
        <v>1313526.264752518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1.283</v>
      </c>
      <c r="E8" t="n">
        <v>77.94</v>
      </c>
      <c r="F8" t="n">
        <v>74.87</v>
      </c>
      <c r="G8" t="n">
        <v>74.87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3</v>
      </c>
      <c r="N8" t="n">
        <v>12.71</v>
      </c>
      <c r="O8" t="n">
        <v>12229.54</v>
      </c>
      <c r="P8" t="n">
        <v>508.42</v>
      </c>
      <c r="Q8" t="n">
        <v>2326.97</v>
      </c>
      <c r="R8" t="n">
        <v>205.72</v>
      </c>
      <c r="S8" t="n">
        <v>122.72</v>
      </c>
      <c r="T8" t="n">
        <v>36533.59</v>
      </c>
      <c r="U8" t="n">
        <v>0.6</v>
      </c>
      <c r="V8" t="n">
        <v>0.87</v>
      </c>
      <c r="W8" t="n">
        <v>9.58</v>
      </c>
      <c r="X8" t="n">
        <v>2.26</v>
      </c>
      <c r="Y8" t="n">
        <v>0.5</v>
      </c>
      <c r="Z8" t="n">
        <v>10</v>
      </c>
      <c r="AA8" t="n">
        <v>1056.510683287021</v>
      </c>
      <c r="AB8" t="n">
        <v>1445.564526835083</v>
      </c>
      <c r="AC8" t="n">
        <v>1307.601877256498</v>
      </c>
      <c r="AD8" t="n">
        <v>1056510.683287021</v>
      </c>
      <c r="AE8" t="n">
        <v>1445564.526835083</v>
      </c>
      <c r="AF8" t="n">
        <v>2.538669481982371e-06</v>
      </c>
      <c r="AG8" t="n">
        <v>16.9140625</v>
      </c>
      <c r="AH8" t="n">
        <v>1307601.877256498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1.2828</v>
      </c>
      <c r="E9" t="n">
        <v>77.95999999999999</v>
      </c>
      <c r="F9" t="n">
        <v>74.88</v>
      </c>
      <c r="G9" t="n">
        <v>74.88</v>
      </c>
      <c r="H9" t="n">
        <v>1.43</v>
      </c>
      <c r="I9" t="n">
        <v>60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514.01</v>
      </c>
      <c r="Q9" t="n">
        <v>2327.01</v>
      </c>
      <c r="R9" t="n">
        <v>206.1</v>
      </c>
      <c r="S9" t="n">
        <v>122.72</v>
      </c>
      <c r="T9" t="n">
        <v>36726.64</v>
      </c>
      <c r="U9" t="n">
        <v>0.6</v>
      </c>
      <c r="V9" t="n">
        <v>0.87</v>
      </c>
      <c r="W9" t="n">
        <v>9.59</v>
      </c>
      <c r="X9" t="n">
        <v>2.27</v>
      </c>
      <c r="Y9" t="n">
        <v>0.5</v>
      </c>
      <c r="Z9" t="n">
        <v>10</v>
      </c>
      <c r="AA9" t="n">
        <v>1062.602608327227</v>
      </c>
      <c r="AB9" t="n">
        <v>1453.899767431857</v>
      </c>
      <c r="AC9" t="n">
        <v>1315.1416141893</v>
      </c>
      <c r="AD9" t="n">
        <v>1062602.608327227</v>
      </c>
      <c r="AE9" t="n">
        <v>1453899.767431857</v>
      </c>
      <c r="AF9" t="n">
        <v>2.538273742390479e-06</v>
      </c>
      <c r="AG9" t="n">
        <v>16.91840277777778</v>
      </c>
      <c r="AH9" t="n">
        <v>1315141.6141893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0.5766</v>
      </c>
      <c r="E2" t="n">
        <v>173.43</v>
      </c>
      <c r="F2" t="n">
        <v>122.38</v>
      </c>
      <c r="G2" t="n">
        <v>5.88</v>
      </c>
      <c r="H2" t="n">
        <v>0.09</v>
      </c>
      <c r="I2" t="n">
        <v>1248</v>
      </c>
      <c r="J2" t="n">
        <v>194.77</v>
      </c>
      <c r="K2" t="n">
        <v>54.38</v>
      </c>
      <c r="L2" t="n">
        <v>1</v>
      </c>
      <c r="M2" t="n">
        <v>1246</v>
      </c>
      <c r="N2" t="n">
        <v>39.4</v>
      </c>
      <c r="O2" t="n">
        <v>24256.19</v>
      </c>
      <c r="P2" t="n">
        <v>1708.97</v>
      </c>
      <c r="Q2" t="n">
        <v>2327.82</v>
      </c>
      <c r="R2" t="n">
        <v>1799.75</v>
      </c>
      <c r="S2" t="n">
        <v>122.72</v>
      </c>
      <c r="T2" t="n">
        <v>827609.77</v>
      </c>
      <c r="U2" t="n">
        <v>0.07000000000000001</v>
      </c>
      <c r="V2" t="n">
        <v>0.53</v>
      </c>
      <c r="W2" t="n">
        <v>11.47</v>
      </c>
      <c r="X2" t="n">
        <v>49.74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0.9113</v>
      </c>
      <c r="E3" t="n">
        <v>109.73</v>
      </c>
      <c r="F3" t="n">
        <v>89.72</v>
      </c>
      <c r="G3" t="n">
        <v>11.96</v>
      </c>
      <c r="H3" t="n">
        <v>0.18</v>
      </c>
      <c r="I3" t="n">
        <v>450</v>
      </c>
      <c r="J3" t="n">
        <v>196.32</v>
      </c>
      <c r="K3" t="n">
        <v>54.38</v>
      </c>
      <c r="L3" t="n">
        <v>2</v>
      </c>
      <c r="M3" t="n">
        <v>448</v>
      </c>
      <c r="N3" t="n">
        <v>39.95</v>
      </c>
      <c r="O3" t="n">
        <v>24447.22</v>
      </c>
      <c r="P3" t="n">
        <v>1244.25</v>
      </c>
      <c r="Q3" t="n">
        <v>2327.15</v>
      </c>
      <c r="R3" t="n">
        <v>703.6900000000001</v>
      </c>
      <c r="S3" t="n">
        <v>122.72</v>
      </c>
      <c r="T3" t="n">
        <v>283571.19</v>
      </c>
      <c r="U3" t="n">
        <v>0.17</v>
      </c>
      <c r="V3" t="n">
        <v>0.72</v>
      </c>
      <c r="W3" t="n">
        <v>10.16</v>
      </c>
      <c r="X3" t="n">
        <v>17.1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1.0402</v>
      </c>
      <c r="E4" t="n">
        <v>96.13</v>
      </c>
      <c r="F4" t="n">
        <v>82.92</v>
      </c>
      <c r="G4" t="n">
        <v>18.09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1142.49</v>
      </c>
      <c r="Q4" t="n">
        <v>2327.15</v>
      </c>
      <c r="R4" t="n">
        <v>476.46</v>
      </c>
      <c r="S4" t="n">
        <v>122.72</v>
      </c>
      <c r="T4" t="n">
        <v>170827.45</v>
      </c>
      <c r="U4" t="n">
        <v>0.26</v>
      </c>
      <c r="V4" t="n">
        <v>0.78</v>
      </c>
      <c r="W4" t="n">
        <v>9.859999999999999</v>
      </c>
      <c r="X4" t="n">
        <v>10.3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1.1082</v>
      </c>
      <c r="E5" t="n">
        <v>90.23999999999999</v>
      </c>
      <c r="F5" t="n">
        <v>80.02</v>
      </c>
      <c r="G5" t="n">
        <v>24.25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1094.85</v>
      </c>
      <c r="Q5" t="n">
        <v>2327</v>
      </c>
      <c r="R5" t="n">
        <v>379.69</v>
      </c>
      <c r="S5" t="n">
        <v>122.72</v>
      </c>
      <c r="T5" t="n">
        <v>122829.13</v>
      </c>
      <c r="U5" t="n">
        <v>0.32</v>
      </c>
      <c r="V5" t="n">
        <v>0.8100000000000001</v>
      </c>
      <c r="W5" t="n">
        <v>9.75</v>
      </c>
      <c r="X5" t="n">
        <v>7.41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1.1516</v>
      </c>
      <c r="E6" t="n">
        <v>86.84</v>
      </c>
      <c r="F6" t="n">
        <v>78.33</v>
      </c>
      <c r="G6" t="n">
        <v>30.52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1064.36</v>
      </c>
      <c r="Q6" t="n">
        <v>2326.97</v>
      </c>
      <c r="R6" t="n">
        <v>323.3</v>
      </c>
      <c r="S6" t="n">
        <v>122.72</v>
      </c>
      <c r="T6" t="n">
        <v>94854.53999999999</v>
      </c>
      <c r="U6" t="n">
        <v>0.38</v>
      </c>
      <c r="V6" t="n">
        <v>0.83</v>
      </c>
      <c r="W6" t="n">
        <v>9.67</v>
      </c>
      <c r="X6" t="n">
        <v>5.72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1.1805</v>
      </c>
      <c r="E7" t="n">
        <v>84.70999999999999</v>
      </c>
      <c r="F7" t="n">
        <v>77.29000000000001</v>
      </c>
      <c r="G7" t="n">
        <v>36.81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</v>
      </c>
      <c r="Q7" t="n">
        <v>2326.93</v>
      </c>
      <c r="R7" t="n">
        <v>288.98</v>
      </c>
      <c r="S7" t="n">
        <v>122.72</v>
      </c>
      <c r="T7" t="n">
        <v>77833.53999999999</v>
      </c>
      <c r="U7" t="n">
        <v>0.42</v>
      </c>
      <c r="V7" t="n">
        <v>0.84</v>
      </c>
      <c r="W7" t="n">
        <v>9.619999999999999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1.202</v>
      </c>
      <c r="E8" t="n">
        <v>83.19</v>
      </c>
      <c r="F8" t="n">
        <v>76.56</v>
      </c>
      <c r="G8" t="n">
        <v>43.33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1024.74</v>
      </c>
      <c r="Q8" t="n">
        <v>2326.96</v>
      </c>
      <c r="R8" t="n">
        <v>264.3</v>
      </c>
      <c r="S8" t="n">
        <v>122.72</v>
      </c>
      <c r="T8" t="n">
        <v>65594.83</v>
      </c>
      <c r="U8" t="n">
        <v>0.46</v>
      </c>
      <c r="V8" t="n">
        <v>0.85</v>
      </c>
      <c r="W8" t="n">
        <v>9.59</v>
      </c>
      <c r="X8" t="n">
        <v>3.94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1.2179</v>
      </c>
      <c r="E9" t="n">
        <v>82.11</v>
      </c>
      <c r="F9" t="n">
        <v>76.02</v>
      </c>
      <c r="G9" t="n">
        <v>49.58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1010.46</v>
      </c>
      <c r="Q9" t="n">
        <v>2326.94</v>
      </c>
      <c r="R9" t="n">
        <v>246.3</v>
      </c>
      <c r="S9" t="n">
        <v>122.72</v>
      </c>
      <c r="T9" t="n">
        <v>56662.21</v>
      </c>
      <c r="U9" t="n">
        <v>0.5</v>
      </c>
      <c r="V9" t="n">
        <v>0.85</v>
      </c>
      <c r="W9" t="n">
        <v>9.57</v>
      </c>
      <c r="X9" t="n">
        <v>3.4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1.2308</v>
      </c>
      <c r="E10" t="n">
        <v>81.25</v>
      </c>
      <c r="F10" t="n">
        <v>75.58</v>
      </c>
      <c r="G10" t="n">
        <v>55.99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997.66</v>
      </c>
      <c r="Q10" t="n">
        <v>2326.93</v>
      </c>
      <c r="R10" t="n">
        <v>231.92</v>
      </c>
      <c r="S10" t="n">
        <v>122.72</v>
      </c>
      <c r="T10" t="n">
        <v>49530.82</v>
      </c>
      <c r="U10" t="n">
        <v>0.53</v>
      </c>
      <c r="V10" t="n">
        <v>0.86</v>
      </c>
      <c r="W10" t="n">
        <v>9.539999999999999</v>
      </c>
      <c r="X10" t="n">
        <v>2.97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1.2412</v>
      </c>
      <c r="E11" t="n">
        <v>80.56999999999999</v>
      </c>
      <c r="F11" t="n">
        <v>75.25</v>
      </c>
      <c r="G11" t="n">
        <v>62.71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985.14</v>
      </c>
      <c r="Q11" t="n">
        <v>2326.94</v>
      </c>
      <c r="R11" t="n">
        <v>220.61</v>
      </c>
      <c r="S11" t="n">
        <v>122.72</v>
      </c>
      <c r="T11" t="n">
        <v>43919.14</v>
      </c>
      <c r="U11" t="n">
        <v>0.5600000000000001</v>
      </c>
      <c r="V11" t="n">
        <v>0.86</v>
      </c>
      <c r="W11" t="n">
        <v>9.529999999999999</v>
      </c>
      <c r="X11" t="n">
        <v>2.64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1.2493</v>
      </c>
      <c r="E12" t="n">
        <v>80.04000000000001</v>
      </c>
      <c r="F12" t="n">
        <v>75</v>
      </c>
      <c r="G12" t="n">
        <v>69.23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975.2</v>
      </c>
      <c r="Q12" t="n">
        <v>2326.96</v>
      </c>
      <c r="R12" t="n">
        <v>212.29</v>
      </c>
      <c r="S12" t="n">
        <v>122.72</v>
      </c>
      <c r="T12" t="n">
        <v>39796.21</v>
      </c>
      <c r="U12" t="n">
        <v>0.58</v>
      </c>
      <c r="V12" t="n">
        <v>0.86</v>
      </c>
      <c r="W12" t="n">
        <v>9.52</v>
      </c>
      <c r="X12" t="n">
        <v>2.38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1.2568</v>
      </c>
      <c r="E13" t="n">
        <v>79.56</v>
      </c>
      <c r="F13" t="n">
        <v>74.75</v>
      </c>
      <c r="G13" t="n">
        <v>76.02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963.4299999999999</v>
      </c>
      <c r="Q13" t="n">
        <v>2326.92</v>
      </c>
      <c r="R13" t="n">
        <v>204.26</v>
      </c>
      <c r="S13" t="n">
        <v>122.72</v>
      </c>
      <c r="T13" t="n">
        <v>35807.79</v>
      </c>
      <c r="U13" t="n">
        <v>0.6</v>
      </c>
      <c r="V13" t="n">
        <v>0.87</v>
      </c>
      <c r="W13" t="n">
        <v>9.51</v>
      </c>
      <c r="X13" t="n">
        <v>2.14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1.262</v>
      </c>
      <c r="E14" t="n">
        <v>79.23999999999999</v>
      </c>
      <c r="F14" t="n">
        <v>74.62</v>
      </c>
      <c r="G14" t="n">
        <v>82.91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953.39</v>
      </c>
      <c r="Q14" t="n">
        <v>2326.91</v>
      </c>
      <c r="R14" t="n">
        <v>199.61</v>
      </c>
      <c r="S14" t="n">
        <v>122.72</v>
      </c>
      <c r="T14" t="n">
        <v>33507.55</v>
      </c>
      <c r="U14" t="n">
        <v>0.61</v>
      </c>
      <c r="V14" t="n">
        <v>0.87</v>
      </c>
      <c r="W14" t="n">
        <v>9.51</v>
      </c>
      <c r="X14" t="n">
        <v>2.01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1.2676</v>
      </c>
      <c r="E15" t="n">
        <v>78.89</v>
      </c>
      <c r="F15" t="n">
        <v>74.43000000000001</v>
      </c>
      <c r="G15" t="n">
        <v>89.31999999999999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943.24</v>
      </c>
      <c r="Q15" t="n">
        <v>2326.94</v>
      </c>
      <c r="R15" t="n">
        <v>193.71</v>
      </c>
      <c r="S15" t="n">
        <v>122.72</v>
      </c>
      <c r="T15" t="n">
        <v>30580.35</v>
      </c>
      <c r="U15" t="n">
        <v>0.63</v>
      </c>
      <c r="V15" t="n">
        <v>0.87</v>
      </c>
      <c r="W15" t="n">
        <v>9.49</v>
      </c>
      <c r="X15" t="n">
        <v>1.82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1.2724</v>
      </c>
      <c r="E16" t="n">
        <v>78.59</v>
      </c>
      <c r="F16" t="n">
        <v>74.29000000000001</v>
      </c>
      <c r="G16" t="n">
        <v>96.90000000000001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933.5599999999999</v>
      </c>
      <c r="Q16" t="n">
        <v>2326.93</v>
      </c>
      <c r="R16" t="n">
        <v>188.66</v>
      </c>
      <c r="S16" t="n">
        <v>122.72</v>
      </c>
      <c r="T16" t="n">
        <v>28073.74</v>
      </c>
      <c r="U16" t="n">
        <v>0.65</v>
      </c>
      <c r="V16" t="n">
        <v>0.87</v>
      </c>
      <c r="W16" t="n">
        <v>9.49</v>
      </c>
      <c r="X16" t="n">
        <v>1.68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1.2759</v>
      </c>
      <c r="E17" t="n">
        <v>78.38</v>
      </c>
      <c r="F17" t="n">
        <v>74.19</v>
      </c>
      <c r="G17" t="n">
        <v>103.52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922.84</v>
      </c>
      <c r="Q17" t="n">
        <v>2326.91</v>
      </c>
      <c r="R17" t="n">
        <v>185.5</v>
      </c>
      <c r="S17" t="n">
        <v>122.72</v>
      </c>
      <c r="T17" t="n">
        <v>26509.37</v>
      </c>
      <c r="U17" t="n">
        <v>0.66</v>
      </c>
      <c r="V17" t="n">
        <v>0.87</v>
      </c>
      <c r="W17" t="n">
        <v>9.48</v>
      </c>
      <c r="X17" t="n">
        <v>1.58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1.2801</v>
      </c>
      <c r="E18" t="n">
        <v>78.12</v>
      </c>
      <c r="F18" t="n">
        <v>74.05</v>
      </c>
      <c r="G18" t="n">
        <v>111.07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913.36</v>
      </c>
      <c r="Q18" t="n">
        <v>2326.91</v>
      </c>
      <c r="R18" t="n">
        <v>180.79</v>
      </c>
      <c r="S18" t="n">
        <v>122.72</v>
      </c>
      <c r="T18" t="n">
        <v>24170.44</v>
      </c>
      <c r="U18" t="n">
        <v>0.68</v>
      </c>
      <c r="V18" t="n">
        <v>0.88</v>
      </c>
      <c r="W18" t="n">
        <v>9.470000000000001</v>
      </c>
      <c r="X18" t="n">
        <v>1.43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1.2839</v>
      </c>
      <c r="E19" t="n">
        <v>77.89</v>
      </c>
      <c r="F19" t="n">
        <v>73.93000000000001</v>
      </c>
      <c r="G19" t="n">
        <v>119.89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904.09</v>
      </c>
      <c r="Q19" t="n">
        <v>2326.92</v>
      </c>
      <c r="R19" t="n">
        <v>177.09</v>
      </c>
      <c r="S19" t="n">
        <v>122.72</v>
      </c>
      <c r="T19" t="n">
        <v>22335.14</v>
      </c>
      <c r="U19" t="n">
        <v>0.6899999999999999</v>
      </c>
      <c r="V19" t="n">
        <v>0.88</v>
      </c>
      <c r="W19" t="n">
        <v>9.470000000000001</v>
      </c>
      <c r="X19" t="n">
        <v>1.32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1.2866</v>
      </c>
      <c r="E20" t="n">
        <v>77.72</v>
      </c>
      <c r="F20" t="n">
        <v>73.84999999999999</v>
      </c>
      <c r="G20" t="n">
        <v>126.59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895.1900000000001</v>
      </c>
      <c r="Q20" t="n">
        <v>2326.91</v>
      </c>
      <c r="R20" t="n">
        <v>174.17</v>
      </c>
      <c r="S20" t="n">
        <v>122.72</v>
      </c>
      <c r="T20" t="n">
        <v>20882.87</v>
      </c>
      <c r="U20" t="n">
        <v>0.7</v>
      </c>
      <c r="V20" t="n">
        <v>0.88</v>
      </c>
      <c r="W20" t="n">
        <v>9.460000000000001</v>
      </c>
      <c r="X20" t="n">
        <v>1.24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1.2884</v>
      </c>
      <c r="E21" t="n">
        <v>77.62</v>
      </c>
      <c r="F21" t="n">
        <v>73.81999999999999</v>
      </c>
      <c r="G21" t="n">
        <v>134.21</v>
      </c>
      <c r="H21" t="n">
        <v>1.58</v>
      </c>
      <c r="I21" t="n">
        <v>33</v>
      </c>
      <c r="J21" t="n">
        <v>225.32</v>
      </c>
      <c r="K21" t="n">
        <v>54.38</v>
      </c>
      <c r="L21" t="n">
        <v>20</v>
      </c>
      <c r="M21" t="n">
        <v>31</v>
      </c>
      <c r="N21" t="n">
        <v>50.95</v>
      </c>
      <c r="O21" t="n">
        <v>28023.89</v>
      </c>
      <c r="P21" t="n">
        <v>886.09</v>
      </c>
      <c r="Q21" t="n">
        <v>2326.93</v>
      </c>
      <c r="R21" t="n">
        <v>172.99</v>
      </c>
      <c r="S21" t="n">
        <v>122.72</v>
      </c>
      <c r="T21" t="n">
        <v>20305.74</v>
      </c>
      <c r="U21" t="n">
        <v>0.71</v>
      </c>
      <c r="V21" t="n">
        <v>0.88</v>
      </c>
      <c r="W21" t="n">
        <v>9.470000000000001</v>
      </c>
      <c r="X21" t="n">
        <v>1.2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1.2913</v>
      </c>
      <c r="E22" t="n">
        <v>77.44</v>
      </c>
      <c r="F22" t="n">
        <v>73.72</v>
      </c>
      <c r="G22" t="n">
        <v>142.68</v>
      </c>
      <c r="H22" t="n">
        <v>1.64</v>
      </c>
      <c r="I22" t="n">
        <v>31</v>
      </c>
      <c r="J22" t="n">
        <v>227</v>
      </c>
      <c r="K22" t="n">
        <v>54.38</v>
      </c>
      <c r="L22" t="n">
        <v>21</v>
      </c>
      <c r="M22" t="n">
        <v>29</v>
      </c>
      <c r="N22" t="n">
        <v>51.62</v>
      </c>
      <c r="O22" t="n">
        <v>28230.92</v>
      </c>
      <c r="P22" t="n">
        <v>875.24</v>
      </c>
      <c r="Q22" t="n">
        <v>2326.91</v>
      </c>
      <c r="R22" t="n">
        <v>169.94</v>
      </c>
      <c r="S22" t="n">
        <v>122.72</v>
      </c>
      <c r="T22" t="n">
        <v>18788.11</v>
      </c>
      <c r="U22" t="n">
        <v>0.72</v>
      </c>
      <c r="V22" t="n">
        <v>0.88</v>
      </c>
      <c r="W22" t="n">
        <v>9.460000000000001</v>
      </c>
      <c r="X22" t="n">
        <v>1.1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1.2924</v>
      </c>
      <c r="E23" t="n">
        <v>77.37</v>
      </c>
      <c r="F23" t="n">
        <v>73.69</v>
      </c>
      <c r="G23" t="n">
        <v>147.38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867.27</v>
      </c>
      <c r="Q23" t="n">
        <v>2326.93</v>
      </c>
      <c r="R23" t="n">
        <v>168.88</v>
      </c>
      <c r="S23" t="n">
        <v>122.72</v>
      </c>
      <c r="T23" t="n">
        <v>18262.94</v>
      </c>
      <c r="U23" t="n">
        <v>0.73</v>
      </c>
      <c r="V23" t="n">
        <v>0.88</v>
      </c>
      <c r="W23" t="n">
        <v>9.460000000000001</v>
      </c>
      <c r="X23" t="n">
        <v>1.08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1.2949</v>
      </c>
      <c r="E24" t="n">
        <v>77.23</v>
      </c>
      <c r="F24" t="n">
        <v>73.62</v>
      </c>
      <c r="G24" t="n">
        <v>157.76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25</v>
      </c>
      <c r="N24" t="n">
        <v>53</v>
      </c>
      <c r="O24" t="n">
        <v>28647.87</v>
      </c>
      <c r="P24" t="n">
        <v>858.24</v>
      </c>
      <c r="Q24" t="n">
        <v>2326.9</v>
      </c>
      <c r="R24" t="n">
        <v>166.53</v>
      </c>
      <c r="S24" t="n">
        <v>122.72</v>
      </c>
      <c r="T24" t="n">
        <v>17101.49</v>
      </c>
      <c r="U24" t="n">
        <v>0.74</v>
      </c>
      <c r="V24" t="n">
        <v>0.88</v>
      </c>
      <c r="W24" t="n">
        <v>9.460000000000001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1.296</v>
      </c>
      <c r="E25" t="n">
        <v>77.16</v>
      </c>
      <c r="F25" t="n">
        <v>73.59999999999999</v>
      </c>
      <c r="G25" t="n">
        <v>163.55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848.64</v>
      </c>
      <c r="Q25" t="n">
        <v>2326.89</v>
      </c>
      <c r="R25" t="n">
        <v>165.76</v>
      </c>
      <c r="S25" t="n">
        <v>122.72</v>
      </c>
      <c r="T25" t="n">
        <v>16718.23</v>
      </c>
      <c r="U25" t="n">
        <v>0.74</v>
      </c>
      <c r="V25" t="n">
        <v>0.88</v>
      </c>
      <c r="W25" t="n">
        <v>9.460000000000001</v>
      </c>
      <c r="X25" t="n">
        <v>0.99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1.2974</v>
      </c>
      <c r="E26" t="n">
        <v>77.08</v>
      </c>
      <c r="F26" t="n">
        <v>73.55</v>
      </c>
      <c r="G26" t="n">
        <v>169.73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839.75</v>
      </c>
      <c r="Q26" t="n">
        <v>2326.9</v>
      </c>
      <c r="R26" t="n">
        <v>163.65</v>
      </c>
      <c r="S26" t="n">
        <v>122.72</v>
      </c>
      <c r="T26" t="n">
        <v>15671.76</v>
      </c>
      <c r="U26" t="n">
        <v>0.75</v>
      </c>
      <c r="V26" t="n">
        <v>0.88</v>
      </c>
      <c r="W26" t="n">
        <v>9.470000000000001</v>
      </c>
      <c r="X26" t="n">
        <v>0.9399999999999999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1.2981</v>
      </c>
      <c r="E27" t="n">
        <v>77.04000000000001</v>
      </c>
      <c r="F27" t="n">
        <v>73.55</v>
      </c>
      <c r="G27" t="n">
        <v>176.52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8</v>
      </c>
      <c r="N27" t="n">
        <v>55.14</v>
      </c>
      <c r="O27" t="n">
        <v>29280.69</v>
      </c>
      <c r="P27" t="n">
        <v>840.87</v>
      </c>
      <c r="Q27" t="n">
        <v>2326.89</v>
      </c>
      <c r="R27" t="n">
        <v>163.69</v>
      </c>
      <c r="S27" t="n">
        <v>122.72</v>
      </c>
      <c r="T27" t="n">
        <v>15692.68</v>
      </c>
      <c r="U27" t="n">
        <v>0.75</v>
      </c>
      <c r="V27" t="n">
        <v>0.88</v>
      </c>
      <c r="W27" t="n">
        <v>9.470000000000001</v>
      </c>
      <c r="X27" t="n">
        <v>0.9399999999999999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1.2983</v>
      </c>
      <c r="E28" t="n">
        <v>77.02</v>
      </c>
      <c r="F28" t="n">
        <v>73.53</v>
      </c>
      <c r="G28" t="n">
        <v>176.48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843.7</v>
      </c>
      <c r="Q28" t="n">
        <v>2326.92</v>
      </c>
      <c r="R28" t="n">
        <v>163.02</v>
      </c>
      <c r="S28" t="n">
        <v>122.72</v>
      </c>
      <c r="T28" t="n">
        <v>15357.91</v>
      </c>
      <c r="U28" t="n">
        <v>0.75</v>
      </c>
      <c r="V28" t="n">
        <v>0.88</v>
      </c>
      <c r="W28" t="n">
        <v>9.470000000000001</v>
      </c>
      <c r="X28" t="n">
        <v>0.92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1.2982</v>
      </c>
      <c r="E29" t="n">
        <v>77.03</v>
      </c>
      <c r="F29" t="n">
        <v>73.54000000000001</v>
      </c>
      <c r="G29" t="n">
        <v>176.49</v>
      </c>
      <c r="H29" t="n">
        <v>2.08</v>
      </c>
      <c r="I29" t="n">
        <v>25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848.83</v>
      </c>
      <c r="Q29" t="n">
        <v>2326.92</v>
      </c>
      <c r="R29" t="n">
        <v>163.09</v>
      </c>
      <c r="S29" t="n">
        <v>122.72</v>
      </c>
      <c r="T29" t="n">
        <v>15396.98</v>
      </c>
      <c r="U29" t="n">
        <v>0.75</v>
      </c>
      <c r="V29" t="n">
        <v>0.88</v>
      </c>
      <c r="W29" t="n">
        <v>9.470000000000001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1.2983</v>
      </c>
      <c r="E30" t="n">
        <v>77.03</v>
      </c>
      <c r="F30" t="n">
        <v>73.54000000000001</v>
      </c>
      <c r="G30" t="n">
        <v>176.49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852.77</v>
      </c>
      <c r="Q30" t="n">
        <v>2326.99</v>
      </c>
      <c r="R30" t="n">
        <v>163.01</v>
      </c>
      <c r="S30" t="n">
        <v>122.72</v>
      </c>
      <c r="T30" t="n">
        <v>15356.61</v>
      </c>
      <c r="U30" t="n">
        <v>0.75</v>
      </c>
      <c r="V30" t="n">
        <v>0.88</v>
      </c>
      <c r="W30" t="n">
        <v>9.48</v>
      </c>
      <c r="X30" t="n">
        <v>0.93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1.2982</v>
      </c>
      <c r="E31" t="n">
        <v>77.03</v>
      </c>
      <c r="F31" t="n">
        <v>73.54000000000001</v>
      </c>
      <c r="G31" t="n">
        <v>176.5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858.51</v>
      </c>
      <c r="Q31" t="n">
        <v>2326.92</v>
      </c>
      <c r="R31" t="n">
        <v>163.13</v>
      </c>
      <c r="S31" t="n">
        <v>122.72</v>
      </c>
      <c r="T31" t="n">
        <v>15414.75</v>
      </c>
      <c r="U31" t="n">
        <v>0.75</v>
      </c>
      <c r="V31" t="n">
        <v>0.88</v>
      </c>
      <c r="W31" t="n">
        <v>9.48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0.9348</v>
      </c>
      <c r="E32" t="n">
        <v>106.97</v>
      </c>
      <c r="F32" t="n">
        <v>94.31999999999999</v>
      </c>
      <c r="G32" t="n">
        <v>9.98</v>
      </c>
      <c r="H32" t="n">
        <v>0.2</v>
      </c>
      <c r="I32" t="n">
        <v>567</v>
      </c>
      <c r="J32" t="n">
        <v>89.87</v>
      </c>
      <c r="K32" t="n">
        <v>37.55</v>
      </c>
      <c r="L32" t="n">
        <v>1</v>
      </c>
      <c r="M32" t="n">
        <v>565</v>
      </c>
      <c r="N32" t="n">
        <v>11.32</v>
      </c>
      <c r="O32" t="n">
        <v>11317.98</v>
      </c>
      <c r="P32" t="n">
        <v>782.4299999999999</v>
      </c>
      <c r="Q32" t="n">
        <v>2327.1</v>
      </c>
      <c r="R32" t="n">
        <v>858.72</v>
      </c>
      <c r="S32" t="n">
        <v>122.72</v>
      </c>
      <c r="T32" t="n">
        <v>360499.27</v>
      </c>
      <c r="U32" t="n">
        <v>0.14</v>
      </c>
      <c r="V32" t="n">
        <v>0.6899999999999999</v>
      </c>
      <c r="W32" t="n">
        <v>10.32</v>
      </c>
      <c r="X32" t="n">
        <v>21.7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1.1372</v>
      </c>
      <c r="E33" t="n">
        <v>87.93000000000001</v>
      </c>
      <c r="F33" t="n">
        <v>81.52</v>
      </c>
      <c r="G33" t="n">
        <v>20.64</v>
      </c>
      <c r="H33" t="n">
        <v>0.39</v>
      </c>
      <c r="I33" t="n">
        <v>237</v>
      </c>
      <c r="J33" t="n">
        <v>91.09999999999999</v>
      </c>
      <c r="K33" t="n">
        <v>37.55</v>
      </c>
      <c r="L33" t="n">
        <v>2</v>
      </c>
      <c r="M33" t="n">
        <v>235</v>
      </c>
      <c r="N33" t="n">
        <v>11.54</v>
      </c>
      <c r="O33" t="n">
        <v>11468.97</v>
      </c>
      <c r="P33" t="n">
        <v>655.45</v>
      </c>
      <c r="Q33" t="n">
        <v>2326.98</v>
      </c>
      <c r="R33" t="n">
        <v>429.75</v>
      </c>
      <c r="S33" t="n">
        <v>122.72</v>
      </c>
      <c r="T33" t="n">
        <v>147663.04</v>
      </c>
      <c r="U33" t="n">
        <v>0.29</v>
      </c>
      <c r="V33" t="n">
        <v>0.8</v>
      </c>
      <c r="W33" t="n">
        <v>9.800000000000001</v>
      </c>
      <c r="X33" t="n">
        <v>8.9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1.2087</v>
      </c>
      <c r="E34" t="n">
        <v>82.73</v>
      </c>
      <c r="F34" t="n">
        <v>78.04000000000001</v>
      </c>
      <c r="G34" t="n">
        <v>32.07</v>
      </c>
      <c r="H34" t="n">
        <v>0.57</v>
      </c>
      <c r="I34" t="n">
        <v>146</v>
      </c>
      <c r="J34" t="n">
        <v>92.31999999999999</v>
      </c>
      <c r="K34" t="n">
        <v>37.55</v>
      </c>
      <c r="L34" t="n">
        <v>3</v>
      </c>
      <c r="M34" t="n">
        <v>144</v>
      </c>
      <c r="N34" t="n">
        <v>11.77</v>
      </c>
      <c r="O34" t="n">
        <v>11620.34</v>
      </c>
      <c r="P34" t="n">
        <v>606.28</v>
      </c>
      <c r="Q34" t="n">
        <v>2327</v>
      </c>
      <c r="R34" t="n">
        <v>313.25</v>
      </c>
      <c r="S34" t="n">
        <v>122.72</v>
      </c>
      <c r="T34" t="n">
        <v>89870.10000000001</v>
      </c>
      <c r="U34" t="n">
        <v>0.39</v>
      </c>
      <c r="V34" t="n">
        <v>0.83</v>
      </c>
      <c r="W34" t="n">
        <v>9.66</v>
      </c>
      <c r="X34" t="n">
        <v>5.42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1.2447</v>
      </c>
      <c r="E35" t="n">
        <v>80.34</v>
      </c>
      <c r="F35" t="n">
        <v>76.43000000000001</v>
      </c>
      <c r="G35" t="n">
        <v>44.1</v>
      </c>
      <c r="H35" t="n">
        <v>0.75</v>
      </c>
      <c r="I35" t="n">
        <v>104</v>
      </c>
      <c r="J35" t="n">
        <v>93.55</v>
      </c>
      <c r="K35" t="n">
        <v>37.55</v>
      </c>
      <c r="L35" t="n">
        <v>4</v>
      </c>
      <c r="M35" t="n">
        <v>102</v>
      </c>
      <c r="N35" t="n">
        <v>12</v>
      </c>
      <c r="O35" t="n">
        <v>11772.07</v>
      </c>
      <c r="P35" t="n">
        <v>572.01</v>
      </c>
      <c r="Q35" t="n">
        <v>2326.99</v>
      </c>
      <c r="R35" t="n">
        <v>260.26</v>
      </c>
      <c r="S35" t="n">
        <v>122.72</v>
      </c>
      <c r="T35" t="n">
        <v>63586.65</v>
      </c>
      <c r="U35" t="n">
        <v>0.47</v>
      </c>
      <c r="V35" t="n">
        <v>0.85</v>
      </c>
      <c r="W35" t="n">
        <v>9.58</v>
      </c>
      <c r="X35" t="n">
        <v>3.82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1.2674</v>
      </c>
      <c r="E36" t="n">
        <v>78.90000000000001</v>
      </c>
      <c r="F36" t="n">
        <v>75.48999999999999</v>
      </c>
      <c r="G36" t="n">
        <v>58.07</v>
      </c>
      <c r="H36" t="n">
        <v>0.93</v>
      </c>
      <c r="I36" t="n">
        <v>78</v>
      </c>
      <c r="J36" t="n">
        <v>94.79000000000001</v>
      </c>
      <c r="K36" t="n">
        <v>37.55</v>
      </c>
      <c r="L36" t="n">
        <v>5</v>
      </c>
      <c r="M36" t="n">
        <v>76</v>
      </c>
      <c r="N36" t="n">
        <v>12.23</v>
      </c>
      <c r="O36" t="n">
        <v>11924.18</v>
      </c>
      <c r="P36" t="n">
        <v>537.61</v>
      </c>
      <c r="Q36" t="n">
        <v>2326.95</v>
      </c>
      <c r="R36" t="n">
        <v>228.8</v>
      </c>
      <c r="S36" t="n">
        <v>122.72</v>
      </c>
      <c r="T36" t="n">
        <v>47983.15</v>
      </c>
      <c r="U36" t="n">
        <v>0.54</v>
      </c>
      <c r="V36" t="n">
        <v>0.86</v>
      </c>
      <c r="W36" t="n">
        <v>9.539999999999999</v>
      </c>
      <c r="X36" t="n">
        <v>2.88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1.2809</v>
      </c>
      <c r="E37" t="n">
        <v>78.06999999999999</v>
      </c>
      <c r="F37" t="n">
        <v>74.94</v>
      </c>
      <c r="G37" t="n">
        <v>71.37</v>
      </c>
      <c r="H37" t="n">
        <v>1.1</v>
      </c>
      <c r="I37" t="n">
        <v>63</v>
      </c>
      <c r="J37" t="n">
        <v>96.02</v>
      </c>
      <c r="K37" t="n">
        <v>37.55</v>
      </c>
      <c r="L37" t="n">
        <v>6</v>
      </c>
      <c r="M37" t="n">
        <v>37</v>
      </c>
      <c r="N37" t="n">
        <v>12.47</v>
      </c>
      <c r="O37" t="n">
        <v>12076.67</v>
      </c>
      <c r="P37" t="n">
        <v>511.43</v>
      </c>
      <c r="Q37" t="n">
        <v>2327.01</v>
      </c>
      <c r="R37" t="n">
        <v>209.58</v>
      </c>
      <c r="S37" t="n">
        <v>122.72</v>
      </c>
      <c r="T37" t="n">
        <v>38449.67</v>
      </c>
      <c r="U37" t="n">
        <v>0.59</v>
      </c>
      <c r="V37" t="n">
        <v>0.87</v>
      </c>
      <c r="W37" t="n">
        <v>9.539999999999999</v>
      </c>
      <c r="X37" t="n">
        <v>2.33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1.283</v>
      </c>
      <c r="E38" t="n">
        <v>77.94</v>
      </c>
      <c r="F38" t="n">
        <v>74.87</v>
      </c>
      <c r="G38" t="n">
        <v>74.87</v>
      </c>
      <c r="H38" t="n">
        <v>1.27</v>
      </c>
      <c r="I38" t="n">
        <v>60</v>
      </c>
      <c r="J38" t="n">
        <v>97.26000000000001</v>
      </c>
      <c r="K38" t="n">
        <v>37.55</v>
      </c>
      <c r="L38" t="n">
        <v>7</v>
      </c>
      <c r="M38" t="n">
        <v>3</v>
      </c>
      <c r="N38" t="n">
        <v>12.71</v>
      </c>
      <c r="O38" t="n">
        <v>12229.54</v>
      </c>
      <c r="P38" t="n">
        <v>508.42</v>
      </c>
      <c r="Q38" t="n">
        <v>2326.97</v>
      </c>
      <c r="R38" t="n">
        <v>205.72</v>
      </c>
      <c r="S38" t="n">
        <v>122.72</v>
      </c>
      <c r="T38" t="n">
        <v>36533.59</v>
      </c>
      <c r="U38" t="n">
        <v>0.6</v>
      </c>
      <c r="V38" t="n">
        <v>0.87</v>
      </c>
      <c r="W38" t="n">
        <v>9.58</v>
      </c>
      <c r="X38" t="n">
        <v>2.26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1.2828</v>
      </c>
      <c r="E39" t="n">
        <v>77.95999999999999</v>
      </c>
      <c r="F39" t="n">
        <v>74.88</v>
      </c>
      <c r="G39" t="n">
        <v>74.88</v>
      </c>
      <c r="H39" t="n">
        <v>1.43</v>
      </c>
      <c r="I39" t="n">
        <v>60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514.01</v>
      </c>
      <c r="Q39" t="n">
        <v>2327.01</v>
      </c>
      <c r="R39" t="n">
        <v>206.1</v>
      </c>
      <c r="S39" t="n">
        <v>122.72</v>
      </c>
      <c r="T39" t="n">
        <v>36726.64</v>
      </c>
      <c r="U39" t="n">
        <v>0.6</v>
      </c>
      <c r="V39" t="n">
        <v>0.87</v>
      </c>
      <c r="W39" t="n">
        <v>9.59</v>
      </c>
      <c r="X39" t="n">
        <v>2.27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1.0105</v>
      </c>
      <c r="E40" t="n">
        <v>98.95999999999999</v>
      </c>
      <c r="F40" t="n">
        <v>90.01000000000001</v>
      </c>
      <c r="G40" t="n">
        <v>11.82</v>
      </c>
      <c r="H40" t="n">
        <v>0.24</v>
      </c>
      <c r="I40" t="n">
        <v>457</v>
      </c>
      <c r="J40" t="n">
        <v>71.52</v>
      </c>
      <c r="K40" t="n">
        <v>32.27</v>
      </c>
      <c r="L40" t="n">
        <v>1</v>
      </c>
      <c r="M40" t="n">
        <v>455</v>
      </c>
      <c r="N40" t="n">
        <v>8.25</v>
      </c>
      <c r="O40" t="n">
        <v>9054.6</v>
      </c>
      <c r="P40" t="n">
        <v>630.92</v>
      </c>
      <c r="Q40" t="n">
        <v>2327.28</v>
      </c>
      <c r="R40" t="n">
        <v>713.97</v>
      </c>
      <c r="S40" t="n">
        <v>122.72</v>
      </c>
      <c r="T40" t="n">
        <v>288672.73</v>
      </c>
      <c r="U40" t="n">
        <v>0.17</v>
      </c>
      <c r="V40" t="n">
        <v>0.72</v>
      </c>
      <c r="W40" t="n">
        <v>10.15</v>
      </c>
      <c r="X40" t="n">
        <v>17.38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1.181</v>
      </c>
      <c r="E41" t="n">
        <v>84.68000000000001</v>
      </c>
      <c r="F41" t="n">
        <v>79.83</v>
      </c>
      <c r="G41" t="n">
        <v>24.82</v>
      </c>
      <c r="H41" t="n">
        <v>0.48</v>
      </c>
      <c r="I41" t="n">
        <v>193</v>
      </c>
      <c r="J41" t="n">
        <v>72.7</v>
      </c>
      <c r="K41" t="n">
        <v>32.27</v>
      </c>
      <c r="L41" t="n">
        <v>2</v>
      </c>
      <c r="M41" t="n">
        <v>191</v>
      </c>
      <c r="N41" t="n">
        <v>8.43</v>
      </c>
      <c r="O41" t="n">
        <v>9200.25</v>
      </c>
      <c r="P41" t="n">
        <v>532.71</v>
      </c>
      <c r="Q41" t="n">
        <v>2326.98</v>
      </c>
      <c r="R41" t="n">
        <v>373.94</v>
      </c>
      <c r="S41" t="n">
        <v>122.72</v>
      </c>
      <c r="T41" t="n">
        <v>119979.77</v>
      </c>
      <c r="U41" t="n">
        <v>0.33</v>
      </c>
      <c r="V41" t="n">
        <v>0.8100000000000001</v>
      </c>
      <c r="W41" t="n">
        <v>9.720000000000001</v>
      </c>
      <c r="X41" t="n">
        <v>7.22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1.2403</v>
      </c>
      <c r="E42" t="n">
        <v>80.63</v>
      </c>
      <c r="F42" t="n">
        <v>76.95999999999999</v>
      </c>
      <c r="G42" t="n">
        <v>39.47</v>
      </c>
      <c r="H42" t="n">
        <v>0.71</v>
      </c>
      <c r="I42" t="n">
        <v>117</v>
      </c>
      <c r="J42" t="n">
        <v>73.88</v>
      </c>
      <c r="K42" t="n">
        <v>32.27</v>
      </c>
      <c r="L42" t="n">
        <v>3</v>
      </c>
      <c r="M42" t="n">
        <v>115</v>
      </c>
      <c r="N42" t="n">
        <v>8.609999999999999</v>
      </c>
      <c r="O42" t="n">
        <v>9346.23</v>
      </c>
      <c r="P42" t="n">
        <v>484.06</v>
      </c>
      <c r="Q42" t="n">
        <v>2326.95</v>
      </c>
      <c r="R42" t="n">
        <v>277.74</v>
      </c>
      <c r="S42" t="n">
        <v>122.72</v>
      </c>
      <c r="T42" t="n">
        <v>72258.64</v>
      </c>
      <c r="U42" t="n">
        <v>0.44</v>
      </c>
      <c r="V42" t="n">
        <v>0.84</v>
      </c>
      <c r="W42" t="n">
        <v>9.609999999999999</v>
      </c>
      <c r="X42" t="n">
        <v>4.35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1.2686</v>
      </c>
      <c r="E43" t="n">
        <v>78.83</v>
      </c>
      <c r="F43" t="n">
        <v>75.69</v>
      </c>
      <c r="G43" t="n">
        <v>54.72</v>
      </c>
      <c r="H43" t="n">
        <v>0.93</v>
      </c>
      <c r="I43" t="n">
        <v>83</v>
      </c>
      <c r="J43" t="n">
        <v>75.06999999999999</v>
      </c>
      <c r="K43" t="n">
        <v>32.27</v>
      </c>
      <c r="L43" t="n">
        <v>4</v>
      </c>
      <c r="M43" t="n">
        <v>49</v>
      </c>
      <c r="N43" t="n">
        <v>8.800000000000001</v>
      </c>
      <c r="O43" t="n">
        <v>9492.549999999999</v>
      </c>
      <c r="P43" t="n">
        <v>446.77</v>
      </c>
      <c r="Q43" t="n">
        <v>2326.96</v>
      </c>
      <c r="R43" t="n">
        <v>233.83</v>
      </c>
      <c r="S43" t="n">
        <v>122.72</v>
      </c>
      <c r="T43" t="n">
        <v>50475.65</v>
      </c>
      <c r="U43" t="n">
        <v>0.52</v>
      </c>
      <c r="V43" t="n">
        <v>0.86</v>
      </c>
      <c r="W43" t="n">
        <v>9.6</v>
      </c>
      <c r="X43" t="n">
        <v>3.08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1.2711</v>
      </c>
      <c r="E44" t="n">
        <v>78.67</v>
      </c>
      <c r="F44" t="n">
        <v>75.59999999999999</v>
      </c>
      <c r="G44" t="n">
        <v>57.42</v>
      </c>
      <c r="H44" t="n">
        <v>1.15</v>
      </c>
      <c r="I44" t="n">
        <v>79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446.77</v>
      </c>
      <c r="Q44" t="n">
        <v>2327.01</v>
      </c>
      <c r="R44" t="n">
        <v>228.83</v>
      </c>
      <c r="S44" t="n">
        <v>122.72</v>
      </c>
      <c r="T44" t="n">
        <v>47996.52</v>
      </c>
      <c r="U44" t="n">
        <v>0.54</v>
      </c>
      <c r="V44" t="n">
        <v>0.86</v>
      </c>
      <c r="W44" t="n">
        <v>9.65</v>
      </c>
      <c r="X44" t="n">
        <v>2.99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1.1561</v>
      </c>
      <c r="E45" t="n">
        <v>86.5</v>
      </c>
      <c r="F45" t="n">
        <v>82.01000000000001</v>
      </c>
      <c r="G45" t="n">
        <v>19.6</v>
      </c>
      <c r="H45" t="n">
        <v>0.43</v>
      </c>
      <c r="I45" t="n">
        <v>251</v>
      </c>
      <c r="J45" t="n">
        <v>39.78</v>
      </c>
      <c r="K45" t="n">
        <v>19.54</v>
      </c>
      <c r="L45" t="n">
        <v>1</v>
      </c>
      <c r="M45" t="n">
        <v>248</v>
      </c>
      <c r="N45" t="n">
        <v>4.24</v>
      </c>
      <c r="O45" t="n">
        <v>5140</v>
      </c>
      <c r="P45" t="n">
        <v>347.45</v>
      </c>
      <c r="Q45" t="n">
        <v>2327.03</v>
      </c>
      <c r="R45" t="n">
        <v>446.52</v>
      </c>
      <c r="S45" t="n">
        <v>122.72</v>
      </c>
      <c r="T45" t="n">
        <v>155980.96</v>
      </c>
      <c r="U45" t="n">
        <v>0.27</v>
      </c>
      <c r="V45" t="n">
        <v>0.79</v>
      </c>
      <c r="W45" t="n">
        <v>9.82</v>
      </c>
      <c r="X45" t="n">
        <v>9.390000000000001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1.2202</v>
      </c>
      <c r="E46" t="n">
        <v>81.95</v>
      </c>
      <c r="F46" t="n">
        <v>78.52</v>
      </c>
      <c r="G46" t="n">
        <v>30.2</v>
      </c>
      <c r="H46" t="n">
        <v>0.84</v>
      </c>
      <c r="I46" t="n">
        <v>156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312.16</v>
      </c>
      <c r="Q46" t="n">
        <v>2327.14</v>
      </c>
      <c r="R46" t="n">
        <v>323.16</v>
      </c>
      <c r="S46" t="n">
        <v>122.72</v>
      </c>
      <c r="T46" t="n">
        <v>94773.60000000001</v>
      </c>
      <c r="U46" t="n">
        <v>0.38</v>
      </c>
      <c r="V46" t="n">
        <v>0.83</v>
      </c>
      <c r="W46" t="n">
        <v>9.859999999999999</v>
      </c>
      <c r="X46" t="n">
        <v>5.91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0.7408</v>
      </c>
      <c r="E47" t="n">
        <v>135</v>
      </c>
      <c r="F47" t="n">
        <v>107.2</v>
      </c>
      <c r="G47" t="n">
        <v>7.27</v>
      </c>
      <c r="H47" t="n">
        <v>0.12</v>
      </c>
      <c r="I47" t="n">
        <v>885</v>
      </c>
      <c r="J47" t="n">
        <v>141.81</v>
      </c>
      <c r="K47" t="n">
        <v>47.83</v>
      </c>
      <c r="L47" t="n">
        <v>1</v>
      </c>
      <c r="M47" t="n">
        <v>883</v>
      </c>
      <c r="N47" t="n">
        <v>22.98</v>
      </c>
      <c r="O47" t="n">
        <v>17723.39</v>
      </c>
      <c r="P47" t="n">
        <v>1216.83</v>
      </c>
      <c r="Q47" t="n">
        <v>2327.52</v>
      </c>
      <c r="R47" t="n">
        <v>1288.5</v>
      </c>
      <c r="S47" t="n">
        <v>122.72</v>
      </c>
      <c r="T47" t="n">
        <v>573797.53</v>
      </c>
      <c r="U47" t="n">
        <v>0.1</v>
      </c>
      <c r="V47" t="n">
        <v>0.6</v>
      </c>
      <c r="W47" t="n">
        <v>10.9</v>
      </c>
      <c r="X47" t="n">
        <v>34.57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1.0207</v>
      </c>
      <c r="E48" t="n">
        <v>97.97</v>
      </c>
      <c r="F48" t="n">
        <v>85.72</v>
      </c>
      <c r="G48" t="n">
        <v>14.82</v>
      </c>
      <c r="H48" t="n">
        <v>0.25</v>
      </c>
      <c r="I48" t="n">
        <v>347</v>
      </c>
      <c r="J48" t="n">
        <v>143.17</v>
      </c>
      <c r="K48" t="n">
        <v>47.83</v>
      </c>
      <c r="L48" t="n">
        <v>2</v>
      </c>
      <c r="M48" t="n">
        <v>345</v>
      </c>
      <c r="N48" t="n">
        <v>23.34</v>
      </c>
      <c r="O48" t="n">
        <v>17891.86</v>
      </c>
      <c r="P48" t="n">
        <v>960.64</v>
      </c>
      <c r="Q48" t="n">
        <v>2327.3</v>
      </c>
      <c r="R48" t="n">
        <v>569.8</v>
      </c>
      <c r="S48" t="n">
        <v>122.72</v>
      </c>
      <c r="T48" t="n">
        <v>217140.72</v>
      </c>
      <c r="U48" t="n">
        <v>0.22</v>
      </c>
      <c r="V48" t="n">
        <v>0.76</v>
      </c>
      <c r="W48" t="n">
        <v>9.98</v>
      </c>
      <c r="X48" t="n">
        <v>13.09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1.1225</v>
      </c>
      <c r="E49" t="n">
        <v>89.08</v>
      </c>
      <c r="F49" t="n">
        <v>80.64</v>
      </c>
      <c r="G49" t="n">
        <v>22.51</v>
      </c>
      <c r="H49" t="n">
        <v>0.37</v>
      </c>
      <c r="I49" t="n">
        <v>215</v>
      </c>
      <c r="J49" t="n">
        <v>144.54</v>
      </c>
      <c r="K49" t="n">
        <v>47.83</v>
      </c>
      <c r="L49" t="n">
        <v>3</v>
      </c>
      <c r="M49" t="n">
        <v>213</v>
      </c>
      <c r="N49" t="n">
        <v>23.71</v>
      </c>
      <c r="O49" t="n">
        <v>18060.85</v>
      </c>
      <c r="P49" t="n">
        <v>891.66</v>
      </c>
      <c r="Q49" t="n">
        <v>2327.01</v>
      </c>
      <c r="R49" t="n">
        <v>400.61</v>
      </c>
      <c r="S49" t="n">
        <v>122.72</v>
      </c>
      <c r="T49" t="n">
        <v>133202.7</v>
      </c>
      <c r="U49" t="n">
        <v>0.31</v>
      </c>
      <c r="V49" t="n">
        <v>0.8</v>
      </c>
      <c r="W49" t="n">
        <v>9.77</v>
      </c>
      <c r="X49" t="n">
        <v>8.029999999999999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1.1755</v>
      </c>
      <c r="E50" t="n">
        <v>85.06999999999999</v>
      </c>
      <c r="F50" t="n">
        <v>78.36</v>
      </c>
      <c r="G50" t="n">
        <v>30.33</v>
      </c>
      <c r="H50" t="n">
        <v>0.49</v>
      </c>
      <c r="I50" t="n">
        <v>155</v>
      </c>
      <c r="J50" t="n">
        <v>145.92</v>
      </c>
      <c r="K50" t="n">
        <v>47.83</v>
      </c>
      <c r="L50" t="n">
        <v>4</v>
      </c>
      <c r="M50" t="n">
        <v>153</v>
      </c>
      <c r="N50" t="n">
        <v>24.09</v>
      </c>
      <c r="O50" t="n">
        <v>18230.35</v>
      </c>
      <c r="P50" t="n">
        <v>855.0599999999999</v>
      </c>
      <c r="Q50" t="n">
        <v>2326.95</v>
      </c>
      <c r="R50" t="n">
        <v>325.46</v>
      </c>
      <c r="S50" t="n">
        <v>122.72</v>
      </c>
      <c r="T50" t="n">
        <v>95930.34</v>
      </c>
      <c r="U50" t="n">
        <v>0.38</v>
      </c>
      <c r="V50" t="n">
        <v>0.83</v>
      </c>
      <c r="W50" t="n">
        <v>9.640000000000001</v>
      </c>
      <c r="X50" t="n">
        <v>5.75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1.2086</v>
      </c>
      <c r="E51" t="n">
        <v>82.73999999999999</v>
      </c>
      <c r="F51" t="n">
        <v>77.05</v>
      </c>
      <c r="G51" t="n">
        <v>38.52</v>
      </c>
      <c r="H51" t="n">
        <v>0.6</v>
      </c>
      <c r="I51" t="n">
        <v>120</v>
      </c>
      <c r="J51" t="n">
        <v>147.3</v>
      </c>
      <c r="K51" t="n">
        <v>47.83</v>
      </c>
      <c r="L51" t="n">
        <v>5</v>
      </c>
      <c r="M51" t="n">
        <v>118</v>
      </c>
      <c r="N51" t="n">
        <v>24.47</v>
      </c>
      <c r="O51" t="n">
        <v>18400.38</v>
      </c>
      <c r="P51" t="n">
        <v>827.66</v>
      </c>
      <c r="Q51" t="n">
        <v>2326.98</v>
      </c>
      <c r="R51" t="n">
        <v>280.14</v>
      </c>
      <c r="S51" t="n">
        <v>122.72</v>
      </c>
      <c r="T51" t="n">
        <v>73443.5</v>
      </c>
      <c r="U51" t="n">
        <v>0.44</v>
      </c>
      <c r="V51" t="n">
        <v>0.84</v>
      </c>
      <c r="W51" t="n">
        <v>9.619999999999999</v>
      </c>
      <c r="X51" t="n">
        <v>4.43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1.2299</v>
      </c>
      <c r="E52" t="n">
        <v>81.31</v>
      </c>
      <c r="F52" t="n">
        <v>76.25</v>
      </c>
      <c r="G52" t="n">
        <v>46.68</v>
      </c>
      <c r="H52" t="n">
        <v>0.71</v>
      </c>
      <c r="I52" t="n">
        <v>98</v>
      </c>
      <c r="J52" t="n">
        <v>148.68</v>
      </c>
      <c r="K52" t="n">
        <v>47.83</v>
      </c>
      <c r="L52" t="n">
        <v>6</v>
      </c>
      <c r="M52" t="n">
        <v>96</v>
      </c>
      <c r="N52" t="n">
        <v>24.85</v>
      </c>
      <c r="O52" t="n">
        <v>18570.94</v>
      </c>
      <c r="P52" t="n">
        <v>807.48</v>
      </c>
      <c r="Q52" t="n">
        <v>2326.96</v>
      </c>
      <c r="R52" t="n">
        <v>253.88</v>
      </c>
      <c r="S52" t="n">
        <v>122.72</v>
      </c>
      <c r="T52" t="n">
        <v>60423.05</v>
      </c>
      <c r="U52" t="n">
        <v>0.48</v>
      </c>
      <c r="V52" t="n">
        <v>0.85</v>
      </c>
      <c r="W52" t="n">
        <v>9.58</v>
      </c>
      <c r="X52" t="n">
        <v>3.63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1.2467</v>
      </c>
      <c r="E53" t="n">
        <v>80.20999999999999</v>
      </c>
      <c r="F53" t="n">
        <v>75.61</v>
      </c>
      <c r="G53" t="n">
        <v>55.33</v>
      </c>
      <c r="H53" t="n">
        <v>0.83</v>
      </c>
      <c r="I53" t="n">
        <v>82</v>
      </c>
      <c r="J53" t="n">
        <v>150.07</v>
      </c>
      <c r="K53" t="n">
        <v>47.83</v>
      </c>
      <c r="L53" t="n">
        <v>7</v>
      </c>
      <c r="M53" t="n">
        <v>80</v>
      </c>
      <c r="N53" t="n">
        <v>25.24</v>
      </c>
      <c r="O53" t="n">
        <v>18742.03</v>
      </c>
      <c r="P53" t="n">
        <v>786.78</v>
      </c>
      <c r="Q53" t="n">
        <v>2327</v>
      </c>
      <c r="R53" t="n">
        <v>233.23</v>
      </c>
      <c r="S53" t="n">
        <v>122.72</v>
      </c>
      <c r="T53" t="n">
        <v>50179.05</v>
      </c>
      <c r="U53" t="n">
        <v>0.53</v>
      </c>
      <c r="V53" t="n">
        <v>0.86</v>
      </c>
      <c r="W53" t="n">
        <v>9.529999999999999</v>
      </c>
      <c r="X53" t="n">
        <v>3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1.2589</v>
      </c>
      <c r="E54" t="n">
        <v>79.43000000000001</v>
      </c>
      <c r="F54" t="n">
        <v>75.18000000000001</v>
      </c>
      <c r="G54" t="n">
        <v>64.44</v>
      </c>
      <c r="H54" t="n">
        <v>0.9399999999999999</v>
      </c>
      <c r="I54" t="n">
        <v>70</v>
      </c>
      <c r="J54" t="n">
        <v>151.46</v>
      </c>
      <c r="K54" t="n">
        <v>47.83</v>
      </c>
      <c r="L54" t="n">
        <v>8</v>
      </c>
      <c r="M54" t="n">
        <v>68</v>
      </c>
      <c r="N54" t="n">
        <v>25.63</v>
      </c>
      <c r="O54" t="n">
        <v>18913.66</v>
      </c>
      <c r="P54" t="n">
        <v>769.72</v>
      </c>
      <c r="Q54" t="n">
        <v>2326.92</v>
      </c>
      <c r="R54" t="n">
        <v>218.54</v>
      </c>
      <c r="S54" t="n">
        <v>122.72</v>
      </c>
      <c r="T54" t="n">
        <v>42895.55</v>
      </c>
      <c r="U54" t="n">
        <v>0.5600000000000001</v>
      </c>
      <c r="V54" t="n">
        <v>0.86</v>
      </c>
      <c r="W54" t="n">
        <v>9.529999999999999</v>
      </c>
      <c r="X54" t="n">
        <v>2.57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1.269</v>
      </c>
      <c r="E55" t="n">
        <v>78.8</v>
      </c>
      <c r="F55" t="n">
        <v>74.81</v>
      </c>
      <c r="G55" t="n">
        <v>73.58</v>
      </c>
      <c r="H55" t="n">
        <v>1.04</v>
      </c>
      <c r="I55" t="n">
        <v>61</v>
      </c>
      <c r="J55" t="n">
        <v>152.85</v>
      </c>
      <c r="K55" t="n">
        <v>47.83</v>
      </c>
      <c r="L55" t="n">
        <v>9</v>
      </c>
      <c r="M55" t="n">
        <v>59</v>
      </c>
      <c r="N55" t="n">
        <v>26.03</v>
      </c>
      <c r="O55" t="n">
        <v>19085.83</v>
      </c>
      <c r="P55" t="n">
        <v>752.45</v>
      </c>
      <c r="Q55" t="n">
        <v>2326.92</v>
      </c>
      <c r="R55" t="n">
        <v>206.21</v>
      </c>
      <c r="S55" t="n">
        <v>122.72</v>
      </c>
      <c r="T55" t="n">
        <v>36774.09</v>
      </c>
      <c r="U55" t="n">
        <v>0.6</v>
      </c>
      <c r="V55" t="n">
        <v>0.87</v>
      </c>
      <c r="W55" t="n">
        <v>9.51</v>
      </c>
      <c r="X55" t="n">
        <v>2.2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1.2758</v>
      </c>
      <c r="E56" t="n">
        <v>78.38</v>
      </c>
      <c r="F56" t="n">
        <v>74.59</v>
      </c>
      <c r="G56" t="n">
        <v>82.88</v>
      </c>
      <c r="H56" t="n">
        <v>1.15</v>
      </c>
      <c r="I56" t="n">
        <v>54</v>
      </c>
      <c r="J56" t="n">
        <v>154.25</v>
      </c>
      <c r="K56" t="n">
        <v>47.83</v>
      </c>
      <c r="L56" t="n">
        <v>10</v>
      </c>
      <c r="M56" t="n">
        <v>52</v>
      </c>
      <c r="N56" t="n">
        <v>26.43</v>
      </c>
      <c r="O56" t="n">
        <v>19258.55</v>
      </c>
      <c r="P56" t="n">
        <v>736.12</v>
      </c>
      <c r="Q56" t="n">
        <v>2326.92</v>
      </c>
      <c r="R56" t="n">
        <v>199.05</v>
      </c>
      <c r="S56" t="n">
        <v>122.72</v>
      </c>
      <c r="T56" t="n">
        <v>33231.68</v>
      </c>
      <c r="U56" t="n">
        <v>0.62</v>
      </c>
      <c r="V56" t="n">
        <v>0.87</v>
      </c>
      <c r="W56" t="n">
        <v>9.5</v>
      </c>
      <c r="X56" t="n">
        <v>1.98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1.2826</v>
      </c>
      <c r="E57" t="n">
        <v>77.95999999999999</v>
      </c>
      <c r="F57" t="n">
        <v>74.34999999999999</v>
      </c>
      <c r="G57" t="n">
        <v>92.94</v>
      </c>
      <c r="H57" t="n">
        <v>1.25</v>
      </c>
      <c r="I57" t="n">
        <v>48</v>
      </c>
      <c r="J57" t="n">
        <v>155.66</v>
      </c>
      <c r="K57" t="n">
        <v>47.83</v>
      </c>
      <c r="L57" t="n">
        <v>11</v>
      </c>
      <c r="M57" t="n">
        <v>46</v>
      </c>
      <c r="N57" t="n">
        <v>26.83</v>
      </c>
      <c r="O57" t="n">
        <v>19431.82</v>
      </c>
      <c r="P57" t="n">
        <v>720.29</v>
      </c>
      <c r="Q57" t="n">
        <v>2326.94</v>
      </c>
      <c r="R57" t="n">
        <v>190.77</v>
      </c>
      <c r="S57" t="n">
        <v>122.72</v>
      </c>
      <c r="T57" t="n">
        <v>29118.81</v>
      </c>
      <c r="U57" t="n">
        <v>0.64</v>
      </c>
      <c r="V57" t="n">
        <v>0.87</v>
      </c>
      <c r="W57" t="n">
        <v>9.49</v>
      </c>
      <c r="X57" t="n">
        <v>1.74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1.288</v>
      </c>
      <c r="E58" t="n">
        <v>77.64</v>
      </c>
      <c r="F58" t="n">
        <v>74.17</v>
      </c>
      <c r="G58" t="n">
        <v>103.49</v>
      </c>
      <c r="H58" t="n">
        <v>1.35</v>
      </c>
      <c r="I58" t="n">
        <v>43</v>
      </c>
      <c r="J58" t="n">
        <v>157.07</v>
      </c>
      <c r="K58" t="n">
        <v>47.83</v>
      </c>
      <c r="L58" t="n">
        <v>12</v>
      </c>
      <c r="M58" t="n">
        <v>41</v>
      </c>
      <c r="N58" t="n">
        <v>27.24</v>
      </c>
      <c r="O58" t="n">
        <v>19605.66</v>
      </c>
      <c r="P58" t="n">
        <v>702.72</v>
      </c>
      <c r="Q58" t="n">
        <v>2326.9</v>
      </c>
      <c r="R58" t="n">
        <v>184.57</v>
      </c>
      <c r="S58" t="n">
        <v>122.72</v>
      </c>
      <c r="T58" t="n">
        <v>26043.13</v>
      </c>
      <c r="U58" t="n">
        <v>0.66</v>
      </c>
      <c r="V58" t="n">
        <v>0.87</v>
      </c>
      <c r="W58" t="n">
        <v>9.49</v>
      </c>
      <c r="X58" t="n">
        <v>1.56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1.2917</v>
      </c>
      <c r="E59" t="n">
        <v>77.42</v>
      </c>
      <c r="F59" t="n">
        <v>74.06</v>
      </c>
      <c r="G59" t="n">
        <v>113.94</v>
      </c>
      <c r="H59" t="n">
        <v>1.45</v>
      </c>
      <c r="I59" t="n">
        <v>39</v>
      </c>
      <c r="J59" t="n">
        <v>158.48</v>
      </c>
      <c r="K59" t="n">
        <v>47.83</v>
      </c>
      <c r="L59" t="n">
        <v>13</v>
      </c>
      <c r="M59" t="n">
        <v>36</v>
      </c>
      <c r="N59" t="n">
        <v>27.65</v>
      </c>
      <c r="O59" t="n">
        <v>19780.06</v>
      </c>
      <c r="P59" t="n">
        <v>688.92</v>
      </c>
      <c r="Q59" t="n">
        <v>2326.89</v>
      </c>
      <c r="R59" t="n">
        <v>181.19</v>
      </c>
      <c r="S59" t="n">
        <v>122.72</v>
      </c>
      <c r="T59" t="n">
        <v>24375.31</v>
      </c>
      <c r="U59" t="n">
        <v>0.68</v>
      </c>
      <c r="V59" t="n">
        <v>0.88</v>
      </c>
      <c r="W59" t="n">
        <v>9.48</v>
      </c>
      <c r="X59" t="n">
        <v>1.45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1.2955</v>
      </c>
      <c r="E60" t="n">
        <v>77.19</v>
      </c>
      <c r="F60" t="n">
        <v>73.92</v>
      </c>
      <c r="G60" t="n">
        <v>123.21</v>
      </c>
      <c r="H60" t="n">
        <v>1.55</v>
      </c>
      <c r="I60" t="n">
        <v>36</v>
      </c>
      <c r="J60" t="n">
        <v>159.9</v>
      </c>
      <c r="K60" t="n">
        <v>47.83</v>
      </c>
      <c r="L60" t="n">
        <v>14</v>
      </c>
      <c r="M60" t="n">
        <v>22</v>
      </c>
      <c r="N60" t="n">
        <v>28.07</v>
      </c>
      <c r="O60" t="n">
        <v>19955.16</v>
      </c>
      <c r="P60" t="n">
        <v>672.9400000000001</v>
      </c>
      <c r="Q60" t="n">
        <v>2326.91</v>
      </c>
      <c r="R60" t="n">
        <v>176.09</v>
      </c>
      <c r="S60" t="n">
        <v>122.72</v>
      </c>
      <c r="T60" t="n">
        <v>21839.29</v>
      </c>
      <c r="U60" t="n">
        <v>0.7</v>
      </c>
      <c r="V60" t="n">
        <v>0.88</v>
      </c>
      <c r="W60" t="n">
        <v>9.49</v>
      </c>
      <c r="X60" t="n">
        <v>1.31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1.2959</v>
      </c>
      <c r="E61" t="n">
        <v>77.16</v>
      </c>
      <c r="F61" t="n">
        <v>73.92</v>
      </c>
      <c r="G61" t="n">
        <v>126.73</v>
      </c>
      <c r="H61" t="n">
        <v>1.65</v>
      </c>
      <c r="I61" t="n">
        <v>35</v>
      </c>
      <c r="J61" t="n">
        <v>161.32</v>
      </c>
      <c r="K61" t="n">
        <v>47.83</v>
      </c>
      <c r="L61" t="n">
        <v>15</v>
      </c>
      <c r="M61" t="n">
        <v>5</v>
      </c>
      <c r="N61" t="n">
        <v>28.5</v>
      </c>
      <c r="O61" t="n">
        <v>20130.71</v>
      </c>
      <c r="P61" t="n">
        <v>672.47</v>
      </c>
      <c r="Q61" t="n">
        <v>2326.9</v>
      </c>
      <c r="R61" t="n">
        <v>175.36</v>
      </c>
      <c r="S61" t="n">
        <v>122.72</v>
      </c>
      <c r="T61" t="n">
        <v>21481.57</v>
      </c>
      <c r="U61" t="n">
        <v>0.7</v>
      </c>
      <c r="V61" t="n">
        <v>0.88</v>
      </c>
      <c r="W61" t="n">
        <v>9.51</v>
      </c>
      <c r="X61" t="n">
        <v>1.31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1.2963</v>
      </c>
      <c r="E62" t="n">
        <v>77.14</v>
      </c>
      <c r="F62" t="n">
        <v>73.90000000000001</v>
      </c>
      <c r="G62" t="n">
        <v>126.69</v>
      </c>
      <c r="H62" t="n">
        <v>1.74</v>
      </c>
      <c r="I62" t="n">
        <v>35</v>
      </c>
      <c r="J62" t="n">
        <v>162.75</v>
      </c>
      <c r="K62" t="n">
        <v>47.83</v>
      </c>
      <c r="L62" t="n">
        <v>16</v>
      </c>
      <c r="M62" t="n">
        <v>3</v>
      </c>
      <c r="N62" t="n">
        <v>28.92</v>
      </c>
      <c r="O62" t="n">
        <v>20306.85</v>
      </c>
      <c r="P62" t="n">
        <v>675.75</v>
      </c>
      <c r="Q62" t="n">
        <v>2326.93</v>
      </c>
      <c r="R62" t="n">
        <v>174.54</v>
      </c>
      <c r="S62" t="n">
        <v>122.72</v>
      </c>
      <c r="T62" t="n">
        <v>21070.19</v>
      </c>
      <c r="U62" t="n">
        <v>0.7</v>
      </c>
      <c r="V62" t="n">
        <v>0.88</v>
      </c>
      <c r="W62" t="n">
        <v>9.51</v>
      </c>
      <c r="X62" t="n">
        <v>1.29</v>
      </c>
      <c r="Y62" t="n">
        <v>0.5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1.2962</v>
      </c>
      <c r="E63" t="n">
        <v>77.15000000000001</v>
      </c>
      <c r="F63" t="n">
        <v>73.91</v>
      </c>
      <c r="G63" t="n">
        <v>126.7</v>
      </c>
      <c r="H63" t="n">
        <v>1.83</v>
      </c>
      <c r="I63" t="n">
        <v>35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681.23</v>
      </c>
      <c r="Q63" t="n">
        <v>2326.96</v>
      </c>
      <c r="R63" t="n">
        <v>174.74</v>
      </c>
      <c r="S63" t="n">
        <v>122.72</v>
      </c>
      <c r="T63" t="n">
        <v>21170.17</v>
      </c>
      <c r="U63" t="n">
        <v>0.7</v>
      </c>
      <c r="V63" t="n">
        <v>0.88</v>
      </c>
      <c r="W63" t="n">
        <v>9.51</v>
      </c>
      <c r="X63" t="n">
        <v>1.3</v>
      </c>
      <c r="Y63" t="n">
        <v>0.5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0.6286</v>
      </c>
      <c r="E64" t="n">
        <v>159.08</v>
      </c>
      <c r="F64" t="n">
        <v>116.91</v>
      </c>
      <c r="G64" t="n">
        <v>6.27</v>
      </c>
      <c r="H64" t="n">
        <v>0.1</v>
      </c>
      <c r="I64" t="n">
        <v>1118</v>
      </c>
      <c r="J64" t="n">
        <v>176.73</v>
      </c>
      <c r="K64" t="n">
        <v>52.44</v>
      </c>
      <c r="L64" t="n">
        <v>1</v>
      </c>
      <c r="M64" t="n">
        <v>1116</v>
      </c>
      <c r="N64" t="n">
        <v>33.29</v>
      </c>
      <c r="O64" t="n">
        <v>22031.19</v>
      </c>
      <c r="P64" t="n">
        <v>1533.32</v>
      </c>
      <c r="Q64" t="n">
        <v>2327.68</v>
      </c>
      <c r="R64" t="n">
        <v>1614.18</v>
      </c>
      <c r="S64" t="n">
        <v>122.72</v>
      </c>
      <c r="T64" t="n">
        <v>735475.17</v>
      </c>
      <c r="U64" t="n">
        <v>0.08</v>
      </c>
      <c r="V64" t="n">
        <v>0.55</v>
      </c>
      <c r="W64" t="n">
        <v>11.29</v>
      </c>
      <c r="X64" t="n">
        <v>44.28</v>
      </c>
      <c r="Y64" t="n">
        <v>0.5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0.9471000000000001</v>
      </c>
      <c r="E65" t="n">
        <v>105.59</v>
      </c>
      <c r="F65" t="n">
        <v>88.37</v>
      </c>
      <c r="G65" t="n">
        <v>12.75</v>
      </c>
      <c r="H65" t="n">
        <v>0.2</v>
      </c>
      <c r="I65" t="n">
        <v>416</v>
      </c>
      <c r="J65" t="n">
        <v>178.21</v>
      </c>
      <c r="K65" t="n">
        <v>52.44</v>
      </c>
      <c r="L65" t="n">
        <v>2</v>
      </c>
      <c r="M65" t="n">
        <v>414</v>
      </c>
      <c r="N65" t="n">
        <v>33.77</v>
      </c>
      <c r="O65" t="n">
        <v>22213.89</v>
      </c>
      <c r="P65" t="n">
        <v>1149.39</v>
      </c>
      <c r="Q65" t="n">
        <v>2327.09</v>
      </c>
      <c r="R65" t="n">
        <v>658.67</v>
      </c>
      <c r="S65" t="n">
        <v>122.72</v>
      </c>
      <c r="T65" t="n">
        <v>261227.1</v>
      </c>
      <c r="U65" t="n">
        <v>0.19</v>
      </c>
      <c r="V65" t="n">
        <v>0.73</v>
      </c>
      <c r="W65" t="n">
        <v>10.1</v>
      </c>
      <c r="X65" t="n">
        <v>15.75</v>
      </c>
      <c r="Y65" t="n">
        <v>0.5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1.0675</v>
      </c>
      <c r="E66" t="n">
        <v>93.67</v>
      </c>
      <c r="F66" t="n">
        <v>82.19</v>
      </c>
      <c r="G66" t="n">
        <v>19.34</v>
      </c>
      <c r="H66" t="n">
        <v>0.3</v>
      </c>
      <c r="I66" t="n">
        <v>255</v>
      </c>
      <c r="J66" t="n">
        <v>179.7</v>
      </c>
      <c r="K66" t="n">
        <v>52.44</v>
      </c>
      <c r="L66" t="n">
        <v>3</v>
      </c>
      <c r="M66" t="n">
        <v>253</v>
      </c>
      <c r="N66" t="n">
        <v>34.26</v>
      </c>
      <c r="O66" t="n">
        <v>22397.24</v>
      </c>
      <c r="P66" t="n">
        <v>1059.9</v>
      </c>
      <c r="Q66" t="n">
        <v>2327.07</v>
      </c>
      <c r="R66" t="n">
        <v>451.66</v>
      </c>
      <c r="S66" t="n">
        <v>122.72</v>
      </c>
      <c r="T66" t="n">
        <v>158531.66</v>
      </c>
      <c r="U66" t="n">
        <v>0.27</v>
      </c>
      <c r="V66" t="n">
        <v>0.79</v>
      </c>
      <c r="W66" t="n">
        <v>9.84</v>
      </c>
      <c r="X66" t="n">
        <v>9.57</v>
      </c>
      <c r="Y66" t="n">
        <v>0.5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1.1308</v>
      </c>
      <c r="E67" t="n">
        <v>88.44</v>
      </c>
      <c r="F67" t="n">
        <v>79.47</v>
      </c>
      <c r="G67" t="n">
        <v>25.92</v>
      </c>
      <c r="H67" t="n">
        <v>0.39</v>
      </c>
      <c r="I67" t="n">
        <v>184</v>
      </c>
      <c r="J67" t="n">
        <v>181.19</v>
      </c>
      <c r="K67" t="n">
        <v>52.44</v>
      </c>
      <c r="L67" t="n">
        <v>4</v>
      </c>
      <c r="M67" t="n">
        <v>182</v>
      </c>
      <c r="N67" t="n">
        <v>34.75</v>
      </c>
      <c r="O67" t="n">
        <v>22581.25</v>
      </c>
      <c r="P67" t="n">
        <v>1016.01</v>
      </c>
      <c r="Q67" t="n">
        <v>2326.96</v>
      </c>
      <c r="R67" t="n">
        <v>361.26</v>
      </c>
      <c r="S67" t="n">
        <v>122.72</v>
      </c>
      <c r="T67" t="n">
        <v>113683.25</v>
      </c>
      <c r="U67" t="n">
        <v>0.34</v>
      </c>
      <c r="V67" t="n">
        <v>0.82</v>
      </c>
      <c r="W67" t="n">
        <v>9.73</v>
      </c>
      <c r="X67" t="n">
        <v>6.86</v>
      </c>
      <c r="Y67" t="n">
        <v>0.5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1.1707</v>
      </c>
      <c r="E68" t="n">
        <v>85.42</v>
      </c>
      <c r="F68" t="n">
        <v>77.91</v>
      </c>
      <c r="G68" t="n">
        <v>32.69</v>
      </c>
      <c r="H68" t="n">
        <v>0.49</v>
      </c>
      <c r="I68" t="n">
        <v>143</v>
      </c>
      <c r="J68" t="n">
        <v>182.69</v>
      </c>
      <c r="K68" t="n">
        <v>52.44</v>
      </c>
      <c r="L68" t="n">
        <v>5</v>
      </c>
      <c r="M68" t="n">
        <v>141</v>
      </c>
      <c r="N68" t="n">
        <v>35.25</v>
      </c>
      <c r="O68" t="n">
        <v>22766.06</v>
      </c>
      <c r="P68" t="n">
        <v>987.63</v>
      </c>
      <c r="Q68" t="n">
        <v>2327.01</v>
      </c>
      <c r="R68" t="n">
        <v>309.39</v>
      </c>
      <c r="S68" t="n">
        <v>122.72</v>
      </c>
      <c r="T68" t="n">
        <v>87956.58</v>
      </c>
      <c r="U68" t="n">
        <v>0.4</v>
      </c>
      <c r="V68" t="n">
        <v>0.83</v>
      </c>
      <c r="W68" t="n">
        <v>9.65</v>
      </c>
      <c r="X68" t="n">
        <v>5.3</v>
      </c>
      <c r="Y68" t="n">
        <v>0.5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1.1975</v>
      </c>
      <c r="E69" t="n">
        <v>83.51000000000001</v>
      </c>
      <c r="F69" t="n">
        <v>76.93000000000001</v>
      </c>
      <c r="G69" t="n">
        <v>39.45</v>
      </c>
      <c r="H69" t="n">
        <v>0.58</v>
      </c>
      <c r="I69" t="n">
        <v>117</v>
      </c>
      <c r="J69" t="n">
        <v>184.19</v>
      </c>
      <c r="K69" t="n">
        <v>52.44</v>
      </c>
      <c r="L69" t="n">
        <v>6</v>
      </c>
      <c r="M69" t="n">
        <v>115</v>
      </c>
      <c r="N69" t="n">
        <v>35.75</v>
      </c>
      <c r="O69" t="n">
        <v>22951.43</v>
      </c>
      <c r="P69" t="n">
        <v>965.9</v>
      </c>
      <c r="Q69" t="n">
        <v>2326.99</v>
      </c>
      <c r="R69" t="n">
        <v>276.33</v>
      </c>
      <c r="S69" t="n">
        <v>122.72</v>
      </c>
      <c r="T69" t="n">
        <v>71554.64</v>
      </c>
      <c r="U69" t="n">
        <v>0.44</v>
      </c>
      <c r="V69" t="n">
        <v>0.84</v>
      </c>
      <c r="W69" t="n">
        <v>9.609999999999999</v>
      </c>
      <c r="X69" t="n">
        <v>4.31</v>
      </c>
      <c r="Y69" t="n">
        <v>0.5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1.2162</v>
      </c>
      <c r="E70" t="n">
        <v>82.22</v>
      </c>
      <c r="F70" t="n">
        <v>76.28</v>
      </c>
      <c r="G70" t="n">
        <v>46.23</v>
      </c>
      <c r="H70" t="n">
        <v>0.67</v>
      </c>
      <c r="I70" t="n">
        <v>99</v>
      </c>
      <c r="J70" t="n">
        <v>185.7</v>
      </c>
      <c r="K70" t="n">
        <v>52.44</v>
      </c>
      <c r="L70" t="n">
        <v>7</v>
      </c>
      <c r="M70" t="n">
        <v>97</v>
      </c>
      <c r="N70" t="n">
        <v>36.26</v>
      </c>
      <c r="O70" t="n">
        <v>23137.49</v>
      </c>
      <c r="P70" t="n">
        <v>949.95</v>
      </c>
      <c r="Q70" t="n">
        <v>2326.97</v>
      </c>
      <c r="R70" t="n">
        <v>255.41</v>
      </c>
      <c r="S70" t="n">
        <v>122.72</v>
      </c>
      <c r="T70" t="n">
        <v>61185.71</v>
      </c>
      <c r="U70" t="n">
        <v>0.48</v>
      </c>
      <c r="V70" t="n">
        <v>0.85</v>
      </c>
      <c r="W70" t="n">
        <v>9.57</v>
      </c>
      <c r="X70" t="n">
        <v>3.67</v>
      </c>
      <c r="Y70" t="n">
        <v>0.5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1.232</v>
      </c>
      <c r="E71" t="n">
        <v>81.17</v>
      </c>
      <c r="F71" t="n">
        <v>75.73</v>
      </c>
      <c r="G71" t="n">
        <v>53.45</v>
      </c>
      <c r="H71" t="n">
        <v>0.76</v>
      </c>
      <c r="I71" t="n">
        <v>85</v>
      </c>
      <c r="J71" t="n">
        <v>187.22</v>
      </c>
      <c r="K71" t="n">
        <v>52.44</v>
      </c>
      <c r="L71" t="n">
        <v>8</v>
      </c>
      <c r="M71" t="n">
        <v>83</v>
      </c>
      <c r="N71" t="n">
        <v>36.78</v>
      </c>
      <c r="O71" t="n">
        <v>23324.24</v>
      </c>
      <c r="P71" t="n">
        <v>933.8200000000001</v>
      </c>
      <c r="Q71" t="n">
        <v>2326.95</v>
      </c>
      <c r="R71" t="n">
        <v>236.93</v>
      </c>
      <c r="S71" t="n">
        <v>122.72</v>
      </c>
      <c r="T71" t="n">
        <v>52016.74</v>
      </c>
      <c r="U71" t="n">
        <v>0.52</v>
      </c>
      <c r="V71" t="n">
        <v>0.86</v>
      </c>
      <c r="W71" t="n">
        <v>9.539999999999999</v>
      </c>
      <c r="X71" t="n">
        <v>3.11</v>
      </c>
      <c r="Y71" t="n">
        <v>0.5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1.2428</v>
      </c>
      <c r="E72" t="n">
        <v>80.47</v>
      </c>
      <c r="F72" t="n">
        <v>75.38</v>
      </c>
      <c r="G72" t="n">
        <v>60.3</v>
      </c>
      <c r="H72" t="n">
        <v>0.85</v>
      </c>
      <c r="I72" t="n">
        <v>75</v>
      </c>
      <c r="J72" t="n">
        <v>188.74</v>
      </c>
      <c r="K72" t="n">
        <v>52.44</v>
      </c>
      <c r="L72" t="n">
        <v>9</v>
      </c>
      <c r="M72" t="n">
        <v>73</v>
      </c>
      <c r="N72" t="n">
        <v>37.3</v>
      </c>
      <c r="O72" t="n">
        <v>23511.69</v>
      </c>
      <c r="P72" t="n">
        <v>919.63</v>
      </c>
      <c r="Q72" t="n">
        <v>2326.95</v>
      </c>
      <c r="R72" t="n">
        <v>224.93</v>
      </c>
      <c r="S72" t="n">
        <v>122.72</v>
      </c>
      <c r="T72" t="n">
        <v>46063.84</v>
      </c>
      <c r="U72" t="n">
        <v>0.55</v>
      </c>
      <c r="V72" t="n">
        <v>0.86</v>
      </c>
      <c r="W72" t="n">
        <v>9.539999999999999</v>
      </c>
      <c r="X72" t="n">
        <v>2.77</v>
      </c>
      <c r="Y72" t="n">
        <v>0.5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1.2529</v>
      </c>
      <c r="E73" t="n">
        <v>79.81999999999999</v>
      </c>
      <c r="F73" t="n">
        <v>75.05</v>
      </c>
      <c r="G73" t="n">
        <v>68.23</v>
      </c>
      <c r="H73" t="n">
        <v>0.93</v>
      </c>
      <c r="I73" t="n">
        <v>66</v>
      </c>
      <c r="J73" t="n">
        <v>190.26</v>
      </c>
      <c r="K73" t="n">
        <v>52.44</v>
      </c>
      <c r="L73" t="n">
        <v>10</v>
      </c>
      <c r="M73" t="n">
        <v>64</v>
      </c>
      <c r="N73" t="n">
        <v>37.82</v>
      </c>
      <c r="O73" t="n">
        <v>23699.85</v>
      </c>
      <c r="P73" t="n">
        <v>905.66</v>
      </c>
      <c r="Q73" t="n">
        <v>2326.99</v>
      </c>
      <c r="R73" t="n">
        <v>213.91</v>
      </c>
      <c r="S73" t="n">
        <v>122.72</v>
      </c>
      <c r="T73" t="n">
        <v>40599.25</v>
      </c>
      <c r="U73" t="n">
        <v>0.57</v>
      </c>
      <c r="V73" t="n">
        <v>0.86</v>
      </c>
      <c r="W73" t="n">
        <v>9.52</v>
      </c>
      <c r="X73" t="n">
        <v>2.44</v>
      </c>
      <c r="Y73" t="n">
        <v>0.5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1.2606</v>
      </c>
      <c r="E74" t="n">
        <v>79.33</v>
      </c>
      <c r="F74" t="n">
        <v>74.78</v>
      </c>
      <c r="G74" t="n">
        <v>74.78</v>
      </c>
      <c r="H74" t="n">
        <v>1.02</v>
      </c>
      <c r="I74" t="n">
        <v>60</v>
      </c>
      <c r="J74" t="n">
        <v>191.79</v>
      </c>
      <c r="K74" t="n">
        <v>52.44</v>
      </c>
      <c r="L74" t="n">
        <v>11</v>
      </c>
      <c r="M74" t="n">
        <v>58</v>
      </c>
      <c r="N74" t="n">
        <v>38.35</v>
      </c>
      <c r="O74" t="n">
        <v>23888.73</v>
      </c>
      <c r="P74" t="n">
        <v>895.95</v>
      </c>
      <c r="Q74" t="n">
        <v>2326.94</v>
      </c>
      <c r="R74" t="n">
        <v>205.04</v>
      </c>
      <c r="S74" t="n">
        <v>122.72</v>
      </c>
      <c r="T74" t="n">
        <v>36194.28</v>
      </c>
      <c r="U74" t="n">
        <v>0.6</v>
      </c>
      <c r="V74" t="n">
        <v>0.87</v>
      </c>
      <c r="W74" t="n">
        <v>9.51</v>
      </c>
      <c r="X74" t="n">
        <v>2.16</v>
      </c>
      <c r="Y74" t="n">
        <v>0.5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1.2669</v>
      </c>
      <c r="E75" t="n">
        <v>78.93000000000001</v>
      </c>
      <c r="F75" t="n">
        <v>74.59</v>
      </c>
      <c r="G75" t="n">
        <v>82.88</v>
      </c>
      <c r="H75" t="n">
        <v>1.1</v>
      </c>
      <c r="I75" t="n">
        <v>54</v>
      </c>
      <c r="J75" t="n">
        <v>193.33</v>
      </c>
      <c r="K75" t="n">
        <v>52.44</v>
      </c>
      <c r="L75" t="n">
        <v>12</v>
      </c>
      <c r="M75" t="n">
        <v>52</v>
      </c>
      <c r="N75" t="n">
        <v>38.89</v>
      </c>
      <c r="O75" t="n">
        <v>24078.33</v>
      </c>
      <c r="P75" t="n">
        <v>881.55</v>
      </c>
      <c r="Q75" t="n">
        <v>2326.95</v>
      </c>
      <c r="R75" t="n">
        <v>198.69</v>
      </c>
      <c r="S75" t="n">
        <v>122.72</v>
      </c>
      <c r="T75" t="n">
        <v>33050.45</v>
      </c>
      <c r="U75" t="n">
        <v>0.62</v>
      </c>
      <c r="V75" t="n">
        <v>0.87</v>
      </c>
      <c r="W75" t="n">
        <v>9.5</v>
      </c>
      <c r="X75" t="n">
        <v>1.98</v>
      </c>
      <c r="Y75" t="n">
        <v>0.5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1.2726</v>
      </c>
      <c r="E76" t="n">
        <v>78.58</v>
      </c>
      <c r="F76" t="n">
        <v>74.42</v>
      </c>
      <c r="G76" t="n">
        <v>91.12</v>
      </c>
      <c r="H76" t="n">
        <v>1.18</v>
      </c>
      <c r="I76" t="n">
        <v>49</v>
      </c>
      <c r="J76" t="n">
        <v>194.88</v>
      </c>
      <c r="K76" t="n">
        <v>52.44</v>
      </c>
      <c r="L76" t="n">
        <v>13</v>
      </c>
      <c r="M76" t="n">
        <v>47</v>
      </c>
      <c r="N76" t="n">
        <v>39.43</v>
      </c>
      <c r="O76" t="n">
        <v>24268.67</v>
      </c>
      <c r="P76" t="n">
        <v>870.9400000000001</v>
      </c>
      <c r="Q76" t="n">
        <v>2326.99</v>
      </c>
      <c r="R76" t="n">
        <v>192.86</v>
      </c>
      <c r="S76" t="n">
        <v>122.72</v>
      </c>
      <c r="T76" t="n">
        <v>30161.4</v>
      </c>
      <c r="U76" t="n">
        <v>0.64</v>
      </c>
      <c r="V76" t="n">
        <v>0.87</v>
      </c>
      <c r="W76" t="n">
        <v>9.5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1.2777</v>
      </c>
      <c r="E77" t="n">
        <v>78.27</v>
      </c>
      <c r="F77" t="n">
        <v>74.25</v>
      </c>
      <c r="G77" t="n">
        <v>99</v>
      </c>
      <c r="H77" t="n">
        <v>1.27</v>
      </c>
      <c r="I77" t="n">
        <v>45</v>
      </c>
      <c r="J77" t="n">
        <v>196.42</v>
      </c>
      <c r="K77" t="n">
        <v>52.44</v>
      </c>
      <c r="L77" t="n">
        <v>14</v>
      </c>
      <c r="M77" t="n">
        <v>43</v>
      </c>
      <c r="N77" t="n">
        <v>39.98</v>
      </c>
      <c r="O77" t="n">
        <v>24459.75</v>
      </c>
      <c r="P77" t="n">
        <v>859.5</v>
      </c>
      <c r="Q77" t="n">
        <v>2326.95</v>
      </c>
      <c r="R77" t="n">
        <v>187.54</v>
      </c>
      <c r="S77" t="n">
        <v>122.72</v>
      </c>
      <c r="T77" t="n">
        <v>27517.91</v>
      </c>
      <c r="U77" t="n">
        <v>0.65</v>
      </c>
      <c r="V77" t="n">
        <v>0.87</v>
      </c>
      <c r="W77" t="n">
        <v>9.48</v>
      </c>
      <c r="X77" t="n">
        <v>1.63</v>
      </c>
      <c r="Y77" t="n">
        <v>0.5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1.2812</v>
      </c>
      <c r="E78" t="n">
        <v>78.05</v>
      </c>
      <c r="F78" t="n">
        <v>74.14</v>
      </c>
      <c r="G78" t="n">
        <v>105.91</v>
      </c>
      <c r="H78" t="n">
        <v>1.35</v>
      </c>
      <c r="I78" t="n">
        <v>42</v>
      </c>
      <c r="J78" t="n">
        <v>197.98</v>
      </c>
      <c r="K78" t="n">
        <v>52.44</v>
      </c>
      <c r="L78" t="n">
        <v>15</v>
      </c>
      <c r="M78" t="n">
        <v>40</v>
      </c>
      <c r="N78" t="n">
        <v>40.54</v>
      </c>
      <c r="O78" t="n">
        <v>24651.58</v>
      </c>
      <c r="P78" t="n">
        <v>848.34</v>
      </c>
      <c r="Q78" t="n">
        <v>2326.93</v>
      </c>
      <c r="R78" t="n">
        <v>183.49</v>
      </c>
      <c r="S78" t="n">
        <v>122.72</v>
      </c>
      <c r="T78" t="n">
        <v>25509.29</v>
      </c>
      <c r="U78" t="n">
        <v>0.67</v>
      </c>
      <c r="V78" t="n">
        <v>0.87</v>
      </c>
      <c r="W78" t="n">
        <v>9.49</v>
      </c>
      <c r="X78" t="n">
        <v>1.52</v>
      </c>
      <c r="Y78" t="n">
        <v>0.5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1.2852</v>
      </c>
      <c r="E79" t="n">
        <v>77.81</v>
      </c>
      <c r="F79" t="n">
        <v>74</v>
      </c>
      <c r="G79" t="n">
        <v>113.85</v>
      </c>
      <c r="H79" t="n">
        <v>1.42</v>
      </c>
      <c r="I79" t="n">
        <v>39</v>
      </c>
      <c r="J79" t="n">
        <v>199.54</v>
      </c>
      <c r="K79" t="n">
        <v>52.44</v>
      </c>
      <c r="L79" t="n">
        <v>16</v>
      </c>
      <c r="M79" t="n">
        <v>37</v>
      </c>
      <c r="N79" t="n">
        <v>41.1</v>
      </c>
      <c r="O79" t="n">
        <v>24844.17</v>
      </c>
      <c r="P79" t="n">
        <v>839.2</v>
      </c>
      <c r="Q79" t="n">
        <v>2326.9</v>
      </c>
      <c r="R79" t="n">
        <v>179.03</v>
      </c>
      <c r="S79" t="n">
        <v>122.72</v>
      </c>
      <c r="T79" t="n">
        <v>23294.9</v>
      </c>
      <c r="U79" t="n">
        <v>0.6899999999999999</v>
      </c>
      <c r="V79" t="n">
        <v>0.88</v>
      </c>
      <c r="W79" t="n">
        <v>9.48</v>
      </c>
      <c r="X79" t="n">
        <v>1.39</v>
      </c>
      <c r="Y79" t="n">
        <v>0.5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1.2885</v>
      </c>
      <c r="E80" t="n">
        <v>77.61</v>
      </c>
      <c r="F80" t="n">
        <v>73.91</v>
      </c>
      <c r="G80" t="n">
        <v>123.18</v>
      </c>
      <c r="H80" t="n">
        <v>1.5</v>
      </c>
      <c r="I80" t="n">
        <v>36</v>
      </c>
      <c r="J80" t="n">
        <v>201.11</v>
      </c>
      <c r="K80" t="n">
        <v>52.44</v>
      </c>
      <c r="L80" t="n">
        <v>17</v>
      </c>
      <c r="M80" t="n">
        <v>34</v>
      </c>
      <c r="N80" t="n">
        <v>41.67</v>
      </c>
      <c r="O80" t="n">
        <v>25037.53</v>
      </c>
      <c r="P80" t="n">
        <v>825.77</v>
      </c>
      <c r="Q80" t="n">
        <v>2326.89</v>
      </c>
      <c r="R80" t="n">
        <v>176.24</v>
      </c>
      <c r="S80" t="n">
        <v>122.72</v>
      </c>
      <c r="T80" t="n">
        <v>21915.34</v>
      </c>
      <c r="U80" t="n">
        <v>0.7</v>
      </c>
      <c r="V80" t="n">
        <v>0.88</v>
      </c>
      <c r="W80" t="n">
        <v>9.460000000000001</v>
      </c>
      <c r="X80" t="n">
        <v>1.3</v>
      </c>
      <c r="Y80" t="n">
        <v>0.5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1.2911</v>
      </c>
      <c r="E81" t="n">
        <v>77.45</v>
      </c>
      <c r="F81" t="n">
        <v>73.81999999999999</v>
      </c>
      <c r="G81" t="n">
        <v>130.27</v>
      </c>
      <c r="H81" t="n">
        <v>1.58</v>
      </c>
      <c r="I81" t="n">
        <v>34</v>
      </c>
      <c r="J81" t="n">
        <v>202.68</v>
      </c>
      <c r="K81" t="n">
        <v>52.44</v>
      </c>
      <c r="L81" t="n">
        <v>18</v>
      </c>
      <c r="M81" t="n">
        <v>32</v>
      </c>
      <c r="N81" t="n">
        <v>42.24</v>
      </c>
      <c r="O81" t="n">
        <v>25231.66</v>
      </c>
      <c r="P81" t="n">
        <v>809.96</v>
      </c>
      <c r="Q81" t="n">
        <v>2326.91</v>
      </c>
      <c r="R81" t="n">
        <v>173.27</v>
      </c>
      <c r="S81" t="n">
        <v>122.72</v>
      </c>
      <c r="T81" t="n">
        <v>20437.61</v>
      </c>
      <c r="U81" t="n">
        <v>0.71</v>
      </c>
      <c r="V81" t="n">
        <v>0.88</v>
      </c>
      <c r="W81" t="n">
        <v>9.460000000000001</v>
      </c>
      <c r="X81" t="n">
        <v>1.21</v>
      </c>
      <c r="Y81" t="n">
        <v>0.5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1.293</v>
      </c>
      <c r="E82" t="n">
        <v>77.34</v>
      </c>
      <c r="F82" t="n">
        <v>73.78</v>
      </c>
      <c r="G82" t="n">
        <v>138.33</v>
      </c>
      <c r="H82" t="n">
        <v>1.65</v>
      </c>
      <c r="I82" t="n">
        <v>32</v>
      </c>
      <c r="J82" t="n">
        <v>204.26</v>
      </c>
      <c r="K82" t="n">
        <v>52.44</v>
      </c>
      <c r="L82" t="n">
        <v>19</v>
      </c>
      <c r="M82" t="n">
        <v>30</v>
      </c>
      <c r="N82" t="n">
        <v>42.82</v>
      </c>
      <c r="O82" t="n">
        <v>25426.72</v>
      </c>
      <c r="P82" t="n">
        <v>801.64</v>
      </c>
      <c r="Q82" t="n">
        <v>2326.92</v>
      </c>
      <c r="R82" t="n">
        <v>171.99</v>
      </c>
      <c r="S82" t="n">
        <v>122.72</v>
      </c>
      <c r="T82" t="n">
        <v>19810.73</v>
      </c>
      <c r="U82" t="n">
        <v>0.71</v>
      </c>
      <c r="V82" t="n">
        <v>0.88</v>
      </c>
      <c r="W82" t="n">
        <v>9.460000000000001</v>
      </c>
      <c r="X82" t="n">
        <v>1.17</v>
      </c>
      <c r="Y82" t="n">
        <v>0.5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1.2957</v>
      </c>
      <c r="E83" t="n">
        <v>77.18000000000001</v>
      </c>
      <c r="F83" t="n">
        <v>73.69</v>
      </c>
      <c r="G83" t="n">
        <v>147.38</v>
      </c>
      <c r="H83" t="n">
        <v>1.73</v>
      </c>
      <c r="I83" t="n">
        <v>30</v>
      </c>
      <c r="J83" t="n">
        <v>205.85</v>
      </c>
      <c r="K83" t="n">
        <v>52.44</v>
      </c>
      <c r="L83" t="n">
        <v>20</v>
      </c>
      <c r="M83" t="n">
        <v>25</v>
      </c>
      <c r="N83" t="n">
        <v>43.41</v>
      </c>
      <c r="O83" t="n">
        <v>25622.45</v>
      </c>
      <c r="P83" t="n">
        <v>789.63</v>
      </c>
      <c r="Q83" t="n">
        <v>2326.89</v>
      </c>
      <c r="R83" t="n">
        <v>168.67</v>
      </c>
      <c r="S83" t="n">
        <v>122.72</v>
      </c>
      <c r="T83" t="n">
        <v>18157.19</v>
      </c>
      <c r="U83" t="n">
        <v>0.73</v>
      </c>
      <c r="V83" t="n">
        <v>0.88</v>
      </c>
      <c r="W83" t="n">
        <v>9.460000000000001</v>
      </c>
      <c r="X83" t="n">
        <v>1.08</v>
      </c>
      <c r="Y83" t="n">
        <v>0.5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1.2983</v>
      </c>
      <c r="E84" t="n">
        <v>77.02</v>
      </c>
      <c r="F84" t="n">
        <v>73.61</v>
      </c>
      <c r="G84" t="n">
        <v>157.73</v>
      </c>
      <c r="H84" t="n">
        <v>1.8</v>
      </c>
      <c r="I84" t="n">
        <v>28</v>
      </c>
      <c r="J84" t="n">
        <v>207.45</v>
      </c>
      <c r="K84" t="n">
        <v>52.44</v>
      </c>
      <c r="L84" t="n">
        <v>21</v>
      </c>
      <c r="M84" t="n">
        <v>17</v>
      </c>
      <c r="N84" t="n">
        <v>44</v>
      </c>
      <c r="O84" t="n">
        <v>25818.99</v>
      </c>
      <c r="P84" t="n">
        <v>780.1</v>
      </c>
      <c r="Q84" t="n">
        <v>2326.92</v>
      </c>
      <c r="R84" t="n">
        <v>165.8</v>
      </c>
      <c r="S84" t="n">
        <v>122.72</v>
      </c>
      <c r="T84" t="n">
        <v>16733.97</v>
      </c>
      <c r="U84" t="n">
        <v>0.74</v>
      </c>
      <c r="V84" t="n">
        <v>0.88</v>
      </c>
      <c r="W84" t="n">
        <v>9.470000000000001</v>
      </c>
      <c r="X84" t="n">
        <v>1</v>
      </c>
      <c r="Y84" t="n">
        <v>0.5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1.2976</v>
      </c>
      <c r="E85" t="n">
        <v>77.06999999999999</v>
      </c>
      <c r="F85" t="n">
        <v>73.65000000000001</v>
      </c>
      <c r="G85" t="n">
        <v>157.82</v>
      </c>
      <c r="H85" t="n">
        <v>1.87</v>
      </c>
      <c r="I85" t="n">
        <v>28</v>
      </c>
      <c r="J85" t="n">
        <v>209.05</v>
      </c>
      <c r="K85" t="n">
        <v>52.44</v>
      </c>
      <c r="L85" t="n">
        <v>22</v>
      </c>
      <c r="M85" t="n">
        <v>7</v>
      </c>
      <c r="N85" t="n">
        <v>44.6</v>
      </c>
      <c r="O85" t="n">
        <v>26016.35</v>
      </c>
      <c r="P85" t="n">
        <v>781.49</v>
      </c>
      <c r="Q85" t="n">
        <v>2326.96</v>
      </c>
      <c r="R85" t="n">
        <v>166.52</v>
      </c>
      <c r="S85" t="n">
        <v>122.72</v>
      </c>
      <c r="T85" t="n">
        <v>17096.36</v>
      </c>
      <c r="U85" t="n">
        <v>0.74</v>
      </c>
      <c r="V85" t="n">
        <v>0.88</v>
      </c>
      <c r="W85" t="n">
        <v>9.49</v>
      </c>
      <c r="X85" t="n">
        <v>1.04</v>
      </c>
      <c r="Y85" t="n">
        <v>0.5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1.2989</v>
      </c>
      <c r="E86" t="n">
        <v>76.98999999999999</v>
      </c>
      <c r="F86" t="n">
        <v>73.61</v>
      </c>
      <c r="G86" t="n">
        <v>163.58</v>
      </c>
      <c r="H86" t="n">
        <v>1.94</v>
      </c>
      <c r="I86" t="n">
        <v>27</v>
      </c>
      <c r="J86" t="n">
        <v>210.65</v>
      </c>
      <c r="K86" t="n">
        <v>52.44</v>
      </c>
      <c r="L86" t="n">
        <v>23</v>
      </c>
      <c r="M86" t="n">
        <v>0</v>
      </c>
      <c r="N86" t="n">
        <v>45.21</v>
      </c>
      <c r="O86" t="n">
        <v>26214.54</v>
      </c>
      <c r="P86" t="n">
        <v>784.01</v>
      </c>
      <c r="Q86" t="n">
        <v>2326.91</v>
      </c>
      <c r="R86" t="n">
        <v>165.05</v>
      </c>
      <c r="S86" t="n">
        <v>122.72</v>
      </c>
      <c r="T86" t="n">
        <v>16366.7</v>
      </c>
      <c r="U86" t="n">
        <v>0.74</v>
      </c>
      <c r="V86" t="n">
        <v>0.88</v>
      </c>
      <c r="W86" t="n">
        <v>9.49</v>
      </c>
      <c r="X86" t="n">
        <v>1</v>
      </c>
      <c r="Y86" t="n">
        <v>0.5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1.1658</v>
      </c>
      <c r="E87" t="n">
        <v>85.78</v>
      </c>
      <c r="F87" t="n">
        <v>81.53</v>
      </c>
      <c r="G87" t="n">
        <v>20.91</v>
      </c>
      <c r="H87" t="n">
        <v>0.64</v>
      </c>
      <c r="I87" t="n">
        <v>234</v>
      </c>
      <c r="J87" t="n">
        <v>26.11</v>
      </c>
      <c r="K87" t="n">
        <v>12.1</v>
      </c>
      <c r="L87" t="n">
        <v>1</v>
      </c>
      <c r="M87" t="n">
        <v>1</v>
      </c>
      <c r="N87" t="n">
        <v>3.01</v>
      </c>
      <c r="O87" t="n">
        <v>3454.41</v>
      </c>
      <c r="P87" t="n">
        <v>235.57</v>
      </c>
      <c r="Q87" t="n">
        <v>2327.32</v>
      </c>
      <c r="R87" t="n">
        <v>420.08</v>
      </c>
      <c r="S87" t="n">
        <v>122.72</v>
      </c>
      <c r="T87" t="n">
        <v>142847</v>
      </c>
      <c r="U87" t="n">
        <v>0.29</v>
      </c>
      <c r="V87" t="n">
        <v>0.8</v>
      </c>
      <c r="W87" t="n">
        <v>10.09</v>
      </c>
      <c r="X87" t="n">
        <v>8.91</v>
      </c>
      <c r="Y87" t="n">
        <v>0.5</v>
      </c>
      <c r="Z87" t="n">
        <v>10</v>
      </c>
    </row>
    <row r="88">
      <c r="A88" t="n">
        <v>1</v>
      </c>
      <c r="B88" t="n">
        <v>10</v>
      </c>
      <c r="C88" t="inlineStr">
        <is>
          <t xml:space="preserve">CONCLUIDO	</t>
        </is>
      </c>
      <c r="D88" t="n">
        <v>1.1658</v>
      </c>
      <c r="E88" t="n">
        <v>85.78</v>
      </c>
      <c r="F88" t="n">
        <v>81.53</v>
      </c>
      <c r="G88" t="n">
        <v>20.91</v>
      </c>
      <c r="H88" t="n">
        <v>1.23</v>
      </c>
      <c r="I88" t="n">
        <v>234</v>
      </c>
      <c r="J88" t="n">
        <v>27.2</v>
      </c>
      <c r="K88" t="n">
        <v>12.1</v>
      </c>
      <c r="L88" t="n">
        <v>2</v>
      </c>
      <c r="M88" t="n">
        <v>0</v>
      </c>
      <c r="N88" t="n">
        <v>3.1</v>
      </c>
      <c r="O88" t="n">
        <v>3588.35</v>
      </c>
      <c r="P88" t="n">
        <v>244.64</v>
      </c>
      <c r="Q88" t="n">
        <v>2327.27</v>
      </c>
      <c r="R88" t="n">
        <v>419.97</v>
      </c>
      <c r="S88" t="n">
        <v>122.72</v>
      </c>
      <c r="T88" t="n">
        <v>142788.7</v>
      </c>
      <c r="U88" t="n">
        <v>0.29</v>
      </c>
      <c r="V88" t="n">
        <v>0.8</v>
      </c>
      <c r="W88" t="n">
        <v>10.09</v>
      </c>
      <c r="X88" t="n">
        <v>8.91</v>
      </c>
      <c r="Y88" t="n">
        <v>0.5</v>
      </c>
      <c r="Z88" t="n">
        <v>10</v>
      </c>
    </row>
    <row r="89">
      <c r="A89" t="n">
        <v>0</v>
      </c>
      <c r="B89" t="n">
        <v>45</v>
      </c>
      <c r="C89" t="inlineStr">
        <is>
          <t xml:space="preserve">CONCLUIDO	</t>
        </is>
      </c>
      <c r="D89" t="n">
        <v>0.8993</v>
      </c>
      <c r="E89" t="n">
        <v>111.2</v>
      </c>
      <c r="F89" t="n">
        <v>96.47</v>
      </c>
      <c r="G89" t="n">
        <v>9.34</v>
      </c>
      <c r="H89" t="n">
        <v>0.18</v>
      </c>
      <c r="I89" t="n">
        <v>620</v>
      </c>
      <c r="J89" t="n">
        <v>98.70999999999999</v>
      </c>
      <c r="K89" t="n">
        <v>39.72</v>
      </c>
      <c r="L89" t="n">
        <v>1</v>
      </c>
      <c r="M89" t="n">
        <v>618</v>
      </c>
      <c r="N89" t="n">
        <v>12.99</v>
      </c>
      <c r="O89" t="n">
        <v>12407.75</v>
      </c>
      <c r="P89" t="n">
        <v>855.26</v>
      </c>
      <c r="Q89" t="n">
        <v>2327.34</v>
      </c>
      <c r="R89" t="n">
        <v>929.64</v>
      </c>
      <c r="S89" t="n">
        <v>122.72</v>
      </c>
      <c r="T89" t="n">
        <v>395695.6</v>
      </c>
      <c r="U89" t="n">
        <v>0.13</v>
      </c>
      <c r="V89" t="n">
        <v>0.67</v>
      </c>
      <c r="W89" t="n">
        <v>10.44</v>
      </c>
      <c r="X89" t="n">
        <v>23.84</v>
      </c>
      <c r="Y89" t="n">
        <v>0.5</v>
      </c>
      <c r="Z89" t="n">
        <v>10</v>
      </c>
    </row>
    <row r="90">
      <c r="A90" t="n">
        <v>1</v>
      </c>
      <c r="B90" t="n">
        <v>45</v>
      </c>
      <c r="C90" t="inlineStr">
        <is>
          <t xml:space="preserve">CONCLUIDO	</t>
        </is>
      </c>
      <c r="D90" t="n">
        <v>1.1173</v>
      </c>
      <c r="E90" t="n">
        <v>89.5</v>
      </c>
      <c r="F90" t="n">
        <v>82.23</v>
      </c>
      <c r="G90" t="n">
        <v>19.2</v>
      </c>
      <c r="H90" t="n">
        <v>0.35</v>
      </c>
      <c r="I90" t="n">
        <v>257</v>
      </c>
      <c r="J90" t="n">
        <v>99.95</v>
      </c>
      <c r="K90" t="n">
        <v>39.72</v>
      </c>
      <c r="L90" t="n">
        <v>2</v>
      </c>
      <c r="M90" t="n">
        <v>255</v>
      </c>
      <c r="N90" t="n">
        <v>13.24</v>
      </c>
      <c r="O90" t="n">
        <v>12561.45</v>
      </c>
      <c r="P90" t="n">
        <v>710.28</v>
      </c>
      <c r="Q90" t="n">
        <v>2327.08</v>
      </c>
      <c r="R90" t="n">
        <v>453.61</v>
      </c>
      <c r="S90" t="n">
        <v>122.72</v>
      </c>
      <c r="T90" t="n">
        <v>159492.9</v>
      </c>
      <c r="U90" t="n">
        <v>0.27</v>
      </c>
      <c r="V90" t="n">
        <v>0.79</v>
      </c>
      <c r="W90" t="n">
        <v>9.84</v>
      </c>
      <c r="X90" t="n">
        <v>9.619999999999999</v>
      </c>
      <c r="Y90" t="n">
        <v>0.5</v>
      </c>
      <c r="Z90" t="n">
        <v>10</v>
      </c>
    </row>
    <row r="91">
      <c r="A91" t="n">
        <v>2</v>
      </c>
      <c r="B91" t="n">
        <v>45</v>
      </c>
      <c r="C91" t="inlineStr">
        <is>
          <t xml:space="preserve">CONCLUIDO	</t>
        </is>
      </c>
      <c r="D91" t="n">
        <v>1.1929</v>
      </c>
      <c r="E91" t="n">
        <v>83.83</v>
      </c>
      <c r="F91" t="n">
        <v>78.56999999999999</v>
      </c>
      <c r="G91" t="n">
        <v>29.65</v>
      </c>
      <c r="H91" t="n">
        <v>0.52</v>
      </c>
      <c r="I91" t="n">
        <v>159</v>
      </c>
      <c r="J91" t="n">
        <v>101.2</v>
      </c>
      <c r="K91" t="n">
        <v>39.72</v>
      </c>
      <c r="L91" t="n">
        <v>3</v>
      </c>
      <c r="M91" t="n">
        <v>157</v>
      </c>
      <c r="N91" t="n">
        <v>13.49</v>
      </c>
      <c r="O91" t="n">
        <v>12715.54</v>
      </c>
      <c r="P91" t="n">
        <v>658.85</v>
      </c>
      <c r="Q91" t="n">
        <v>2327</v>
      </c>
      <c r="R91" t="n">
        <v>331.33</v>
      </c>
      <c r="S91" t="n">
        <v>122.72</v>
      </c>
      <c r="T91" t="n">
        <v>98846.84</v>
      </c>
      <c r="U91" t="n">
        <v>0.37</v>
      </c>
      <c r="V91" t="n">
        <v>0.83</v>
      </c>
      <c r="W91" t="n">
        <v>9.68</v>
      </c>
      <c r="X91" t="n">
        <v>5.96</v>
      </c>
      <c r="Y91" t="n">
        <v>0.5</v>
      </c>
      <c r="Z91" t="n">
        <v>10</v>
      </c>
    </row>
    <row r="92">
      <c r="A92" t="n">
        <v>3</v>
      </c>
      <c r="B92" t="n">
        <v>45</v>
      </c>
      <c r="C92" t="inlineStr">
        <is>
          <t xml:space="preserve">CONCLUIDO	</t>
        </is>
      </c>
      <c r="D92" t="n">
        <v>1.2315</v>
      </c>
      <c r="E92" t="n">
        <v>81.2</v>
      </c>
      <c r="F92" t="n">
        <v>76.87</v>
      </c>
      <c r="G92" t="n">
        <v>40.46</v>
      </c>
      <c r="H92" t="n">
        <v>0.6899999999999999</v>
      </c>
      <c r="I92" t="n">
        <v>114</v>
      </c>
      <c r="J92" t="n">
        <v>102.45</v>
      </c>
      <c r="K92" t="n">
        <v>39.72</v>
      </c>
      <c r="L92" t="n">
        <v>4</v>
      </c>
      <c r="M92" t="n">
        <v>112</v>
      </c>
      <c r="N92" t="n">
        <v>13.74</v>
      </c>
      <c r="O92" t="n">
        <v>12870.03</v>
      </c>
      <c r="P92" t="n">
        <v>626.1799999999999</v>
      </c>
      <c r="Q92" t="n">
        <v>2326.99</v>
      </c>
      <c r="R92" t="n">
        <v>275.02</v>
      </c>
      <c r="S92" t="n">
        <v>122.72</v>
      </c>
      <c r="T92" t="n">
        <v>70916.87</v>
      </c>
      <c r="U92" t="n">
        <v>0.45</v>
      </c>
      <c r="V92" t="n">
        <v>0.84</v>
      </c>
      <c r="W92" t="n">
        <v>9.6</v>
      </c>
      <c r="X92" t="n">
        <v>4.26</v>
      </c>
      <c r="Y92" t="n">
        <v>0.5</v>
      </c>
      <c r="Z92" t="n">
        <v>10</v>
      </c>
    </row>
    <row r="93">
      <c r="A93" t="n">
        <v>4</v>
      </c>
      <c r="B93" t="n">
        <v>45</v>
      </c>
      <c r="C93" t="inlineStr">
        <is>
          <t xml:space="preserve">CONCLUIDO	</t>
        </is>
      </c>
      <c r="D93" t="n">
        <v>1.2563</v>
      </c>
      <c r="E93" t="n">
        <v>79.59999999999999</v>
      </c>
      <c r="F93" t="n">
        <v>75.81999999999999</v>
      </c>
      <c r="G93" t="n">
        <v>52.29</v>
      </c>
      <c r="H93" t="n">
        <v>0.85</v>
      </c>
      <c r="I93" t="n">
        <v>87</v>
      </c>
      <c r="J93" t="n">
        <v>103.71</v>
      </c>
      <c r="K93" t="n">
        <v>39.72</v>
      </c>
      <c r="L93" t="n">
        <v>5</v>
      </c>
      <c r="M93" t="n">
        <v>85</v>
      </c>
      <c r="N93" t="n">
        <v>14</v>
      </c>
      <c r="O93" t="n">
        <v>13024.91</v>
      </c>
      <c r="P93" t="n">
        <v>596.73</v>
      </c>
      <c r="Q93" t="n">
        <v>2327.03</v>
      </c>
      <c r="R93" t="n">
        <v>239.6</v>
      </c>
      <c r="S93" t="n">
        <v>122.72</v>
      </c>
      <c r="T93" t="n">
        <v>53337.14</v>
      </c>
      <c r="U93" t="n">
        <v>0.51</v>
      </c>
      <c r="V93" t="n">
        <v>0.86</v>
      </c>
      <c r="W93" t="n">
        <v>9.56</v>
      </c>
      <c r="X93" t="n">
        <v>3.21</v>
      </c>
      <c r="Y93" t="n">
        <v>0.5</v>
      </c>
      <c r="Z93" t="n">
        <v>10</v>
      </c>
    </row>
    <row r="94">
      <c r="A94" t="n">
        <v>5</v>
      </c>
      <c r="B94" t="n">
        <v>45</v>
      </c>
      <c r="C94" t="inlineStr">
        <is>
          <t xml:space="preserve">CONCLUIDO	</t>
        </is>
      </c>
      <c r="D94" t="n">
        <v>1.2725</v>
      </c>
      <c r="E94" t="n">
        <v>78.58</v>
      </c>
      <c r="F94" t="n">
        <v>75.18000000000001</v>
      </c>
      <c r="G94" t="n">
        <v>65.37</v>
      </c>
      <c r="H94" t="n">
        <v>1.01</v>
      </c>
      <c r="I94" t="n">
        <v>69</v>
      </c>
      <c r="J94" t="n">
        <v>104.97</v>
      </c>
      <c r="K94" t="n">
        <v>39.72</v>
      </c>
      <c r="L94" t="n">
        <v>6</v>
      </c>
      <c r="M94" t="n">
        <v>67</v>
      </c>
      <c r="N94" t="n">
        <v>14.25</v>
      </c>
      <c r="O94" t="n">
        <v>13180.19</v>
      </c>
      <c r="P94" t="n">
        <v>569.04</v>
      </c>
      <c r="Q94" t="n">
        <v>2326.94</v>
      </c>
      <c r="R94" t="n">
        <v>218.58</v>
      </c>
      <c r="S94" t="n">
        <v>122.72</v>
      </c>
      <c r="T94" t="n">
        <v>42918.58</v>
      </c>
      <c r="U94" t="n">
        <v>0.5600000000000001</v>
      </c>
      <c r="V94" t="n">
        <v>0.86</v>
      </c>
      <c r="W94" t="n">
        <v>9.52</v>
      </c>
      <c r="X94" t="n">
        <v>2.57</v>
      </c>
      <c r="Y94" t="n">
        <v>0.5</v>
      </c>
      <c r="Z94" t="n">
        <v>10</v>
      </c>
    </row>
    <row r="95">
      <c r="A95" t="n">
        <v>6</v>
      </c>
      <c r="B95" t="n">
        <v>45</v>
      </c>
      <c r="C95" t="inlineStr">
        <is>
          <t xml:space="preserve">CONCLUIDO	</t>
        </is>
      </c>
      <c r="D95" t="n">
        <v>1.2841</v>
      </c>
      <c r="E95" t="n">
        <v>77.88</v>
      </c>
      <c r="F95" t="n">
        <v>74.72</v>
      </c>
      <c r="G95" t="n">
        <v>78.65000000000001</v>
      </c>
      <c r="H95" t="n">
        <v>1.16</v>
      </c>
      <c r="I95" t="n">
        <v>57</v>
      </c>
      <c r="J95" t="n">
        <v>106.23</v>
      </c>
      <c r="K95" t="n">
        <v>39.72</v>
      </c>
      <c r="L95" t="n">
        <v>7</v>
      </c>
      <c r="M95" t="n">
        <v>44</v>
      </c>
      <c r="N95" t="n">
        <v>14.52</v>
      </c>
      <c r="O95" t="n">
        <v>13335.87</v>
      </c>
      <c r="P95" t="n">
        <v>543.23</v>
      </c>
      <c r="Q95" t="n">
        <v>2326.99</v>
      </c>
      <c r="R95" t="n">
        <v>202.59</v>
      </c>
      <c r="S95" t="n">
        <v>122.72</v>
      </c>
      <c r="T95" t="n">
        <v>34985.42</v>
      </c>
      <c r="U95" t="n">
        <v>0.61</v>
      </c>
      <c r="V95" t="n">
        <v>0.87</v>
      </c>
      <c r="W95" t="n">
        <v>9.52</v>
      </c>
      <c r="X95" t="n">
        <v>2.1</v>
      </c>
      <c r="Y95" t="n">
        <v>0.5</v>
      </c>
      <c r="Z95" t="n">
        <v>10</v>
      </c>
    </row>
    <row r="96">
      <c r="A96" t="n">
        <v>7</v>
      </c>
      <c r="B96" t="n">
        <v>45</v>
      </c>
      <c r="C96" t="inlineStr">
        <is>
          <t xml:space="preserve">CONCLUIDO	</t>
        </is>
      </c>
      <c r="D96" t="n">
        <v>1.2874</v>
      </c>
      <c r="E96" t="n">
        <v>77.68000000000001</v>
      </c>
      <c r="F96" t="n">
        <v>74.59999999999999</v>
      </c>
      <c r="G96" t="n">
        <v>84.45</v>
      </c>
      <c r="H96" t="n">
        <v>1.31</v>
      </c>
      <c r="I96" t="n">
        <v>53</v>
      </c>
      <c r="J96" t="n">
        <v>107.5</v>
      </c>
      <c r="K96" t="n">
        <v>39.72</v>
      </c>
      <c r="L96" t="n">
        <v>8</v>
      </c>
      <c r="M96" t="n">
        <v>2</v>
      </c>
      <c r="N96" t="n">
        <v>14.78</v>
      </c>
      <c r="O96" t="n">
        <v>13491.96</v>
      </c>
      <c r="P96" t="n">
        <v>536.36</v>
      </c>
      <c r="Q96" t="n">
        <v>2326.98</v>
      </c>
      <c r="R96" t="n">
        <v>197.14</v>
      </c>
      <c r="S96" t="n">
        <v>122.72</v>
      </c>
      <c r="T96" t="n">
        <v>32278.29</v>
      </c>
      <c r="U96" t="n">
        <v>0.62</v>
      </c>
      <c r="V96" t="n">
        <v>0.87</v>
      </c>
      <c r="W96" t="n">
        <v>9.56</v>
      </c>
      <c r="X96" t="n">
        <v>1.99</v>
      </c>
      <c r="Y96" t="n">
        <v>0.5</v>
      </c>
      <c r="Z96" t="n">
        <v>10</v>
      </c>
    </row>
    <row r="97">
      <c r="A97" t="n">
        <v>8</v>
      </c>
      <c r="B97" t="n">
        <v>45</v>
      </c>
      <c r="C97" t="inlineStr">
        <is>
          <t xml:space="preserve">CONCLUIDO	</t>
        </is>
      </c>
      <c r="D97" t="n">
        <v>1.2873</v>
      </c>
      <c r="E97" t="n">
        <v>77.68000000000001</v>
      </c>
      <c r="F97" t="n">
        <v>74.59999999999999</v>
      </c>
      <c r="G97" t="n">
        <v>84.45999999999999</v>
      </c>
      <c r="H97" t="n">
        <v>1.46</v>
      </c>
      <c r="I97" t="n">
        <v>53</v>
      </c>
      <c r="J97" t="n">
        <v>108.77</v>
      </c>
      <c r="K97" t="n">
        <v>39.72</v>
      </c>
      <c r="L97" t="n">
        <v>9</v>
      </c>
      <c r="M97" t="n">
        <v>0</v>
      </c>
      <c r="N97" t="n">
        <v>15.05</v>
      </c>
      <c r="O97" t="n">
        <v>13648.58</v>
      </c>
      <c r="P97" t="n">
        <v>542.15</v>
      </c>
      <c r="Q97" t="n">
        <v>2326.98</v>
      </c>
      <c r="R97" t="n">
        <v>197.13</v>
      </c>
      <c r="S97" t="n">
        <v>122.72</v>
      </c>
      <c r="T97" t="n">
        <v>32276.41</v>
      </c>
      <c r="U97" t="n">
        <v>0.62</v>
      </c>
      <c r="V97" t="n">
        <v>0.87</v>
      </c>
      <c r="W97" t="n">
        <v>9.56</v>
      </c>
      <c r="X97" t="n">
        <v>1.99</v>
      </c>
      <c r="Y97" t="n">
        <v>0.5</v>
      </c>
      <c r="Z97" t="n">
        <v>10</v>
      </c>
    </row>
    <row r="98">
      <c r="A98" t="n">
        <v>0</v>
      </c>
      <c r="B98" t="n">
        <v>60</v>
      </c>
      <c r="C98" t="inlineStr">
        <is>
          <t xml:space="preserve">CONCLUIDO	</t>
        </is>
      </c>
      <c r="D98" t="n">
        <v>0.8008</v>
      </c>
      <c r="E98" t="n">
        <v>124.87</v>
      </c>
      <c r="F98" t="n">
        <v>102.86</v>
      </c>
      <c r="G98" t="n">
        <v>7.93</v>
      </c>
      <c r="H98" t="n">
        <v>0.14</v>
      </c>
      <c r="I98" t="n">
        <v>778</v>
      </c>
      <c r="J98" t="n">
        <v>124.63</v>
      </c>
      <c r="K98" t="n">
        <v>45</v>
      </c>
      <c r="L98" t="n">
        <v>1</v>
      </c>
      <c r="M98" t="n">
        <v>776</v>
      </c>
      <c r="N98" t="n">
        <v>18.64</v>
      </c>
      <c r="O98" t="n">
        <v>15605.44</v>
      </c>
      <c r="P98" t="n">
        <v>1070.74</v>
      </c>
      <c r="Q98" t="n">
        <v>2327.32</v>
      </c>
      <c r="R98" t="n">
        <v>1142.14</v>
      </c>
      <c r="S98" t="n">
        <v>122.72</v>
      </c>
      <c r="T98" t="n">
        <v>501153.37</v>
      </c>
      <c r="U98" t="n">
        <v>0.11</v>
      </c>
      <c r="V98" t="n">
        <v>0.63</v>
      </c>
      <c r="W98" t="n">
        <v>10.74</v>
      </c>
      <c r="X98" t="n">
        <v>30.23</v>
      </c>
      <c r="Y98" t="n">
        <v>0.5</v>
      </c>
      <c r="Z98" t="n">
        <v>10</v>
      </c>
    </row>
    <row r="99">
      <c r="A99" t="n">
        <v>1</v>
      </c>
      <c r="B99" t="n">
        <v>60</v>
      </c>
      <c r="C99" t="inlineStr">
        <is>
          <t xml:space="preserve">CONCLUIDO	</t>
        </is>
      </c>
      <c r="D99" t="n">
        <v>1.0582</v>
      </c>
      <c r="E99" t="n">
        <v>94.5</v>
      </c>
      <c r="F99" t="n">
        <v>84.40000000000001</v>
      </c>
      <c r="G99" t="n">
        <v>16.23</v>
      </c>
      <c r="H99" t="n">
        <v>0.28</v>
      </c>
      <c r="I99" t="n">
        <v>312</v>
      </c>
      <c r="J99" t="n">
        <v>125.95</v>
      </c>
      <c r="K99" t="n">
        <v>45</v>
      </c>
      <c r="L99" t="n">
        <v>2</v>
      </c>
      <c r="M99" t="n">
        <v>310</v>
      </c>
      <c r="N99" t="n">
        <v>18.95</v>
      </c>
      <c r="O99" t="n">
        <v>15767.7</v>
      </c>
      <c r="P99" t="n">
        <v>864.1</v>
      </c>
      <c r="Q99" t="n">
        <v>2327.12</v>
      </c>
      <c r="R99" t="n">
        <v>525.34</v>
      </c>
      <c r="S99" t="n">
        <v>122.72</v>
      </c>
      <c r="T99" t="n">
        <v>195086.06</v>
      </c>
      <c r="U99" t="n">
        <v>0.23</v>
      </c>
      <c r="V99" t="n">
        <v>0.77</v>
      </c>
      <c r="W99" t="n">
        <v>9.949999999999999</v>
      </c>
      <c r="X99" t="n">
        <v>11.78</v>
      </c>
      <c r="Y99" t="n">
        <v>0.5</v>
      </c>
      <c r="Z99" t="n">
        <v>10</v>
      </c>
    </row>
    <row r="100">
      <c r="A100" t="n">
        <v>2</v>
      </c>
      <c r="B100" t="n">
        <v>60</v>
      </c>
      <c r="C100" t="inlineStr">
        <is>
          <t xml:space="preserve">CONCLUIDO	</t>
        </is>
      </c>
      <c r="D100" t="n">
        <v>1.1502</v>
      </c>
      <c r="E100" t="n">
        <v>86.94</v>
      </c>
      <c r="F100" t="n">
        <v>79.84999999999999</v>
      </c>
      <c r="G100" t="n">
        <v>24.7</v>
      </c>
      <c r="H100" t="n">
        <v>0.42</v>
      </c>
      <c r="I100" t="n">
        <v>194</v>
      </c>
      <c r="J100" t="n">
        <v>127.27</v>
      </c>
      <c r="K100" t="n">
        <v>45</v>
      </c>
      <c r="L100" t="n">
        <v>3</v>
      </c>
      <c r="M100" t="n">
        <v>192</v>
      </c>
      <c r="N100" t="n">
        <v>19.27</v>
      </c>
      <c r="O100" t="n">
        <v>15930.42</v>
      </c>
      <c r="P100" t="n">
        <v>803.62</v>
      </c>
      <c r="Q100" t="n">
        <v>2326.98</v>
      </c>
      <c r="R100" t="n">
        <v>373.99</v>
      </c>
      <c r="S100" t="n">
        <v>122.72</v>
      </c>
      <c r="T100" t="n">
        <v>120001.3</v>
      </c>
      <c r="U100" t="n">
        <v>0.33</v>
      </c>
      <c r="V100" t="n">
        <v>0.8100000000000001</v>
      </c>
      <c r="W100" t="n">
        <v>9.74</v>
      </c>
      <c r="X100" t="n">
        <v>7.24</v>
      </c>
      <c r="Y100" t="n">
        <v>0.5</v>
      </c>
      <c r="Z100" t="n">
        <v>10</v>
      </c>
    </row>
    <row r="101">
      <c r="A101" t="n">
        <v>3</v>
      </c>
      <c r="B101" t="n">
        <v>60</v>
      </c>
      <c r="C101" t="inlineStr">
        <is>
          <t xml:space="preserve">CONCLUIDO	</t>
        </is>
      </c>
      <c r="D101" t="n">
        <v>1.1984</v>
      </c>
      <c r="E101" t="n">
        <v>83.44</v>
      </c>
      <c r="F101" t="n">
        <v>77.76000000000001</v>
      </c>
      <c r="G101" t="n">
        <v>33.56</v>
      </c>
      <c r="H101" t="n">
        <v>0.55</v>
      </c>
      <c r="I101" t="n">
        <v>139</v>
      </c>
      <c r="J101" t="n">
        <v>128.59</v>
      </c>
      <c r="K101" t="n">
        <v>45</v>
      </c>
      <c r="L101" t="n">
        <v>4</v>
      </c>
      <c r="M101" t="n">
        <v>137</v>
      </c>
      <c r="N101" t="n">
        <v>19.59</v>
      </c>
      <c r="O101" t="n">
        <v>16093.6</v>
      </c>
      <c r="P101" t="n">
        <v>768</v>
      </c>
      <c r="Q101" t="n">
        <v>2326.98</v>
      </c>
      <c r="R101" t="n">
        <v>304.1</v>
      </c>
      <c r="S101" t="n">
        <v>122.72</v>
      </c>
      <c r="T101" t="n">
        <v>85327.64</v>
      </c>
      <c r="U101" t="n">
        <v>0.4</v>
      </c>
      <c r="V101" t="n">
        <v>0.83</v>
      </c>
      <c r="W101" t="n">
        <v>9.65</v>
      </c>
      <c r="X101" t="n">
        <v>5.14</v>
      </c>
      <c r="Y101" t="n">
        <v>0.5</v>
      </c>
      <c r="Z101" t="n">
        <v>10</v>
      </c>
    </row>
    <row r="102">
      <c r="A102" t="n">
        <v>4</v>
      </c>
      <c r="B102" t="n">
        <v>60</v>
      </c>
      <c r="C102" t="inlineStr">
        <is>
          <t xml:space="preserve">CONCLUIDO	</t>
        </is>
      </c>
      <c r="D102" t="n">
        <v>1.2271</v>
      </c>
      <c r="E102" t="n">
        <v>81.5</v>
      </c>
      <c r="F102" t="n">
        <v>76.59999999999999</v>
      </c>
      <c r="G102" t="n">
        <v>42.56</v>
      </c>
      <c r="H102" t="n">
        <v>0.68</v>
      </c>
      <c r="I102" t="n">
        <v>108</v>
      </c>
      <c r="J102" t="n">
        <v>129.92</v>
      </c>
      <c r="K102" t="n">
        <v>45</v>
      </c>
      <c r="L102" t="n">
        <v>5</v>
      </c>
      <c r="M102" t="n">
        <v>106</v>
      </c>
      <c r="N102" t="n">
        <v>19.92</v>
      </c>
      <c r="O102" t="n">
        <v>16257.24</v>
      </c>
      <c r="P102" t="n">
        <v>742.6</v>
      </c>
      <c r="Q102" t="n">
        <v>2326.92</v>
      </c>
      <c r="R102" t="n">
        <v>265.91</v>
      </c>
      <c r="S102" t="n">
        <v>122.72</v>
      </c>
      <c r="T102" t="n">
        <v>66388.7</v>
      </c>
      <c r="U102" t="n">
        <v>0.46</v>
      </c>
      <c r="V102" t="n">
        <v>0.85</v>
      </c>
      <c r="W102" t="n">
        <v>9.59</v>
      </c>
      <c r="X102" t="n">
        <v>3.99</v>
      </c>
      <c r="Y102" t="n">
        <v>0.5</v>
      </c>
      <c r="Z102" t="n">
        <v>10</v>
      </c>
    </row>
    <row r="103">
      <c r="A103" t="n">
        <v>5</v>
      </c>
      <c r="B103" t="n">
        <v>60</v>
      </c>
      <c r="C103" t="inlineStr">
        <is>
          <t xml:space="preserve">CONCLUIDO	</t>
        </is>
      </c>
      <c r="D103" t="n">
        <v>1.2471</v>
      </c>
      <c r="E103" t="n">
        <v>80.19</v>
      </c>
      <c r="F103" t="n">
        <v>75.83</v>
      </c>
      <c r="G103" t="n">
        <v>52.3</v>
      </c>
      <c r="H103" t="n">
        <v>0.8100000000000001</v>
      </c>
      <c r="I103" t="n">
        <v>87</v>
      </c>
      <c r="J103" t="n">
        <v>131.25</v>
      </c>
      <c r="K103" t="n">
        <v>45</v>
      </c>
      <c r="L103" t="n">
        <v>6</v>
      </c>
      <c r="M103" t="n">
        <v>85</v>
      </c>
      <c r="N103" t="n">
        <v>20.25</v>
      </c>
      <c r="O103" t="n">
        <v>16421.36</v>
      </c>
      <c r="P103" t="n">
        <v>719.2</v>
      </c>
      <c r="Q103" t="n">
        <v>2326.94</v>
      </c>
      <c r="R103" t="n">
        <v>239.83</v>
      </c>
      <c r="S103" t="n">
        <v>122.72</v>
      </c>
      <c r="T103" t="n">
        <v>53455.7</v>
      </c>
      <c r="U103" t="n">
        <v>0.51</v>
      </c>
      <c r="V103" t="n">
        <v>0.85</v>
      </c>
      <c r="W103" t="n">
        <v>9.56</v>
      </c>
      <c r="X103" t="n">
        <v>3.22</v>
      </c>
      <c r="Y103" t="n">
        <v>0.5</v>
      </c>
      <c r="Z103" t="n">
        <v>10</v>
      </c>
    </row>
    <row r="104">
      <c r="A104" t="n">
        <v>6</v>
      </c>
      <c r="B104" t="n">
        <v>60</v>
      </c>
      <c r="C104" t="inlineStr">
        <is>
          <t xml:space="preserve">CONCLUIDO	</t>
        </is>
      </c>
      <c r="D104" t="n">
        <v>1.2613</v>
      </c>
      <c r="E104" t="n">
        <v>79.28</v>
      </c>
      <c r="F104" t="n">
        <v>75.29000000000001</v>
      </c>
      <c r="G104" t="n">
        <v>61.88</v>
      </c>
      <c r="H104" t="n">
        <v>0.93</v>
      </c>
      <c r="I104" t="n">
        <v>73</v>
      </c>
      <c r="J104" t="n">
        <v>132.58</v>
      </c>
      <c r="K104" t="n">
        <v>45</v>
      </c>
      <c r="L104" t="n">
        <v>7</v>
      </c>
      <c r="M104" t="n">
        <v>71</v>
      </c>
      <c r="N104" t="n">
        <v>20.59</v>
      </c>
      <c r="O104" t="n">
        <v>16585.95</v>
      </c>
      <c r="P104" t="n">
        <v>698.99</v>
      </c>
      <c r="Q104" t="n">
        <v>2326.91</v>
      </c>
      <c r="R104" t="n">
        <v>222.33</v>
      </c>
      <c r="S104" t="n">
        <v>122.72</v>
      </c>
      <c r="T104" t="n">
        <v>44772.68</v>
      </c>
      <c r="U104" t="n">
        <v>0.55</v>
      </c>
      <c r="V104" t="n">
        <v>0.86</v>
      </c>
      <c r="W104" t="n">
        <v>9.52</v>
      </c>
      <c r="X104" t="n">
        <v>2.67</v>
      </c>
      <c r="Y104" t="n">
        <v>0.5</v>
      </c>
      <c r="Z104" t="n">
        <v>10</v>
      </c>
    </row>
    <row r="105">
      <c r="A105" t="n">
        <v>7</v>
      </c>
      <c r="B105" t="n">
        <v>60</v>
      </c>
      <c r="C105" t="inlineStr">
        <is>
          <t xml:space="preserve">CONCLUIDO	</t>
        </is>
      </c>
      <c r="D105" t="n">
        <v>1.2721</v>
      </c>
      <c r="E105" t="n">
        <v>78.61</v>
      </c>
      <c r="F105" t="n">
        <v>74.89</v>
      </c>
      <c r="G105" t="n">
        <v>72.48</v>
      </c>
      <c r="H105" t="n">
        <v>1.06</v>
      </c>
      <c r="I105" t="n">
        <v>62</v>
      </c>
      <c r="J105" t="n">
        <v>133.92</v>
      </c>
      <c r="K105" t="n">
        <v>45</v>
      </c>
      <c r="L105" t="n">
        <v>8</v>
      </c>
      <c r="M105" t="n">
        <v>60</v>
      </c>
      <c r="N105" t="n">
        <v>20.93</v>
      </c>
      <c r="O105" t="n">
        <v>16751.02</v>
      </c>
      <c r="P105" t="n">
        <v>679.26</v>
      </c>
      <c r="Q105" t="n">
        <v>2326.92</v>
      </c>
      <c r="R105" t="n">
        <v>208.89</v>
      </c>
      <c r="S105" t="n">
        <v>122.72</v>
      </c>
      <c r="T105" t="n">
        <v>38107.93</v>
      </c>
      <c r="U105" t="n">
        <v>0.59</v>
      </c>
      <c r="V105" t="n">
        <v>0.87</v>
      </c>
      <c r="W105" t="n">
        <v>9.52</v>
      </c>
      <c r="X105" t="n">
        <v>2.28</v>
      </c>
      <c r="Y105" t="n">
        <v>0.5</v>
      </c>
      <c r="Z105" t="n">
        <v>10</v>
      </c>
    </row>
    <row r="106">
      <c r="A106" t="n">
        <v>8</v>
      </c>
      <c r="B106" t="n">
        <v>60</v>
      </c>
      <c r="C106" t="inlineStr">
        <is>
          <t xml:space="preserve">CONCLUIDO	</t>
        </is>
      </c>
      <c r="D106" t="n">
        <v>1.2797</v>
      </c>
      <c r="E106" t="n">
        <v>78.15000000000001</v>
      </c>
      <c r="F106" t="n">
        <v>74.63</v>
      </c>
      <c r="G106" t="n">
        <v>82.93000000000001</v>
      </c>
      <c r="H106" t="n">
        <v>1.18</v>
      </c>
      <c r="I106" t="n">
        <v>54</v>
      </c>
      <c r="J106" t="n">
        <v>135.27</v>
      </c>
      <c r="K106" t="n">
        <v>45</v>
      </c>
      <c r="L106" t="n">
        <v>9</v>
      </c>
      <c r="M106" t="n">
        <v>52</v>
      </c>
      <c r="N106" t="n">
        <v>21.27</v>
      </c>
      <c r="O106" t="n">
        <v>16916.71</v>
      </c>
      <c r="P106" t="n">
        <v>660.3099999999999</v>
      </c>
      <c r="Q106" t="n">
        <v>2326.9</v>
      </c>
      <c r="R106" t="n">
        <v>200.1</v>
      </c>
      <c r="S106" t="n">
        <v>122.72</v>
      </c>
      <c r="T106" t="n">
        <v>33754.2</v>
      </c>
      <c r="U106" t="n">
        <v>0.61</v>
      </c>
      <c r="V106" t="n">
        <v>0.87</v>
      </c>
      <c r="W106" t="n">
        <v>9.51</v>
      </c>
      <c r="X106" t="n">
        <v>2.02</v>
      </c>
      <c r="Y106" t="n">
        <v>0.5</v>
      </c>
      <c r="Z106" t="n">
        <v>10</v>
      </c>
    </row>
    <row r="107">
      <c r="A107" t="n">
        <v>9</v>
      </c>
      <c r="B107" t="n">
        <v>60</v>
      </c>
      <c r="C107" t="inlineStr">
        <is>
          <t xml:space="preserve">CONCLUIDO	</t>
        </is>
      </c>
      <c r="D107" t="n">
        <v>1.2878</v>
      </c>
      <c r="E107" t="n">
        <v>77.65000000000001</v>
      </c>
      <c r="F107" t="n">
        <v>74.31999999999999</v>
      </c>
      <c r="G107" t="n">
        <v>94.87</v>
      </c>
      <c r="H107" t="n">
        <v>1.29</v>
      </c>
      <c r="I107" t="n">
        <v>47</v>
      </c>
      <c r="J107" t="n">
        <v>136.61</v>
      </c>
      <c r="K107" t="n">
        <v>45</v>
      </c>
      <c r="L107" t="n">
        <v>10</v>
      </c>
      <c r="M107" t="n">
        <v>44</v>
      </c>
      <c r="N107" t="n">
        <v>21.61</v>
      </c>
      <c r="O107" t="n">
        <v>17082.76</v>
      </c>
      <c r="P107" t="n">
        <v>638.2</v>
      </c>
      <c r="Q107" t="n">
        <v>2326.92</v>
      </c>
      <c r="R107" t="n">
        <v>189.68</v>
      </c>
      <c r="S107" t="n">
        <v>122.72</v>
      </c>
      <c r="T107" t="n">
        <v>28581.74</v>
      </c>
      <c r="U107" t="n">
        <v>0.65</v>
      </c>
      <c r="V107" t="n">
        <v>0.87</v>
      </c>
      <c r="W107" t="n">
        <v>9.49</v>
      </c>
      <c r="X107" t="n">
        <v>1.7</v>
      </c>
      <c r="Y107" t="n">
        <v>0.5</v>
      </c>
      <c r="Z107" t="n">
        <v>10</v>
      </c>
    </row>
    <row r="108">
      <c r="A108" t="n">
        <v>10</v>
      </c>
      <c r="B108" t="n">
        <v>60</v>
      </c>
      <c r="C108" t="inlineStr">
        <is>
          <t xml:space="preserve">CONCLUIDO	</t>
        </is>
      </c>
      <c r="D108" t="n">
        <v>1.2925</v>
      </c>
      <c r="E108" t="n">
        <v>77.37</v>
      </c>
      <c r="F108" t="n">
        <v>74.17</v>
      </c>
      <c r="G108" t="n">
        <v>105.95</v>
      </c>
      <c r="H108" t="n">
        <v>1.41</v>
      </c>
      <c r="I108" t="n">
        <v>42</v>
      </c>
      <c r="J108" t="n">
        <v>137.96</v>
      </c>
      <c r="K108" t="n">
        <v>45</v>
      </c>
      <c r="L108" t="n">
        <v>11</v>
      </c>
      <c r="M108" t="n">
        <v>27</v>
      </c>
      <c r="N108" t="n">
        <v>21.96</v>
      </c>
      <c r="O108" t="n">
        <v>17249.3</v>
      </c>
      <c r="P108" t="n">
        <v>619.54</v>
      </c>
      <c r="Q108" t="n">
        <v>2326.91</v>
      </c>
      <c r="R108" t="n">
        <v>184.12</v>
      </c>
      <c r="S108" t="n">
        <v>122.72</v>
      </c>
      <c r="T108" t="n">
        <v>25826.95</v>
      </c>
      <c r="U108" t="n">
        <v>0.67</v>
      </c>
      <c r="V108" t="n">
        <v>0.87</v>
      </c>
      <c r="W108" t="n">
        <v>9.5</v>
      </c>
      <c r="X108" t="n">
        <v>1.55</v>
      </c>
      <c r="Y108" t="n">
        <v>0.5</v>
      </c>
      <c r="Z108" t="n">
        <v>10</v>
      </c>
    </row>
    <row r="109">
      <c r="A109" t="n">
        <v>11</v>
      </c>
      <c r="B109" t="n">
        <v>60</v>
      </c>
      <c r="C109" t="inlineStr">
        <is>
          <t xml:space="preserve">CONCLUIDO	</t>
        </is>
      </c>
      <c r="D109" t="n">
        <v>1.2945</v>
      </c>
      <c r="E109" t="n">
        <v>77.25</v>
      </c>
      <c r="F109" t="n">
        <v>74.09</v>
      </c>
      <c r="G109" t="n">
        <v>111.14</v>
      </c>
      <c r="H109" t="n">
        <v>1.52</v>
      </c>
      <c r="I109" t="n">
        <v>40</v>
      </c>
      <c r="J109" t="n">
        <v>139.32</v>
      </c>
      <c r="K109" t="n">
        <v>45</v>
      </c>
      <c r="L109" t="n">
        <v>12</v>
      </c>
      <c r="M109" t="n">
        <v>3</v>
      </c>
      <c r="N109" t="n">
        <v>22.32</v>
      </c>
      <c r="O109" t="n">
        <v>17416.34</v>
      </c>
      <c r="P109" t="n">
        <v>617.21</v>
      </c>
      <c r="Q109" t="n">
        <v>2326.94</v>
      </c>
      <c r="R109" t="n">
        <v>180.67</v>
      </c>
      <c r="S109" t="n">
        <v>122.72</v>
      </c>
      <c r="T109" t="n">
        <v>24107.88</v>
      </c>
      <c r="U109" t="n">
        <v>0.68</v>
      </c>
      <c r="V109" t="n">
        <v>0.87</v>
      </c>
      <c r="W109" t="n">
        <v>9.52</v>
      </c>
      <c r="X109" t="n">
        <v>1.48</v>
      </c>
      <c r="Y109" t="n">
        <v>0.5</v>
      </c>
      <c r="Z109" t="n">
        <v>10</v>
      </c>
    </row>
    <row r="110">
      <c r="A110" t="n">
        <v>12</v>
      </c>
      <c r="B110" t="n">
        <v>60</v>
      </c>
      <c r="C110" t="inlineStr">
        <is>
          <t xml:space="preserve">CONCLUIDO	</t>
        </is>
      </c>
      <c r="D110" t="n">
        <v>1.2944</v>
      </c>
      <c r="E110" t="n">
        <v>77.26000000000001</v>
      </c>
      <c r="F110" t="n">
        <v>74.09999999999999</v>
      </c>
      <c r="G110" t="n">
        <v>111.15</v>
      </c>
      <c r="H110" t="n">
        <v>1.63</v>
      </c>
      <c r="I110" t="n">
        <v>40</v>
      </c>
      <c r="J110" t="n">
        <v>140.67</v>
      </c>
      <c r="K110" t="n">
        <v>45</v>
      </c>
      <c r="L110" t="n">
        <v>13</v>
      </c>
      <c r="M110" t="n">
        <v>0</v>
      </c>
      <c r="N110" t="n">
        <v>22.68</v>
      </c>
      <c r="O110" t="n">
        <v>17583.88</v>
      </c>
      <c r="P110" t="n">
        <v>623.04</v>
      </c>
      <c r="Q110" t="n">
        <v>2326.92</v>
      </c>
      <c r="R110" t="n">
        <v>181.05</v>
      </c>
      <c r="S110" t="n">
        <v>122.72</v>
      </c>
      <c r="T110" t="n">
        <v>24299.55</v>
      </c>
      <c r="U110" t="n">
        <v>0.68</v>
      </c>
      <c r="V110" t="n">
        <v>0.87</v>
      </c>
      <c r="W110" t="n">
        <v>9.52</v>
      </c>
      <c r="X110" t="n">
        <v>1.49</v>
      </c>
      <c r="Y110" t="n">
        <v>0.5</v>
      </c>
      <c r="Z110" t="n">
        <v>10</v>
      </c>
    </row>
    <row r="111">
      <c r="A111" t="n">
        <v>0</v>
      </c>
      <c r="B111" t="n">
        <v>80</v>
      </c>
      <c r="C111" t="inlineStr">
        <is>
          <t xml:space="preserve">CONCLUIDO	</t>
        </is>
      </c>
      <c r="D111" t="n">
        <v>0.6832</v>
      </c>
      <c r="E111" t="n">
        <v>146.36</v>
      </c>
      <c r="F111" t="n">
        <v>111.88</v>
      </c>
      <c r="G111" t="n">
        <v>6.73</v>
      </c>
      <c r="H111" t="n">
        <v>0.11</v>
      </c>
      <c r="I111" t="n">
        <v>998</v>
      </c>
      <c r="J111" t="n">
        <v>159.12</v>
      </c>
      <c r="K111" t="n">
        <v>50.28</v>
      </c>
      <c r="L111" t="n">
        <v>1</v>
      </c>
      <c r="M111" t="n">
        <v>996</v>
      </c>
      <c r="N111" t="n">
        <v>27.84</v>
      </c>
      <c r="O111" t="n">
        <v>19859.16</v>
      </c>
      <c r="P111" t="n">
        <v>1370.3</v>
      </c>
      <c r="Q111" t="n">
        <v>2327.71</v>
      </c>
      <c r="R111" t="n">
        <v>1445.9</v>
      </c>
      <c r="S111" t="n">
        <v>122.72</v>
      </c>
      <c r="T111" t="n">
        <v>651935.7</v>
      </c>
      <c r="U111" t="n">
        <v>0.08</v>
      </c>
      <c r="V111" t="n">
        <v>0.58</v>
      </c>
      <c r="W111" t="n">
        <v>11.08</v>
      </c>
      <c r="X111" t="n">
        <v>39.24</v>
      </c>
      <c r="Y111" t="n">
        <v>0.5</v>
      </c>
      <c r="Z111" t="n">
        <v>10</v>
      </c>
    </row>
    <row r="112">
      <c r="A112" t="n">
        <v>1</v>
      </c>
      <c r="B112" t="n">
        <v>80</v>
      </c>
      <c r="C112" t="inlineStr">
        <is>
          <t xml:space="preserve">CONCLUIDO	</t>
        </is>
      </c>
      <c r="D112" t="n">
        <v>0.9833</v>
      </c>
      <c r="E112" t="n">
        <v>101.7</v>
      </c>
      <c r="F112" t="n">
        <v>87.06999999999999</v>
      </c>
      <c r="G112" t="n">
        <v>13.68</v>
      </c>
      <c r="H112" t="n">
        <v>0.22</v>
      </c>
      <c r="I112" t="n">
        <v>382</v>
      </c>
      <c r="J112" t="n">
        <v>160.54</v>
      </c>
      <c r="K112" t="n">
        <v>50.28</v>
      </c>
      <c r="L112" t="n">
        <v>2</v>
      </c>
      <c r="M112" t="n">
        <v>380</v>
      </c>
      <c r="N112" t="n">
        <v>28.26</v>
      </c>
      <c r="O112" t="n">
        <v>20034.4</v>
      </c>
      <c r="P112" t="n">
        <v>1055.5</v>
      </c>
      <c r="Q112" t="n">
        <v>2327.18</v>
      </c>
      <c r="R112" t="n">
        <v>615.59</v>
      </c>
      <c r="S112" t="n">
        <v>122.72</v>
      </c>
      <c r="T112" t="n">
        <v>239861.99</v>
      </c>
      <c r="U112" t="n">
        <v>0.2</v>
      </c>
      <c r="V112" t="n">
        <v>0.74</v>
      </c>
      <c r="W112" t="n">
        <v>10.03</v>
      </c>
      <c r="X112" t="n">
        <v>14.45</v>
      </c>
      <c r="Y112" t="n">
        <v>0.5</v>
      </c>
      <c r="Z112" t="n">
        <v>10</v>
      </c>
    </row>
    <row r="113">
      <c r="A113" t="n">
        <v>2</v>
      </c>
      <c r="B113" t="n">
        <v>80</v>
      </c>
      <c r="C113" t="inlineStr">
        <is>
          <t xml:space="preserve">CONCLUIDO	</t>
        </is>
      </c>
      <c r="D113" t="n">
        <v>1.095</v>
      </c>
      <c r="E113" t="n">
        <v>91.31999999999999</v>
      </c>
      <c r="F113" t="n">
        <v>81.43000000000001</v>
      </c>
      <c r="G113" t="n">
        <v>20.79</v>
      </c>
      <c r="H113" t="n">
        <v>0.33</v>
      </c>
      <c r="I113" t="n">
        <v>235</v>
      </c>
      <c r="J113" t="n">
        <v>161.97</v>
      </c>
      <c r="K113" t="n">
        <v>50.28</v>
      </c>
      <c r="L113" t="n">
        <v>3</v>
      </c>
      <c r="M113" t="n">
        <v>233</v>
      </c>
      <c r="N113" t="n">
        <v>28.69</v>
      </c>
      <c r="O113" t="n">
        <v>20210.21</v>
      </c>
      <c r="P113" t="n">
        <v>976.4299999999999</v>
      </c>
      <c r="Q113" t="n">
        <v>2327.02</v>
      </c>
      <c r="R113" t="n">
        <v>426.68</v>
      </c>
      <c r="S113" t="n">
        <v>122.72</v>
      </c>
      <c r="T113" t="n">
        <v>146141.41</v>
      </c>
      <c r="U113" t="n">
        <v>0.29</v>
      </c>
      <c r="V113" t="n">
        <v>0.8</v>
      </c>
      <c r="W113" t="n">
        <v>9.800000000000001</v>
      </c>
      <c r="X113" t="n">
        <v>8.81</v>
      </c>
      <c r="Y113" t="n">
        <v>0.5</v>
      </c>
      <c r="Z113" t="n">
        <v>10</v>
      </c>
    </row>
    <row r="114">
      <c r="A114" t="n">
        <v>3</v>
      </c>
      <c r="B114" t="n">
        <v>80</v>
      </c>
      <c r="C114" t="inlineStr">
        <is>
          <t xml:space="preserve">CONCLUIDO	</t>
        </is>
      </c>
      <c r="D114" t="n">
        <v>1.154</v>
      </c>
      <c r="E114" t="n">
        <v>86.65000000000001</v>
      </c>
      <c r="F114" t="n">
        <v>78.88</v>
      </c>
      <c r="G114" t="n">
        <v>28.01</v>
      </c>
      <c r="H114" t="n">
        <v>0.43</v>
      </c>
      <c r="I114" t="n">
        <v>169</v>
      </c>
      <c r="J114" t="n">
        <v>163.4</v>
      </c>
      <c r="K114" t="n">
        <v>50.28</v>
      </c>
      <c r="L114" t="n">
        <v>4</v>
      </c>
      <c r="M114" t="n">
        <v>167</v>
      </c>
      <c r="N114" t="n">
        <v>29.12</v>
      </c>
      <c r="O114" t="n">
        <v>20386.62</v>
      </c>
      <c r="P114" t="n">
        <v>935.84</v>
      </c>
      <c r="Q114" t="n">
        <v>2327</v>
      </c>
      <c r="R114" t="n">
        <v>342.33</v>
      </c>
      <c r="S114" t="n">
        <v>122.72</v>
      </c>
      <c r="T114" t="n">
        <v>104294.12</v>
      </c>
      <c r="U114" t="n">
        <v>0.36</v>
      </c>
      <c r="V114" t="n">
        <v>0.82</v>
      </c>
      <c r="W114" t="n">
        <v>9.68</v>
      </c>
      <c r="X114" t="n">
        <v>6.27</v>
      </c>
      <c r="Y114" t="n">
        <v>0.5</v>
      </c>
      <c r="Z114" t="n">
        <v>10</v>
      </c>
    </row>
    <row r="115">
      <c r="A115" t="n">
        <v>4</v>
      </c>
      <c r="B115" t="n">
        <v>80</v>
      </c>
      <c r="C115" t="inlineStr">
        <is>
          <t xml:space="preserve">CONCLUIDO	</t>
        </is>
      </c>
      <c r="D115" t="n">
        <v>1.1894</v>
      </c>
      <c r="E115" t="n">
        <v>84.08</v>
      </c>
      <c r="F115" t="n">
        <v>77.5</v>
      </c>
      <c r="G115" t="n">
        <v>35.23</v>
      </c>
      <c r="H115" t="n">
        <v>0.54</v>
      </c>
      <c r="I115" t="n">
        <v>132</v>
      </c>
      <c r="J115" t="n">
        <v>164.83</v>
      </c>
      <c r="K115" t="n">
        <v>50.28</v>
      </c>
      <c r="L115" t="n">
        <v>5</v>
      </c>
      <c r="M115" t="n">
        <v>130</v>
      </c>
      <c r="N115" t="n">
        <v>29.55</v>
      </c>
      <c r="O115" t="n">
        <v>20563.61</v>
      </c>
      <c r="P115" t="n">
        <v>909.75</v>
      </c>
      <c r="Q115" t="n">
        <v>2327.07</v>
      </c>
      <c r="R115" t="n">
        <v>296.27</v>
      </c>
      <c r="S115" t="n">
        <v>122.72</v>
      </c>
      <c r="T115" t="n">
        <v>81451.59</v>
      </c>
      <c r="U115" t="n">
        <v>0.41</v>
      </c>
      <c r="V115" t="n">
        <v>0.84</v>
      </c>
      <c r="W115" t="n">
        <v>9.619999999999999</v>
      </c>
      <c r="X115" t="n">
        <v>4.89</v>
      </c>
      <c r="Y115" t="n">
        <v>0.5</v>
      </c>
      <c r="Z115" t="n">
        <v>10</v>
      </c>
    </row>
    <row r="116">
      <c r="A116" t="n">
        <v>5</v>
      </c>
      <c r="B116" t="n">
        <v>80</v>
      </c>
      <c r="C116" t="inlineStr">
        <is>
          <t xml:space="preserve">CONCLUIDO	</t>
        </is>
      </c>
      <c r="D116" t="n">
        <v>1.2132</v>
      </c>
      <c r="E116" t="n">
        <v>82.43000000000001</v>
      </c>
      <c r="F116" t="n">
        <v>76.63</v>
      </c>
      <c r="G116" t="n">
        <v>42.57</v>
      </c>
      <c r="H116" t="n">
        <v>0.64</v>
      </c>
      <c r="I116" t="n">
        <v>108</v>
      </c>
      <c r="J116" t="n">
        <v>166.27</v>
      </c>
      <c r="K116" t="n">
        <v>50.28</v>
      </c>
      <c r="L116" t="n">
        <v>6</v>
      </c>
      <c r="M116" t="n">
        <v>106</v>
      </c>
      <c r="N116" t="n">
        <v>29.99</v>
      </c>
      <c r="O116" t="n">
        <v>20741.2</v>
      </c>
      <c r="P116" t="n">
        <v>888.45</v>
      </c>
      <c r="Q116" t="n">
        <v>2326.98</v>
      </c>
      <c r="R116" t="n">
        <v>266.68</v>
      </c>
      <c r="S116" t="n">
        <v>122.72</v>
      </c>
      <c r="T116" t="n">
        <v>66776.41</v>
      </c>
      <c r="U116" t="n">
        <v>0.46</v>
      </c>
      <c r="V116" t="n">
        <v>0.85</v>
      </c>
      <c r="W116" t="n">
        <v>9.59</v>
      </c>
      <c r="X116" t="n">
        <v>4.01</v>
      </c>
      <c r="Y116" t="n">
        <v>0.5</v>
      </c>
      <c r="Z116" t="n">
        <v>10</v>
      </c>
    </row>
    <row r="117">
      <c r="A117" t="n">
        <v>6</v>
      </c>
      <c r="B117" t="n">
        <v>80</v>
      </c>
      <c r="C117" t="inlineStr">
        <is>
          <t xml:space="preserve">CONCLUIDO	</t>
        </is>
      </c>
      <c r="D117" t="n">
        <v>1.2309</v>
      </c>
      <c r="E117" t="n">
        <v>81.23999999999999</v>
      </c>
      <c r="F117" t="n">
        <v>75.98</v>
      </c>
      <c r="G117" t="n">
        <v>50.1</v>
      </c>
      <c r="H117" t="n">
        <v>0.74</v>
      </c>
      <c r="I117" t="n">
        <v>91</v>
      </c>
      <c r="J117" t="n">
        <v>167.72</v>
      </c>
      <c r="K117" t="n">
        <v>50.28</v>
      </c>
      <c r="L117" t="n">
        <v>7</v>
      </c>
      <c r="M117" t="n">
        <v>89</v>
      </c>
      <c r="N117" t="n">
        <v>30.44</v>
      </c>
      <c r="O117" t="n">
        <v>20919.39</v>
      </c>
      <c r="P117" t="n">
        <v>871.16</v>
      </c>
      <c r="Q117" t="n">
        <v>2326.92</v>
      </c>
      <c r="R117" t="n">
        <v>245.09</v>
      </c>
      <c r="S117" t="n">
        <v>122.72</v>
      </c>
      <c r="T117" t="n">
        <v>56065.79</v>
      </c>
      <c r="U117" t="n">
        <v>0.5</v>
      </c>
      <c r="V117" t="n">
        <v>0.85</v>
      </c>
      <c r="W117" t="n">
        <v>9.57</v>
      </c>
      <c r="X117" t="n">
        <v>3.37</v>
      </c>
      <c r="Y117" t="n">
        <v>0.5</v>
      </c>
      <c r="Z117" t="n">
        <v>10</v>
      </c>
    </row>
    <row r="118">
      <c r="A118" t="n">
        <v>7</v>
      </c>
      <c r="B118" t="n">
        <v>80</v>
      </c>
      <c r="C118" t="inlineStr">
        <is>
          <t xml:space="preserve">CONCLUIDO	</t>
        </is>
      </c>
      <c r="D118" t="n">
        <v>1.2451</v>
      </c>
      <c r="E118" t="n">
        <v>80.31999999999999</v>
      </c>
      <c r="F118" t="n">
        <v>75.48</v>
      </c>
      <c r="G118" t="n">
        <v>58.06</v>
      </c>
      <c r="H118" t="n">
        <v>0.84</v>
      </c>
      <c r="I118" t="n">
        <v>78</v>
      </c>
      <c r="J118" t="n">
        <v>169.17</v>
      </c>
      <c r="K118" t="n">
        <v>50.28</v>
      </c>
      <c r="L118" t="n">
        <v>8</v>
      </c>
      <c r="M118" t="n">
        <v>76</v>
      </c>
      <c r="N118" t="n">
        <v>30.89</v>
      </c>
      <c r="O118" t="n">
        <v>21098.19</v>
      </c>
      <c r="P118" t="n">
        <v>854.52</v>
      </c>
      <c r="Q118" t="n">
        <v>2326.93</v>
      </c>
      <c r="R118" t="n">
        <v>228.91</v>
      </c>
      <c r="S118" t="n">
        <v>122.72</v>
      </c>
      <c r="T118" t="n">
        <v>48038.51</v>
      </c>
      <c r="U118" t="n">
        <v>0.54</v>
      </c>
      <c r="V118" t="n">
        <v>0.86</v>
      </c>
      <c r="W118" t="n">
        <v>9.529999999999999</v>
      </c>
      <c r="X118" t="n">
        <v>2.87</v>
      </c>
      <c r="Y118" t="n">
        <v>0.5</v>
      </c>
      <c r="Z118" t="n">
        <v>10</v>
      </c>
    </row>
    <row r="119">
      <c r="A119" t="n">
        <v>8</v>
      </c>
      <c r="B119" t="n">
        <v>80</v>
      </c>
      <c r="C119" t="inlineStr">
        <is>
          <t xml:space="preserve">CONCLUIDO	</t>
        </is>
      </c>
      <c r="D119" t="n">
        <v>1.2558</v>
      </c>
      <c r="E119" t="n">
        <v>79.63</v>
      </c>
      <c r="F119" t="n">
        <v>75.12</v>
      </c>
      <c r="G119" t="n">
        <v>66.28</v>
      </c>
      <c r="H119" t="n">
        <v>0.9399999999999999</v>
      </c>
      <c r="I119" t="n">
        <v>68</v>
      </c>
      <c r="J119" t="n">
        <v>170.62</v>
      </c>
      <c r="K119" t="n">
        <v>50.28</v>
      </c>
      <c r="L119" t="n">
        <v>9</v>
      </c>
      <c r="M119" t="n">
        <v>66</v>
      </c>
      <c r="N119" t="n">
        <v>31.34</v>
      </c>
      <c r="O119" t="n">
        <v>21277.6</v>
      </c>
      <c r="P119" t="n">
        <v>840</v>
      </c>
      <c r="Q119" t="n">
        <v>2326.95</v>
      </c>
      <c r="R119" t="n">
        <v>216.76</v>
      </c>
      <c r="S119" t="n">
        <v>122.72</v>
      </c>
      <c r="T119" t="n">
        <v>42013.86</v>
      </c>
      <c r="U119" t="n">
        <v>0.57</v>
      </c>
      <c r="V119" t="n">
        <v>0.86</v>
      </c>
      <c r="W119" t="n">
        <v>9.51</v>
      </c>
      <c r="X119" t="n">
        <v>2.51</v>
      </c>
      <c r="Y119" t="n">
        <v>0.5</v>
      </c>
      <c r="Z119" t="n">
        <v>10</v>
      </c>
    </row>
    <row r="120">
      <c r="A120" t="n">
        <v>9</v>
      </c>
      <c r="B120" t="n">
        <v>80</v>
      </c>
      <c r="C120" t="inlineStr">
        <is>
          <t xml:space="preserve">CONCLUIDO	</t>
        </is>
      </c>
      <c r="D120" t="n">
        <v>1.2637</v>
      </c>
      <c r="E120" t="n">
        <v>79.13</v>
      </c>
      <c r="F120" t="n">
        <v>74.84</v>
      </c>
      <c r="G120" t="n">
        <v>73.61</v>
      </c>
      <c r="H120" t="n">
        <v>1.03</v>
      </c>
      <c r="I120" t="n">
        <v>61</v>
      </c>
      <c r="J120" t="n">
        <v>172.08</v>
      </c>
      <c r="K120" t="n">
        <v>50.28</v>
      </c>
      <c r="L120" t="n">
        <v>10</v>
      </c>
      <c r="M120" t="n">
        <v>59</v>
      </c>
      <c r="N120" t="n">
        <v>31.8</v>
      </c>
      <c r="O120" t="n">
        <v>21457.64</v>
      </c>
      <c r="P120" t="n">
        <v>825.79</v>
      </c>
      <c r="Q120" t="n">
        <v>2326.97</v>
      </c>
      <c r="R120" t="n">
        <v>207.03</v>
      </c>
      <c r="S120" t="n">
        <v>122.72</v>
      </c>
      <c r="T120" t="n">
        <v>37185.38</v>
      </c>
      <c r="U120" t="n">
        <v>0.59</v>
      </c>
      <c r="V120" t="n">
        <v>0.87</v>
      </c>
      <c r="W120" t="n">
        <v>9.52</v>
      </c>
      <c r="X120" t="n">
        <v>2.23</v>
      </c>
      <c r="Y120" t="n">
        <v>0.5</v>
      </c>
      <c r="Z120" t="n">
        <v>10</v>
      </c>
    </row>
    <row r="121">
      <c r="A121" t="n">
        <v>10</v>
      </c>
      <c r="B121" t="n">
        <v>80</v>
      </c>
      <c r="C121" t="inlineStr">
        <is>
          <t xml:space="preserve">CONCLUIDO	</t>
        </is>
      </c>
      <c r="D121" t="n">
        <v>1.2713</v>
      </c>
      <c r="E121" t="n">
        <v>78.66</v>
      </c>
      <c r="F121" t="n">
        <v>74.59999999999999</v>
      </c>
      <c r="G121" t="n">
        <v>82.89</v>
      </c>
      <c r="H121" t="n">
        <v>1.12</v>
      </c>
      <c r="I121" t="n">
        <v>54</v>
      </c>
      <c r="J121" t="n">
        <v>173.55</v>
      </c>
      <c r="K121" t="n">
        <v>50.28</v>
      </c>
      <c r="L121" t="n">
        <v>11</v>
      </c>
      <c r="M121" t="n">
        <v>52</v>
      </c>
      <c r="N121" t="n">
        <v>32.27</v>
      </c>
      <c r="O121" t="n">
        <v>21638.31</v>
      </c>
      <c r="P121" t="n">
        <v>810.37</v>
      </c>
      <c r="Q121" t="n">
        <v>2326.9</v>
      </c>
      <c r="R121" t="n">
        <v>198.95</v>
      </c>
      <c r="S121" t="n">
        <v>122.72</v>
      </c>
      <c r="T121" t="n">
        <v>33179.97</v>
      </c>
      <c r="U121" t="n">
        <v>0.62</v>
      </c>
      <c r="V121" t="n">
        <v>0.87</v>
      </c>
      <c r="W121" t="n">
        <v>9.51</v>
      </c>
      <c r="X121" t="n">
        <v>1.99</v>
      </c>
      <c r="Y121" t="n">
        <v>0.5</v>
      </c>
      <c r="Z121" t="n">
        <v>10</v>
      </c>
    </row>
    <row r="122">
      <c r="A122" t="n">
        <v>11</v>
      </c>
      <c r="B122" t="n">
        <v>80</v>
      </c>
      <c r="C122" t="inlineStr">
        <is>
          <t xml:space="preserve">CONCLUIDO	</t>
        </is>
      </c>
      <c r="D122" t="n">
        <v>1.2771</v>
      </c>
      <c r="E122" t="n">
        <v>78.3</v>
      </c>
      <c r="F122" t="n">
        <v>74.40000000000001</v>
      </c>
      <c r="G122" t="n">
        <v>91.09999999999999</v>
      </c>
      <c r="H122" t="n">
        <v>1.22</v>
      </c>
      <c r="I122" t="n">
        <v>49</v>
      </c>
      <c r="J122" t="n">
        <v>175.02</v>
      </c>
      <c r="K122" t="n">
        <v>50.28</v>
      </c>
      <c r="L122" t="n">
        <v>12</v>
      </c>
      <c r="M122" t="n">
        <v>47</v>
      </c>
      <c r="N122" t="n">
        <v>32.74</v>
      </c>
      <c r="O122" t="n">
        <v>21819.6</v>
      </c>
      <c r="P122" t="n">
        <v>798.73</v>
      </c>
      <c r="Q122" t="n">
        <v>2326.91</v>
      </c>
      <c r="R122" t="n">
        <v>192.53</v>
      </c>
      <c r="S122" t="n">
        <v>122.72</v>
      </c>
      <c r="T122" t="n">
        <v>29995.43</v>
      </c>
      <c r="U122" t="n">
        <v>0.64</v>
      </c>
      <c r="V122" t="n">
        <v>0.87</v>
      </c>
      <c r="W122" t="n">
        <v>9.49</v>
      </c>
      <c r="X122" t="n">
        <v>1.79</v>
      </c>
      <c r="Y122" t="n">
        <v>0.5</v>
      </c>
      <c r="Z122" t="n">
        <v>10</v>
      </c>
    </row>
    <row r="123">
      <c r="A123" t="n">
        <v>12</v>
      </c>
      <c r="B123" t="n">
        <v>80</v>
      </c>
      <c r="C123" t="inlineStr">
        <is>
          <t xml:space="preserve">CONCLUIDO	</t>
        </is>
      </c>
      <c r="D123" t="n">
        <v>1.2812</v>
      </c>
      <c r="E123" t="n">
        <v>78.05</v>
      </c>
      <c r="F123" t="n">
        <v>74.28</v>
      </c>
      <c r="G123" t="n">
        <v>99.03</v>
      </c>
      <c r="H123" t="n">
        <v>1.31</v>
      </c>
      <c r="I123" t="n">
        <v>45</v>
      </c>
      <c r="J123" t="n">
        <v>176.49</v>
      </c>
      <c r="K123" t="n">
        <v>50.28</v>
      </c>
      <c r="L123" t="n">
        <v>13</v>
      </c>
      <c r="M123" t="n">
        <v>43</v>
      </c>
      <c r="N123" t="n">
        <v>33.21</v>
      </c>
      <c r="O123" t="n">
        <v>22001.54</v>
      </c>
      <c r="P123" t="n">
        <v>785.8099999999999</v>
      </c>
      <c r="Q123" t="n">
        <v>2326.92</v>
      </c>
      <c r="R123" t="n">
        <v>188.27</v>
      </c>
      <c r="S123" t="n">
        <v>122.72</v>
      </c>
      <c r="T123" t="n">
        <v>27885.55</v>
      </c>
      <c r="U123" t="n">
        <v>0.65</v>
      </c>
      <c r="V123" t="n">
        <v>0.87</v>
      </c>
      <c r="W123" t="n">
        <v>9.49</v>
      </c>
      <c r="X123" t="n">
        <v>1.66</v>
      </c>
      <c r="Y123" t="n">
        <v>0.5</v>
      </c>
      <c r="Z123" t="n">
        <v>10</v>
      </c>
    </row>
    <row r="124">
      <c r="A124" t="n">
        <v>13</v>
      </c>
      <c r="B124" t="n">
        <v>80</v>
      </c>
      <c r="C124" t="inlineStr">
        <is>
          <t xml:space="preserve">CONCLUIDO	</t>
        </is>
      </c>
      <c r="D124" t="n">
        <v>1.286</v>
      </c>
      <c r="E124" t="n">
        <v>77.76000000000001</v>
      </c>
      <c r="F124" t="n">
        <v>74.11</v>
      </c>
      <c r="G124" t="n">
        <v>108.46</v>
      </c>
      <c r="H124" t="n">
        <v>1.4</v>
      </c>
      <c r="I124" t="n">
        <v>41</v>
      </c>
      <c r="J124" t="n">
        <v>177.97</v>
      </c>
      <c r="K124" t="n">
        <v>50.28</v>
      </c>
      <c r="L124" t="n">
        <v>14</v>
      </c>
      <c r="M124" t="n">
        <v>39</v>
      </c>
      <c r="N124" t="n">
        <v>33.69</v>
      </c>
      <c r="O124" t="n">
        <v>22184.13</v>
      </c>
      <c r="P124" t="n">
        <v>770.61</v>
      </c>
      <c r="Q124" t="n">
        <v>2326.91</v>
      </c>
      <c r="R124" t="n">
        <v>182.8</v>
      </c>
      <c r="S124" t="n">
        <v>122.72</v>
      </c>
      <c r="T124" t="n">
        <v>25171.15</v>
      </c>
      <c r="U124" t="n">
        <v>0.67</v>
      </c>
      <c r="V124" t="n">
        <v>0.87</v>
      </c>
      <c r="W124" t="n">
        <v>9.48</v>
      </c>
      <c r="X124" t="n">
        <v>1.5</v>
      </c>
      <c r="Y124" t="n">
        <v>0.5</v>
      </c>
      <c r="Z124" t="n">
        <v>10</v>
      </c>
    </row>
    <row r="125">
      <c r="A125" t="n">
        <v>14</v>
      </c>
      <c r="B125" t="n">
        <v>80</v>
      </c>
      <c r="C125" t="inlineStr">
        <is>
          <t xml:space="preserve">CONCLUIDO	</t>
        </is>
      </c>
      <c r="D125" t="n">
        <v>1.2896</v>
      </c>
      <c r="E125" t="n">
        <v>77.55</v>
      </c>
      <c r="F125" t="n">
        <v>74</v>
      </c>
      <c r="G125" t="n">
        <v>116.84</v>
      </c>
      <c r="H125" t="n">
        <v>1.48</v>
      </c>
      <c r="I125" t="n">
        <v>38</v>
      </c>
      <c r="J125" t="n">
        <v>179.46</v>
      </c>
      <c r="K125" t="n">
        <v>50.28</v>
      </c>
      <c r="L125" t="n">
        <v>15</v>
      </c>
      <c r="M125" t="n">
        <v>36</v>
      </c>
      <c r="N125" t="n">
        <v>34.18</v>
      </c>
      <c r="O125" t="n">
        <v>22367.38</v>
      </c>
      <c r="P125" t="n">
        <v>756.77</v>
      </c>
      <c r="Q125" t="n">
        <v>2326.9</v>
      </c>
      <c r="R125" t="n">
        <v>178.94</v>
      </c>
      <c r="S125" t="n">
        <v>122.72</v>
      </c>
      <c r="T125" t="n">
        <v>23252.55</v>
      </c>
      <c r="U125" t="n">
        <v>0.6899999999999999</v>
      </c>
      <c r="V125" t="n">
        <v>0.88</v>
      </c>
      <c r="W125" t="n">
        <v>9.48</v>
      </c>
      <c r="X125" t="n">
        <v>1.39</v>
      </c>
      <c r="Y125" t="n">
        <v>0.5</v>
      </c>
      <c r="Z125" t="n">
        <v>10</v>
      </c>
    </row>
    <row r="126">
      <c r="A126" t="n">
        <v>15</v>
      </c>
      <c r="B126" t="n">
        <v>80</v>
      </c>
      <c r="C126" t="inlineStr">
        <is>
          <t xml:space="preserve">CONCLUIDO	</t>
        </is>
      </c>
      <c r="D126" t="n">
        <v>1.2933</v>
      </c>
      <c r="E126" t="n">
        <v>77.31999999999999</v>
      </c>
      <c r="F126" t="n">
        <v>73.87</v>
      </c>
      <c r="G126" t="n">
        <v>126.63</v>
      </c>
      <c r="H126" t="n">
        <v>1.57</v>
      </c>
      <c r="I126" t="n">
        <v>35</v>
      </c>
      <c r="J126" t="n">
        <v>180.95</v>
      </c>
      <c r="K126" t="n">
        <v>50.28</v>
      </c>
      <c r="L126" t="n">
        <v>16</v>
      </c>
      <c r="M126" t="n">
        <v>33</v>
      </c>
      <c r="N126" t="n">
        <v>34.67</v>
      </c>
      <c r="O126" t="n">
        <v>22551.28</v>
      </c>
      <c r="P126" t="n">
        <v>739.5599999999999</v>
      </c>
      <c r="Q126" t="n">
        <v>2326.92</v>
      </c>
      <c r="R126" t="n">
        <v>174.64</v>
      </c>
      <c r="S126" t="n">
        <v>122.72</v>
      </c>
      <c r="T126" t="n">
        <v>21118.79</v>
      </c>
      <c r="U126" t="n">
        <v>0.7</v>
      </c>
      <c r="V126" t="n">
        <v>0.88</v>
      </c>
      <c r="W126" t="n">
        <v>9.470000000000001</v>
      </c>
      <c r="X126" t="n">
        <v>1.26</v>
      </c>
      <c r="Y126" t="n">
        <v>0.5</v>
      </c>
      <c r="Z126" t="n">
        <v>10</v>
      </c>
    </row>
    <row r="127">
      <c r="A127" t="n">
        <v>16</v>
      </c>
      <c r="B127" t="n">
        <v>80</v>
      </c>
      <c r="C127" t="inlineStr">
        <is>
          <t xml:space="preserve">CONCLUIDO	</t>
        </is>
      </c>
      <c r="D127" t="n">
        <v>1.2967</v>
      </c>
      <c r="E127" t="n">
        <v>77.12</v>
      </c>
      <c r="F127" t="n">
        <v>73.76000000000001</v>
      </c>
      <c r="G127" t="n">
        <v>138.31</v>
      </c>
      <c r="H127" t="n">
        <v>1.65</v>
      </c>
      <c r="I127" t="n">
        <v>32</v>
      </c>
      <c r="J127" t="n">
        <v>182.45</v>
      </c>
      <c r="K127" t="n">
        <v>50.28</v>
      </c>
      <c r="L127" t="n">
        <v>17</v>
      </c>
      <c r="M127" t="n">
        <v>22</v>
      </c>
      <c r="N127" t="n">
        <v>35.17</v>
      </c>
      <c r="O127" t="n">
        <v>22735.98</v>
      </c>
      <c r="P127" t="n">
        <v>727.34</v>
      </c>
      <c r="Q127" t="n">
        <v>2326.92</v>
      </c>
      <c r="R127" t="n">
        <v>171.25</v>
      </c>
      <c r="S127" t="n">
        <v>122.72</v>
      </c>
      <c r="T127" t="n">
        <v>19439.09</v>
      </c>
      <c r="U127" t="n">
        <v>0.72</v>
      </c>
      <c r="V127" t="n">
        <v>0.88</v>
      </c>
      <c r="W127" t="n">
        <v>9.470000000000001</v>
      </c>
      <c r="X127" t="n">
        <v>1.15</v>
      </c>
      <c r="Y127" t="n">
        <v>0.5</v>
      </c>
      <c r="Z127" t="n">
        <v>10</v>
      </c>
    </row>
    <row r="128">
      <c r="A128" t="n">
        <v>17</v>
      </c>
      <c r="B128" t="n">
        <v>80</v>
      </c>
      <c r="C128" t="inlineStr">
        <is>
          <t xml:space="preserve">CONCLUIDO	</t>
        </is>
      </c>
      <c r="D128" t="n">
        <v>1.2976</v>
      </c>
      <c r="E128" t="n">
        <v>77.06</v>
      </c>
      <c r="F128" t="n">
        <v>73.73999999999999</v>
      </c>
      <c r="G128" t="n">
        <v>142.72</v>
      </c>
      <c r="H128" t="n">
        <v>1.74</v>
      </c>
      <c r="I128" t="n">
        <v>31</v>
      </c>
      <c r="J128" t="n">
        <v>183.95</v>
      </c>
      <c r="K128" t="n">
        <v>50.28</v>
      </c>
      <c r="L128" t="n">
        <v>18</v>
      </c>
      <c r="M128" t="n">
        <v>9</v>
      </c>
      <c r="N128" t="n">
        <v>35.67</v>
      </c>
      <c r="O128" t="n">
        <v>22921.24</v>
      </c>
      <c r="P128" t="n">
        <v>723.0700000000001</v>
      </c>
      <c r="Q128" t="n">
        <v>2326.94</v>
      </c>
      <c r="R128" t="n">
        <v>169.56</v>
      </c>
      <c r="S128" t="n">
        <v>122.72</v>
      </c>
      <c r="T128" t="n">
        <v>18597.98</v>
      </c>
      <c r="U128" t="n">
        <v>0.72</v>
      </c>
      <c r="V128" t="n">
        <v>0.88</v>
      </c>
      <c r="W128" t="n">
        <v>9.49</v>
      </c>
      <c r="X128" t="n">
        <v>1.13</v>
      </c>
      <c r="Y128" t="n">
        <v>0.5</v>
      </c>
      <c r="Z128" t="n">
        <v>10</v>
      </c>
    </row>
    <row r="129">
      <c r="A129" t="n">
        <v>18</v>
      </c>
      <c r="B129" t="n">
        <v>80</v>
      </c>
      <c r="C129" t="inlineStr">
        <is>
          <t xml:space="preserve">CONCLUIDO	</t>
        </is>
      </c>
      <c r="D129" t="n">
        <v>1.2974</v>
      </c>
      <c r="E129" t="n">
        <v>77.08</v>
      </c>
      <c r="F129" t="n">
        <v>73.75</v>
      </c>
      <c r="G129" t="n">
        <v>142.75</v>
      </c>
      <c r="H129" t="n">
        <v>1.82</v>
      </c>
      <c r="I129" t="n">
        <v>31</v>
      </c>
      <c r="J129" t="n">
        <v>185.46</v>
      </c>
      <c r="K129" t="n">
        <v>50.28</v>
      </c>
      <c r="L129" t="n">
        <v>19</v>
      </c>
      <c r="M129" t="n">
        <v>2</v>
      </c>
      <c r="N129" t="n">
        <v>36.18</v>
      </c>
      <c r="O129" t="n">
        <v>23107.19</v>
      </c>
      <c r="P129" t="n">
        <v>725.95</v>
      </c>
      <c r="Q129" t="n">
        <v>2326.94</v>
      </c>
      <c r="R129" t="n">
        <v>169.84</v>
      </c>
      <c r="S129" t="n">
        <v>122.72</v>
      </c>
      <c r="T129" t="n">
        <v>18740.8</v>
      </c>
      <c r="U129" t="n">
        <v>0.72</v>
      </c>
      <c r="V129" t="n">
        <v>0.88</v>
      </c>
      <c r="W129" t="n">
        <v>9.5</v>
      </c>
      <c r="X129" t="n">
        <v>1.14</v>
      </c>
      <c r="Y129" t="n">
        <v>0.5</v>
      </c>
      <c r="Z129" t="n">
        <v>10</v>
      </c>
    </row>
    <row r="130">
      <c r="A130" t="n">
        <v>19</v>
      </c>
      <c r="B130" t="n">
        <v>80</v>
      </c>
      <c r="C130" t="inlineStr">
        <is>
          <t xml:space="preserve">CONCLUIDO	</t>
        </is>
      </c>
      <c r="D130" t="n">
        <v>1.2972</v>
      </c>
      <c r="E130" t="n">
        <v>77.09</v>
      </c>
      <c r="F130" t="n">
        <v>73.77</v>
      </c>
      <c r="G130" t="n">
        <v>142.77</v>
      </c>
      <c r="H130" t="n">
        <v>1.9</v>
      </c>
      <c r="I130" t="n">
        <v>31</v>
      </c>
      <c r="J130" t="n">
        <v>186.97</v>
      </c>
      <c r="K130" t="n">
        <v>50.28</v>
      </c>
      <c r="L130" t="n">
        <v>20</v>
      </c>
      <c r="M130" t="n">
        <v>1</v>
      </c>
      <c r="N130" t="n">
        <v>36.69</v>
      </c>
      <c r="O130" t="n">
        <v>23293.82</v>
      </c>
      <c r="P130" t="n">
        <v>729.78</v>
      </c>
      <c r="Q130" t="n">
        <v>2326.94</v>
      </c>
      <c r="R130" t="n">
        <v>169.96</v>
      </c>
      <c r="S130" t="n">
        <v>122.72</v>
      </c>
      <c r="T130" t="n">
        <v>18798.38</v>
      </c>
      <c r="U130" t="n">
        <v>0.72</v>
      </c>
      <c r="V130" t="n">
        <v>0.88</v>
      </c>
      <c r="W130" t="n">
        <v>9.5</v>
      </c>
      <c r="X130" t="n">
        <v>1.16</v>
      </c>
      <c r="Y130" t="n">
        <v>0.5</v>
      </c>
      <c r="Z130" t="n">
        <v>10</v>
      </c>
    </row>
    <row r="131">
      <c r="A131" t="n">
        <v>20</v>
      </c>
      <c r="B131" t="n">
        <v>80</v>
      </c>
      <c r="C131" t="inlineStr">
        <is>
          <t xml:space="preserve">CONCLUIDO	</t>
        </is>
      </c>
      <c r="D131" t="n">
        <v>1.2973</v>
      </c>
      <c r="E131" t="n">
        <v>77.08</v>
      </c>
      <c r="F131" t="n">
        <v>73.76000000000001</v>
      </c>
      <c r="G131" t="n">
        <v>142.76</v>
      </c>
      <c r="H131" t="n">
        <v>1.98</v>
      </c>
      <c r="I131" t="n">
        <v>31</v>
      </c>
      <c r="J131" t="n">
        <v>188.49</v>
      </c>
      <c r="K131" t="n">
        <v>50.28</v>
      </c>
      <c r="L131" t="n">
        <v>21</v>
      </c>
      <c r="M131" t="n">
        <v>0</v>
      </c>
      <c r="N131" t="n">
        <v>37.21</v>
      </c>
      <c r="O131" t="n">
        <v>23481.16</v>
      </c>
      <c r="P131" t="n">
        <v>735.11</v>
      </c>
      <c r="Q131" t="n">
        <v>2326.95</v>
      </c>
      <c r="R131" t="n">
        <v>170.03</v>
      </c>
      <c r="S131" t="n">
        <v>122.72</v>
      </c>
      <c r="T131" t="n">
        <v>18834.15</v>
      </c>
      <c r="U131" t="n">
        <v>0.72</v>
      </c>
      <c r="V131" t="n">
        <v>0.88</v>
      </c>
      <c r="W131" t="n">
        <v>9.5</v>
      </c>
      <c r="X131" t="n">
        <v>1.15</v>
      </c>
      <c r="Y131" t="n">
        <v>0.5</v>
      </c>
      <c r="Z131" t="n">
        <v>10</v>
      </c>
    </row>
    <row r="132">
      <c r="A132" t="n">
        <v>0</v>
      </c>
      <c r="B132" t="n">
        <v>35</v>
      </c>
      <c r="C132" t="inlineStr">
        <is>
          <t xml:space="preserve">CONCLUIDO	</t>
        </is>
      </c>
      <c r="D132" t="n">
        <v>0.9714</v>
      </c>
      <c r="E132" t="n">
        <v>102.94</v>
      </c>
      <c r="F132" t="n">
        <v>92.22</v>
      </c>
      <c r="G132" t="n">
        <v>10.79</v>
      </c>
      <c r="H132" t="n">
        <v>0.22</v>
      </c>
      <c r="I132" t="n">
        <v>513</v>
      </c>
      <c r="J132" t="n">
        <v>80.84</v>
      </c>
      <c r="K132" t="n">
        <v>35.1</v>
      </c>
      <c r="L132" t="n">
        <v>1</v>
      </c>
      <c r="M132" t="n">
        <v>511</v>
      </c>
      <c r="N132" t="n">
        <v>9.74</v>
      </c>
      <c r="O132" t="n">
        <v>10204.21</v>
      </c>
      <c r="P132" t="n">
        <v>708.36</v>
      </c>
      <c r="Q132" t="n">
        <v>2327.32</v>
      </c>
      <c r="R132" t="n">
        <v>786.92</v>
      </c>
      <c r="S132" t="n">
        <v>122.72</v>
      </c>
      <c r="T132" t="n">
        <v>324870.74</v>
      </c>
      <c r="U132" t="n">
        <v>0.16</v>
      </c>
      <c r="V132" t="n">
        <v>0.7</v>
      </c>
      <c r="W132" t="n">
        <v>10.28</v>
      </c>
      <c r="X132" t="n">
        <v>19.6</v>
      </c>
      <c r="Y132" t="n">
        <v>0.5</v>
      </c>
      <c r="Z132" t="n">
        <v>10</v>
      </c>
    </row>
    <row r="133">
      <c r="A133" t="n">
        <v>1</v>
      </c>
      <c r="B133" t="n">
        <v>35</v>
      </c>
      <c r="C133" t="inlineStr">
        <is>
          <t xml:space="preserve">CONCLUIDO	</t>
        </is>
      </c>
      <c r="D133" t="n">
        <v>1.1582</v>
      </c>
      <c r="E133" t="n">
        <v>86.34</v>
      </c>
      <c r="F133" t="n">
        <v>80.73</v>
      </c>
      <c r="G133" t="n">
        <v>22.42</v>
      </c>
      <c r="H133" t="n">
        <v>0.43</v>
      </c>
      <c r="I133" t="n">
        <v>216</v>
      </c>
      <c r="J133" t="n">
        <v>82.04000000000001</v>
      </c>
      <c r="K133" t="n">
        <v>35.1</v>
      </c>
      <c r="L133" t="n">
        <v>2</v>
      </c>
      <c r="M133" t="n">
        <v>214</v>
      </c>
      <c r="N133" t="n">
        <v>9.94</v>
      </c>
      <c r="O133" t="n">
        <v>10352.53</v>
      </c>
      <c r="P133" t="n">
        <v>596.49</v>
      </c>
      <c r="Q133" t="n">
        <v>2327.06</v>
      </c>
      <c r="R133" t="n">
        <v>402.68</v>
      </c>
      <c r="S133" t="n">
        <v>122.72</v>
      </c>
      <c r="T133" t="n">
        <v>134233.3</v>
      </c>
      <c r="U133" t="n">
        <v>0.3</v>
      </c>
      <c r="V133" t="n">
        <v>0.8</v>
      </c>
      <c r="W133" t="n">
        <v>9.789999999999999</v>
      </c>
      <c r="X133" t="n">
        <v>8.109999999999999</v>
      </c>
      <c r="Y133" t="n">
        <v>0.5</v>
      </c>
      <c r="Z133" t="n">
        <v>10</v>
      </c>
    </row>
    <row r="134">
      <c r="A134" t="n">
        <v>2</v>
      </c>
      <c r="B134" t="n">
        <v>35</v>
      </c>
      <c r="C134" t="inlineStr">
        <is>
          <t xml:space="preserve">CONCLUIDO	</t>
        </is>
      </c>
      <c r="D134" t="n">
        <v>1.2242</v>
      </c>
      <c r="E134" t="n">
        <v>81.69</v>
      </c>
      <c r="F134" t="n">
        <v>77.52</v>
      </c>
      <c r="G134" t="n">
        <v>35.24</v>
      </c>
      <c r="H134" t="n">
        <v>0.63</v>
      </c>
      <c r="I134" t="n">
        <v>132</v>
      </c>
      <c r="J134" t="n">
        <v>83.25</v>
      </c>
      <c r="K134" t="n">
        <v>35.1</v>
      </c>
      <c r="L134" t="n">
        <v>3</v>
      </c>
      <c r="M134" t="n">
        <v>130</v>
      </c>
      <c r="N134" t="n">
        <v>10.15</v>
      </c>
      <c r="O134" t="n">
        <v>10501.19</v>
      </c>
      <c r="P134" t="n">
        <v>547.64</v>
      </c>
      <c r="Q134" t="n">
        <v>2326.95</v>
      </c>
      <c r="R134" t="n">
        <v>296.38</v>
      </c>
      <c r="S134" t="n">
        <v>122.72</v>
      </c>
      <c r="T134" t="n">
        <v>81505.75999999999</v>
      </c>
      <c r="U134" t="n">
        <v>0.41</v>
      </c>
      <c r="V134" t="n">
        <v>0.84</v>
      </c>
      <c r="W134" t="n">
        <v>9.640000000000001</v>
      </c>
      <c r="X134" t="n">
        <v>4.91</v>
      </c>
      <c r="Y134" t="n">
        <v>0.5</v>
      </c>
      <c r="Z134" t="n">
        <v>10</v>
      </c>
    </row>
    <row r="135">
      <c r="A135" t="n">
        <v>3</v>
      </c>
      <c r="B135" t="n">
        <v>35</v>
      </c>
      <c r="C135" t="inlineStr">
        <is>
          <t xml:space="preserve">CONCLUIDO	</t>
        </is>
      </c>
      <c r="D135" t="n">
        <v>1.257</v>
      </c>
      <c r="E135" t="n">
        <v>79.55</v>
      </c>
      <c r="F135" t="n">
        <v>76.06</v>
      </c>
      <c r="G135" t="n">
        <v>49.07</v>
      </c>
      <c r="H135" t="n">
        <v>0.83</v>
      </c>
      <c r="I135" t="n">
        <v>93</v>
      </c>
      <c r="J135" t="n">
        <v>84.45999999999999</v>
      </c>
      <c r="K135" t="n">
        <v>35.1</v>
      </c>
      <c r="L135" t="n">
        <v>4</v>
      </c>
      <c r="M135" t="n">
        <v>91</v>
      </c>
      <c r="N135" t="n">
        <v>10.36</v>
      </c>
      <c r="O135" t="n">
        <v>10650.22</v>
      </c>
      <c r="P135" t="n">
        <v>511.44</v>
      </c>
      <c r="Q135" t="n">
        <v>2327</v>
      </c>
      <c r="R135" t="n">
        <v>247.74</v>
      </c>
      <c r="S135" t="n">
        <v>122.72</v>
      </c>
      <c r="T135" t="n">
        <v>57380.9</v>
      </c>
      <c r="U135" t="n">
        <v>0.5</v>
      </c>
      <c r="V135" t="n">
        <v>0.85</v>
      </c>
      <c r="W135" t="n">
        <v>9.57</v>
      </c>
      <c r="X135" t="n">
        <v>3.45</v>
      </c>
      <c r="Y135" t="n">
        <v>0.5</v>
      </c>
      <c r="Z135" t="n">
        <v>10</v>
      </c>
    </row>
    <row r="136">
      <c r="A136" t="n">
        <v>4</v>
      </c>
      <c r="B136" t="n">
        <v>35</v>
      </c>
      <c r="C136" t="inlineStr">
        <is>
          <t xml:space="preserve">CONCLUIDO	</t>
        </is>
      </c>
      <c r="D136" t="n">
        <v>1.2762</v>
      </c>
      <c r="E136" t="n">
        <v>78.36</v>
      </c>
      <c r="F136" t="n">
        <v>75.23999999999999</v>
      </c>
      <c r="G136" t="n">
        <v>63.59</v>
      </c>
      <c r="H136" t="n">
        <v>1.02</v>
      </c>
      <c r="I136" t="n">
        <v>71</v>
      </c>
      <c r="J136" t="n">
        <v>85.67</v>
      </c>
      <c r="K136" t="n">
        <v>35.1</v>
      </c>
      <c r="L136" t="n">
        <v>5</v>
      </c>
      <c r="M136" t="n">
        <v>42</v>
      </c>
      <c r="N136" t="n">
        <v>10.57</v>
      </c>
      <c r="O136" t="n">
        <v>10799.59</v>
      </c>
      <c r="P136" t="n">
        <v>479.46</v>
      </c>
      <c r="Q136" t="n">
        <v>2327.01</v>
      </c>
      <c r="R136" t="n">
        <v>219.52</v>
      </c>
      <c r="S136" t="n">
        <v>122.72</v>
      </c>
      <c r="T136" t="n">
        <v>43377.84</v>
      </c>
      <c r="U136" t="n">
        <v>0.5600000000000001</v>
      </c>
      <c r="V136" t="n">
        <v>0.86</v>
      </c>
      <c r="W136" t="n">
        <v>9.56</v>
      </c>
      <c r="X136" t="n">
        <v>2.63</v>
      </c>
      <c r="Y136" t="n">
        <v>0.5</v>
      </c>
      <c r="Z136" t="n">
        <v>10</v>
      </c>
    </row>
    <row r="137">
      <c r="A137" t="n">
        <v>5</v>
      </c>
      <c r="B137" t="n">
        <v>35</v>
      </c>
      <c r="C137" t="inlineStr">
        <is>
          <t xml:space="preserve">CONCLUIDO	</t>
        </is>
      </c>
      <c r="D137" t="n">
        <v>1.2782</v>
      </c>
      <c r="E137" t="n">
        <v>78.23999999999999</v>
      </c>
      <c r="F137" t="n">
        <v>75.17</v>
      </c>
      <c r="G137" t="n">
        <v>66.33</v>
      </c>
      <c r="H137" t="n">
        <v>1.21</v>
      </c>
      <c r="I137" t="n">
        <v>68</v>
      </c>
      <c r="J137" t="n">
        <v>86.88</v>
      </c>
      <c r="K137" t="n">
        <v>35.1</v>
      </c>
      <c r="L137" t="n">
        <v>6</v>
      </c>
      <c r="M137" t="n">
        <v>1</v>
      </c>
      <c r="N137" t="n">
        <v>10.78</v>
      </c>
      <c r="O137" t="n">
        <v>10949.33</v>
      </c>
      <c r="P137" t="n">
        <v>479.74</v>
      </c>
      <c r="Q137" t="n">
        <v>2326.94</v>
      </c>
      <c r="R137" t="n">
        <v>215.54</v>
      </c>
      <c r="S137" t="n">
        <v>122.72</v>
      </c>
      <c r="T137" t="n">
        <v>41404.28</v>
      </c>
      <c r="U137" t="n">
        <v>0.57</v>
      </c>
      <c r="V137" t="n">
        <v>0.86</v>
      </c>
      <c r="W137" t="n">
        <v>9.6</v>
      </c>
      <c r="X137" t="n">
        <v>2.56</v>
      </c>
      <c r="Y137" t="n">
        <v>0.5</v>
      </c>
      <c r="Z137" t="n">
        <v>10</v>
      </c>
    </row>
    <row r="138">
      <c r="A138" t="n">
        <v>6</v>
      </c>
      <c r="B138" t="n">
        <v>35</v>
      </c>
      <c r="C138" t="inlineStr">
        <is>
          <t xml:space="preserve">CONCLUIDO	</t>
        </is>
      </c>
      <c r="D138" t="n">
        <v>1.2781</v>
      </c>
      <c r="E138" t="n">
        <v>78.23999999999999</v>
      </c>
      <c r="F138" t="n">
        <v>75.18000000000001</v>
      </c>
      <c r="G138" t="n">
        <v>66.33</v>
      </c>
      <c r="H138" t="n">
        <v>1.39</v>
      </c>
      <c r="I138" t="n">
        <v>68</v>
      </c>
      <c r="J138" t="n">
        <v>88.09999999999999</v>
      </c>
      <c r="K138" t="n">
        <v>35.1</v>
      </c>
      <c r="L138" t="n">
        <v>7</v>
      </c>
      <c r="M138" t="n">
        <v>0</v>
      </c>
      <c r="N138" t="n">
        <v>11</v>
      </c>
      <c r="O138" t="n">
        <v>11099.43</v>
      </c>
      <c r="P138" t="n">
        <v>485.91</v>
      </c>
      <c r="Q138" t="n">
        <v>2326.94</v>
      </c>
      <c r="R138" t="n">
        <v>215.56</v>
      </c>
      <c r="S138" t="n">
        <v>122.72</v>
      </c>
      <c r="T138" t="n">
        <v>41414.91</v>
      </c>
      <c r="U138" t="n">
        <v>0.57</v>
      </c>
      <c r="V138" t="n">
        <v>0.86</v>
      </c>
      <c r="W138" t="n">
        <v>9.609999999999999</v>
      </c>
      <c r="X138" t="n">
        <v>2.56</v>
      </c>
      <c r="Y138" t="n">
        <v>0.5</v>
      </c>
      <c r="Z138" t="n">
        <v>10</v>
      </c>
    </row>
    <row r="139">
      <c r="A139" t="n">
        <v>0</v>
      </c>
      <c r="B139" t="n">
        <v>50</v>
      </c>
      <c r="C139" t="inlineStr">
        <is>
          <t xml:space="preserve">CONCLUIDO	</t>
        </is>
      </c>
      <c r="D139" t="n">
        <v>0.8653</v>
      </c>
      <c r="E139" t="n">
        <v>115.57</v>
      </c>
      <c r="F139" t="n">
        <v>98.58</v>
      </c>
      <c r="G139" t="n">
        <v>8.789999999999999</v>
      </c>
      <c r="H139" t="n">
        <v>0.16</v>
      </c>
      <c r="I139" t="n">
        <v>673</v>
      </c>
      <c r="J139" t="n">
        <v>107.41</v>
      </c>
      <c r="K139" t="n">
        <v>41.65</v>
      </c>
      <c r="L139" t="n">
        <v>1</v>
      </c>
      <c r="M139" t="n">
        <v>671</v>
      </c>
      <c r="N139" t="n">
        <v>14.77</v>
      </c>
      <c r="O139" t="n">
        <v>13481.73</v>
      </c>
      <c r="P139" t="n">
        <v>927.16</v>
      </c>
      <c r="Q139" t="n">
        <v>2327.26</v>
      </c>
      <c r="R139" t="n">
        <v>999.96</v>
      </c>
      <c r="S139" t="n">
        <v>122.72</v>
      </c>
      <c r="T139" t="n">
        <v>430591.73</v>
      </c>
      <c r="U139" t="n">
        <v>0.12</v>
      </c>
      <c r="V139" t="n">
        <v>0.66</v>
      </c>
      <c r="W139" t="n">
        <v>10.53</v>
      </c>
      <c r="X139" t="n">
        <v>25.96</v>
      </c>
      <c r="Y139" t="n">
        <v>0.5</v>
      </c>
      <c r="Z139" t="n">
        <v>10</v>
      </c>
    </row>
    <row r="140">
      <c r="A140" t="n">
        <v>1</v>
      </c>
      <c r="B140" t="n">
        <v>50</v>
      </c>
      <c r="C140" t="inlineStr">
        <is>
          <t xml:space="preserve">CONCLUIDO	</t>
        </is>
      </c>
      <c r="D140" t="n">
        <v>1.0971</v>
      </c>
      <c r="E140" t="n">
        <v>91.15000000000001</v>
      </c>
      <c r="F140" t="n">
        <v>82.98</v>
      </c>
      <c r="G140" t="n">
        <v>18.04</v>
      </c>
      <c r="H140" t="n">
        <v>0.32</v>
      </c>
      <c r="I140" t="n">
        <v>276</v>
      </c>
      <c r="J140" t="n">
        <v>108.68</v>
      </c>
      <c r="K140" t="n">
        <v>41.65</v>
      </c>
      <c r="L140" t="n">
        <v>2</v>
      </c>
      <c r="M140" t="n">
        <v>274</v>
      </c>
      <c r="N140" t="n">
        <v>15.03</v>
      </c>
      <c r="O140" t="n">
        <v>13638.32</v>
      </c>
      <c r="P140" t="n">
        <v>763.4</v>
      </c>
      <c r="Q140" t="n">
        <v>2327.06</v>
      </c>
      <c r="R140" t="n">
        <v>478.67</v>
      </c>
      <c r="S140" t="n">
        <v>122.72</v>
      </c>
      <c r="T140" t="n">
        <v>171931.61</v>
      </c>
      <c r="U140" t="n">
        <v>0.26</v>
      </c>
      <c r="V140" t="n">
        <v>0.78</v>
      </c>
      <c r="W140" t="n">
        <v>9.869999999999999</v>
      </c>
      <c r="X140" t="n">
        <v>10.36</v>
      </c>
      <c r="Y140" t="n">
        <v>0.5</v>
      </c>
      <c r="Z140" t="n">
        <v>10</v>
      </c>
    </row>
    <row r="141">
      <c r="A141" t="n">
        <v>2</v>
      </c>
      <c r="B141" t="n">
        <v>50</v>
      </c>
      <c r="C141" t="inlineStr">
        <is>
          <t xml:space="preserve">CONCLUIDO	</t>
        </is>
      </c>
      <c r="D141" t="n">
        <v>1.1787</v>
      </c>
      <c r="E141" t="n">
        <v>84.84</v>
      </c>
      <c r="F141" t="n">
        <v>79.01000000000001</v>
      </c>
      <c r="G141" t="n">
        <v>27.72</v>
      </c>
      <c r="H141" t="n">
        <v>0.48</v>
      </c>
      <c r="I141" t="n">
        <v>171</v>
      </c>
      <c r="J141" t="n">
        <v>109.96</v>
      </c>
      <c r="K141" t="n">
        <v>41.65</v>
      </c>
      <c r="L141" t="n">
        <v>3</v>
      </c>
      <c r="M141" t="n">
        <v>169</v>
      </c>
      <c r="N141" t="n">
        <v>15.31</v>
      </c>
      <c r="O141" t="n">
        <v>13795.21</v>
      </c>
      <c r="P141" t="n">
        <v>710.11</v>
      </c>
      <c r="Q141" t="n">
        <v>2327.05</v>
      </c>
      <c r="R141" t="n">
        <v>345.7</v>
      </c>
      <c r="S141" t="n">
        <v>122.72</v>
      </c>
      <c r="T141" t="n">
        <v>105971.71</v>
      </c>
      <c r="U141" t="n">
        <v>0.35</v>
      </c>
      <c r="V141" t="n">
        <v>0.82</v>
      </c>
      <c r="W141" t="n">
        <v>9.699999999999999</v>
      </c>
      <c r="X141" t="n">
        <v>6.39</v>
      </c>
      <c r="Y141" t="n">
        <v>0.5</v>
      </c>
      <c r="Z141" t="n">
        <v>10</v>
      </c>
    </row>
    <row r="142">
      <c r="A142" t="n">
        <v>3</v>
      </c>
      <c r="B142" t="n">
        <v>50</v>
      </c>
      <c r="C142" t="inlineStr">
        <is>
          <t xml:space="preserve">CONCLUIDO	</t>
        </is>
      </c>
      <c r="D142" t="n">
        <v>1.2205</v>
      </c>
      <c r="E142" t="n">
        <v>81.93000000000001</v>
      </c>
      <c r="F142" t="n">
        <v>77.16</v>
      </c>
      <c r="G142" t="n">
        <v>37.64</v>
      </c>
      <c r="H142" t="n">
        <v>0.63</v>
      </c>
      <c r="I142" t="n">
        <v>123</v>
      </c>
      <c r="J142" t="n">
        <v>111.23</v>
      </c>
      <c r="K142" t="n">
        <v>41.65</v>
      </c>
      <c r="L142" t="n">
        <v>4</v>
      </c>
      <c r="M142" t="n">
        <v>121</v>
      </c>
      <c r="N142" t="n">
        <v>15.58</v>
      </c>
      <c r="O142" t="n">
        <v>13952.52</v>
      </c>
      <c r="P142" t="n">
        <v>675.7</v>
      </c>
      <c r="Q142" t="n">
        <v>2326.94</v>
      </c>
      <c r="R142" t="n">
        <v>285.26</v>
      </c>
      <c r="S142" t="n">
        <v>122.72</v>
      </c>
      <c r="T142" t="n">
        <v>75991.63</v>
      </c>
      <c r="U142" t="n">
        <v>0.43</v>
      </c>
      <c r="V142" t="n">
        <v>0.84</v>
      </c>
      <c r="W142" t="n">
        <v>9.59</v>
      </c>
      <c r="X142" t="n">
        <v>4.55</v>
      </c>
      <c r="Y142" t="n">
        <v>0.5</v>
      </c>
      <c r="Z142" t="n">
        <v>10</v>
      </c>
    </row>
    <row r="143">
      <c r="A143" t="n">
        <v>4</v>
      </c>
      <c r="B143" t="n">
        <v>50</v>
      </c>
      <c r="C143" t="inlineStr">
        <is>
          <t xml:space="preserve">CONCLUIDO	</t>
        </is>
      </c>
      <c r="D143" t="n">
        <v>1.2469</v>
      </c>
      <c r="E143" t="n">
        <v>80.2</v>
      </c>
      <c r="F143" t="n">
        <v>76.06999999999999</v>
      </c>
      <c r="G143" t="n">
        <v>48.56</v>
      </c>
      <c r="H143" t="n">
        <v>0.78</v>
      </c>
      <c r="I143" t="n">
        <v>94</v>
      </c>
      <c r="J143" t="n">
        <v>112.51</v>
      </c>
      <c r="K143" t="n">
        <v>41.65</v>
      </c>
      <c r="L143" t="n">
        <v>5</v>
      </c>
      <c r="M143" t="n">
        <v>92</v>
      </c>
      <c r="N143" t="n">
        <v>15.86</v>
      </c>
      <c r="O143" t="n">
        <v>14110.24</v>
      </c>
      <c r="P143" t="n">
        <v>648.1799999999999</v>
      </c>
      <c r="Q143" t="n">
        <v>2326.99</v>
      </c>
      <c r="R143" t="n">
        <v>248.02</v>
      </c>
      <c r="S143" t="n">
        <v>122.72</v>
      </c>
      <c r="T143" t="n">
        <v>57513.64</v>
      </c>
      <c r="U143" t="n">
        <v>0.49</v>
      </c>
      <c r="V143" t="n">
        <v>0.85</v>
      </c>
      <c r="W143" t="n">
        <v>9.57</v>
      </c>
      <c r="X143" t="n">
        <v>3.46</v>
      </c>
      <c r="Y143" t="n">
        <v>0.5</v>
      </c>
      <c r="Z143" t="n">
        <v>10</v>
      </c>
    </row>
    <row r="144">
      <c r="A144" t="n">
        <v>5</v>
      </c>
      <c r="B144" t="n">
        <v>50</v>
      </c>
      <c r="C144" t="inlineStr">
        <is>
          <t xml:space="preserve">CONCLUIDO	</t>
        </is>
      </c>
      <c r="D144" t="n">
        <v>1.2636</v>
      </c>
      <c r="E144" t="n">
        <v>79.14</v>
      </c>
      <c r="F144" t="n">
        <v>75.42</v>
      </c>
      <c r="G144" t="n">
        <v>59.54</v>
      </c>
      <c r="H144" t="n">
        <v>0.93</v>
      </c>
      <c r="I144" t="n">
        <v>76</v>
      </c>
      <c r="J144" t="n">
        <v>113.79</v>
      </c>
      <c r="K144" t="n">
        <v>41.65</v>
      </c>
      <c r="L144" t="n">
        <v>6</v>
      </c>
      <c r="M144" t="n">
        <v>74</v>
      </c>
      <c r="N144" t="n">
        <v>16.14</v>
      </c>
      <c r="O144" t="n">
        <v>14268.39</v>
      </c>
      <c r="P144" t="n">
        <v>622.87</v>
      </c>
      <c r="Q144" t="n">
        <v>2326.94</v>
      </c>
      <c r="R144" t="n">
        <v>226.2</v>
      </c>
      <c r="S144" t="n">
        <v>122.72</v>
      </c>
      <c r="T144" t="n">
        <v>46694.2</v>
      </c>
      <c r="U144" t="n">
        <v>0.54</v>
      </c>
      <c r="V144" t="n">
        <v>0.86</v>
      </c>
      <c r="W144" t="n">
        <v>9.539999999999999</v>
      </c>
      <c r="X144" t="n">
        <v>2.8</v>
      </c>
      <c r="Y144" t="n">
        <v>0.5</v>
      </c>
      <c r="Z144" t="n">
        <v>10</v>
      </c>
    </row>
    <row r="145">
      <c r="A145" t="n">
        <v>6</v>
      </c>
      <c r="B145" t="n">
        <v>50</v>
      </c>
      <c r="C145" t="inlineStr">
        <is>
          <t xml:space="preserve">CONCLUIDO	</t>
        </is>
      </c>
      <c r="D145" t="n">
        <v>1.2755</v>
      </c>
      <c r="E145" t="n">
        <v>78.40000000000001</v>
      </c>
      <c r="F145" t="n">
        <v>74.97</v>
      </c>
      <c r="G145" t="n">
        <v>71.40000000000001</v>
      </c>
      <c r="H145" t="n">
        <v>1.07</v>
      </c>
      <c r="I145" t="n">
        <v>63</v>
      </c>
      <c r="J145" t="n">
        <v>115.08</v>
      </c>
      <c r="K145" t="n">
        <v>41.65</v>
      </c>
      <c r="L145" t="n">
        <v>7</v>
      </c>
      <c r="M145" t="n">
        <v>61</v>
      </c>
      <c r="N145" t="n">
        <v>16.43</v>
      </c>
      <c r="O145" t="n">
        <v>14426.96</v>
      </c>
      <c r="P145" t="n">
        <v>598.1900000000001</v>
      </c>
      <c r="Q145" t="n">
        <v>2326.91</v>
      </c>
      <c r="R145" t="n">
        <v>211.59</v>
      </c>
      <c r="S145" t="n">
        <v>122.72</v>
      </c>
      <c r="T145" t="n">
        <v>39455.07</v>
      </c>
      <c r="U145" t="n">
        <v>0.58</v>
      </c>
      <c r="V145" t="n">
        <v>0.86</v>
      </c>
      <c r="W145" t="n">
        <v>9.51</v>
      </c>
      <c r="X145" t="n">
        <v>2.35</v>
      </c>
      <c r="Y145" t="n">
        <v>0.5</v>
      </c>
      <c r="Z145" t="n">
        <v>10</v>
      </c>
    </row>
    <row r="146">
      <c r="A146" t="n">
        <v>7</v>
      </c>
      <c r="B146" t="n">
        <v>50</v>
      </c>
      <c r="C146" t="inlineStr">
        <is>
          <t xml:space="preserve">CONCLUIDO	</t>
        </is>
      </c>
      <c r="D146" t="n">
        <v>1.286</v>
      </c>
      <c r="E146" t="n">
        <v>77.76000000000001</v>
      </c>
      <c r="F146" t="n">
        <v>74.55</v>
      </c>
      <c r="G146" t="n">
        <v>84.39</v>
      </c>
      <c r="H146" t="n">
        <v>1.21</v>
      </c>
      <c r="I146" t="n">
        <v>53</v>
      </c>
      <c r="J146" t="n">
        <v>116.37</v>
      </c>
      <c r="K146" t="n">
        <v>41.65</v>
      </c>
      <c r="L146" t="n">
        <v>8</v>
      </c>
      <c r="M146" t="n">
        <v>47</v>
      </c>
      <c r="N146" t="n">
        <v>16.72</v>
      </c>
      <c r="O146" t="n">
        <v>14585.96</v>
      </c>
      <c r="P146" t="n">
        <v>575.34</v>
      </c>
      <c r="Q146" t="n">
        <v>2326.9</v>
      </c>
      <c r="R146" t="n">
        <v>197.5</v>
      </c>
      <c r="S146" t="n">
        <v>122.72</v>
      </c>
      <c r="T146" t="n">
        <v>32459.68</v>
      </c>
      <c r="U146" t="n">
        <v>0.62</v>
      </c>
      <c r="V146" t="n">
        <v>0.87</v>
      </c>
      <c r="W146" t="n">
        <v>9.49</v>
      </c>
      <c r="X146" t="n">
        <v>1.94</v>
      </c>
      <c r="Y146" t="n">
        <v>0.5</v>
      </c>
      <c r="Z146" t="n">
        <v>10</v>
      </c>
    </row>
    <row r="147">
      <c r="A147" t="n">
        <v>8</v>
      </c>
      <c r="B147" t="n">
        <v>50</v>
      </c>
      <c r="C147" t="inlineStr">
        <is>
          <t xml:space="preserve">CONCLUIDO	</t>
        </is>
      </c>
      <c r="D147" t="n">
        <v>1.2886</v>
      </c>
      <c r="E147" t="n">
        <v>77.59999999999999</v>
      </c>
      <c r="F147" t="n">
        <v>74.48</v>
      </c>
      <c r="G147" t="n">
        <v>91.2</v>
      </c>
      <c r="H147" t="n">
        <v>1.35</v>
      </c>
      <c r="I147" t="n">
        <v>49</v>
      </c>
      <c r="J147" t="n">
        <v>117.66</v>
      </c>
      <c r="K147" t="n">
        <v>41.65</v>
      </c>
      <c r="L147" t="n">
        <v>9</v>
      </c>
      <c r="M147" t="n">
        <v>10</v>
      </c>
      <c r="N147" t="n">
        <v>17.01</v>
      </c>
      <c r="O147" t="n">
        <v>14745.39</v>
      </c>
      <c r="P147" t="n">
        <v>565.14</v>
      </c>
      <c r="Q147" t="n">
        <v>2326.91</v>
      </c>
      <c r="R147" t="n">
        <v>193.34</v>
      </c>
      <c r="S147" t="n">
        <v>122.72</v>
      </c>
      <c r="T147" t="n">
        <v>30398.02</v>
      </c>
      <c r="U147" t="n">
        <v>0.63</v>
      </c>
      <c r="V147" t="n">
        <v>0.87</v>
      </c>
      <c r="W147" t="n">
        <v>9.550000000000001</v>
      </c>
      <c r="X147" t="n">
        <v>1.87</v>
      </c>
      <c r="Y147" t="n">
        <v>0.5</v>
      </c>
      <c r="Z147" t="n">
        <v>10</v>
      </c>
    </row>
    <row r="148">
      <c r="A148" t="n">
        <v>9</v>
      </c>
      <c r="B148" t="n">
        <v>50</v>
      </c>
      <c r="C148" t="inlineStr">
        <is>
          <t xml:space="preserve">CONCLUIDO	</t>
        </is>
      </c>
      <c r="D148" t="n">
        <v>1.2902</v>
      </c>
      <c r="E148" t="n">
        <v>77.51000000000001</v>
      </c>
      <c r="F148" t="n">
        <v>74.41</v>
      </c>
      <c r="G148" t="n">
        <v>93.01000000000001</v>
      </c>
      <c r="H148" t="n">
        <v>1.48</v>
      </c>
      <c r="I148" t="n">
        <v>48</v>
      </c>
      <c r="J148" t="n">
        <v>118.96</v>
      </c>
      <c r="K148" t="n">
        <v>41.65</v>
      </c>
      <c r="L148" t="n">
        <v>10</v>
      </c>
      <c r="M148" t="n">
        <v>1</v>
      </c>
      <c r="N148" t="n">
        <v>17.31</v>
      </c>
      <c r="O148" t="n">
        <v>14905.25</v>
      </c>
      <c r="P148" t="n">
        <v>569.3200000000001</v>
      </c>
      <c r="Q148" t="n">
        <v>2326.94</v>
      </c>
      <c r="R148" t="n">
        <v>190.9</v>
      </c>
      <c r="S148" t="n">
        <v>122.72</v>
      </c>
      <c r="T148" t="n">
        <v>29183.19</v>
      </c>
      <c r="U148" t="n">
        <v>0.64</v>
      </c>
      <c r="V148" t="n">
        <v>0.87</v>
      </c>
      <c r="W148" t="n">
        <v>9.539999999999999</v>
      </c>
      <c r="X148" t="n">
        <v>1.79</v>
      </c>
      <c r="Y148" t="n">
        <v>0.5</v>
      </c>
      <c r="Z148" t="n">
        <v>10</v>
      </c>
    </row>
    <row r="149">
      <c r="A149" t="n">
        <v>10</v>
      </c>
      <c r="B149" t="n">
        <v>50</v>
      </c>
      <c r="C149" t="inlineStr">
        <is>
          <t xml:space="preserve">CONCLUIDO	</t>
        </is>
      </c>
      <c r="D149" t="n">
        <v>1.2902</v>
      </c>
      <c r="E149" t="n">
        <v>77.51000000000001</v>
      </c>
      <c r="F149" t="n">
        <v>74.41</v>
      </c>
      <c r="G149" t="n">
        <v>93.01000000000001</v>
      </c>
      <c r="H149" t="n">
        <v>1.61</v>
      </c>
      <c r="I149" t="n">
        <v>48</v>
      </c>
      <c r="J149" t="n">
        <v>120.26</v>
      </c>
      <c r="K149" t="n">
        <v>41.65</v>
      </c>
      <c r="L149" t="n">
        <v>11</v>
      </c>
      <c r="M149" t="n">
        <v>0</v>
      </c>
      <c r="N149" t="n">
        <v>17.61</v>
      </c>
      <c r="O149" t="n">
        <v>15065.56</v>
      </c>
      <c r="P149" t="n">
        <v>575.11</v>
      </c>
      <c r="Q149" t="n">
        <v>2326.92</v>
      </c>
      <c r="R149" t="n">
        <v>190.78</v>
      </c>
      <c r="S149" t="n">
        <v>122.72</v>
      </c>
      <c r="T149" t="n">
        <v>29126.02</v>
      </c>
      <c r="U149" t="n">
        <v>0.64</v>
      </c>
      <c r="V149" t="n">
        <v>0.87</v>
      </c>
      <c r="W149" t="n">
        <v>9.550000000000001</v>
      </c>
      <c r="X149" t="n">
        <v>1.79</v>
      </c>
      <c r="Y149" t="n">
        <v>0.5</v>
      </c>
      <c r="Z149" t="n">
        <v>10</v>
      </c>
    </row>
    <row r="150">
      <c r="A150" t="n">
        <v>0</v>
      </c>
      <c r="B150" t="n">
        <v>25</v>
      </c>
      <c r="C150" t="inlineStr">
        <is>
          <t xml:space="preserve">CONCLUIDO	</t>
        </is>
      </c>
      <c r="D150" t="n">
        <v>1.0524</v>
      </c>
      <c r="E150" t="n">
        <v>95.02</v>
      </c>
      <c r="F150" t="n">
        <v>87.70999999999999</v>
      </c>
      <c r="G150" t="n">
        <v>13.26</v>
      </c>
      <c r="H150" t="n">
        <v>0.28</v>
      </c>
      <c r="I150" t="n">
        <v>397</v>
      </c>
      <c r="J150" t="n">
        <v>61.76</v>
      </c>
      <c r="K150" t="n">
        <v>28.92</v>
      </c>
      <c r="L150" t="n">
        <v>1</v>
      </c>
      <c r="M150" t="n">
        <v>395</v>
      </c>
      <c r="N150" t="n">
        <v>6.84</v>
      </c>
      <c r="O150" t="n">
        <v>7851.41</v>
      </c>
      <c r="P150" t="n">
        <v>548.78</v>
      </c>
      <c r="Q150" t="n">
        <v>2327.14</v>
      </c>
      <c r="R150" t="n">
        <v>635.54</v>
      </c>
      <c r="S150" t="n">
        <v>122.72</v>
      </c>
      <c r="T150" t="n">
        <v>249759.87</v>
      </c>
      <c r="U150" t="n">
        <v>0.19</v>
      </c>
      <c r="V150" t="n">
        <v>0.74</v>
      </c>
      <c r="W150" t="n">
        <v>10.1</v>
      </c>
      <c r="X150" t="n">
        <v>15.09</v>
      </c>
      <c r="Y150" t="n">
        <v>0.5</v>
      </c>
      <c r="Z150" t="n">
        <v>10</v>
      </c>
    </row>
    <row r="151">
      <c r="A151" t="n">
        <v>1</v>
      </c>
      <c r="B151" t="n">
        <v>25</v>
      </c>
      <c r="C151" t="inlineStr">
        <is>
          <t xml:space="preserve">CONCLUIDO	</t>
        </is>
      </c>
      <c r="D151" t="n">
        <v>1.2055</v>
      </c>
      <c r="E151" t="n">
        <v>82.95</v>
      </c>
      <c r="F151" t="n">
        <v>78.84</v>
      </c>
      <c r="G151" t="n">
        <v>28.33</v>
      </c>
      <c r="H151" t="n">
        <v>0.55</v>
      </c>
      <c r="I151" t="n">
        <v>167</v>
      </c>
      <c r="J151" t="n">
        <v>62.92</v>
      </c>
      <c r="K151" t="n">
        <v>28.92</v>
      </c>
      <c r="L151" t="n">
        <v>2</v>
      </c>
      <c r="M151" t="n">
        <v>165</v>
      </c>
      <c r="N151" t="n">
        <v>7</v>
      </c>
      <c r="O151" t="n">
        <v>7994.37</v>
      </c>
      <c r="P151" t="n">
        <v>461.07</v>
      </c>
      <c r="Q151" t="n">
        <v>2327.09</v>
      </c>
      <c r="R151" t="n">
        <v>340.31</v>
      </c>
      <c r="S151" t="n">
        <v>122.72</v>
      </c>
      <c r="T151" t="n">
        <v>103292.56</v>
      </c>
      <c r="U151" t="n">
        <v>0.36</v>
      </c>
      <c r="V151" t="n">
        <v>0.82</v>
      </c>
      <c r="W151" t="n">
        <v>9.69</v>
      </c>
      <c r="X151" t="n">
        <v>6.23</v>
      </c>
      <c r="Y151" t="n">
        <v>0.5</v>
      </c>
      <c r="Z151" t="n">
        <v>10</v>
      </c>
    </row>
    <row r="152">
      <c r="A152" t="n">
        <v>2</v>
      </c>
      <c r="B152" t="n">
        <v>25</v>
      </c>
      <c r="C152" t="inlineStr">
        <is>
          <t xml:space="preserve">CONCLUIDO	</t>
        </is>
      </c>
      <c r="D152" t="n">
        <v>1.2563</v>
      </c>
      <c r="E152" t="n">
        <v>79.59999999999999</v>
      </c>
      <c r="F152" t="n">
        <v>76.40000000000001</v>
      </c>
      <c r="G152" t="n">
        <v>45.39</v>
      </c>
      <c r="H152" t="n">
        <v>0.8100000000000001</v>
      </c>
      <c r="I152" t="n">
        <v>101</v>
      </c>
      <c r="J152" t="n">
        <v>64.08</v>
      </c>
      <c r="K152" t="n">
        <v>28.92</v>
      </c>
      <c r="L152" t="n">
        <v>3</v>
      </c>
      <c r="M152" t="n">
        <v>61</v>
      </c>
      <c r="N152" t="n">
        <v>7.16</v>
      </c>
      <c r="O152" t="n">
        <v>8137.65</v>
      </c>
      <c r="P152" t="n">
        <v>410.58</v>
      </c>
      <c r="Q152" t="n">
        <v>2326.93</v>
      </c>
      <c r="R152" t="n">
        <v>257.38</v>
      </c>
      <c r="S152" t="n">
        <v>122.72</v>
      </c>
      <c r="T152" t="n">
        <v>62161.01</v>
      </c>
      <c r="U152" t="n">
        <v>0.48</v>
      </c>
      <c r="V152" t="n">
        <v>0.85</v>
      </c>
      <c r="W152" t="n">
        <v>9.630000000000001</v>
      </c>
      <c r="X152" t="n">
        <v>3.79</v>
      </c>
      <c r="Y152" t="n">
        <v>0.5</v>
      </c>
      <c r="Z152" t="n">
        <v>10</v>
      </c>
    </row>
    <row r="153">
      <c r="A153" t="n">
        <v>3</v>
      </c>
      <c r="B153" t="n">
        <v>25</v>
      </c>
      <c r="C153" t="inlineStr">
        <is>
          <t xml:space="preserve">CONCLUIDO	</t>
        </is>
      </c>
      <c r="D153" t="n">
        <v>1.261</v>
      </c>
      <c r="E153" t="n">
        <v>79.3</v>
      </c>
      <c r="F153" t="n">
        <v>76.19</v>
      </c>
      <c r="G153" t="n">
        <v>48.12</v>
      </c>
      <c r="H153" t="n">
        <v>1.07</v>
      </c>
      <c r="I153" t="n">
        <v>95</v>
      </c>
      <c r="J153" t="n">
        <v>65.25</v>
      </c>
      <c r="K153" t="n">
        <v>28.92</v>
      </c>
      <c r="L153" t="n">
        <v>4</v>
      </c>
      <c r="M153" t="n">
        <v>1</v>
      </c>
      <c r="N153" t="n">
        <v>7.33</v>
      </c>
      <c r="O153" t="n">
        <v>8281.25</v>
      </c>
      <c r="P153" t="n">
        <v>409.75</v>
      </c>
      <c r="Q153" t="n">
        <v>2326.97</v>
      </c>
      <c r="R153" t="n">
        <v>248.08</v>
      </c>
      <c r="S153" t="n">
        <v>122.72</v>
      </c>
      <c r="T153" t="n">
        <v>57540.06</v>
      </c>
      <c r="U153" t="n">
        <v>0.49</v>
      </c>
      <c r="V153" t="n">
        <v>0.85</v>
      </c>
      <c r="W153" t="n">
        <v>9.68</v>
      </c>
      <c r="X153" t="n">
        <v>3.58</v>
      </c>
      <c r="Y153" t="n">
        <v>0.5</v>
      </c>
      <c r="Z153" t="n">
        <v>10</v>
      </c>
    </row>
    <row r="154">
      <c r="A154" t="n">
        <v>4</v>
      </c>
      <c r="B154" t="n">
        <v>25</v>
      </c>
      <c r="C154" t="inlineStr">
        <is>
          <t xml:space="preserve">CONCLUIDO	</t>
        </is>
      </c>
      <c r="D154" t="n">
        <v>1.261</v>
      </c>
      <c r="E154" t="n">
        <v>79.3</v>
      </c>
      <c r="F154" t="n">
        <v>76.18000000000001</v>
      </c>
      <c r="G154" t="n">
        <v>48.12</v>
      </c>
      <c r="H154" t="n">
        <v>1.31</v>
      </c>
      <c r="I154" t="n">
        <v>95</v>
      </c>
      <c r="J154" t="n">
        <v>66.42</v>
      </c>
      <c r="K154" t="n">
        <v>28.92</v>
      </c>
      <c r="L154" t="n">
        <v>5</v>
      </c>
      <c r="M154" t="n">
        <v>0</v>
      </c>
      <c r="N154" t="n">
        <v>7.49</v>
      </c>
      <c r="O154" t="n">
        <v>8425.16</v>
      </c>
      <c r="P154" t="n">
        <v>416.42</v>
      </c>
      <c r="Q154" t="n">
        <v>2327.05</v>
      </c>
      <c r="R154" t="n">
        <v>247.85</v>
      </c>
      <c r="S154" t="n">
        <v>122.72</v>
      </c>
      <c r="T154" t="n">
        <v>57422.81</v>
      </c>
      <c r="U154" t="n">
        <v>0.5</v>
      </c>
      <c r="V154" t="n">
        <v>0.85</v>
      </c>
      <c r="W154" t="n">
        <v>9.69</v>
      </c>
      <c r="X154" t="n">
        <v>3.57</v>
      </c>
      <c r="Y154" t="n">
        <v>0.5</v>
      </c>
      <c r="Z154" t="n">
        <v>10</v>
      </c>
    </row>
    <row r="155">
      <c r="A155" t="n">
        <v>0</v>
      </c>
      <c r="B155" t="n">
        <v>85</v>
      </c>
      <c r="C155" t="inlineStr">
        <is>
          <t xml:space="preserve">CONCLUIDO	</t>
        </is>
      </c>
      <c r="D155" t="n">
        <v>0.6558</v>
      </c>
      <c r="E155" t="n">
        <v>152.49</v>
      </c>
      <c r="F155" t="n">
        <v>114.3</v>
      </c>
      <c r="G155" t="n">
        <v>6.49</v>
      </c>
      <c r="H155" t="n">
        <v>0.11</v>
      </c>
      <c r="I155" t="n">
        <v>1057</v>
      </c>
      <c r="J155" t="n">
        <v>167.88</v>
      </c>
      <c r="K155" t="n">
        <v>51.39</v>
      </c>
      <c r="L155" t="n">
        <v>1</v>
      </c>
      <c r="M155" t="n">
        <v>1055</v>
      </c>
      <c r="N155" t="n">
        <v>30.49</v>
      </c>
      <c r="O155" t="n">
        <v>20939.59</v>
      </c>
      <c r="P155" t="n">
        <v>1449.83</v>
      </c>
      <c r="Q155" t="n">
        <v>2327.6</v>
      </c>
      <c r="R155" t="n">
        <v>1528.52</v>
      </c>
      <c r="S155" t="n">
        <v>122.72</v>
      </c>
      <c r="T155" t="n">
        <v>692949.86</v>
      </c>
      <c r="U155" t="n">
        <v>0.08</v>
      </c>
      <c r="V155" t="n">
        <v>0.57</v>
      </c>
      <c r="W155" t="n">
        <v>11.14</v>
      </c>
      <c r="X155" t="n">
        <v>41.67</v>
      </c>
      <c r="Y155" t="n">
        <v>0.5</v>
      </c>
      <c r="Z155" t="n">
        <v>10</v>
      </c>
    </row>
    <row r="156">
      <c r="A156" t="n">
        <v>1</v>
      </c>
      <c r="B156" t="n">
        <v>85</v>
      </c>
      <c r="C156" t="inlineStr">
        <is>
          <t xml:space="preserve">CONCLUIDO	</t>
        </is>
      </c>
      <c r="D156" t="n">
        <v>0.9649</v>
      </c>
      <c r="E156" t="n">
        <v>103.64</v>
      </c>
      <c r="F156" t="n">
        <v>87.73999999999999</v>
      </c>
      <c r="G156" t="n">
        <v>13.19</v>
      </c>
      <c r="H156" t="n">
        <v>0.21</v>
      </c>
      <c r="I156" t="n">
        <v>399</v>
      </c>
      <c r="J156" t="n">
        <v>169.33</v>
      </c>
      <c r="K156" t="n">
        <v>51.39</v>
      </c>
      <c r="L156" t="n">
        <v>2</v>
      </c>
      <c r="M156" t="n">
        <v>397</v>
      </c>
      <c r="N156" t="n">
        <v>30.94</v>
      </c>
      <c r="O156" t="n">
        <v>21118.46</v>
      </c>
      <c r="P156" t="n">
        <v>1102.72</v>
      </c>
      <c r="Q156" t="n">
        <v>2327.13</v>
      </c>
      <c r="R156" t="n">
        <v>637.74</v>
      </c>
      <c r="S156" t="n">
        <v>122.72</v>
      </c>
      <c r="T156" t="n">
        <v>250847.63</v>
      </c>
      <c r="U156" t="n">
        <v>0.19</v>
      </c>
      <c r="V156" t="n">
        <v>0.74</v>
      </c>
      <c r="W156" t="n">
        <v>10.07</v>
      </c>
      <c r="X156" t="n">
        <v>15.12</v>
      </c>
      <c r="Y156" t="n">
        <v>0.5</v>
      </c>
      <c r="Z156" t="n">
        <v>10</v>
      </c>
    </row>
    <row r="157">
      <c r="A157" t="n">
        <v>2</v>
      </c>
      <c r="B157" t="n">
        <v>85</v>
      </c>
      <c r="C157" t="inlineStr">
        <is>
          <t xml:space="preserve">CONCLUIDO	</t>
        </is>
      </c>
      <c r="D157" t="n">
        <v>1.0801</v>
      </c>
      <c r="E157" t="n">
        <v>92.58</v>
      </c>
      <c r="F157" t="n">
        <v>81.87</v>
      </c>
      <c r="G157" t="n">
        <v>19.97</v>
      </c>
      <c r="H157" t="n">
        <v>0.31</v>
      </c>
      <c r="I157" t="n">
        <v>246</v>
      </c>
      <c r="J157" t="n">
        <v>170.79</v>
      </c>
      <c r="K157" t="n">
        <v>51.39</v>
      </c>
      <c r="L157" t="n">
        <v>3</v>
      </c>
      <c r="M157" t="n">
        <v>244</v>
      </c>
      <c r="N157" t="n">
        <v>31.4</v>
      </c>
      <c r="O157" t="n">
        <v>21297.94</v>
      </c>
      <c r="P157" t="n">
        <v>1019.35</v>
      </c>
      <c r="Q157" t="n">
        <v>2327.2</v>
      </c>
      <c r="R157" t="n">
        <v>440.88</v>
      </c>
      <c r="S157" t="n">
        <v>122.72</v>
      </c>
      <c r="T157" t="n">
        <v>153182.81</v>
      </c>
      <c r="U157" t="n">
        <v>0.28</v>
      </c>
      <c r="V157" t="n">
        <v>0.79</v>
      </c>
      <c r="W157" t="n">
        <v>9.84</v>
      </c>
      <c r="X157" t="n">
        <v>9.25</v>
      </c>
      <c r="Y157" t="n">
        <v>0.5</v>
      </c>
      <c r="Z157" t="n">
        <v>10</v>
      </c>
    </row>
    <row r="158">
      <c r="A158" t="n">
        <v>3</v>
      </c>
      <c r="B158" t="n">
        <v>85</v>
      </c>
      <c r="C158" t="inlineStr">
        <is>
          <t xml:space="preserve">CONCLUIDO	</t>
        </is>
      </c>
      <c r="D158" t="n">
        <v>1.1417</v>
      </c>
      <c r="E158" t="n">
        <v>87.59</v>
      </c>
      <c r="F158" t="n">
        <v>79.22</v>
      </c>
      <c r="G158" t="n">
        <v>26.85</v>
      </c>
      <c r="H158" t="n">
        <v>0.41</v>
      </c>
      <c r="I158" t="n">
        <v>177</v>
      </c>
      <c r="J158" t="n">
        <v>172.25</v>
      </c>
      <c r="K158" t="n">
        <v>51.39</v>
      </c>
      <c r="L158" t="n">
        <v>4</v>
      </c>
      <c r="M158" t="n">
        <v>175</v>
      </c>
      <c r="N158" t="n">
        <v>31.86</v>
      </c>
      <c r="O158" t="n">
        <v>21478.05</v>
      </c>
      <c r="P158" t="n">
        <v>976.87</v>
      </c>
      <c r="Q158" t="n">
        <v>2326.97</v>
      </c>
      <c r="R158" t="n">
        <v>352.93</v>
      </c>
      <c r="S158" t="n">
        <v>122.72</v>
      </c>
      <c r="T158" t="n">
        <v>109555.52</v>
      </c>
      <c r="U158" t="n">
        <v>0.35</v>
      </c>
      <c r="V158" t="n">
        <v>0.82</v>
      </c>
      <c r="W158" t="n">
        <v>9.710000000000001</v>
      </c>
      <c r="X158" t="n">
        <v>6.6</v>
      </c>
      <c r="Y158" t="n">
        <v>0.5</v>
      </c>
      <c r="Z158" t="n">
        <v>10</v>
      </c>
    </row>
    <row r="159">
      <c r="A159" t="n">
        <v>4</v>
      </c>
      <c r="B159" t="n">
        <v>85</v>
      </c>
      <c r="C159" t="inlineStr">
        <is>
          <t xml:space="preserve">CONCLUIDO	</t>
        </is>
      </c>
      <c r="D159" t="n">
        <v>1.1807</v>
      </c>
      <c r="E159" t="n">
        <v>84.7</v>
      </c>
      <c r="F159" t="n">
        <v>77.68000000000001</v>
      </c>
      <c r="G159" t="n">
        <v>34.02</v>
      </c>
      <c r="H159" t="n">
        <v>0.51</v>
      </c>
      <c r="I159" t="n">
        <v>137</v>
      </c>
      <c r="J159" t="n">
        <v>173.71</v>
      </c>
      <c r="K159" t="n">
        <v>51.39</v>
      </c>
      <c r="L159" t="n">
        <v>5</v>
      </c>
      <c r="M159" t="n">
        <v>135</v>
      </c>
      <c r="N159" t="n">
        <v>32.32</v>
      </c>
      <c r="O159" t="n">
        <v>21658.78</v>
      </c>
      <c r="P159" t="n">
        <v>947.9</v>
      </c>
      <c r="Q159" t="n">
        <v>2326.99</v>
      </c>
      <c r="R159" t="n">
        <v>301.88</v>
      </c>
      <c r="S159" t="n">
        <v>122.72</v>
      </c>
      <c r="T159" t="n">
        <v>84227.58</v>
      </c>
      <c r="U159" t="n">
        <v>0.41</v>
      </c>
      <c r="V159" t="n">
        <v>0.83</v>
      </c>
      <c r="W159" t="n">
        <v>9.640000000000001</v>
      </c>
      <c r="X159" t="n">
        <v>5.07</v>
      </c>
      <c r="Y159" t="n">
        <v>0.5</v>
      </c>
      <c r="Z159" t="n">
        <v>10</v>
      </c>
    </row>
    <row r="160">
      <c r="A160" t="n">
        <v>5</v>
      </c>
      <c r="B160" t="n">
        <v>85</v>
      </c>
      <c r="C160" t="inlineStr">
        <is>
          <t xml:space="preserve">CONCLUIDO	</t>
        </is>
      </c>
      <c r="D160" t="n">
        <v>1.2059</v>
      </c>
      <c r="E160" t="n">
        <v>82.93000000000001</v>
      </c>
      <c r="F160" t="n">
        <v>76.76000000000001</v>
      </c>
      <c r="G160" t="n">
        <v>41.12</v>
      </c>
      <c r="H160" t="n">
        <v>0.61</v>
      </c>
      <c r="I160" t="n">
        <v>112</v>
      </c>
      <c r="J160" t="n">
        <v>175.18</v>
      </c>
      <c r="K160" t="n">
        <v>51.39</v>
      </c>
      <c r="L160" t="n">
        <v>6</v>
      </c>
      <c r="M160" t="n">
        <v>110</v>
      </c>
      <c r="N160" t="n">
        <v>32.79</v>
      </c>
      <c r="O160" t="n">
        <v>21840.16</v>
      </c>
      <c r="P160" t="n">
        <v>927.33</v>
      </c>
      <c r="Q160" t="n">
        <v>2326.93</v>
      </c>
      <c r="R160" t="n">
        <v>270.88</v>
      </c>
      <c r="S160" t="n">
        <v>122.72</v>
      </c>
      <c r="T160" t="n">
        <v>68856.28999999999</v>
      </c>
      <c r="U160" t="n">
        <v>0.45</v>
      </c>
      <c r="V160" t="n">
        <v>0.84</v>
      </c>
      <c r="W160" t="n">
        <v>9.6</v>
      </c>
      <c r="X160" t="n">
        <v>4.15</v>
      </c>
      <c r="Y160" t="n">
        <v>0.5</v>
      </c>
      <c r="Z160" t="n">
        <v>10</v>
      </c>
    </row>
    <row r="161">
      <c r="A161" t="n">
        <v>6</v>
      </c>
      <c r="B161" t="n">
        <v>85</v>
      </c>
      <c r="C161" t="inlineStr">
        <is>
          <t xml:space="preserve">CONCLUIDO	</t>
        </is>
      </c>
      <c r="D161" t="n">
        <v>1.2239</v>
      </c>
      <c r="E161" t="n">
        <v>81.7</v>
      </c>
      <c r="F161" t="n">
        <v>76.11</v>
      </c>
      <c r="G161" t="n">
        <v>48.07</v>
      </c>
      <c r="H161" t="n">
        <v>0.7</v>
      </c>
      <c r="I161" t="n">
        <v>95</v>
      </c>
      <c r="J161" t="n">
        <v>176.66</v>
      </c>
      <c r="K161" t="n">
        <v>51.39</v>
      </c>
      <c r="L161" t="n">
        <v>7</v>
      </c>
      <c r="M161" t="n">
        <v>93</v>
      </c>
      <c r="N161" t="n">
        <v>33.27</v>
      </c>
      <c r="O161" t="n">
        <v>22022.17</v>
      </c>
      <c r="P161" t="n">
        <v>909.9</v>
      </c>
      <c r="Q161" t="n">
        <v>2327</v>
      </c>
      <c r="R161" t="n">
        <v>249.87</v>
      </c>
      <c r="S161" t="n">
        <v>122.72</v>
      </c>
      <c r="T161" t="n">
        <v>58432.29</v>
      </c>
      <c r="U161" t="n">
        <v>0.49</v>
      </c>
      <c r="V161" t="n">
        <v>0.85</v>
      </c>
      <c r="W161" t="n">
        <v>9.56</v>
      </c>
      <c r="X161" t="n">
        <v>3.5</v>
      </c>
      <c r="Y161" t="n">
        <v>0.5</v>
      </c>
      <c r="Z161" t="n">
        <v>10</v>
      </c>
    </row>
    <row r="162">
      <c r="A162" t="n">
        <v>7</v>
      </c>
      <c r="B162" t="n">
        <v>85</v>
      </c>
      <c r="C162" t="inlineStr">
        <is>
          <t xml:space="preserve">CONCLUIDO	</t>
        </is>
      </c>
      <c r="D162" t="n">
        <v>1.2377</v>
      </c>
      <c r="E162" t="n">
        <v>80.79000000000001</v>
      </c>
      <c r="F162" t="n">
        <v>75.64</v>
      </c>
      <c r="G162" t="n">
        <v>55.35</v>
      </c>
      <c r="H162" t="n">
        <v>0.8</v>
      </c>
      <c r="I162" t="n">
        <v>82</v>
      </c>
      <c r="J162" t="n">
        <v>178.14</v>
      </c>
      <c r="K162" t="n">
        <v>51.39</v>
      </c>
      <c r="L162" t="n">
        <v>8</v>
      </c>
      <c r="M162" t="n">
        <v>80</v>
      </c>
      <c r="N162" t="n">
        <v>33.75</v>
      </c>
      <c r="O162" t="n">
        <v>22204.83</v>
      </c>
      <c r="P162" t="n">
        <v>894.83</v>
      </c>
      <c r="Q162" t="n">
        <v>2326.91</v>
      </c>
      <c r="R162" t="n">
        <v>233.45</v>
      </c>
      <c r="S162" t="n">
        <v>122.72</v>
      </c>
      <c r="T162" t="n">
        <v>50290.42</v>
      </c>
      <c r="U162" t="n">
        <v>0.53</v>
      </c>
      <c r="V162" t="n">
        <v>0.86</v>
      </c>
      <c r="W162" t="n">
        <v>9.56</v>
      </c>
      <c r="X162" t="n">
        <v>3.03</v>
      </c>
      <c r="Y162" t="n">
        <v>0.5</v>
      </c>
      <c r="Z162" t="n">
        <v>10</v>
      </c>
    </row>
    <row r="163">
      <c r="A163" t="n">
        <v>8</v>
      </c>
      <c r="B163" t="n">
        <v>85</v>
      </c>
      <c r="C163" t="inlineStr">
        <is>
          <t xml:space="preserve">CONCLUIDO	</t>
        </is>
      </c>
      <c r="D163" t="n">
        <v>1.2491</v>
      </c>
      <c r="E163" t="n">
        <v>80.06</v>
      </c>
      <c r="F163" t="n">
        <v>75.25</v>
      </c>
      <c r="G163" t="n">
        <v>62.71</v>
      </c>
      <c r="H163" t="n">
        <v>0.89</v>
      </c>
      <c r="I163" t="n">
        <v>72</v>
      </c>
      <c r="J163" t="n">
        <v>179.63</v>
      </c>
      <c r="K163" t="n">
        <v>51.39</v>
      </c>
      <c r="L163" t="n">
        <v>9</v>
      </c>
      <c r="M163" t="n">
        <v>70</v>
      </c>
      <c r="N163" t="n">
        <v>34.24</v>
      </c>
      <c r="O163" t="n">
        <v>22388.15</v>
      </c>
      <c r="P163" t="n">
        <v>880.79</v>
      </c>
      <c r="Q163" t="n">
        <v>2326.98</v>
      </c>
      <c r="R163" t="n">
        <v>221.14</v>
      </c>
      <c r="S163" t="n">
        <v>122.72</v>
      </c>
      <c r="T163" t="n">
        <v>44184.48</v>
      </c>
      <c r="U163" t="n">
        <v>0.55</v>
      </c>
      <c r="V163" t="n">
        <v>0.86</v>
      </c>
      <c r="W163" t="n">
        <v>9.52</v>
      </c>
      <c r="X163" t="n">
        <v>2.63</v>
      </c>
      <c r="Y163" t="n">
        <v>0.5</v>
      </c>
      <c r="Z163" t="n">
        <v>10</v>
      </c>
    </row>
    <row r="164">
      <c r="A164" t="n">
        <v>9</v>
      </c>
      <c r="B164" t="n">
        <v>85</v>
      </c>
      <c r="C164" t="inlineStr">
        <is>
          <t xml:space="preserve">CONCLUIDO	</t>
        </is>
      </c>
      <c r="D164" t="n">
        <v>1.2575</v>
      </c>
      <c r="E164" t="n">
        <v>79.52</v>
      </c>
      <c r="F164" t="n">
        <v>74.98</v>
      </c>
      <c r="G164" t="n">
        <v>70.29000000000001</v>
      </c>
      <c r="H164" t="n">
        <v>0.98</v>
      </c>
      <c r="I164" t="n">
        <v>64</v>
      </c>
      <c r="J164" t="n">
        <v>181.12</v>
      </c>
      <c r="K164" t="n">
        <v>51.39</v>
      </c>
      <c r="L164" t="n">
        <v>10</v>
      </c>
      <c r="M164" t="n">
        <v>62</v>
      </c>
      <c r="N164" t="n">
        <v>34.73</v>
      </c>
      <c r="O164" t="n">
        <v>22572.13</v>
      </c>
      <c r="P164" t="n">
        <v>866.74</v>
      </c>
      <c r="Q164" t="n">
        <v>2326.9</v>
      </c>
      <c r="R164" t="n">
        <v>212.03</v>
      </c>
      <c r="S164" t="n">
        <v>122.72</v>
      </c>
      <c r="T164" t="n">
        <v>39669.32</v>
      </c>
      <c r="U164" t="n">
        <v>0.58</v>
      </c>
      <c r="V164" t="n">
        <v>0.86</v>
      </c>
      <c r="W164" t="n">
        <v>9.51</v>
      </c>
      <c r="X164" t="n">
        <v>2.37</v>
      </c>
      <c r="Y164" t="n">
        <v>0.5</v>
      </c>
      <c r="Z164" t="n">
        <v>10</v>
      </c>
    </row>
    <row r="165">
      <c r="A165" t="n">
        <v>10</v>
      </c>
      <c r="B165" t="n">
        <v>85</v>
      </c>
      <c r="C165" t="inlineStr">
        <is>
          <t xml:space="preserve">CONCLUIDO	</t>
        </is>
      </c>
      <c r="D165" t="n">
        <v>1.2654</v>
      </c>
      <c r="E165" t="n">
        <v>79.03</v>
      </c>
      <c r="F165" t="n">
        <v>74.72</v>
      </c>
      <c r="G165" t="n">
        <v>78.65000000000001</v>
      </c>
      <c r="H165" t="n">
        <v>1.07</v>
      </c>
      <c r="I165" t="n">
        <v>57</v>
      </c>
      <c r="J165" t="n">
        <v>182.62</v>
      </c>
      <c r="K165" t="n">
        <v>51.39</v>
      </c>
      <c r="L165" t="n">
        <v>11</v>
      </c>
      <c r="M165" t="n">
        <v>55</v>
      </c>
      <c r="N165" t="n">
        <v>35.22</v>
      </c>
      <c r="O165" t="n">
        <v>22756.91</v>
      </c>
      <c r="P165" t="n">
        <v>852.85</v>
      </c>
      <c r="Q165" t="n">
        <v>2326.97</v>
      </c>
      <c r="R165" t="n">
        <v>203.02</v>
      </c>
      <c r="S165" t="n">
        <v>122.72</v>
      </c>
      <c r="T165" t="n">
        <v>35197.71</v>
      </c>
      <c r="U165" t="n">
        <v>0.6</v>
      </c>
      <c r="V165" t="n">
        <v>0.87</v>
      </c>
      <c r="W165" t="n">
        <v>9.51</v>
      </c>
      <c r="X165" t="n">
        <v>2.11</v>
      </c>
      <c r="Y165" t="n">
        <v>0.5</v>
      </c>
      <c r="Z165" t="n">
        <v>10</v>
      </c>
    </row>
    <row r="166">
      <c r="A166" t="n">
        <v>11</v>
      </c>
      <c r="B166" t="n">
        <v>85</v>
      </c>
      <c r="C166" t="inlineStr">
        <is>
          <t xml:space="preserve">CONCLUIDO	</t>
        </is>
      </c>
      <c r="D166" t="n">
        <v>1.2712</v>
      </c>
      <c r="E166" t="n">
        <v>78.66</v>
      </c>
      <c r="F166" t="n">
        <v>74.53</v>
      </c>
      <c r="G166" t="n">
        <v>85.98999999999999</v>
      </c>
      <c r="H166" t="n">
        <v>1.16</v>
      </c>
      <c r="I166" t="n">
        <v>52</v>
      </c>
      <c r="J166" t="n">
        <v>184.12</v>
      </c>
      <c r="K166" t="n">
        <v>51.39</v>
      </c>
      <c r="L166" t="n">
        <v>12</v>
      </c>
      <c r="M166" t="n">
        <v>50</v>
      </c>
      <c r="N166" t="n">
        <v>35.73</v>
      </c>
      <c r="O166" t="n">
        <v>22942.24</v>
      </c>
      <c r="P166" t="n">
        <v>841.46</v>
      </c>
      <c r="Q166" t="n">
        <v>2326.9</v>
      </c>
      <c r="R166" t="n">
        <v>196.5</v>
      </c>
      <c r="S166" t="n">
        <v>122.72</v>
      </c>
      <c r="T166" t="n">
        <v>31964.82</v>
      </c>
      <c r="U166" t="n">
        <v>0.62</v>
      </c>
      <c r="V166" t="n">
        <v>0.87</v>
      </c>
      <c r="W166" t="n">
        <v>9.51</v>
      </c>
      <c r="X166" t="n">
        <v>1.92</v>
      </c>
      <c r="Y166" t="n">
        <v>0.5</v>
      </c>
      <c r="Z166" t="n">
        <v>10</v>
      </c>
    </row>
    <row r="167">
      <c r="A167" t="n">
        <v>12</v>
      </c>
      <c r="B167" t="n">
        <v>85</v>
      </c>
      <c r="C167" t="inlineStr">
        <is>
          <t xml:space="preserve">CONCLUIDO	</t>
        </is>
      </c>
      <c r="D167" t="n">
        <v>1.2774</v>
      </c>
      <c r="E167" t="n">
        <v>78.29000000000001</v>
      </c>
      <c r="F167" t="n">
        <v>74.31999999999999</v>
      </c>
      <c r="G167" t="n">
        <v>94.88</v>
      </c>
      <c r="H167" t="n">
        <v>1.24</v>
      </c>
      <c r="I167" t="n">
        <v>47</v>
      </c>
      <c r="J167" t="n">
        <v>185.63</v>
      </c>
      <c r="K167" t="n">
        <v>51.39</v>
      </c>
      <c r="L167" t="n">
        <v>13</v>
      </c>
      <c r="M167" t="n">
        <v>45</v>
      </c>
      <c r="N167" t="n">
        <v>36.24</v>
      </c>
      <c r="O167" t="n">
        <v>23128.27</v>
      </c>
      <c r="P167" t="n">
        <v>828.1900000000001</v>
      </c>
      <c r="Q167" t="n">
        <v>2326.95</v>
      </c>
      <c r="R167" t="n">
        <v>189.69</v>
      </c>
      <c r="S167" t="n">
        <v>122.72</v>
      </c>
      <c r="T167" t="n">
        <v>28585.49</v>
      </c>
      <c r="U167" t="n">
        <v>0.65</v>
      </c>
      <c r="V167" t="n">
        <v>0.87</v>
      </c>
      <c r="W167" t="n">
        <v>9.49</v>
      </c>
      <c r="X167" t="n">
        <v>1.71</v>
      </c>
      <c r="Y167" t="n">
        <v>0.5</v>
      </c>
      <c r="Z167" t="n">
        <v>10</v>
      </c>
    </row>
    <row r="168">
      <c r="A168" t="n">
        <v>13</v>
      </c>
      <c r="B168" t="n">
        <v>85</v>
      </c>
      <c r="C168" t="inlineStr">
        <is>
          <t xml:space="preserve">CONCLUIDO	</t>
        </is>
      </c>
      <c r="D168" t="n">
        <v>1.2822</v>
      </c>
      <c r="E168" t="n">
        <v>77.98999999999999</v>
      </c>
      <c r="F168" t="n">
        <v>74.16</v>
      </c>
      <c r="G168" t="n">
        <v>103.48</v>
      </c>
      <c r="H168" t="n">
        <v>1.33</v>
      </c>
      <c r="I168" t="n">
        <v>43</v>
      </c>
      <c r="J168" t="n">
        <v>187.14</v>
      </c>
      <c r="K168" t="n">
        <v>51.39</v>
      </c>
      <c r="L168" t="n">
        <v>14</v>
      </c>
      <c r="M168" t="n">
        <v>41</v>
      </c>
      <c r="N168" t="n">
        <v>36.75</v>
      </c>
      <c r="O168" t="n">
        <v>23314.98</v>
      </c>
      <c r="P168" t="n">
        <v>814.64</v>
      </c>
      <c r="Q168" t="n">
        <v>2326.92</v>
      </c>
      <c r="R168" t="n">
        <v>184.56</v>
      </c>
      <c r="S168" t="n">
        <v>122.72</v>
      </c>
      <c r="T168" t="n">
        <v>26041.37</v>
      </c>
      <c r="U168" t="n">
        <v>0.66</v>
      </c>
      <c r="V168" t="n">
        <v>0.87</v>
      </c>
      <c r="W168" t="n">
        <v>9.48</v>
      </c>
      <c r="X168" t="n">
        <v>1.55</v>
      </c>
      <c r="Y168" t="n">
        <v>0.5</v>
      </c>
      <c r="Z168" t="n">
        <v>10</v>
      </c>
    </row>
    <row r="169">
      <c r="A169" t="n">
        <v>14</v>
      </c>
      <c r="B169" t="n">
        <v>85</v>
      </c>
      <c r="C169" t="inlineStr">
        <is>
          <t xml:space="preserve">CONCLUIDO	</t>
        </is>
      </c>
      <c r="D169" t="n">
        <v>1.2856</v>
      </c>
      <c r="E169" t="n">
        <v>77.78</v>
      </c>
      <c r="F169" t="n">
        <v>74.06</v>
      </c>
      <c r="G169" t="n">
        <v>111.08</v>
      </c>
      <c r="H169" t="n">
        <v>1.41</v>
      </c>
      <c r="I169" t="n">
        <v>40</v>
      </c>
      <c r="J169" t="n">
        <v>188.66</v>
      </c>
      <c r="K169" t="n">
        <v>51.39</v>
      </c>
      <c r="L169" t="n">
        <v>15</v>
      </c>
      <c r="M169" t="n">
        <v>38</v>
      </c>
      <c r="N169" t="n">
        <v>37.27</v>
      </c>
      <c r="O169" t="n">
        <v>23502.4</v>
      </c>
      <c r="P169" t="n">
        <v>801.5</v>
      </c>
      <c r="Q169" t="n">
        <v>2326.94</v>
      </c>
      <c r="R169" t="n">
        <v>181.16</v>
      </c>
      <c r="S169" t="n">
        <v>122.72</v>
      </c>
      <c r="T169" t="n">
        <v>24355.99</v>
      </c>
      <c r="U169" t="n">
        <v>0.68</v>
      </c>
      <c r="V169" t="n">
        <v>0.88</v>
      </c>
      <c r="W169" t="n">
        <v>9.470000000000001</v>
      </c>
      <c r="X169" t="n">
        <v>1.44</v>
      </c>
      <c r="Y169" t="n">
        <v>0.5</v>
      </c>
      <c r="Z169" t="n">
        <v>10</v>
      </c>
    </row>
    <row r="170">
      <c r="A170" t="n">
        <v>15</v>
      </c>
      <c r="B170" t="n">
        <v>85</v>
      </c>
      <c r="C170" t="inlineStr">
        <is>
          <t xml:space="preserve">CONCLUIDO	</t>
        </is>
      </c>
      <c r="D170" t="n">
        <v>1.289</v>
      </c>
      <c r="E170" t="n">
        <v>77.58</v>
      </c>
      <c r="F170" t="n">
        <v>73.95</v>
      </c>
      <c r="G170" t="n">
        <v>119.92</v>
      </c>
      <c r="H170" t="n">
        <v>1.49</v>
      </c>
      <c r="I170" t="n">
        <v>37</v>
      </c>
      <c r="J170" t="n">
        <v>190.19</v>
      </c>
      <c r="K170" t="n">
        <v>51.39</v>
      </c>
      <c r="L170" t="n">
        <v>16</v>
      </c>
      <c r="M170" t="n">
        <v>35</v>
      </c>
      <c r="N170" t="n">
        <v>37.79</v>
      </c>
      <c r="O170" t="n">
        <v>23690.52</v>
      </c>
      <c r="P170" t="n">
        <v>789.87</v>
      </c>
      <c r="Q170" t="n">
        <v>2326.94</v>
      </c>
      <c r="R170" t="n">
        <v>177.59</v>
      </c>
      <c r="S170" t="n">
        <v>122.72</v>
      </c>
      <c r="T170" t="n">
        <v>22583.32</v>
      </c>
      <c r="U170" t="n">
        <v>0.6899999999999999</v>
      </c>
      <c r="V170" t="n">
        <v>0.88</v>
      </c>
      <c r="W170" t="n">
        <v>9.470000000000001</v>
      </c>
      <c r="X170" t="n">
        <v>1.34</v>
      </c>
      <c r="Y170" t="n">
        <v>0.5</v>
      </c>
      <c r="Z170" t="n">
        <v>10</v>
      </c>
    </row>
    <row r="171">
      <c r="A171" t="n">
        <v>16</v>
      </c>
      <c r="B171" t="n">
        <v>85</v>
      </c>
      <c r="C171" t="inlineStr">
        <is>
          <t xml:space="preserve">CONCLUIDO	</t>
        </is>
      </c>
      <c r="D171" t="n">
        <v>1.2929</v>
      </c>
      <c r="E171" t="n">
        <v>77.34</v>
      </c>
      <c r="F171" t="n">
        <v>73.81999999999999</v>
      </c>
      <c r="G171" t="n">
        <v>130.27</v>
      </c>
      <c r="H171" t="n">
        <v>1.57</v>
      </c>
      <c r="I171" t="n">
        <v>34</v>
      </c>
      <c r="J171" t="n">
        <v>191.72</v>
      </c>
      <c r="K171" t="n">
        <v>51.39</v>
      </c>
      <c r="L171" t="n">
        <v>17</v>
      </c>
      <c r="M171" t="n">
        <v>32</v>
      </c>
      <c r="N171" t="n">
        <v>38.33</v>
      </c>
      <c r="O171" t="n">
        <v>23879.37</v>
      </c>
      <c r="P171" t="n">
        <v>776.3</v>
      </c>
      <c r="Q171" t="n">
        <v>2326.9</v>
      </c>
      <c r="R171" t="n">
        <v>173.27</v>
      </c>
      <c r="S171" t="n">
        <v>122.72</v>
      </c>
      <c r="T171" t="n">
        <v>20441.43</v>
      </c>
      <c r="U171" t="n">
        <v>0.71</v>
      </c>
      <c r="V171" t="n">
        <v>0.88</v>
      </c>
      <c r="W171" t="n">
        <v>9.460000000000001</v>
      </c>
      <c r="X171" t="n">
        <v>1.21</v>
      </c>
      <c r="Y171" t="n">
        <v>0.5</v>
      </c>
      <c r="Z171" t="n">
        <v>10</v>
      </c>
    </row>
    <row r="172">
      <c r="A172" t="n">
        <v>17</v>
      </c>
      <c r="B172" t="n">
        <v>85</v>
      </c>
      <c r="C172" t="inlineStr">
        <is>
          <t xml:space="preserve">CONCLUIDO	</t>
        </is>
      </c>
      <c r="D172" t="n">
        <v>1.2945</v>
      </c>
      <c r="E172" t="n">
        <v>77.25</v>
      </c>
      <c r="F172" t="n">
        <v>73.79000000000001</v>
      </c>
      <c r="G172" t="n">
        <v>138.36</v>
      </c>
      <c r="H172" t="n">
        <v>1.65</v>
      </c>
      <c r="I172" t="n">
        <v>32</v>
      </c>
      <c r="J172" t="n">
        <v>193.26</v>
      </c>
      <c r="K172" t="n">
        <v>51.39</v>
      </c>
      <c r="L172" t="n">
        <v>18</v>
      </c>
      <c r="M172" t="n">
        <v>27</v>
      </c>
      <c r="N172" t="n">
        <v>38.86</v>
      </c>
      <c r="O172" t="n">
        <v>24068.93</v>
      </c>
      <c r="P172" t="n">
        <v>764.76</v>
      </c>
      <c r="Q172" t="n">
        <v>2326.9</v>
      </c>
      <c r="R172" t="n">
        <v>171.97</v>
      </c>
      <c r="S172" t="n">
        <v>122.72</v>
      </c>
      <c r="T172" t="n">
        <v>19799.45</v>
      </c>
      <c r="U172" t="n">
        <v>0.71</v>
      </c>
      <c r="V172" t="n">
        <v>0.88</v>
      </c>
      <c r="W172" t="n">
        <v>9.470000000000001</v>
      </c>
      <c r="X172" t="n">
        <v>1.18</v>
      </c>
      <c r="Y172" t="n">
        <v>0.5</v>
      </c>
      <c r="Z172" t="n">
        <v>10</v>
      </c>
    </row>
    <row r="173">
      <c r="A173" t="n">
        <v>18</v>
      </c>
      <c r="B173" t="n">
        <v>85</v>
      </c>
      <c r="C173" t="inlineStr">
        <is>
          <t xml:space="preserve">CONCLUIDO	</t>
        </is>
      </c>
      <c r="D173" t="n">
        <v>1.2975</v>
      </c>
      <c r="E173" t="n">
        <v>77.06999999999999</v>
      </c>
      <c r="F173" t="n">
        <v>73.68000000000001</v>
      </c>
      <c r="G173" t="n">
        <v>147.37</v>
      </c>
      <c r="H173" t="n">
        <v>1.73</v>
      </c>
      <c r="I173" t="n">
        <v>30</v>
      </c>
      <c r="J173" t="n">
        <v>194.8</v>
      </c>
      <c r="K173" t="n">
        <v>51.39</v>
      </c>
      <c r="L173" t="n">
        <v>19</v>
      </c>
      <c r="M173" t="n">
        <v>20</v>
      </c>
      <c r="N173" t="n">
        <v>39.41</v>
      </c>
      <c r="O173" t="n">
        <v>24259.23</v>
      </c>
      <c r="P173" t="n">
        <v>754</v>
      </c>
      <c r="Q173" t="n">
        <v>2326.96</v>
      </c>
      <c r="R173" t="n">
        <v>168.54</v>
      </c>
      <c r="S173" t="n">
        <v>122.72</v>
      </c>
      <c r="T173" t="n">
        <v>18096.4</v>
      </c>
      <c r="U173" t="n">
        <v>0.73</v>
      </c>
      <c r="V173" t="n">
        <v>0.88</v>
      </c>
      <c r="W173" t="n">
        <v>9.460000000000001</v>
      </c>
      <c r="X173" t="n">
        <v>1.07</v>
      </c>
      <c r="Y173" t="n">
        <v>0.5</v>
      </c>
      <c r="Z173" t="n">
        <v>10</v>
      </c>
    </row>
    <row r="174">
      <c r="A174" t="n">
        <v>19</v>
      </c>
      <c r="B174" t="n">
        <v>85</v>
      </c>
      <c r="C174" t="inlineStr">
        <is>
          <t xml:space="preserve">CONCLUIDO	</t>
        </is>
      </c>
      <c r="D174" t="n">
        <v>1.2982</v>
      </c>
      <c r="E174" t="n">
        <v>77.03</v>
      </c>
      <c r="F174" t="n">
        <v>73.67</v>
      </c>
      <c r="G174" t="n">
        <v>152.42</v>
      </c>
      <c r="H174" t="n">
        <v>1.81</v>
      </c>
      <c r="I174" t="n">
        <v>29</v>
      </c>
      <c r="J174" t="n">
        <v>196.35</v>
      </c>
      <c r="K174" t="n">
        <v>51.39</v>
      </c>
      <c r="L174" t="n">
        <v>20</v>
      </c>
      <c r="M174" t="n">
        <v>6</v>
      </c>
      <c r="N174" t="n">
        <v>39.96</v>
      </c>
      <c r="O174" t="n">
        <v>24450.27</v>
      </c>
      <c r="P174" t="n">
        <v>752.35</v>
      </c>
      <c r="Q174" t="n">
        <v>2326.91</v>
      </c>
      <c r="R174" t="n">
        <v>167.27</v>
      </c>
      <c r="S174" t="n">
        <v>122.72</v>
      </c>
      <c r="T174" t="n">
        <v>17463.19</v>
      </c>
      <c r="U174" t="n">
        <v>0.73</v>
      </c>
      <c r="V174" t="n">
        <v>0.88</v>
      </c>
      <c r="W174" t="n">
        <v>9.49</v>
      </c>
      <c r="X174" t="n">
        <v>1.06</v>
      </c>
      <c r="Y174" t="n">
        <v>0.5</v>
      </c>
      <c r="Z174" t="n">
        <v>10</v>
      </c>
    </row>
    <row r="175">
      <c r="A175" t="n">
        <v>20</v>
      </c>
      <c r="B175" t="n">
        <v>85</v>
      </c>
      <c r="C175" t="inlineStr">
        <is>
          <t xml:space="preserve">CONCLUIDO	</t>
        </is>
      </c>
      <c r="D175" t="n">
        <v>1.2982</v>
      </c>
      <c r="E175" t="n">
        <v>77.03</v>
      </c>
      <c r="F175" t="n">
        <v>73.67</v>
      </c>
      <c r="G175" t="n">
        <v>152.43</v>
      </c>
      <c r="H175" t="n">
        <v>1.88</v>
      </c>
      <c r="I175" t="n">
        <v>29</v>
      </c>
      <c r="J175" t="n">
        <v>197.9</v>
      </c>
      <c r="K175" t="n">
        <v>51.39</v>
      </c>
      <c r="L175" t="n">
        <v>21</v>
      </c>
      <c r="M175" t="n">
        <v>1</v>
      </c>
      <c r="N175" t="n">
        <v>40.51</v>
      </c>
      <c r="O175" t="n">
        <v>24642.07</v>
      </c>
      <c r="P175" t="n">
        <v>754.79</v>
      </c>
      <c r="Q175" t="n">
        <v>2326.9</v>
      </c>
      <c r="R175" t="n">
        <v>167.4</v>
      </c>
      <c r="S175" t="n">
        <v>122.72</v>
      </c>
      <c r="T175" t="n">
        <v>17531.08</v>
      </c>
      <c r="U175" t="n">
        <v>0.73</v>
      </c>
      <c r="V175" t="n">
        <v>0.88</v>
      </c>
      <c r="W175" t="n">
        <v>9.49</v>
      </c>
      <c r="X175" t="n">
        <v>1.06</v>
      </c>
      <c r="Y175" t="n">
        <v>0.5</v>
      </c>
      <c r="Z175" t="n">
        <v>10</v>
      </c>
    </row>
    <row r="176">
      <c r="A176" t="n">
        <v>21</v>
      </c>
      <c r="B176" t="n">
        <v>85</v>
      </c>
      <c r="C176" t="inlineStr">
        <is>
          <t xml:space="preserve">CONCLUIDO	</t>
        </is>
      </c>
      <c r="D176" t="n">
        <v>1.298</v>
      </c>
      <c r="E176" t="n">
        <v>77.04000000000001</v>
      </c>
      <c r="F176" t="n">
        <v>73.68000000000001</v>
      </c>
      <c r="G176" t="n">
        <v>152.45</v>
      </c>
      <c r="H176" t="n">
        <v>1.96</v>
      </c>
      <c r="I176" t="n">
        <v>29</v>
      </c>
      <c r="J176" t="n">
        <v>199.46</v>
      </c>
      <c r="K176" t="n">
        <v>51.39</v>
      </c>
      <c r="L176" t="n">
        <v>22</v>
      </c>
      <c r="M176" t="n">
        <v>0</v>
      </c>
      <c r="N176" t="n">
        <v>41.07</v>
      </c>
      <c r="O176" t="n">
        <v>24834.62</v>
      </c>
      <c r="P176" t="n">
        <v>760.53</v>
      </c>
      <c r="Q176" t="n">
        <v>2326.95</v>
      </c>
      <c r="R176" t="n">
        <v>167.59</v>
      </c>
      <c r="S176" t="n">
        <v>122.72</v>
      </c>
      <c r="T176" t="n">
        <v>17623.55</v>
      </c>
      <c r="U176" t="n">
        <v>0.73</v>
      </c>
      <c r="V176" t="n">
        <v>0.88</v>
      </c>
      <c r="W176" t="n">
        <v>9.49</v>
      </c>
      <c r="X176" t="n">
        <v>1.07</v>
      </c>
      <c r="Y176" t="n">
        <v>0.5</v>
      </c>
      <c r="Z176" t="n">
        <v>10</v>
      </c>
    </row>
    <row r="177">
      <c r="A177" t="n">
        <v>0</v>
      </c>
      <c r="B177" t="n">
        <v>20</v>
      </c>
      <c r="C177" t="inlineStr">
        <is>
          <t xml:space="preserve">CONCLUIDO	</t>
        </is>
      </c>
      <c r="D177" t="n">
        <v>1.0998</v>
      </c>
      <c r="E177" t="n">
        <v>90.93000000000001</v>
      </c>
      <c r="F177" t="n">
        <v>85.13</v>
      </c>
      <c r="G177" t="n">
        <v>15.43</v>
      </c>
      <c r="H177" t="n">
        <v>0.34</v>
      </c>
      <c r="I177" t="n">
        <v>331</v>
      </c>
      <c r="J177" t="n">
        <v>51.33</v>
      </c>
      <c r="K177" t="n">
        <v>24.83</v>
      </c>
      <c r="L177" t="n">
        <v>1</v>
      </c>
      <c r="M177" t="n">
        <v>329</v>
      </c>
      <c r="N177" t="n">
        <v>5.51</v>
      </c>
      <c r="O177" t="n">
        <v>6564.78</v>
      </c>
      <c r="P177" t="n">
        <v>457.14</v>
      </c>
      <c r="Q177" t="n">
        <v>2327.06</v>
      </c>
      <c r="R177" t="n">
        <v>550.86</v>
      </c>
      <c r="S177" t="n">
        <v>122.72</v>
      </c>
      <c r="T177" t="n">
        <v>207751.14</v>
      </c>
      <c r="U177" t="n">
        <v>0.22</v>
      </c>
      <c r="V177" t="n">
        <v>0.76</v>
      </c>
      <c r="W177" t="n">
        <v>9.949999999999999</v>
      </c>
      <c r="X177" t="n">
        <v>12.52</v>
      </c>
      <c r="Y177" t="n">
        <v>0.5</v>
      </c>
      <c r="Z177" t="n">
        <v>10</v>
      </c>
    </row>
    <row r="178">
      <c r="A178" t="n">
        <v>1</v>
      </c>
      <c r="B178" t="n">
        <v>20</v>
      </c>
      <c r="C178" t="inlineStr">
        <is>
          <t xml:space="preserve">CONCLUIDO	</t>
        </is>
      </c>
      <c r="D178" t="n">
        <v>1.2322</v>
      </c>
      <c r="E178" t="n">
        <v>81.16</v>
      </c>
      <c r="F178" t="n">
        <v>77.73</v>
      </c>
      <c r="G178" t="n">
        <v>34.04</v>
      </c>
      <c r="H178" t="n">
        <v>0.66</v>
      </c>
      <c r="I178" t="n">
        <v>137</v>
      </c>
      <c r="J178" t="n">
        <v>52.47</v>
      </c>
      <c r="K178" t="n">
        <v>24.83</v>
      </c>
      <c r="L178" t="n">
        <v>2</v>
      </c>
      <c r="M178" t="n">
        <v>120</v>
      </c>
      <c r="N178" t="n">
        <v>5.64</v>
      </c>
      <c r="O178" t="n">
        <v>6705.1</v>
      </c>
      <c r="P178" t="n">
        <v>374.99</v>
      </c>
      <c r="Q178" t="n">
        <v>2326.97</v>
      </c>
      <c r="R178" t="n">
        <v>302.82</v>
      </c>
      <c r="S178" t="n">
        <v>122.72</v>
      </c>
      <c r="T178" t="n">
        <v>84697.19</v>
      </c>
      <c r="U178" t="n">
        <v>0.41</v>
      </c>
      <c r="V178" t="n">
        <v>0.83</v>
      </c>
      <c r="W178" t="n">
        <v>9.66</v>
      </c>
      <c r="X178" t="n">
        <v>5.12</v>
      </c>
      <c r="Y178" t="n">
        <v>0.5</v>
      </c>
      <c r="Z178" t="n">
        <v>10</v>
      </c>
    </row>
    <row r="179">
      <c r="A179" t="n">
        <v>2</v>
      </c>
      <c r="B179" t="n">
        <v>20</v>
      </c>
      <c r="C179" t="inlineStr">
        <is>
          <t xml:space="preserve">CONCLUIDO	</t>
        </is>
      </c>
      <c r="D179" t="n">
        <v>1.2458</v>
      </c>
      <c r="E179" t="n">
        <v>80.27</v>
      </c>
      <c r="F179" t="n">
        <v>77.08</v>
      </c>
      <c r="G179" t="n">
        <v>39.19</v>
      </c>
      <c r="H179" t="n">
        <v>0.97</v>
      </c>
      <c r="I179" t="n">
        <v>118</v>
      </c>
      <c r="J179" t="n">
        <v>53.61</v>
      </c>
      <c r="K179" t="n">
        <v>24.83</v>
      </c>
      <c r="L179" t="n">
        <v>3</v>
      </c>
      <c r="M179" t="n">
        <v>0</v>
      </c>
      <c r="N179" t="n">
        <v>5.78</v>
      </c>
      <c r="O179" t="n">
        <v>6845.59</v>
      </c>
      <c r="P179" t="n">
        <v>366.63</v>
      </c>
      <c r="Q179" t="n">
        <v>2327.09</v>
      </c>
      <c r="R179" t="n">
        <v>276.85</v>
      </c>
      <c r="S179" t="n">
        <v>122.72</v>
      </c>
      <c r="T179" t="n">
        <v>71811.99000000001</v>
      </c>
      <c r="U179" t="n">
        <v>0.44</v>
      </c>
      <c r="V179" t="n">
        <v>0.84</v>
      </c>
      <c r="W179" t="n">
        <v>9.75</v>
      </c>
      <c r="X179" t="n">
        <v>4.47</v>
      </c>
      <c r="Y179" t="n">
        <v>0.5</v>
      </c>
      <c r="Z179" t="n">
        <v>10</v>
      </c>
    </row>
    <row r="180">
      <c r="A180" t="n">
        <v>0</v>
      </c>
      <c r="B180" t="n">
        <v>65</v>
      </c>
      <c r="C180" t="inlineStr">
        <is>
          <t xml:space="preserve">CONCLUIDO	</t>
        </is>
      </c>
      <c r="D180" t="n">
        <v>0.7705</v>
      </c>
      <c r="E180" t="n">
        <v>129.79</v>
      </c>
      <c r="F180" t="n">
        <v>104.99</v>
      </c>
      <c r="G180" t="n">
        <v>7.58</v>
      </c>
      <c r="H180" t="n">
        <v>0.13</v>
      </c>
      <c r="I180" t="n">
        <v>831</v>
      </c>
      <c r="J180" t="n">
        <v>133.21</v>
      </c>
      <c r="K180" t="n">
        <v>46.47</v>
      </c>
      <c r="L180" t="n">
        <v>1</v>
      </c>
      <c r="M180" t="n">
        <v>829</v>
      </c>
      <c r="N180" t="n">
        <v>20.75</v>
      </c>
      <c r="O180" t="n">
        <v>16663.42</v>
      </c>
      <c r="P180" t="n">
        <v>1143.04</v>
      </c>
      <c r="Q180" t="n">
        <v>2327.61</v>
      </c>
      <c r="R180" t="n">
        <v>1214.98</v>
      </c>
      <c r="S180" t="n">
        <v>122.72</v>
      </c>
      <c r="T180" t="n">
        <v>537311.1</v>
      </c>
      <c r="U180" t="n">
        <v>0.1</v>
      </c>
      <c r="V180" t="n">
        <v>0.62</v>
      </c>
      <c r="W180" t="n">
        <v>10.79</v>
      </c>
      <c r="X180" t="n">
        <v>32.36</v>
      </c>
      <c r="Y180" t="n">
        <v>0.5</v>
      </c>
      <c r="Z180" t="n">
        <v>10</v>
      </c>
    </row>
    <row r="181">
      <c r="A181" t="n">
        <v>1</v>
      </c>
      <c r="B181" t="n">
        <v>65</v>
      </c>
      <c r="C181" t="inlineStr">
        <is>
          <t xml:space="preserve">CONCLUIDO	</t>
        </is>
      </c>
      <c r="D181" t="n">
        <v>1.0391</v>
      </c>
      <c r="E181" t="n">
        <v>96.23999999999999</v>
      </c>
      <c r="F181" t="n">
        <v>85.06999999999999</v>
      </c>
      <c r="G181" t="n">
        <v>15.47</v>
      </c>
      <c r="H181" t="n">
        <v>0.26</v>
      </c>
      <c r="I181" t="n">
        <v>330</v>
      </c>
      <c r="J181" t="n">
        <v>134.55</v>
      </c>
      <c r="K181" t="n">
        <v>46.47</v>
      </c>
      <c r="L181" t="n">
        <v>2</v>
      </c>
      <c r="M181" t="n">
        <v>328</v>
      </c>
      <c r="N181" t="n">
        <v>21.09</v>
      </c>
      <c r="O181" t="n">
        <v>16828.84</v>
      </c>
      <c r="P181" t="n">
        <v>912.97</v>
      </c>
      <c r="Q181" t="n">
        <v>2327.05</v>
      </c>
      <c r="R181" t="n">
        <v>547.9400000000001</v>
      </c>
      <c r="S181" t="n">
        <v>122.72</v>
      </c>
      <c r="T181" t="n">
        <v>206296.34</v>
      </c>
      <c r="U181" t="n">
        <v>0.22</v>
      </c>
      <c r="V181" t="n">
        <v>0.76</v>
      </c>
      <c r="W181" t="n">
        <v>9.970000000000001</v>
      </c>
      <c r="X181" t="n">
        <v>12.46</v>
      </c>
      <c r="Y181" t="n">
        <v>0.5</v>
      </c>
      <c r="Z181" t="n">
        <v>10</v>
      </c>
    </row>
    <row r="182">
      <c r="A182" t="n">
        <v>2</v>
      </c>
      <c r="B182" t="n">
        <v>65</v>
      </c>
      <c r="C182" t="inlineStr">
        <is>
          <t xml:space="preserve">CONCLUIDO	</t>
        </is>
      </c>
      <c r="D182" t="n">
        <v>1.1368</v>
      </c>
      <c r="E182" t="n">
        <v>87.95999999999999</v>
      </c>
      <c r="F182" t="n">
        <v>80.23</v>
      </c>
      <c r="G182" t="n">
        <v>23.6</v>
      </c>
      <c r="H182" t="n">
        <v>0.39</v>
      </c>
      <c r="I182" t="n">
        <v>204</v>
      </c>
      <c r="J182" t="n">
        <v>135.9</v>
      </c>
      <c r="K182" t="n">
        <v>46.47</v>
      </c>
      <c r="L182" t="n">
        <v>3</v>
      </c>
      <c r="M182" t="n">
        <v>202</v>
      </c>
      <c r="N182" t="n">
        <v>21.43</v>
      </c>
      <c r="O182" t="n">
        <v>16994.64</v>
      </c>
      <c r="P182" t="n">
        <v>847.72</v>
      </c>
      <c r="Q182" t="n">
        <v>2327.05</v>
      </c>
      <c r="R182" t="n">
        <v>386.7</v>
      </c>
      <c r="S182" t="n">
        <v>122.72</v>
      </c>
      <c r="T182" t="n">
        <v>126303.61</v>
      </c>
      <c r="U182" t="n">
        <v>0.32</v>
      </c>
      <c r="V182" t="n">
        <v>0.8100000000000001</v>
      </c>
      <c r="W182" t="n">
        <v>9.75</v>
      </c>
      <c r="X182" t="n">
        <v>7.61</v>
      </c>
      <c r="Y182" t="n">
        <v>0.5</v>
      </c>
      <c r="Z182" t="n">
        <v>10</v>
      </c>
    </row>
    <row r="183">
      <c r="A183" t="n">
        <v>3</v>
      </c>
      <c r="B183" t="n">
        <v>65</v>
      </c>
      <c r="C183" t="inlineStr">
        <is>
          <t xml:space="preserve">CONCLUIDO	</t>
        </is>
      </c>
      <c r="D183" t="n">
        <v>1.1868</v>
      </c>
      <c r="E183" t="n">
        <v>84.26000000000001</v>
      </c>
      <c r="F183" t="n">
        <v>78.08</v>
      </c>
      <c r="G183" t="n">
        <v>31.87</v>
      </c>
      <c r="H183" t="n">
        <v>0.52</v>
      </c>
      <c r="I183" t="n">
        <v>147</v>
      </c>
      <c r="J183" t="n">
        <v>137.25</v>
      </c>
      <c r="K183" t="n">
        <v>46.47</v>
      </c>
      <c r="L183" t="n">
        <v>4</v>
      </c>
      <c r="M183" t="n">
        <v>145</v>
      </c>
      <c r="N183" t="n">
        <v>21.78</v>
      </c>
      <c r="O183" t="n">
        <v>17160.92</v>
      </c>
      <c r="P183" t="n">
        <v>811.9</v>
      </c>
      <c r="Q183" t="n">
        <v>2326.96</v>
      </c>
      <c r="R183" t="n">
        <v>314.96</v>
      </c>
      <c r="S183" t="n">
        <v>122.72</v>
      </c>
      <c r="T183" t="n">
        <v>90719.94</v>
      </c>
      <c r="U183" t="n">
        <v>0.39</v>
      </c>
      <c r="V183" t="n">
        <v>0.83</v>
      </c>
      <c r="W183" t="n">
        <v>9.66</v>
      </c>
      <c r="X183" t="n">
        <v>5.47</v>
      </c>
      <c r="Y183" t="n">
        <v>0.5</v>
      </c>
      <c r="Z183" t="n">
        <v>10</v>
      </c>
    </row>
    <row r="184">
      <c r="A184" t="n">
        <v>4</v>
      </c>
      <c r="B184" t="n">
        <v>65</v>
      </c>
      <c r="C184" t="inlineStr">
        <is>
          <t xml:space="preserve">CONCLUIDO	</t>
        </is>
      </c>
      <c r="D184" t="n">
        <v>1.2174</v>
      </c>
      <c r="E184" t="n">
        <v>82.14</v>
      </c>
      <c r="F184" t="n">
        <v>76.86</v>
      </c>
      <c r="G184" t="n">
        <v>40.45</v>
      </c>
      <c r="H184" t="n">
        <v>0.64</v>
      </c>
      <c r="I184" t="n">
        <v>114</v>
      </c>
      <c r="J184" t="n">
        <v>138.6</v>
      </c>
      <c r="K184" t="n">
        <v>46.47</v>
      </c>
      <c r="L184" t="n">
        <v>5</v>
      </c>
      <c r="M184" t="n">
        <v>112</v>
      </c>
      <c r="N184" t="n">
        <v>22.13</v>
      </c>
      <c r="O184" t="n">
        <v>17327.69</v>
      </c>
      <c r="P184" t="n">
        <v>786.17</v>
      </c>
      <c r="Q184" t="n">
        <v>2326.91</v>
      </c>
      <c r="R184" t="n">
        <v>274.34</v>
      </c>
      <c r="S184" t="n">
        <v>122.72</v>
      </c>
      <c r="T184" t="n">
        <v>70574.95</v>
      </c>
      <c r="U184" t="n">
        <v>0.45</v>
      </c>
      <c r="V184" t="n">
        <v>0.84</v>
      </c>
      <c r="W184" t="n">
        <v>9.6</v>
      </c>
      <c r="X184" t="n">
        <v>4.25</v>
      </c>
      <c r="Y184" t="n">
        <v>0.5</v>
      </c>
      <c r="Z184" t="n">
        <v>10</v>
      </c>
    </row>
    <row r="185">
      <c r="A185" t="n">
        <v>5</v>
      </c>
      <c r="B185" t="n">
        <v>65</v>
      </c>
      <c r="C185" t="inlineStr">
        <is>
          <t xml:space="preserve">CONCLUIDO	</t>
        </is>
      </c>
      <c r="D185" t="n">
        <v>1.2379</v>
      </c>
      <c r="E185" t="n">
        <v>80.78</v>
      </c>
      <c r="F185" t="n">
        <v>76.06999999999999</v>
      </c>
      <c r="G185" t="n">
        <v>49.08</v>
      </c>
      <c r="H185" t="n">
        <v>0.76</v>
      </c>
      <c r="I185" t="n">
        <v>93</v>
      </c>
      <c r="J185" t="n">
        <v>139.95</v>
      </c>
      <c r="K185" t="n">
        <v>46.47</v>
      </c>
      <c r="L185" t="n">
        <v>6</v>
      </c>
      <c r="M185" t="n">
        <v>91</v>
      </c>
      <c r="N185" t="n">
        <v>22.49</v>
      </c>
      <c r="O185" t="n">
        <v>17494.97</v>
      </c>
      <c r="P185" t="n">
        <v>765.35</v>
      </c>
      <c r="Q185" t="n">
        <v>2326.95</v>
      </c>
      <c r="R185" t="n">
        <v>248.03</v>
      </c>
      <c r="S185" t="n">
        <v>122.72</v>
      </c>
      <c r="T185" t="n">
        <v>57525.71</v>
      </c>
      <c r="U185" t="n">
        <v>0.49</v>
      </c>
      <c r="V185" t="n">
        <v>0.85</v>
      </c>
      <c r="W185" t="n">
        <v>9.57</v>
      </c>
      <c r="X185" t="n">
        <v>3.46</v>
      </c>
      <c r="Y185" t="n">
        <v>0.5</v>
      </c>
      <c r="Z185" t="n">
        <v>10</v>
      </c>
    </row>
    <row r="186">
      <c r="A186" t="n">
        <v>6</v>
      </c>
      <c r="B186" t="n">
        <v>65</v>
      </c>
      <c r="C186" t="inlineStr">
        <is>
          <t xml:space="preserve">CONCLUIDO	</t>
        </is>
      </c>
      <c r="D186" t="n">
        <v>1.2532</v>
      </c>
      <c r="E186" t="n">
        <v>79.79000000000001</v>
      </c>
      <c r="F186" t="n">
        <v>75.48999999999999</v>
      </c>
      <c r="G186" t="n">
        <v>58.07</v>
      </c>
      <c r="H186" t="n">
        <v>0.88</v>
      </c>
      <c r="I186" t="n">
        <v>78</v>
      </c>
      <c r="J186" t="n">
        <v>141.31</v>
      </c>
      <c r="K186" t="n">
        <v>46.47</v>
      </c>
      <c r="L186" t="n">
        <v>7</v>
      </c>
      <c r="M186" t="n">
        <v>76</v>
      </c>
      <c r="N186" t="n">
        <v>22.85</v>
      </c>
      <c r="O186" t="n">
        <v>17662.75</v>
      </c>
      <c r="P186" t="n">
        <v>744.98</v>
      </c>
      <c r="Q186" t="n">
        <v>2326.97</v>
      </c>
      <c r="R186" t="n">
        <v>229.01</v>
      </c>
      <c r="S186" t="n">
        <v>122.72</v>
      </c>
      <c r="T186" t="n">
        <v>48091.84</v>
      </c>
      <c r="U186" t="n">
        <v>0.54</v>
      </c>
      <c r="V186" t="n">
        <v>0.86</v>
      </c>
      <c r="W186" t="n">
        <v>9.529999999999999</v>
      </c>
      <c r="X186" t="n">
        <v>2.88</v>
      </c>
      <c r="Y186" t="n">
        <v>0.5</v>
      </c>
      <c r="Z186" t="n">
        <v>10</v>
      </c>
    </row>
    <row r="187">
      <c r="A187" t="n">
        <v>7</v>
      </c>
      <c r="B187" t="n">
        <v>65</v>
      </c>
      <c r="C187" t="inlineStr">
        <is>
          <t xml:space="preserve">CONCLUIDO	</t>
        </is>
      </c>
      <c r="D187" t="n">
        <v>1.2654</v>
      </c>
      <c r="E187" t="n">
        <v>79.03</v>
      </c>
      <c r="F187" t="n">
        <v>75.05</v>
      </c>
      <c r="G187" t="n">
        <v>68.23</v>
      </c>
      <c r="H187" t="n">
        <v>0.99</v>
      </c>
      <c r="I187" t="n">
        <v>66</v>
      </c>
      <c r="J187" t="n">
        <v>142.68</v>
      </c>
      <c r="K187" t="n">
        <v>46.47</v>
      </c>
      <c r="L187" t="n">
        <v>8</v>
      </c>
      <c r="M187" t="n">
        <v>64</v>
      </c>
      <c r="N187" t="n">
        <v>23.21</v>
      </c>
      <c r="O187" t="n">
        <v>17831.04</v>
      </c>
      <c r="P187" t="n">
        <v>724.78</v>
      </c>
      <c r="Q187" t="n">
        <v>2326.97</v>
      </c>
      <c r="R187" t="n">
        <v>214.47</v>
      </c>
      <c r="S187" t="n">
        <v>122.72</v>
      </c>
      <c r="T187" t="n">
        <v>40878.92</v>
      </c>
      <c r="U187" t="n">
        <v>0.57</v>
      </c>
      <c r="V187" t="n">
        <v>0.86</v>
      </c>
      <c r="W187" t="n">
        <v>9.51</v>
      </c>
      <c r="X187" t="n">
        <v>2.44</v>
      </c>
      <c r="Y187" t="n">
        <v>0.5</v>
      </c>
      <c r="Z187" t="n">
        <v>10</v>
      </c>
    </row>
    <row r="188">
      <c r="A188" t="n">
        <v>8</v>
      </c>
      <c r="B188" t="n">
        <v>65</v>
      </c>
      <c r="C188" t="inlineStr">
        <is>
          <t xml:space="preserve">CONCLUIDO	</t>
        </is>
      </c>
      <c r="D188" t="n">
        <v>1.2737</v>
      </c>
      <c r="E188" t="n">
        <v>78.51000000000001</v>
      </c>
      <c r="F188" t="n">
        <v>74.75</v>
      </c>
      <c r="G188" t="n">
        <v>77.33</v>
      </c>
      <c r="H188" t="n">
        <v>1.11</v>
      </c>
      <c r="I188" t="n">
        <v>58</v>
      </c>
      <c r="J188" t="n">
        <v>144.05</v>
      </c>
      <c r="K188" t="n">
        <v>46.47</v>
      </c>
      <c r="L188" t="n">
        <v>9</v>
      </c>
      <c r="M188" t="n">
        <v>56</v>
      </c>
      <c r="N188" t="n">
        <v>23.58</v>
      </c>
      <c r="O188" t="n">
        <v>17999.83</v>
      </c>
      <c r="P188" t="n">
        <v>709.22</v>
      </c>
      <c r="Q188" t="n">
        <v>2326.9</v>
      </c>
      <c r="R188" t="n">
        <v>204.58</v>
      </c>
      <c r="S188" t="n">
        <v>122.72</v>
      </c>
      <c r="T188" t="n">
        <v>35972.93</v>
      </c>
      <c r="U188" t="n">
        <v>0.6</v>
      </c>
      <c r="V188" t="n">
        <v>0.87</v>
      </c>
      <c r="W188" t="n">
        <v>9.5</v>
      </c>
      <c r="X188" t="n">
        <v>2.14</v>
      </c>
      <c r="Y188" t="n">
        <v>0.5</v>
      </c>
      <c r="Z188" t="n">
        <v>10</v>
      </c>
    </row>
    <row r="189">
      <c r="A189" t="n">
        <v>9</v>
      </c>
      <c r="B189" t="n">
        <v>65</v>
      </c>
      <c r="C189" t="inlineStr">
        <is>
          <t xml:space="preserve">CONCLUIDO	</t>
        </is>
      </c>
      <c r="D189" t="n">
        <v>1.2818</v>
      </c>
      <c r="E189" t="n">
        <v>78.01000000000001</v>
      </c>
      <c r="F189" t="n">
        <v>74.44</v>
      </c>
      <c r="G189" t="n">
        <v>87.58</v>
      </c>
      <c r="H189" t="n">
        <v>1.22</v>
      </c>
      <c r="I189" t="n">
        <v>51</v>
      </c>
      <c r="J189" t="n">
        <v>145.42</v>
      </c>
      <c r="K189" t="n">
        <v>46.47</v>
      </c>
      <c r="L189" t="n">
        <v>10</v>
      </c>
      <c r="M189" t="n">
        <v>49</v>
      </c>
      <c r="N189" t="n">
        <v>23.95</v>
      </c>
      <c r="O189" t="n">
        <v>18169.15</v>
      </c>
      <c r="P189" t="n">
        <v>689.39</v>
      </c>
      <c r="Q189" t="n">
        <v>2326.98</v>
      </c>
      <c r="R189" t="n">
        <v>194.19</v>
      </c>
      <c r="S189" t="n">
        <v>122.72</v>
      </c>
      <c r="T189" t="n">
        <v>30812.2</v>
      </c>
      <c r="U189" t="n">
        <v>0.63</v>
      </c>
      <c r="V189" t="n">
        <v>0.87</v>
      </c>
      <c r="W189" t="n">
        <v>9.49</v>
      </c>
      <c r="X189" t="n">
        <v>1.83</v>
      </c>
      <c r="Y189" t="n">
        <v>0.5</v>
      </c>
      <c r="Z189" t="n">
        <v>10</v>
      </c>
    </row>
    <row r="190">
      <c r="A190" t="n">
        <v>10</v>
      </c>
      <c r="B190" t="n">
        <v>65</v>
      </c>
      <c r="C190" t="inlineStr">
        <is>
          <t xml:space="preserve">CONCLUIDO	</t>
        </is>
      </c>
      <c r="D190" t="n">
        <v>1.2877</v>
      </c>
      <c r="E190" t="n">
        <v>77.66</v>
      </c>
      <c r="F190" t="n">
        <v>74.25</v>
      </c>
      <c r="G190" t="n">
        <v>99</v>
      </c>
      <c r="H190" t="n">
        <v>1.33</v>
      </c>
      <c r="I190" t="n">
        <v>45</v>
      </c>
      <c r="J190" t="n">
        <v>146.8</v>
      </c>
      <c r="K190" t="n">
        <v>46.47</v>
      </c>
      <c r="L190" t="n">
        <v>11</v>
      </c>
      <c r="M190" t="n">
        <v>43</v>
      </c>
      <c r="N190" t="n">
        <v>24.33</v>
      </c>
      <c r="O190" t="n">
        <v>18338.99</v>
      </c>
      <c r="P190" t="n">
        <v>671.1900000000001</v>
      </c>
      <c r="Q190" t="n">
        <v>2326.91</v>
      </c>
      <c r="R190" t="n">
        <v>187.27</v>
      </c>
      <c r="S190" t="n">
        <v>122.72</v>
      </c>
      <c r="T190" t="n">
        <v>27383.6</v>
      </c>
      <c r="U190" t="n">
        <v>0.66</v>
      </c>
      <c r="V190" t="n">
        <v>0.87</v>
      </c>
      <c r="W190" t="n">
        <v>9.49</v>
      </c>
      <c r="X190" t="n">
        <v>1.64</v>
      </c>
      <c r="Y190" t="n">
        <v>0.5</v>
      </c>
      <c r="Z190" t="n">
        <v>10</v>
      </c>
    </row>
    <row r="191">
      <c r="A191" t="n">
        <v>11</v>
      </c>
      <c r="B191" t="n">
        <v>65</v>
      </c>
      <c r="C191" t="inlineStr">
        <is>
          <t xml:space="preserve">CONCLUIDO	</t>
        </is>
      </c>
      <c r="D191" t="n">
        <v>1.2931</v>
      </c>
      <c r="E191" t="n">
        <v>77.33</v>
      </c>
      <c r="F191" t="n">
        <v>74.06</v>
      </c>
      <c r="G191" t="n">
        <v>111.09</v>
      </c>
      <c r="H191" t="n">
        <v>1.43</v>
      </c>
      <c r="I191" t="n">
        <v>40</v>
      </c>
      <c r="J191" t="n">
        <v>148.18</v>
      </c>
      <c r="K191" t="n">
        <v>46.47</v>
      </c>
      <c r="L191" t="n">
        <v>12</v>
      </c>
      <c r="M191" t="n">
        <v>34</v>
      </c>
      <c r="N191" t="n">
        <v>24.71</v>
      </c>
      <c r="O191" t="n">
        <v>18509.36</v>
      </c>
      <c r="P191" t="n">
        <v>651.47</v>
      </c>
      <c r="Q191" t="n">
        <v>2326.93</v>
      </c>
      <c r="R191" t="n">
        <v>181.05</v>
      </c>
      <c r="S191" t="n">
        <v>122.72</v>
      </c>
      <c r="T191" t="n">
        <v>24298.04</v>
      </c>
      <c r="U191" t="n">
        <v>0.68</v>
      </c>
      <c r="V191" t="n">
        <v>0.88</v>
      </c>
      <c r="W191" t="n">
        <v>9.48</v>
      </c>
      <c r="X191" t="n">
        <v>1.45</v>
      </c>
      <c r="Y191" t="n">
        <v>0.5</v>
      </c>
      <c r="Z191" t="n">
        <v>10</v>
      </c>
    </row>
    <row r="192">
      <c r="A192" t="n">
        <v>12</v>
      </c>
      <c r="B192" t="n">
        <v>65</v>
      </c>
      <c r="C192" t="inlineStr">
        <is>
          <t xml:space="preserve">CONCLUIDO	</t>
        </is>
      </c>
      <c r="D192" t="n">
        <v>1.2948</v>
      </c>
      <c r="E192" t="n">
        <v>77.23</v>
      </c>
      <c r="F192" t="n">
        <v>74.02</v>
      </c>
      <c r="G192" t="n">
        <v>116.87</v>
      </c>
      <c r="H192" t="n">
        <v>1.54</v>
      </c>
      <c r="I192" t="n">
        <v>38</v>
      </c>
      <c r="J192" t="n">
        <v>149.56</v>
      </c>
      <c r="K192" t="n">
        <v>46.47</v>
      </c>
      <c r="L192" t="n">
        <v>13</v>
      </c>
      <c r="M192" t="n">
        <v>14</v>
      </c>
      <c r="N192" t="n">
        <v>25.1</v>
      </c>
      <c r="O192" t="n">
        <v>18680.25</v>
      </c>
      <c r="P192" t="n">
        <v>645.55</v>
      </c>
      <c r="Q192" t="n">
        <v>2326.97</v>
      </c>
      <c r="R192" t="n">
        <v>178.65</v>
      </c>
      <c r="S192" t="n">
        <v>122.72</v>
      </c>
      <c r="T192" t="n">
        <v>23111.32</v>
      </c>
      <c r="U192" t="n">
        <v>0.6899999999999999</v>
      </c>
      <c r="V192" t="n">
        <v>0.88</v>
      </c>
      <c r="W192" t="n">
        <v>9.51</v>
      </c>
      <c r="X192" t="n">
        <v>1.41</v>
      </c>
      <c r="Y192" t="n">
        <v>0.5</v>
      </c>
      <c r="Z192" t="n">
        <v>10</v>
      </c>
    </row>
    <row r="193">
      <c r="A193" t="n">
        <v>13</v>
      </c>
      <c r="B193" t="n">
        <v>65</v>
      </c>
      <c r="C193" t="inlineStr">
        <is>
          <t xml:space="preserve">CONCLUIDO	</t>
        </is>
      </c>
      <c r="D193" t="n">
        <v>1.2957</v>
      </c>
      <c r="E193" t="n">
        <v>77.18000000000001</v>
      </c>
      <c r="F193" t="n">
        <v>73.98999999999999</v>
      </c>
      <c r="G193" t="n">
        <v>119.98</v>
      </c>
      <c r="H193" t="n">
        <v>1.64</v>
      </c>
      <c r="I193" t="n">
        <v>37</v>
      </c>
      <c r="J193" t="n">
        <v>150.95</v>
      </c>
      <c r="K193" t="n">
        <v>46.47</v>
      </c>
      <c r="L193" t="n">
        <v>14</v>
      </c>
      <c r="M193" t="n">
        <v>0</v>
      </c>
      <c r="N193" t="n">
        <v>25.49</v>
      </c>
      <c r="O193" t="n">
        <v>18851.69</v>
      </c>
      <c r="P193" t="n">
        <v>646.67</v>
      </c>
      <c r="Q193" t="n">
        <v>2326.93</v>
      </c>
      <c r="R193" t="n">
        <v>177.37</v>
      </c>
      <c r="S193" t="n">
        <v>122.72</v>
      </c>
      <c r="T193" t="n">
        <v>22474.68</v>
      </c>
      <c r="U193" t="n">
        <v>0.6899999999999999</v>
      </c>
      <c r="V193" t="n">
        <v>0.88</v>
      </c>
      <c r="W193" t="n">
        <v>9.51</v>
      </c>
      <c r="X193" t="n">
        <v>1.38</v>
      </c>
      <c r="Y193" t="n">
        <v>0.5</v>
      </c>
      <c r="Z193" t="n">
        <v>10</v>
      </c>
    </row>
    <row r="194">
      <c r="A194" t="n">
        <v>0</v>
      </c>
      <c r="B194" t="n">
        <v>75</v>
      </c>
      <c r="C194" t="inlineStr">
        <is>
          <t xml:space="preserve">CONCLUIDO	</t>
        </is>
      </c>
      <c r="D194" t="n">
        <v>0.7115</v>
      </c>
      <c r="E194" t="n">
        <v>140.54</v>
      </c>
      <c r="F194" t="n">
        <v>109.51</v>
      </c>
      <c r="G194" t="n">
        <v>6.98</v>
      </c>
      <c r="H194" t="n">
        <v>0.12</v>
      </c>
      <c r="I194" t="n">
        <v>941</v>
      </c>
      <c r="J194" t="n">
        <v>150.44</v>
      </c>
      <c r="K194" t="n">
        <v>49.1</v>
      </c>
      <c r="L194" t="n">
        <v>1</v>
      </c>
      <c r="M194" t="n">
        <v>939</v>
      </c>
      <c r="N194" t="n">
        <v>25.34</v>
      </c>
      <c r="O194" t="n">
        <v>18787.76</v>
      </c>
      <c r="P194" t="n">
        <v>1292.57</v>
      </c>
      <c r="Q194" t="n">
        <v>2327.72</v>
      </c>
      <c r="R194" t="n">
        <v>1366.86</v>
      </c>
      <c r="S194" t="n">
        <v>122.72</v>
      </c>
      <c r="T194" t="n">
        <v>612698.9</v>
      </c>
      <c r="U194" t="n">
        <v>0.09</v>
      </c>
      <c r="V194" t="n">
        <v>0.59</v>
      </c>
      <c r="W194" t="n">
        <v>10.96</v>
      </c>
      <c r="X194" t="n">
        <v>36.88</v>
      </c>
      <c r="Y194" t="n">
        <v>0.5</v>
      </c>
      <c r="Z194" t="n">
        <v>10</v>
      </c>
    </row>
    <row r="195">
      <c r="A195" t="n">
        <v>1</v>
      </c>
      <c r="B195" t="n">
        <v>75</v>
      </c>
      <c r="C195" t="inlineStr">
        <is>
          <t xml:space="preserve">CONCLUIDO	</t>
        </is>
      </c>
      <c r="D195" t="n">
        <v>1.0025</v>
      </c>
      <c r="E195" t="n">
        <v>99.75</v>
      </c>
      <c r="F195" t="n">
        <v>86.34999999999999</v>
      </c>
      <c r="G195" t="n">
        <v>14.23</v>
      </c>
      <c r="H195" t="n">
        <v>0.23</v>
      </c>
      <c r="I195" t="n">
        <v>364</v>
      </c>
      <c r="J195" t="n">
        <v>151.83</v>
      </c>
      <c r="K195" t="n">
        <v>49.1</v>
      </c>
      <c r="L195" t="n">
        <v>2</v>
      </c>
      <c r="M195" t="n">
        <v>362</v>
      </c>
      <c r="N195" t="n">
        <v>25.73</v>
      </c>
      <c r="O195" t="n">
        <v>18959.54</v>
      </c>
      <c r="P195" t="n">
        <v>1007.52</v>
      </c>
      <c r="Q195" t="n">
        <v>2327.17</v>
      </c>
      <c r="R195" t="n">
        <v>592.15</v>
      </c>
      <c r="S195" t="n">
        <v>122.72</v>
      </c>
      <c r="T195" t="n">
        <v>228229.37</v>
      </c>
      <c r="U195" t="n">
        <v>0.21</v>
      </c>
      <c r="V195" t="n">
        <v>0.75</v>
      </c>
      <c r="W195" t="n">
        <v>9.99</v>
      </c>
      <c r="X195" t="n">
        <v>13.74</v>
      </c>
      <c r="Y195" t="n">
        <v>0.5</v>
      </c>
      <c r="Z195" t="n">
        <v>10</v>
      </c>
    </row>
    <row r="196">
      <c r="A196" t="n">
        <v>2</v>
      </c>
      <c r="B196" t="n">
        <v>75</v>
      </c>
      <c r="C196" t="inlineStr">
        <is>
          <t xml:space="preserve">CONCLUIDO	</t>
        </is>
      </c>
      <c r="D196" t="n">
        <v>1.1089</v>
      </c>
      <c r="E196" t="n">
        <v>90.18000000000001</v>
      </c>
      <c r="F196" t="n">
        <v>81.03</v>
      </c>
      <c r="G196" t="n">
        <v>21.61</v>
      </c>
      <c r="H196" t="n">
        <v>0.35</v>
      </c>
      <c r="I196" t="n">
        <v>225</v>
      </c>
      <c r="J196" t="n">
        <v>153.23</v>
      </c>
      <c r="K196" t="n">
        <v>49.1</v>
      </c>
      <c r="L196" t="n">
        <v>3</v>
      </c>
      <c r="M196" t="n">
        <v>223</v>
      </c>
      <c r="N196" t="n">
        <v>26.13</v>
      </c>
      <c r="O196" t="n">
        <v>19131.85</v>
      </c>
      <c r="P196" t="n">
        <v>934.58</v>
      </c>
      <c r="Q196" t="n">
        <v>2327</v>
      </c>
      <c r="R196" t="n">
        <v>413.73</v>
      </c>
      <c r="S196" t="n">
        <v>122.72</v>
      </c>
      <c r="T196" t="n">
        <v>139713.04</v>
      </c>
      <c r="U196" t="n">
        <v>0.3</v>
      </c>
      <c r="V196" t="n">
        <v>0.8</v>
      </c>
      <c r="W196" t="n">
        <v>9.779999999999999</v>
      </c>
      <c r="X196" t="n">
        <v>8.42</v>
      </c>
      <c r="Y196" t="n">
        <v>0.5</v>
      </c>
      <c r="Z196" t="n">
        <v>10</v>
      </c>
    </row>
    <row r="197">
      <c r="A197" t="n">
        <v>3</v>
      </c>
      <c r="B197" t="n">
        <v>75</v>
      </c>
      <c r="C197" t="inlineStr">
        <is>
          <t xml:space="preserve">CONCLUIDO	</t>
        </is>
      </c>
      <c r="D197" t="n">
        <v>1.1647</v>
      </c>
      <c r="E197" t="n">
        <v>85.86</v>
      </c>
      <c r="F197" t="n">
        <v>78.63</v>
      </c>
      <c r="G197" t="n">
        <v>29.12</v>
      </c>
      <c r="H197" t="n">
        <v>0.46</v>
      </c>
      <c r="I197" t="n">
        <v>162</v>
      </c>
      <c r="J197" t="n">
        <v>154.63</v>
      </c>
      <c r="K197" t="n">
        <v>49.1</v>
      </c>
      <c r="L197" t="n">
        <v>4</v>
      </c>
      <c r="M197" t="n">
        <v>160</v>
      </c>
      <c r="N197" t="n">
        <v>26.53</v>
      </c>
      <c r="O197" t="n">
        <v>19304.72</v>
      </c>
      <c r="P197" t="n">
        <v>895.97</v>
      </c>
      <c r="Q197" t="n">
        <v>2327.05</v>
      </c>
      <c r="R197" t="n">
        <v>333.78</v>
      </c>
      <c r="S197" t="n">
        <v>122.72</v>
      </c>
      <c r="T197" t="n">
        <v>100052.94</v>
      </c>
      <c r="U197" t="n">
        <v>0.37</v>
      </c>
      <c r="V197" t="n">
        <v>0.82</v>
      </c>
      <c r="W197" t="n">
        <v>9.67</v>
      </c>
      <c r="X197" t="n">
        <v>6.02</v>
      </c>
      <c r="Y197" t="n">
        <v>0.5</v>
      </c>
      <c r="Z197" t="n">
        <v>10</v>
      </c>
    </row>
    <row r="198">
      <c r="A198" t="n">
        <v>4</v>
      </c>
      <c r="B198" t="n">
        <v>75</v>
      </c>
      <c r="C198" t="inlineStr">
        <is>
          <t xml:space="preserve">CONCLUIDO	</t>
        </is>
      </c>
      <c r="D198" t="n">
        <v>1.1988</v>
      </c>
      <c r="E198" t="n">
        <v>83.42</v>
      </c>
      <c r="F198" t="n">
        <v>77.29000000000001</v>
      </c>
      <c r="G198" t="n">
        <v>36.81</v>
      </c>
      <c r="H198" t="n">
        <v>0.57</v>
      </c>
      <c r="I198" t="n">
        <v>126</v>
      </c>
      <c r="J198" t="n">
        <v>156.03</v>
      </c>
      <c r="K198" t="n">
        <v>49.1</v>
      </c>
      <c r="L198" t="n">
        <v>5</v>
      </c>
      <c r="M198" t="n">
        <v>124</v>
      </c>
      <c r="N198" t="n">
        <v>26.94</v>
      </c>
      <c r="O198" t="n">
        <v>19478.15</v>
      </c>
      <c r="P198" t="n">
        <v>869.47</v>
      </c>
      <c r="Q198" t="n">
        <v>2326.95</v>
      </c>
      <c r="R198" t="n">
        <v>288.89</v>
      </c>
      <c r="S198" t="n">
        <v>122.72</v>
      </c>
      <c r="T198" t="n">
        <v>77789.83</v>
      </c>
      <c r="U198" t="n">
        <v>0.42</v>
      </c>
      <c r="V198" t="n">
        <v>0.84</v>
      </c>
      <c r="W198" t="n">
        <v>9.619999999999999</v>
      </c>
      <c r="X198" t="n">
        <v>4.68</v>
      </c>
      <c r="Y198" t="n">
        <v>0.5</v>
      </c>
      <c r="Z198" t="n">
        <v>10</v>
      </c>
    </row>
    <row r="199">
      <c r="A199" t="n">
        <v>5</v>
      </c>
      <c r="B199" t="n">
        <v>75</v>
      </c>
      <c r="C199" t="inlineStr">
        <is>
          <t xml:space="preserve">CONCLUIDO	</t>
        </is>
      </c>
      <c r="D199" t="n">
        <v>1.2222</v>
      </c>
      <c r="E199" t="n">
        <v>81.81999999999999</v>
      </c>
      <c r="F199" t="n">
        <v>76.39</v>
      </c>
      <c r="G199" t="n">
        <v>44.5</v>
      </c>
      <c r="H199" t="n">
        <v>0.67</v>
      </c>
      <c r="I199" t="n">
        <v>103</v>
      </c>
      <c r="J199" t="n">
        <v>157.44</v>
      </c>
      <c r="K199" t="n">
        <v>49.1</v>
      </c>
      <c r="L199" t="n">
        <v>6</v>
      </c>
      <c r="M199" t="n">
        <v>101</v>
      </c>
      <c r="N199" t="n">
        <v>27.35</v>
      </c>
      <c r="O199" t="n">
        <v>19652.13</v>
      </c>
      <c r="P199" t="n">
        <v>848.15</v>
      </c>
      <c r="Q199" t="n">
        <v>2326.91</v>
      </c>
      <c r="R199" t="n">
        <v>259.08</v>
      </c>
      <c r="S199" t="n">
        <v>122.72</v>
      </c>
      <c r="T199" t="n">
        <v>62999.96</v>
      </c>
      <c r="U199" t="n">
        <v>0.47</v>
      </c>
      <c r="V199" t="n">
        <v>0.85</v>
      </c>
      <c r="W199" t="n">
        <v>9.58</v>
      </c>
      <c r="X199" t="n">
        <v>3.78</v>
      </c>
      <c r="Y199" t="n">
        <v>0.5</v>
      </c>
      <c r="Z199" t="n">
        <v>10</v>
      </c>
    </row>
    <row r="200">
      <c r="A200" t="n">
        <v>6</v>
      </c>
      <c r="B200" t="n">
        <v>75</v>
      </c>
      <c r="C200" t="inlineStr">
        <is>
          <t xml:space="preserve">CONCLUIDO	</t>
        </is>
      </c>
      <c r="D200" t="n">
        <v>1.2397</v>
      </c>
      <c r="E200" t="n">
        <v>80.67</v>
      </c>
      <c r="F200" t="n">
        <v>75.76000000000001</v>
      </c>
      <c r="G200" t="n">
        <v>52.86</v>
      </c>
      <c r="H200" t="n">
        <v>0.78</v>
      </c>
      <c r="I200" t="n">
        <v>86</v>
      </c>
      <c r="J200" t="n">
        <v>158.86</v>
      </c>
      <c r="K200" t="n">
        <v>49.1</v>
      </c>
      <c r="L200" t="n">
        <v>7</v>
      </c>
      <c r="M200" t="n">
        <v>84</v>
      </c>
      <c r="N200" t="n">
        <v>27.77</v>
      </c>
      <c r="O200" t="n">
        <v>19826.68</v>
      </c>
      <c r="P200" t="n">
        <v>830</v>
      </c>
      <c r="Q200" t="n">
        <v>2326.98</v>
      </c>
      <c r="R200" t="n">
        <v>237.76</v>
      </c>
      <c r="S200" t="n">
        <v>122.72</v>
      </c>
      <c r="T200" t="n">
        <v>52422.41</v>
      </c>
      <c r="U200" t="n">
        <v>0.52</v>
      </c>
      <c r="V200" t="n">
        <v>0.86</v>
      </c>
      <c r="W200" t="n">
        <v>9.56</v>
      </c>
      <c r="X200" t="n">
        <v>3.15</v>
      </c>
      <c r="Y200" t="n">
        <v>0.5</v>
      </c>
      <c r="Z200" t="n">
        <v>10</v>
      </c>
    </row>
    <row r="201">
      <c r="A201" t="n">
        <v>7</v>
      </c>
      <c r="B201" t="n">
        <v>75</v>
      </c>
      <c r="C201" t="inlineStr">
        <is>
          <t xml:space="preserve">CONCLUIDO	</t>
        </is>
      </c>
      <c r="D201" t="n">
        <v>1.2518</v>
      </c>
      <c r="E201" t="n">
        <v>79.88</v>
      </c>
      <c r="F201" t="n">
        <v>75.34999999999999</v>
      </c>
      <c r="G201" t="n">
        <v>61.09</v>
      </c>
      <c r="H201" t="n">
        <v>0.88</v>
      </c>
      <c r="I201" t="n">
        <v>74</v>
      </c>
      <c r="J201" t="n">
        <v>160.28</v>
      </c>
      <c r="K201" t="n">
        <v>49.1</v>
      </c>
      <c r="L201" t="n">
        <v>8</v>
      </c>
      <c r="M201" t="n">
        <v>72</v>
      </c>
      <c r="N201" t="n">
        <v>28.19</v>
      </c>
      <c r="O201" t="n">
        <v>20001.93</v>
      </c>
      <c r="P201" t="n">
        <v>813.9</v>
      </c>
      <c r="Q201" t="n">
        <v>2326.98</v>
      </c>
      <c r="R201" t="n">
        <v>224.16</v>
      </c>
      <c r="S201" t="n">
        <v>122.72</v>
      </c>
      <c r="T201" t="n">
        <v>45683.55</v>
      </c>
      <c r="U201" t="n">
        <v>0.55</v>
      </c>
      <c r="V201" t="n">
        <v>0.86</v>
      </c>
      <c r="W201" t="n">
        <v>9.529999999999999</v>
      </c>
      <c r="X201" t="n">
        <v>2.73</v>
      </c>
      <c r="Y201" t="n">
        <v>0.5</v>
      </c>
      <c r="Z201" t="n">
        <v>10</v>
      </c>
    </row>
    <row r="202">
      <c r="A202" t="n">
        <v>8</v>
      </c>
      <c r="B202" t="n">
        <v>75</v>
      </c>
      <c r="C202" t="inlineStr">
        <is>
          <t xml:space="preserve">CONCLUIDO	</t>
        </is>
      </c>
      <c r="D202" t="n">
        <v>1.2615</v>
      </c>
      <c r="E202" t="n">
        <v>79.27</v>
      </c>
      <c r="F202" t="n">
        <v>75.01000000000001</v>
      </c>
      <c r="G202" t="n">
        <v>69.23999999999999</v>
      </c>
      <c r="H202" t="n">
        <v>0.99</v>
      </c>
      <c r="I202" t="n">
        <v>65</v>
      </c>
      <c r="J202" t="n">
        <v>161.71</v>
      </c>
      <c r="K202" t="n">
        <v>49.1</v>
      </c>
      <c r="L202" t="n">
        <v>9</v>
      </c>
      <c r="M202" t="n">
        <v>63</v>
      </c>
      <c r="N202" t="n">
        <v>28.61</v>
      </c>
      <c r="O202" t="n">
        <v>20177.64</v>
      </c>
      <c r="P202" t="n">
        <v>798.99</v>
      </c>
      <c r="Q202" t="n">
        <v>2327</v>
      </c>
      <c r="R202" t="n">
        <v>212.35</v>
      </c>
      <c r="S202" t="n">
        <v>122.72</v>
      </c>
      <c r="T202" t="n">
        <v>39824.43</v>
      </c>
      <c r="U202" t="n">
        <v>0.58</v>
      </c>
      <c r="V202" t="n">
        <v>0.86</v>
      </c>
      <c r="W202" t="n">
        <v>9.529999999999999</v>
      </c>
      <c r="X202" t="n">
        <v>2.39</v>
      </c>
      <c r="Y202" t="n">
        <v>0.5</v>
      </c>
      <c r="Z202" t="n">
        <v>10</v>
      </c>
    </row>
    <row r="203">
      <c r="A203" t="n">
        <v>9</v>
      </c>
      <c r="B203" t="n">
        <v>75</v>
      </c>
      <c r="C203" t="inlineStr">
        <is>
          <t xml:space="preserve">CONCLUIDO	</t>
        </is>
      </c>
      <c r="D203" t="n">
        <v>1.2698</v>
      </c>
      <c r="E203" t="n">
        <v>78.75</v>
      </c>
      <c r="F203" t="n">
        <v>74.73</v>
      </c>
      <c r="G203" t="n">
        <v>78.67</v>
      </c>
      <c r="H203" t="n">
        <v>1.09</v>
      </c>
      <c r="I203" t="n">
        <v>57</v>
      </c>
      <c r="J203" t="n">
        <v>163.13</v>
      </c>
      <c r="K203" t="n">
        <v>49.1</v>
      </c>
      <c r="L203" t="n">
        <v>10</v>
      </c>
      <c r="M203" t="n">
        <v>55</v>
      </c>
      <c r="N203" t="n">
        <v>29.04</v>
      </c>
      <c r="O203" t="n">
        <v>20353.94</v>
      </c>
      <c r="P203" t="n">
        <v>782.16</v>
      </c>
      <c r="Q203" t="n">
        <v>2326.9</v>
      </c>
      <c r="R203" t="n">
        <v>203.58</v>
      </c>
      <c r="S203" t="n">
        <v>122.72</v>
      </c>
      <c r="T203" t="n">
        <v>35481.31</v>
      </c>
      <c r="U203" t="n">
        <v>0.6</v>
      </c>
      <c r="V203" t="n">
        <v>0.87</v>
      </c>
      <c r="W203" t="n">
        <v>9.51</v>
      </c>
      <c r="X203" t="n">
        <v>2.12</v>
      </c>
      <c r="Y203" t="n">
        <v>0.5</v>
      </c>
      <c r="Z203" t="n">
        <v>10</v>
      </c>
    </row>
    <row r="204">
      <c r="A204" t="n">
        <v>10</v>
      </c>
      <c r="B204" t="n">
        <v>75</v>
      </c>
      <c r="C204" t="inlineStr">
        <is>
          <t xml:space="preserve">CONCLUIDO	</t>
        </is>
      </c>
      <c r="D204" t="n">
        <v>1.2775</v>
      </c>
      <c r="E204" t="n">
        <v>78.28</v>
      </c>
      <c r="F204" t="n">
        <v>74.44</v>
      </c>
      <c r="G204" t="n">
        <v>87.58</v>
      </c>
      <c r="H204" t="n">
        <v>1.18</v>
      </c>
      <c r="I204" t="n">
        <v>51</v>
      </c>
      <c r="J204" t="n">
        <v>164.57</v>
      </c>
      <c r="K204" t="n">
        <v>49.1</v>
      </c>
      <c r="L204" t="n">
        <v>11</v>
      </c>
      <c r="M204" t="n">
        <v>49</v>
      </c>
      <c r="N204" t="n">
        <v>29.47</v>
      </c>
      <c r="O204" t="n">
        <v>20530.82</v>
      </c>
      <c r="P204" t="n">
        <v>766.8</v>
      </c>
      <c r="Q204" t="n">
        <v>2326.9</v>
      </c>
      <c r="R204" t="n">
        <v>194.13</v>
      </c>
      <c r="S204" t="n">
        <v>122.72</v>
      </c>
      <c r="T204" t="n">
        <v>30787.01</v>
      </c>
      <c r="U204" t="n">
        <v>0.63</v>
      </c>
      <c r="V204" t="n">
        <v>0.87</v>
      </c>
      <c r="W204" t="n">
        <v>9.49</v>
      </c>
      <c r="X204" t="n">
        <v>1.83</v>
      </c>
      <c r="Y204" t="n">
        <v>0.5</v>
      </c>
      <c r="Z204" t="n">
        <v>10</v>
      </c>
    </row>
    <row r="205">
      <c r="A205" t="n">
        <v>11</v>
      </c>
      <c r="B205" t="n">
        <v>75</v>
      </c>
      <c r="C205" t="inlineStr">
        <is>
          <t xml:space="preserve">CONCLUIDO	</t>
        </is>
      </c>
      <c r="D205" t="n">
        <v>1.2824</v>
      </c>
      <c r="E205" t="n">
        <v>77.98</v>
      </c>
      <c r="F205" t="n">
        <v>74.3</v>
      </c>
      <c r="G205" t="n">
        <v>96.91</v>
      </c>
      <c r="H205" t="n">
        <v>1.28</v>
      </c>
      <c r="I205" t="n">
        <v>46</v>
      </c>
      <c r="J205" t="n">
        <v>166.01</v>
      </c>
      <c r="K205" t="n">
        <v>49.1</v>
      </c>
      <c r="L205" t="n">
        <v>12</v>
      </c>
      <c r="M205" t="n">
        <v>44</v>
      </c>
      <c r="N205" t="n">
        <v>29.91</v>
      </c>
      <c r="O205" t="n">
        <v>20708.3</v>
      </c>
      <c r="P205" t="n">
        <v>749.8</v>
      </c>
      <c r="Q205" t="n">
        <v>2326.96</v>
      </c>
      <c r="R205" t="n">
        <v>188.75</v>
      </c>
      <c r="S205" t="n">
        <v>122.72</v>
      </c>
      <c r="T205" t="n">
        <v>28117.49</v>
      </c>
      <c r="U205" t="n">
        <v>0.65</v>
      </c>
      <c r="V205" t="n">
        <v>0.87</v>
      </c>
      <c r="W205" t="n">
        <v>9.5</v>
      </c>
      <c r="X205" t="n">
        <v>1.69</v>
      </c>
      <c r="Y205" t="n">
        <v>0.5</v>
      </c>
      <c r="Z205" t="n">
        <v>10</v>
      </c>
    </row>
    <row r="206">
      <c r="A206" t="n">
        <v>12</v>
      </c>
      <c r="B206" t="n">
        <v>75</v>
      </c>
      <c r="C206" t="inlineStr">
        <is>
          <t xml:space="preserve">CONCLUIDO	</t>
        </is>
      </c>
      <c r="D206" t="n">
        <v>1.2873</v>
      </c>
      <c r="E206" t="n">
        <v>77.68000000000001</v>
      </c>
      <c r="F206" t="n">
        <v>74.12</v>
      </c>
      <c r="G206" t="n">
        <v>105.89</v>
      </c>
      <c r="H206" t="n">
        <v>1.38</v>
      </c>
      <c r="I206" t="n">
        <v>42</v>
      </c>
      <c r="J206" t="n">
        <v>167.45</v>
      </c>
      <c r="K206" t="n">
        <v>49.1</v>
      </c>
      <c r="L206" t="n">
        <v>13</v>
      </c>
      <c r="M206" t="n">
        <v>40</v>
      </c>
      <c r="N206" t="n">
        <v>30.36</v>
      </c>
      <c r="O206" t="n">
        <v>20886.38</v>
      </c>
      <c r="P206" t="n">
        <v>736.59</v>
      </c>
      <c r="Q206" t="n">
        <v>2326.91</v>
      </c>
      <c r="R206" t="n">
        <v>183.33</v>
      </c>
      <c r="S206" t="n">
        <v>122.72</v>
      </c>
      <c r="T206" t="n">
        <v>25428.65</v>
      </c>
      <c r="U206" t="n">
        <v>0.67</v>
      </c>
      <c r="V206" t="n">
        <v>0.87</v>
      </c>
      <c r="W206" t="n">
        <v>9.48</v>
      </c>
      <c r="X206" t="n">
        <v>1.51</v>
      </c>
      <c r="Y206" t="n">
        <v>0.5</v>
      </c>
      <c r="Z206" t="n">
        <v>10</v>
      </c>
    </row>
    <row r="207">
      <c r="A207" t="n">
        <v>13</v>
      </c>
      <c r="B207" t="n">
        <v>75</v>
      </c>
      <c r="C207" t="inlineStr">
        <is>
          <t xml:space="preserve">CONCLUIDO	</t>
        </is>
      </c>
      <c r="D207" t="n">
        <v>1.2918</v>
      </c>
      <c r="E207" t="n">
        <v>77.41</v>
      </c>
      <c r="F207" t="n">
        <v>73.98</v>
      </c>
      <c r="G207" t="n">
        <v>116.8</v>
      </c>
      <c r="H207" t="n">
        <v>1.47</v>
      </c>
      <c r="I207" t="n">
        <v>38</v>
      </c>
      <c r="J207" t="n">
        <v>168.9</v>
      </c>
      <c r="K207" t="n">
        <v>49.1</v>
      </c>
      <c r="L207" t="n">
        <v>14</v>
      </c>
      <c r="M207" t="n">
        <v>36</v>
      </c>
      <c r="N207" t="n">
        <v>30.81</v>
      </c>
      <c r="O207" t="n">
        <v>21065.06</v>
      </c>
      <c r="P207" t="n">
        <v>720.5700000000001</v>
      </c>
      <c r="Q207" t="n">
        <v>2326.9</v>
      </c>
      <c r="R207" t="n">
        <v>178.39</v>
      </c>
      <c r="S207" t="n">
        <v>122.72</v>
      </c>
      <c r="T207" t="n">
        <v>22980.31</v>
      </c>
      <c r="U207" t="n">
        <v>0.6899999999999999</v>
      </c>
      <c r="V207" t="n">
        <v>0.88</v>
      </c>
      <c r="W207" t="n">
        <v>9.470000000000001</v>
      </c>
      <c r="X207" t="n">
        <v>1.36</v>
      </c>
      <c r="Y207" t="n">
        <v>0.5</v>
      </c>
      <c r="Z207" t="n">
        <v>10</v>
      </c>
    </row>
    <row r="208">
      <c r="A208" t="n">
        <v>14</v>
      </c>
      <c r="B208" t="n">
        <v>75</v>
      </c>
      <c r="C208" t="inlineStr">
        <is>
          <t xml:space="preserve">CONCLUIDO	</t>
        </is>
      </c>
      <c r="D208" t="n">
        <v>1.2953</v>
      </c>
      <c r="E208" t="n">
        <v>77.2</v>
      </c>
      <c r="F208" t="n">
        <v>73.86</v>
      </c>
      <c r="G208" t="n">
        <v>126.61</v>
      </c>
      <c r="H208" t="n">
        <v>1.56</v>
      </c>
      <c r="I208" t="n">
        <v>35</v>
      </c>
      <c r="J208" t="n">
        <v>170.35</v>
      </c>
      <c r="K208" t="n">
        <v>49.1</v>
      </c>
      <c r="L208" t="n">
        <v>15</v>
      </c>
      <c r="M208" t="n">
        <v>29</v>
      </c>
      <c r="N208" t="n">
        <v>31.26</v>
      </c>
      <c r="O208" t="n">
        <v>21244.37</v>
      </c>
      <c r="P208" t="n">
        <v>706.02</v>
      </c>
      <c r="Q208" t="n">
        <v>2326.91</v>
      </c>
      <c r="R208" t="n">
        <v>174.35</v>
      </c>
      <c r="S208" t="n">
        <v>122.72</v>
      </c>
      <c r="T208" t="n">
        <v>20972.23</v>
      </c>
      <c r="U208" t="n">
        <v>0.7</v>
      </c>
      <c r="V208" t="n">
        <v>0.88</v>
      </c>
      <c r="W208" t="n">
        <v>9.470000000000001</v>
      </c>
      <c r="X208" t="n">
        <v>1.25</v>
      </c>
      <c r="Y208" t="n">
        <v>0.5</v>
      </c>
      <c r="Z208" t="n">
        <v>10</v>
      </c>
    </row>
    <row r="209">
      <c r="A209" t="n">
        <v>15</v>
      </c>
      <c r="B209" t="n">
        <v>75</v>
      </c>
      <c r="C209" t="inlineStr">
        <is>
          <t xml:space="preserve">CONCLUIDO	</t>
        </is>
      </c>
      <c r="D209" t="n">
        <v>1.2968</v>
      </c>
      <c r="E209" t="n">
        <v>77.11</v>
      </c>
      <c r="F209" t="n">
        <v>73.83</v>
      </c>
      <c r="G209" t="n">
        <v>134.23</v>
      </c>
      <c r="H209" t="n">
        <v>1.65</v>
      </c>
      <c r="I209" t="n">
        <v>33</v>
      </c>
      <c r="J209" t="n">
        <v>171.81</v>
      </c>
      <c r="K209" t="n">
        <v>49.1</v>
      </c>
      <c r="L209" t="n">
        <v>16</v>
      </c>
      <c r="M209" t="n">
        <v>13</v>
      </c>
      <c r="N209" t="n">
        <v>31.72</v>
      </c>
      <c r="O209" t="n">
        <v>21424.29</v>
      </c>
      <c r="P209" t="n">
        <v>694.98</v>
      </c>
      <c r="Q209" t="n">
        <v>2326.92</v>
      </c>
      <c r="R209" t="n">
        <v>172.48</v>
      </c>
      <c r="S209" t="n">
        <v>122.72</v>
      </c>
      <c r="T209" t="n">
        <v>20052.06</v>
      </c>
      <c r="U209" t="n">
        <v>0.71</v>
      </c>
      <c r="V209" t="n">
        <v>0.88</v>
      </c>
      <c r="W209" t="n">
        <v>9.49</v>
      </c>
      <c r="X209" t="n">
        <v>1.22</v>
      </c>
      <c r="Y209" t="n">
        <v>0.5</v>
      </c>
      <c r="Z209" t="n">
        <v>10</v>
      </c>
    </row>
    <row r="210">
      <c r="A210" t="n">
        <v>16</v>
      </c>
      <c r="B210" t="n">
        <v>75</v>
      </c>
      <c r="C210" t="inlineStr">
        <is>
          <t xml:space="preserve">CONCLUIDO	</t>
        </is>
      </c>
      <c r="D210" t="n">
        <v>1.2965</v>
      </c>
      <c r="E210" t="n">
        <v>77.13</v>
      </c>
      <c r="F210" t="n">
        <v>73.84</v>
      </c>
      <c r="G210" t="n">
        <v>134.26</v>
      </c>
      <c r="H210" t="n">
        <v>1.74</v>
      </c>
      <c r="I210" t="n">
        <v>33</v>
      </c>
      <c r="J210" t="n">
        <v>173.28</v>
      </c>
      <c r="K210" t="n">
        <v>49.1</v>
      </c>
      <c r="L210" t="n">
        <v>17</v>
      </c>
      <c r="M210" t="n">
        <v>1</v>
      </c>
      <c r="N210" t="n">
        <v>32.18</v>
      </c>
      <c r="O210" t="n">
        <v>21604.83</v>
      </c>
      <c r="P210" t="n">
        <v>698.45</v>
      </c>
      <c r="Q210" t="n">
        <v>2326.94</v>
      </c>
      <c r="R210" t="n">
        <v>172.76</v>
      </c>
      <c r="S210" t="n">
        <v>122.72</v>
      </c>
      <c r="T210" t="n">
        <v>20190.81</v>
      </c>
      <c r="U210" t="n">
        <v>0.71</v>
      </c>
      <c r="V210" t="n">
        <v>0.88</v>
      </c>
      <c r="W210" t="n">
        <v>9.5</v>
      </c>
      <c r="X210" t="n">
        <v>1.23</v>
      </c>
      <c r="Y210" t="n">
        <v>0.5</v>
      </c>
      <c r="Z210" t="n">
        <v>10</v>
      </c>
    </row>
    <row r="211">
      <c r="A211" t="n">
        <v>17</v>
      </c>
      <c r="B211" t="n">
        <v>75</v>
      </c>
      <c r="C211" t="inlineStr">
        <is>
          <t xml:space="preserve">CONCLUIDO	</t>
        </is>
      </c>
      <c r="D211" t="n">
        <v>1.2966</v>
      </c>
      <c r="E211" t="n">
        <v>77.13</v>
      </c>
      <c r="F211" t="n">
        <v>73.84</v>
      </c>
      <c r="G211" t="n">
        <v>134.26</v>
      </c>
      <c r="H211" t="n">
        <v>1.83</v>
      </c>
      <c r="I211" t="n">
        <v>33</v>
      </c>
      <c r="J211" t="n">
        <v>174.75</v>
      </c>
      <c r="K211" t="n">
        <v>49.1</v>
      </c>
      <c r="L211" t="n">
        <v>18</v>
      </c>
      <c r="M211" t="n">
        <v>1</v>
      </c>
      <c r="N211" t="n">
        <v>32.65</v>
      </c>
      <c r="O211" t="n">
        <v>21786.02</v>
      </c>
      <c r="P211" t="n">
        <v>702.77</v>
      </c>
      <c r="Q211" t="n">
        <v>2326.94</v>
      </c>
      <c r="R211" t="n">
        <v>172.81</v>
      </c>
      <c r="S211" t="n">
        <v>122.72</v>
      </c>
      <c r="T211" t="n">
        <v>20216.52</v>
      </c>
      <c r="U211" t="n">
        <v>0.71</v>
      </c>
      <c r="V211" t="n">
        <v>0.88</v>
      </c>
      <c r="W211" t="n">
        <v>9.5</v>
      </c>
      <c r="X211" t="n">
        <v>1.23</v>
      </c>
      <c r="Y211" t="n">
        <v>0.5</v>
      </c>
      <c r="Z211" t="n">
        <v>10</v>
      </c>
    </row>
    <row r="212">
      <c r="A212" t="n">
        <v>18</v>
      </c>
      <c r="B212" t="n">
        <v>75</v>
      </c>
      <c r="C212" t="inlineStr">
        <is>
          <t xml:space="preserve">CONCLUIDO	</t>
        </is>
      </c>
      <c r="D212" t="n">
        <v>1.2965</v>
      </c>
      <c r="E212" t="n">
        <v>77.13</v>
      </c>
      <c r="F212" t="n">
        <v>73.84</v>
      </c>
      <c r="G212" t="n">
        <v>134.26</v>
      </c>
      <c r="H212" t="n">
        <v>1.91</v>
      </c>
      <c r="I212" t="n">
        <v>33</v>
      </c>
      <c r="J212" t="n">
        <v>176.22</v>
      </c>
      <c r="K212" t="n">
        <v>49.1</v>
      </c>
      <c r="L212" t="n">
        <v>19</v>
      </c>
      <c r="M212" t="n">
        <v>0</v>
      </c>
      <c r="N212" t="n">
        <v>33.13</v>
      </c>
      <c r="O212" t="n">
        <v>21967.84</v>
      </c>
      <c r="P212" t="n">
        <v>708.26</v>
      </c>
      <c r="Q212" t="n">
        <v>2326.94</v>
      </c>
      <c r="R212" t="n">
        <v>172.82</v>
      </c>
      <c r="S212" t="n">
        <v>122.72</v>
      </c>
      <c r="T212" t="n">
        <v>20218.06</v>
      </c>
      <c r="U212" t="n">
        <v>0.71</v>
      </c>
      <c r="V212" t="n">
        <v>0.88</v>
      </c>
      <c r="W212" t="n">
        <v>9.5</v>
      </c>
      <c r="X212" t="n">
        <v>1.23</v>
      </c>
      <c r="Y212" t="n">
        <v>0.5</v>
      </c>
      <c r="Z212" t="n">
        <v>10</v>
      </c>
    </row>
    <row r="213">
      <c r="A213" t="n">
        <v>0</v>
      </c>
      <c r="B213" t="n">
        <v>95</v>
      </c>
      <c r="C213" t="inlineStr">
        <is>
          <t xml:space="preserve">CONCLUIDO	</t>
        </is>
      </c>
      <c r="D213" t="n">
        <v>0.6022</v>
      </c>
      <c r="E213" t="n">
        <v>166.05</v>
      </c>
      <c r="F213" t="n">
        <v>119.58</v>
      </c>
      <c r="G213" t="n">
        <v>6.07</v>
      </c>
      <c r="H213" t="n">
        <v>0.1</v>
      </c>
      <c r="I213" t="n">
        <v>1182</v>
      </c>
      <c r="J213" t="n">
        <v>185.69</v>
      </c>
      <c r="K213" t="n">
        <v>53.44</v>
      </c>
      <c r="L213" t="n">
        <v>1</v>
      </c>
      <c r="M213" t="n">
        <v>1180</v>
      </c>
      <c r="N213" t="n">
        <v>36.26</v>
      </c>
      <c r="O213" t="n">
        <v>23136.14</v>
      </c>
      <c r="P213" t="n">
        <v>1619.35</v>
      </c>
      <c r="Q213" t="n">
        <v>2327.95</v>
      </c>
      <c r="R213" t="n">
        <v>1705.43</v>
      </c>
      <c r="S213" t="n">
        <v>122.72</v>
      </c>
      <c r="T213" t="n">
        <v>780777.62</v>
      </c>
      <c r="U213" t="n">
        <v>0.07000000000000001</v>
      </c>
      <c r="V213" t="n">
        <v>0.54</v>
      </c>
      <c r="W213" t="n">
        <v>11.35</v>
      </c>
      <c r="X213" t="n">
        <v>46.94</v>
      </c>
      <c r="Y213" t="n">
        <v>0.5</v>
      </c>
      <c r="Z213" t="n">
        <v>10</v>
      </c>
    </row>
    <row r="214">
      <c r="A214" t="n">
        <v>1</v>
      </c>
      <c r="B214" t="n">
        <v>95</v>
      </c>
      <c r="C214" t="inlineStr">
        <is>
          <t xml:space="preserve">CONCLUIDO	</t>
        </is>
      </c>
      <c r="D214" t="n">
        <v>0.9288999999999999</v>
      </c>
      <c r="E214" t="n">
        <v>107.65</v>
      </c>
      <c r="F214" t="n">
        <v>89.06999999999999</v>
      </c>
      <c r="G214" t="n">
        <v>12.34</v>
      </c>
      <c r="H214" t="n">
        <v>0.19</v>
      </c>
      <c r="I214" t="n">
        <v>433</v>
      </c>
      <c r="J214" t="n">
        <v>187.21</v>
      </c>
      <c r="K214" t="n">
        <v>53.44</v>
      </c>
      <c r="L214" t="n">
        <v>2</v>
      </c>
      <c r="M214" t="n">
        <v>431</v>
      </c>
      <c r="N214" t="n">
        <v>36.77</v>
      </c>
      <c r="O214" t="n">
        <v>23322.88</v>
      </c>
      <c r="P214" t="n">
        <v>1197.23</v>
      </c>
      <c r="Q214" t="n">
        <v>2327.19</v>
      </c>
      <c r="R214" t="n">
        <v>682.3</v>
      </c>
      <c r="S214" t="n">
        <v>122.72</v>
      </c>
      <c r="T214" t="n">
        <v>272957.26</v>
      </c>
      <c r="U214" t="n">
        <v>0.18</v>
      </c>
      <c r="V214" t="n">
        <v>0.73</v>
      </c>
      <c r="W214" t="n">
        <v>10.12</v>
      </c>
      <c r="X214" t="n">
        <v>16.45</v>
      </c>
      <c r="Y214" t="n">
        <v>0.5</v>
      </c>
      <c r="Z214" t="n">
        <v>10</v>
      </c>
    </row>
    <row r="215">
      <c r="A215" t="n">
        <v>2</v>
      </c>
      <c r="B215" t="n">
        <v>95</v>
      </c>
      <c r="C215" t="inlineStr">
        <is>
          <t xml:space="preserve">CONCLUIDO	</t>
        </is>
      </c>
      <c r="D215" t="n">
        <v>1.0536</v>
      </c>
      <c r="E215" t="n">
        <v>94.91</v>
      </c>
      <c r="F215" t="n">
        <v>82.58</v>
      </c>
      <c r="G215" t="n">
        <v>18.7</v>
      </c>
      <c r="H215" t="n">
        <v>0.28</v>
      </c>
      <c r="I215" t="n">
        <v>265</v>
      </c>
      <c r="J215" t="n">
        <v>188.73</v>
      </c>
      <c r="K215" t="n">
        <v>53.44</v>
      </c>
      <c r="L215" t="n">
        <v>3</v>
      </c>
      <c r="M215" t="n">
        <v>263</v>
      </c>
      <c r="N215" t="n">
        <v>37.29</v>
      </c>
      <c r="O215" t="n">
        <v>23510.33</v>
      </c>
      <c r="P215" t="n">
        <v>1101.51</v>
      </c>
      <c r="Q215" t="n">
        <v>2327.01</v>
      </c>
      <c r="R215" t="n">
        <v>465.04</v>
      </c>
      <c r="S215" t="n">
        <v>122.72</v>
      </c>
      <c r="T215" t="n">
        <v>165171.69</v>
      </c>
      <c r="U215" t="n">
        <v>0.26</v>
      </c>
      <c r="V215" t="n">
        <v>0.79</v>
      </c>
      <c r="W215" t="n">
        <v>9.859999999999999</v>
      </c>
      <c r="X215" t="n">
        <v>9.960000000000001</v>
      </c>
      <c r="Y215" t="n">
        <v>0.5</v>
      </c>
      <c r="Z215" t="n">
        <v>10</v>
      </c>
    </row>
    <row r="216">
      <c r="A216" t="n">
        <v>3</v>
      </c>
      <c r="B216" t="n">
        <v>95</v>
      </c>
      <c r="C216" t="inlineStr">
        <is>
          <t xml:space="preserve">CONCLUIDO	</t>
        </is>
      </c>
      <c r="D216" t="n">
        <v>1.1193</v>
      </c>
      <c r="E216" t="n">
        <v>89.34</v>
      </c>
      <c r="F216" t="n">
        <v>79.76000000000001</v>
      </c>
      <c r="G216" t="n">
        <v>25.06</v>
      </c>
      <c r="H216" t="n">
        <v>0.37</v>
      </c>
      <c r="I216" t="n">
        <v>191</v>
      </c>
      <c r="J216" t="n">
        <v>190.25</v>
      </c>
      <c r="K216" t="n">
        <v>53.44</v>
      </c>
      <c r="L216" t="n">
        <v>4</v>
      </c>
      <c r="M216" t="n">
        <v>189</v>
      </c>
      <c r="N216" t="n">
        <v>37.82</v>
      </c>
      <c r="O216" t="n">
        <v>23698.48</v>
      </c>
      <c r="P216" t="n">
        <v>1055.67</v>
      </c>
      <c r="Q216" t="n">
        <v>2327.06</v>
      </c>
      <c r="R216" t="n">
        <v>371.74</v>
      </c>
      <c r="S216" t="n">
        <v>122.72</v>
      </c>
      <c r="T216" t="n">
        <v>118890.65</v>
      </c>
      <c r="U216" t="n">
        <v>0.33</v>
      </c>
      <c r="V216" t="n">
        <v>0.8100000000000001</v>
      </c>
      <c r="W216" t="n">
        <v>9.720000000000001</v>
      </c>
      <c r="X216" t="n">
        <v>7.15</v>
      </c>
      <c r="Y216" t="n">
        <v>0.5</v>
      </c>
      <c r="Z216" t="n">
        <v>10</v>
      </c>
    </row>
    <row r="217">
      <c r="A217" t="n">
        <v>4</v>
      </c>
      <c r="B217" t="n">
        <v>95</v>
      </c>
      <c r="C217" t="inlineStr">
        <is>
          <t xml:space="preserve">CONCLUIDO	</t>
        </is>
      </c>
      <c r="D217" t="n">
        <v>1.1603</v>
      </c>
      <c r="E217" t="n">
        <v>86.18000000000001</v>
      </c>
      <c r="F217" t="n">
        <v>78.17</v>
      </c>
      <c r="G217" t="n">
        <v>31.48</v>
      </c>
      <c r="H217" t="n">
        <v>0.46</v>
      </c>
      <c r="I217" t="n">
        <v>149</v>
      </c>
      <c r="J217" t="n">
        <v>191.78</v>
      </c>
      <c r="K217" t="n">
        <v>53.44</v>
      </c>
      <c r="L217" t="n">
        <v>5</v>
      </c>
      <c r="M217" t="n">
        <v>147</v>
      </c>
      <c r="N217" t="n">
        <v>38.35</v>
      </c>
      <c r="O217" t="n">
        <v>23887.36</v>
      </c>
      <c r="P217" t="n">
        <v>1026.84</v>
      </c>
      <c r="Q217" t="n">
        <v>2327.02</v>
      </c>
      <c r="R217" t="n">
        <v>317.63</v>
      </c>
      <c r="S217" t="n">
        <v>122.72</v>
      </c>
      <c r="T217" t="n">
        <v>92043.06</v>
      </c>
      <c r="U217" t="n">
        <v>0.39</v>
      </c>
      <c r="V217" t="n">
        <v>0.83</v>
      </c>
      <c r="W217" t="n">
        <v>9.67</v>
      </c>
      <c r="X217" t="n">
        <v>5.55</v>
      </c>
      <c r="Y217" t="n">
        <v>0.5</v>
      </c>
      <c r="Z217" t="n">
        <v>10</v>
      </c>
    </row>
    <row r="218">
      <c r="A218" t="n">
        <v>5</v>
      </c>
      <c r="B218" t="n">
        <v>95</v>
      </c>
      <c r="C218" t="inlineStr">
        <is>
          <t xml:space="preserve">CONCLUIDO	</t>
        </is>
      </c>
      <c r="D218" t="n">
        <v>1.1882</v>
      </c>
      <c r="E218" t="n">
        <v>84.16</v>
      </c>
      <c r="F218" t="n">
        <v>77.15000000000001</v>
      </c>
      <c r="G218" t="n">
        <v>37.94</v>
      </c>
      <c r="H218" t="n">
        <v>0.55</v>
      </c>
      <c r="I218" t="n">
        <v>122</v>
      </c>
      <c r="J218" t="n">
        <v>193.32</v>
      </c>
      <c r="K218" t="n">
        <v>53.44</v>
      </c>
      <c r="L218" t="n">
        <v>6</v>
      </c>
      <c r="M218" t="n">
        <v>120</v>
      </c>
      <c r="N218" t="n">
        <v>38.89</v>
      </c>
      <c r="O218" t="n">
        <v>24076.95</v>
      </c>
      <c r="P218" t="n">
        <v>1005.08</v>
      </c>
      <c r="Q218" t="n">
        <v>2326.93</v>
      </c>
      <c r="R218" t="n">
        <v>283.84</v>
      </c>
      <c r="S218" t="n">
        <v>122.72</v>
      </c>
      <c r="T218" t="n">
        <v>75283.39999999999</v>
      </c>
      <c r="U218" t="n">
        <v>0.43</v>
      </c>
      <c r="V218" t="n">
        <v>0.84</v>
      </c>
      <c r="W218" t="n">
        <v>9.619999999999999</v>
      </c>
      <c r="X218" t="n">
        <v>4.54</v>
      </c>
      <c r="Y218" t="n">
        <v>0.5</v>
      </c>
      <c r="Z218" t="n">
        <v>10</v>
      </c>
    </row>
    <row r="219">
      <c r="A219" t="n">
        <v>6</v>
      </c>
      <c r="B219" t="n">
        <v>95</v>
      </c>
      <c r="C219" t="inlineStr">
        <is>
          <t xml:space="preserve">CONCLUIDO	</t>
        </is>
      </c>
      <c r="D219" t="n">
        <v>1.2102</v>
      </c>
      <c r="E219" t="n">
        <v>82.63</v>
      </c>
      <c r="F219" t="n">
        <v>76.37</v>
      </c>
      <c r="G219" t="n">
        <v>44.92</v>
      </c>
      <c r="H219" t="n">
        <v>0.64</v>
      </c>
      <c r="I219" t="n">
        <v>102</v>
      </c>
      <c r="J219" t="n">
        <v>194.86</v>
      </c>
      <c r="K219" t="n">
        <v>53.44</v>
      </c>
      <c r="L219" t="n">
        <v>7</v>
      </c>
      <c r="M219" t="n">
        <v>100</v>
      </c>
      <c r="N219" t="n">
        <v>39.43</v>
      </c>
      <c r="O219" t="n">
        <v>24267.28</v>
      </c>
      <c r="P219" t="n">
        <v>986.47</v>
      </c>
      <c r="Q219" t="n">
        <v>2326.93</v>
      </c>
      <c r="R219" t="n">
        <v>257.83</v>
      </c>
      <c r="S219" t="n">
        <v>122.72</v>
      </c>
      <c r="T219" t="n">
        <v>62379.59</v>
      </c>
      <c r="U219" t="n">
        <v>0.48</v>
      </c>
      <c r="V219" t="n">
        <v>0.85</v>
      </c>
      <c r="W219" t="n">
        <v>9.58</v>
      </c>
      <c r="X219" t="n">
        <v>3.75</v>
      </c>
      <c r="Y219" t="n">
        <v>0.5</v>
      </c>
      <c r="Z219" t="n">
        <v>10</v>
      </c>
    </row>
    <row r="220">
      <c r="A220" t="n">
        <v>7</v>
      </c>
      <c r="B220" t="n">
        <v>95</v>
      </c>
      <c r="C220" t="inlineStr">
        <is>
          <t xml:space="preserve">CONCLUIDO	</t>
        </is>
      </c>
      <c r="D220" t="n">
        <v>1.2254</v>
      </c>
      <c r="E220" t="n">
        <v>81.59999999999999</v>
      </c>
      <c r="F220" t="n">
        <v>75.86</v>
      </c>
      <c r="G220" t="n">
        <v>51.72</v>
      </c>
      <c r="H220" t="n">
        <v>0.72</v>
      </c>
      <c r="I220" t="n">
        <v>88</v>
      </c>
      <c r="J220" t="n">
        <v>196.41</v>
      </c>
      <c r="K220" t="n">
        <v>53.44</v>
      </c>
      <c r="L220" t="n">
        <v>8</v>
      </c>
      <c r="M220" t="n">
        <v>86</v>
      </c>
      <c r="N220" t="n">
        <v>39.98</v>
      </c>
      <c r="O220" t="n">
        <v>24458.36</v>
      </c>
      <c r="P220" t="n">
        <v>971.63</v>
      </c>
      <c r="Q220" t="n">
        <v>2327.02</v>
      </c>
      <c r="R220" t="n">
        <v>240.78</v>
      </c>
      <c r="S220" t="n">
        <v>122.72</v>
      </c>
      <c r="T220" t="n">
        <v>53925.18</v>
      </c>
      <c r="U220" t="n">
        <v>0.51</v>
      </c>
      <c r="V220" t="n">
        <v>0.85</v>
      </c>
      <c r="W220" t="n">
        <v>9.56</v>
      </c>
      <c r="X220" t="n">
        <v>3.25</v>
      </c>
      <c r="Y220" t="n">
        <v>0.5</v>
      </c>
      <c r="Z220" t="n">
        <v>10</v>
      </c>
    </row>
    <row r="221">
      <c r="A221" t="n">
        <v>8</v>
      </c>
      <c r="B221" t="n">
        <v>95</v>
      </c>
      <c r="C221" t="inlineStr">
        <is>
          <t xml:space="preserve">CONCLUIDO	</t>
        </is>
      </c>
      <c r="D221" t="n">
        <v>1.2368</v>
      </c>
      <c r="E221" t="n">
        <v>80.86</v>
      </c>
      <c r="F221" t="n">
        <v>75.48</v>
      </c>
      <c r="G221" t="n">
        <v>58.06</v>
      </c>
      <c r="H221" t="n">
        <v>0.8100000000000001</v>
      </c>
      <c r="I221" t="n">
        <v>78</v>
      </c>
      <c r="J221" t="n">
        <v>197.97</v>
      </c>
      <c r="K221" t="n">
        <v>53.44</v>
      </c>
      <c r="L221" t="n">
        <v>9</v>
      </c>
      <c r="M221" t="n">
        <v>76</v>
      </c>
      <c r="N221" t="n">
        <v>40.53</v>
      </c>
      <c r="O221" t="n">
        <v>24650.18</v>
      </c>
      <c r="P221" t="n">
        <v>958.48</v>
      </c>
      <c r="Q221" t="n">
        <v>2326.95</v>
      </c>
      <c r="R221" t="n">
        <v>228.77</v>
      </c>
      <c r="S221" t="n">
        <v>122.72</v>
      </c>
      <c r="T221" t="n">
        <v>47968.5</v>
      </c>
      <c r="U221" t="n">
        <v>0.54</v>
      </c>
      <c r="V221" t="n">
        <v>0.86</v>
      </c>
      <c r="W221" t="n">
        <v>9.539999999999999</v>
      </c>
      <c r="X221" t="n">
        <v>2.87</v>
      </c>
      <c r="Y221" t="n">
        <v>0.5</v>
      </c>
      <c r="Z221" t="n">
        <v>10</v>
      </c>
    </row>
    <row r="222">
      <c r="A222" t="n">
        <v>9</v>
      </c>
      <c r="B222" t="n">
        <v>95</v>
      </c>
      <c r="C222" t="inlineStr">
        <is>
          <t xml:space="preserve">CONCLUIDO	</t>
        </is>
      </c>
      <c r="D222" t="n">
        <v>1.2468</v>
      </c>
      <c r="E222" t="n">
        <v>80.20999999999999</v>
      </c>
      <c r="F222" t="n">
        <v>75.17</v>
      </c>
      <c r="G222" t="n">
        <v>65.36</v>
      </c>
      <c r="H222" t="n">
        <v>0.89</v>
      </c>
      <c r="I222" t="n">
        <v>69</v>
      </c>
      <c r="J222" t="n">
        <v>199.53</v>
      </c>
      <c r="K222" t="n">
        <v>53.44</v>
      </c>
      <c r="L222" t="n">
        <v>10</v>
      </c>
      <c r="M222" t="n">
        <v>67</v>
      </c>
      <c r="N222" t="n">
        <v>41.1</v>
      </c>
      <c r="O222" t="n">
        <v>24842.77</v>
      </c>
      <c r="P222" t="n">
        <v>947.27</v>
      </c>
      <c r="Q222" t="n">
        <v>2326.91</v>
      </c>
      <c r="R222" t="n">
        <v>217.52</v>
      </c>
      <c r="S222" t="n">
        <v>122.72</v>
      </c>
      <c r="T222" t="n">
        <v>42389.31</v>
      </c>
      <c r="U222" t="n">
        <v>0.5600000000000001</v>
      </c>
      <c r="V222" t="n">
        <v>0.86</v>
      </c>
      <c r="W222" t="n">
        <v>9.539999999999999</v>
      </c>
      <c r="X222" t="n">
        <v>2.56</v>
      </c>
      <c r="Y222" t="n">
        <v>0.5</v>
      </c>
      <c r="Z222" t="n">
        <v>10</v>
      </c>
    </row>
    <row r="223">
      <c r="A223" t="n">
        <v>10</v>
      </c>
      <c r="B223" t="n">
        <v>95</v>
      </c>
      <c r="C223" t="inlineStr">
        <is>
          <t xml:space="preserve">CONCLUIDO	</t>
        </is>
      </c>
      <c r="D223" t="n">
        <v>1.2551</v>
      </c>
      <c r="E223" t="n">
        <v>79.67</v>
      </c>
      <c r="F223" t="n">
        <v>74.90000000000001</v>
      </c>
      <c r="G223" t="n">
        <v>72.48</v>
      </c>
      <c r="H223" t="n">
        <v>0.97</v>
      </c>
      <c r="I223" t="n">
        <v>62</v>
      </c>
      <c r="J223" t="n">
        <v>201.1</v>
      </c>
      <c r="K223" t="n">
        <v>53.44</v>
      </c>
      <c r="L223" t="n">
        <v>11</v>
      </c>
      <c r="M223" t="n">
        <v>60</v>
      </c>
      <c r="N223" t="n">
        <v>41.66</v>
      </c>
      <c r="O223" t="n">
        <v>25036.12</v>
      </c>
      <c r="P223" t="n">
        <v>934.9</v>
      </c>
      <c r="Q223" t="n">
        <v>2327</v>
      </c>
      <c r="R223" t="n">
        <v>209.29</v>
      </c>
      <c r="S223" t="n">
        <v>122.72</v>
      </c>
      <c r="T223" t="n">
        <v>38308.94</v>
      </c>
      <c r="U223" t="n">
        <v>0.59</v>
      </c>
      <c r="V223" t="n">
        <v>0.87</v>
      </c>
      <c r="W223" t="n">
        <v>9.51</v>
      </c>
      <c r="X223" t="n">
        <v>2.28</v>
      </c>
      <c r="Y223" t="n">
        <v>0.5</v>
      </c>
      <c r="Z223" t="n">
        <v>10</v>
      </c>
    </row>
    <row r="224">
      <c r="A224" t="n">
        <v>11</v>
      </c>
      <c r="B224" t="n">
        <v>95</v>
      </c>
      <c r="C224" t="inlineStr">
        <is>
          <t xml:space="preserve">CONCLUIDO	</t>
        </is>
      </c>
      <c r="D224" t="n">
        <v>1.2613</v>
      </c>
      <c r="E224" t="n">
        <v>79.28</v>
      </c>
      <c r="F224" t="n">
        <v>74.69</v>
      </c>
      <c r="G224" t="n">
        <v>78.62</v>
      </c>
      <c r="H224" t="n">
        <v>1.05</v>
      </c>
      <c r="I224" t="n">
        <v>57</v>
      </c>
      <c r="J224" t="n">
        <v>202.67</v>
      </c>
      <c r="K224" t="n">
        <v>53.44</v>
      </c>
      <c r="L224" t="n">
        <v>12</v>
      </c>
      <c r="M224" t="n">
        <v>55</v>
      </c>
      <c r="N224" t="n">
        <v>42.24</v>
      </c>
      <c r="O224" t="n">
        <v>25230.25</v>
      </c>
      <c r="P224" t="n">
        <v>923.9299999999999</v>
      </c>
      <c r="Q224" t="n">
        <v>2326.97</v>
      </c>
      <c r="R224" t="n">
        <v>202.44</v>
      </c>
      <c r="S224" t="n">
        <v>122.72</v>
      </c>
      <c r="T224" t="n">
        <v>34907.68</v>
      </c>
      <c r="U224" t="n">
        <v>0.61</v>
      </c>
      <c r="V224" t="n">
        <v>0.87</v>
      </c>
      <c r="W224" t="n">
        <v>9.5</v>
      </c>
      <c r="X224" t="n">
        <v>2.08</v>
      </c>
      <c r="Y224" t="n">
        <v>0.5</v>
      </c>
      <c r="Z224" t="n">
        <v>10</v>
      </c>
    </row>
    <row r="225">
      <c r="A225" t="n">
        <v>12</v>
      </c>
      <c r="B225" t="n">
        <v>95</v>
      </c>
      <c r="C225" t="inlineStr">
        <is>
          <t xml:space="preserve">CONCLUIDO	</t>
        </is>
      </c>
      <c r="D225" t="n">
        <v>1.2669</v>
      </c>
      <c r="E225" t="n">
        <v>78.93000000000001</v>
      </c>
      <c r="F225" t="n">
        <v>74.53</v>
      </c>
      <c r="G225" t="n">
        <v>85.98999999999999</v>
      </c>
      <c r="H225" t="n">
        <v>1.13</v>
      </c>
      <c r="I225" t="n">
        <v>52</v>
      </c>
      <c r="J225" t="n">
        <v>204.25</v>
      </c>
      <c r="K225" t="n">
        <v>53.44</v>
      </c>
      <c r="L225" t="n">
        <v>13</v>
      </c>
      <c r="M225" t="n">
        <v>50</v>
      </c>
      <c r="N225" t="n">
        <v>42.82</v>
      </c>
      <c r="O225" t="n">
        <v>25425.3</v>
      </c>
      <c r="P225" t="n">
        <v>913.01</v>
      </c>
      <c r="Q225" t="n">
        <v>2327.02</v>
      </c>
      <c r="R225" t="n">
        <v>196.85</v>
      </c>
      <c r="S225" t="n">
        <v>122.72</v>
      </c>
      <c r="T225" t="n">
        <v>32137.66</v>
      </c>
      <c r="U225" t="n">
        <v>0.62</v>
      </c>
      <c r="V225" t="n">
        <v>0.87</v>
      </c>
      <c r="W225" t="n">
        <v>9.49</v>
      </c>
      <c r="X225" t="n">
        <v>1.91</v>
      </c>
      <c r="Y225" t="n">
        <v>0.5</v>
      </c>
      <c r="Z225" t="n">
        <v>10</v>
      </c>
    </row>
    <row r="226">
      <c r="A226" t="n">
        <v>13</v>
      </c>
      <c r="B226" t="n">
        <v>95</v>
      </c>
      <c r="C226" t="inlineStr">
        <is>
          <t xml:space="preserve">CONCLUIDO	</t>
        </is>
      </c>
      <c r="D226" t="n">
        <v>1.2718</v>
      </c>
      <c r="E226" t="n">
        <v>78.63</v>
      </c>
      <c r="F226" t="n">
        <v>74.37</v>
      </c>
      <c r="G226" t="n">
        <v>92.95999999999999</v>
      </c>
      <c r="H226" t="n">
        <v>1.21</v>
      </c>
      <c r="I226" t="n">
        <v>48</v>
      </c>
      <c r="J226" t="n">
        <v>205.84</v>
      </c>
      <c r="K226" t="n">
        <v>53.44</v>
      </c>
      <c r="L226" t="n">
        <v>14</v>
      </c>
      <c r="M226" t="n">
        <v>46</v>
      </c>
      <c r="N226" t="n">
        <v>43.4</v>
      </c>
      <c r="O226" t="n">
        <v>25621.03</v>
      </c>
      <c r="P226" t="n">
        <v>903.11</v>
      </c>
      <c r="Q226" t="n">
        <v>2326.95</v>
      </c>
      <c r="R226" t="n">
        <v>191.63</v>
      </c>
      <c r="S226" t="n">
        <v>122.72</v>
      </c>
      <c r="T226" t="n">
        <v>29551.98</v>
      </c>
      <c r="U226" t="n">
        <v>0.64</v>
      </c>
      <c r="V226" t="n">
        <v>0.87</v>
      </c>
      <c r="W226" t="n">
        <v>9.49</v>
      </c>
      <c r="X226" t="n">
        <v>1.76</v>
      </c>
      <c r="Y226" t="n">
        <v>0.5</v>
      </c>
      <c r="Z226" t="n">
        <v>10</v>
      </c>
    </row>
    <row r="227">
      <c r="A227" t="n">
        <v>14</v>
      </c>
      <c r="B227" t="n">
        <v>95</v>
      </c>
      <c r="C227" t="inlineStr">
        <is>
          <t xml:space="preserve">CONCLUIDO	</t>
        </is>
      </c>
      <c r="D227" t="n">
        <v>1.2768</v>
      </c>
      <c r="E227" t="n">
        <v>78.31999999999999</v>
      </c>
      <c r="F227" t="n">
        <v>74.20999999999999</v>
      </c>
      <c r="G227" t="n">
        <v>101.2</v>
      </c>
      <c r="H227" t="n">
        <v>1.28</v>
      </c>
      <c r="I227" t="n">
        <v>44</v>
      </c>
      <c r="J227" t="n">
        <v>207.43</v>
      </c>
      <c r="K227" t="n">
        <v>53.44</v>
      </c>
      <c r="L227" t="n">
        <v>15</v>
      </c>
      <c r="M227" t="n">
        <v>42</v>
      </c>
      <c r="N227" t="n">
        <v>44</v>
      </c>
      <c r="O227" t="n">
        <v>25817.56</v>
      </c>
      <c r="P227" t="n">
        <v>892.27</v>
      </c>
      <c r="Q227" t="n">
        <v>2326.9</v>
      </c>
      <c r="R227" t="n">
        <v>186.06</v>
      </c>
      <c r="S227" t="n">
        <v>122.72</v>
      </c>
      <c r="T227" t="n">
        <v>26785.48</v>
      </c>
      <c r="U227" t="n">
        <v>0.66</v>
      </c>
      <c r="V227" t="n">
        <v>0.87</v>
      </c>
      <c r="W227" t="n">
        <v>9.49</v>
      </c>
      <c r="X227" t="n">
        <v>1.6</v>
      </c>
      <c r="Y227" t="n">
        <v>0.5</v>
      </c>
      <c r="Z227" t="n">
        <v>10</v>
      </c>
    </row>
    <row r="228">
      <c r="A228" t="n">
        <v>15</v>
      </c>
      <c r="B228" t="n">
        <v>95</v>
      </c>
      <c r="C228" t="inlineStr">
        <is>
          <t xml:space="preserve">CONCLUIDO	</t>
        </is>
      </c>
      <c r="D228" t="n">
        <v>1.2803</v>
      </c>
      <c r="E228" t="n">
        <v>78.11</v>
      </c>
      <c r="F228" t="n">
        <v>74.11</v>
      </c>
      <c r="G228" t="n">
        <v>108.46</v>
      </c>
      <c r="H228" t="n">
        <v>1.36</v>
      </c>
      <c r="I228" t="n">
        <v>41</v>
      </c>
      <c r="J228" t="n">
        <v>209.03</v>
      </c>
      <c r="K228" t="n">
        <v>53.44</v>
      </c>
      <c r="L228" t="n">
        <v>16</v>
      </c>
      <c r="M228" t="n">
        <v>39</v>
      </c>
      <c r="N228" t="n">
        <v>44.6</v>
      </c>
      <c r="O228" t="n">
        <v>26014.91</v>
      </c>
      <c r="P228" t="n">
        <v>882.14</v>
      </c>
      <c r="Q228" t="n">
        <v>2326.92</v>
      </c>
      <c r="R228" t="n">
        <v>182.9</v>
      </c>
      <c r="S228" t="n">
        <v>122.72</v>
      </c>
      <c r="T228" t="n">
        <v>25220.99</v>
      </c>
      <c r="U228" t="n">
        <v>0.67</v>
      </c>
      <c r="V228" t="n">
        <v>0.87</v>
      </c>
      <c r="W228" t="n">
        <v>9.48</v>
      </c>
      <c r="X228" t="n">
        <v>1.5</v>
      </c>
      <c r="Y228" t="n">
        <v>0.5</v>
      </c>
      <c r="Z228" t="n">
        <v>10</v>
      </c>
    </row>
    <row r="229">
      <c r="A229" t="n">
        <v>16</v>
      </c>
      <c r="B229" t="n">
        <v>95</v>
      </c>
      <c r="C229" t="inlineStr">
        <is>
          <t xml:space="preserve">CONCLUIDO	</t>
        </is>
      </c>
      <c r="D229" t="n">
        <v>1.2843</v>
      </c>
      <c r="E229" t="n">
        <v>77.87</v>
      </c>
      <c r="F229" t="n">
        <v>73.98</v>
      </c>
      <c r="G229" t="n">
        <v>116.81</v>
      </c>
      <c r="H229" t="n">
        <v>1.43</v>
      </c>
      <c r="I229" t="n">
        <v>38</v>
      </c>
      <c r="J229" t="n">
        <v>210.64</v>
      </c>
      <c r="K229" t="n">
        <v>53.44</v>
      </c>
      <c r="L229" t="n">
        <v>17</v>
      </c>
      <c r="M229" t="n">
        <v>36</v>
      </c>
      <c r="N229" t="n">
        <v>45.21</v>
      </c>
      <c r="O229" t="n">
        <v>26213.09</v>
      </c>
      <c r="P229" t="n">
        <v>870.26</v>
      </c>
      <c r="Q229" t="n">
        <v>2326.92</v>
      </c>
      <c r="R229" t="n">
        <v>178.91</v>
      </c>
      <c r="S229" t="n">
        <v>122.72</v>
      </c>
      <c r="T229" t="n">
        <v>23237.15</v>
      </c>
      <c r="U229" t="n">
        <v>0.6899999999999999</v>
      </c>
      <c r="V229" t="n">
        <v>0.88</v>
      </c>
      <c r="W229" t="n">
        <v>9.460000000000001</v>
      </c>
      <c r="X229" t="n">
        <v>1.37</v>
      </c>
      <c r="Y229" t="n">
        <v>0.5</v>
      </c>
      <c r="Z229" t="n">
        <v>10</v>
      </c>
    </row>
    <row r="230">
      <c r="A230" t="n">
        <v>17</v>
      </c>
      <c r="B230" t="n">
        <v>95</v>
      </c>
      <c r="C230" t="inlineStr">
        <is>
          <t xml:space="preserve">CONCLUIDO	</t>
        </is>
      </c>
      <c r="D230" t="n">
        <v>1.2864</v>
      </c>
      <c r="E230" t="n">
        <v>77.73999999999999</v>
      </c>
      <c r="F230" t="n">
        <v>73.93000000000001</v>
      </c>
      <c r="G230" t="n">
        <v>123.21</v>
      </c>
      <c r="H230" t="n">
        <v>1.51</v>
      </c>
      <c r="I230" t="n">
        <v>36</v>
      </c>
      <c r="J230" t="n">
        <v>212.25</v>
      </c>
      <c r="K230" t="n">
        <v>53.44</v>
      </c>
      <c r="L230" t="n">
        <v>18</v>
      </c>
      <c r="M230" t="n">
        <v>34</v>
      </c>
      <c r="N230" t="n">
        <v>45.82</v>
      </c>
      <c r="O230" t="n">
        <v>26412.11</v>
      </c>
      <c r="P230" t="n">
        <v>858.24</v>
      </c>
      <c r="Q230" t="n">
        <v>2326.94</v>
      </c>
      <c r="R230" t="n">
        <v>176.73</v>
      </c>
      <c r="S230" t="n">
        <v>122.72</v>
      </c>
      <c r="T230" t="n">
        <v>22160.82</v>
      </c>
      <c r="U230" t="n">
        <v>0.6899999999999999</v>
      </c>
      <c r="V230" t="n">
        <v>0.88</v>
      </c>
      <c r="W230" t="n">
        <v>9.470000000000001</v>
      </c>
      <c r="X230" t="n">
        <v>1.32</v>
      </c>
      <c r="Y230" t="n">
        <v>0.5</v>
      </c>
      <c r="Z230" t="n">
        <v>10</v>
      </c>
    </row>
    <row r="231">
      <c r="A231" t="n">
        <v>18</v>
      </c>
      <c r="B231" t="n">
        <v>95</v>
      </c>
      <c r="C231" t="inlineStr">
        <is>
          <t xml:space="preserve">CONCLUIDO	</t>
        </is>
      </c>
      <c r="D231" t="n">
        <v>1.2904</v>
      </c>
      <c r="E231" t="n">
        <v>77.5</v>
      </c>
      <c r="F231" t="n">
        <v>73.8</v>
      </c>
      <c r="G231" t="n">
        <v>134.18</v>
      </c>
      <c r="H231" t="n">
        <v>1.58</v>
      </c>
      <c r="I231" t="n">
        <v>33</v>
      </c>
      <c r="J231" t="n">
        <v>213.87</v>
      </c>
      <c r="K231" t="n">
        <v>53.44</v>
      </c>
      <c r="L231" t="n">
        <v>19</v>
      </c>
      <c r="M231" t="n">
        <v>31</v>
      </c>
      <c r="N231" t="n">
        <v>46.44</v>
      </c>
      <c r="O231" t="n">
        <v>26611.98</v>
      </c>
      <c r="P231" t="n">
        <v>846.58</v>
      </c>
      <c r="Q231" t="n">
        <v>2326.93</v>
      </c>
      <c r="R231" t="n">
        <v>172.36</v>
      </c>
      <c r="S231" t="n">
        <v>122.72</v>
      </c>
      <c r="T231" t="n">
        <v>19987.11</v>
      </c>
      <c r="U231" t="n">
        <v>0.71</v>
      </c>
      <c r="V231" t="n">
        <v>0.88</v>
      </c>
      <c r="W231" t="n">
        <v>9.470000000000001</v>
      </c>
      <c r="X231" t="n">
        <v>1.19</v>
      </c>
      <c r="Y231" t="n">
        <v>0.5</v>
      </c>
      <c r="Z231" t="n">
        <v>10</v>
      </c>
    </row>
    <row r="232">
      <c r="A232" t="n">
        <v>19</v>
      </c>
      <c r="B232" t="n">
        <v>95</v>
      </c>
      <c r="C232" t="inlineStr">
        <is>
          <t xml:space="preserve">CONCLUIDO	</t>
        </is>
      </c>
      <c r="D232" t="n">
        <v>1.2928</v>
      </c>
      <c r="E232" t="n">
        <v>77.34999999999999</v>
      </c>
      <c r="F232" t="n">
        <v>73.73</v>
      </c>
      <c r="G232" t="n">
        <v>142.7</v>
      </c>
      <c r="H232" t="n">
        <v>1.65</v>
      </c>
      <c r="I232" t="n">
        <v>31</v>
      </c>
      <c r="J232" t="n">
        <v>215.5</v>
      </c>
      <c r="K232" t="n">
        <v>53.44</v>
      </c>
      <c r="L232" t="n">
        <v>20</v>
      </c>
      <c r="M232" t="n">
        <v>29</v>
      </c>
      <c r="N232" t="n">
        <v>47.07</v>
      </c>
      <c r="O232" t="n">
        <v>26812.71</v>
      </c>
      <c r="P232" t="n">
        <v>836.97</v>
      </c>
      <c r="Q232" t="n">
        <v>2326.93</v>
      </c>
      <c r="R232" t="n">
        <v>170.3</v>
      </c>
      <c r="S232" t="n">
        <v>122.72</v>
      </c>
      <c r="T232" t="n">
        <v>18972.01</v>
      </c>
      <c r="U232" t="n">
        <v>0.72</v>
      </c>
      <c r="V232" t="n">
        <v>0.88</v>
      </c>
      <c r="W232" t="n">
        <v>9.460000000000001</v>
      </c>
      <c r="X232" t="n">
        <v>1.12</v>
      </c>
      <c r="Y232" t="n">
        <v>0.5</v>
      </c>
      <c r="Z232" t="n">
        <v>10</v>
      </c>
    </row>
    <row r="233">
      <c r="A233" t="n">
        <v>20</v>
      </c>
      <c r="B233" t="n">
        <v>95</v>
      </c>
      <c r="C233" t="inlineStr">
        <is>
          <t xml:space="preserve">CONCLUIDO	</t>
        </is>
      </c>
      <c r="D233" t="n">
        <v>1.294</v>
      </c>
      <c r="E233" t="n">
        <v>77.28</v>
      </c>
      <c r="F233" t="n">
        <v>73.69</v>
      </c>
      <c r="G233" t="n">
        <v>147.39</v>
      </c>
      <c r="H233" t="n">
        <v>1.72</v>
      </c>
      <c r="I233" t="n">
        <v>30</v>
      </c>
      <c r="J233" t="n">
        <v>217.14</v>
      </c>
      <c r="K233" t="n">
        <v>53.44</v>
      </c>
      <c r="L233" t="n">
        <v>21</v>
      </c>
      <c r="M233" t="n">
        <v>27</v>
      </c>
      <c r="N233" t="n">
        <v>47.7</v>
      </c>
      <c r="O233" t="n">
        <v>27014.3</v>
      </c>
      <c r="P233" t="n">
        <v>828.15</v>
      </c>
      <c r="Q233" t="n">
        <v>2326.92</v>
      </c>
      <c r="R233" t="n">
        <v>169.03</v>
      </c>
      <c r="S233" t="n">
        <v>122.72</v>
      </c>
      <c r="T233" t="n">
        <v>18340.8</v>
      </c>
      <c r="U233" t="n">
        <v>0.73</v>
      </c>
      <c r="V233" t="n">
        <v>0.88</v>
      </c>
      <c r="W233" t="n">
        <v>9.460000000000001</v>
      </c>
      <c r="X233" t="n">
        <v>1.08</v>
      </c>
      <c r="Y233" t="n">
        <v>0.5</v>
      </c>
      <c r="Z233" t="n">
        <v>10</v>
      </c>
    </row>
    <row r="234">
      <c r="A234" t="n">
        <v>21</v>
      </c>
      <c r="B234" t="n">
        <v>95</v>
      </c>
      <c r="C234" t="inlineStr">
        <is>
          <t xml:space="preserve">CONCLUIDO	</t>
        </is>
      </c>
      <c r="D234" t="n">
        <v>1.2966</v>
      </c>
      <c r="E234" t="n">
        <v>77.12</v>
      </c>
      <c r="F234" t="n">
        <v>73.61</v>
      </c>
      <c r="G234" t="n">
        <v>157.74</v>
      </c>
      <c r="H234" t="n">
        <v>1.79</v>
      </c>
      <c r="I234" t="n">
        <v>28</v>
      </c>
      <c r="J234" t="n">
        <v>218.78</v>
      </c>
      <c r="K234" t="n">
        <v>53.44</v>
      </c>
      <c r="L234" t="n">
        <v>22</v>
      </c>
      <c r="M234" t="n">
        <v>23</v>
      </c>
      <c r="N234" t="n">
        <v>48.34</v>
      </c>
      <c r="O234" t="n">
        <v>27216.79</v>
      </c>
      <c r="P234" t="n">
        <v>820.4</v>
      </c>
      <c r="Q234" t="n">
        <v>2326.91</v>
      </c>
      <c r="R234" t="n">
        <v>165.91</v>
      </c>
      <c r="S234" t="n">
        <v>122.72</v>
      </c>
      <c r="T234" t="n">
        <v>16787.17</v>
      </c>
      <c r="U234" t="n">
        <v>0.74</v>
      </c>
      <c r="V234" t="n">
        <v>0.88</v>
      </c>
      <c r="W234" t="n">
        <v>9.460000000000001</v>
      </c>
      <c r="X234" t="n">
        <v>1</v>
      </c>
      <c r="Y234" t="n">
        <v>0.5</v>
      </c>
      <c r="Z234" t="n">
        <v>10</v>
      </c>
    </row>
    <row r="235">
      <c r="A235" t="n">
        <v>22</v>
      </c>
      <c r="B235" t="n">
        <v>95</v>
      </c>
      <c r="C235" t="inlineStr">
        <is>
          <t xml:space="preserve">CONCLUIDO	</t>
        </is>
      </c>
      <c r="D235" t="n">
        <v>1.2978</v>
      </c>
      <c r="E235" t="n">
        <v>77.05</v>
      </c>
      <c r="F235" t="n">
        <v>73.58</v>
      </c>
      <c r="G235" t="n">
        <v>163.5</v>
      </c>
      <c r="H235" t="n">
        <v>1.85</v>
      </c>
      <c r="I235" t="n">
        <v>27</v>
      </c>
      <c r="J235" t="n">
        <v>220.43</v>
      </c>
      <c r="K235" t="n">
        <v>53.44</v>
      </c>
      <c r="L235" t="n">
        <v>23</v>
      </c>
      <c r="M235" t="n">
        <v>17</v>
      </c>
      <c r="N235" t="n">
        <v>48.99</v>
      </c>
      <c r="O235" t="n">
        <v>27420.16</v>
      </c>
      <c r="P235" t="n">
        <v>812.54</v>
      </c>
      <c r="Q235" t="n">
        <v>2326.92</v>
      </c>
      <c r="R235" t="n">
        <v>164.86</v>
      </c>
      <c r="S235" t="n">
        <v>122.72</v>
      </c>
      <c r="T235" t="n">
        <v>16268.53</v>
      </c>
      <c r="U235" t="n">
        <v>0.74</v>
      </c>
      <c r="V235" t="n">
        <v>0.88</v>
      </c>
      <c r="W235" t="n">
        <v>9.460000000000001</v>
      </c>
      <c r="X235" t="n">
        <v>0.97</v>
      </c>
      <c r="Y235" t="n">
        <v>0.5</v>
      </c>
      <c r="Z235" t="n">
        <v>10</v>
      </c>
    </row>
    <row r="236">
      <c r="A236" t="n">
        <v>23</v>
      </c>
      <c r="B236" t="n">
        <v>95</v>
      </c>
      <c r="C236" t="inlineStr">
        <is>
          <t xml:space="preserve">CONCLUIDO	</t>
        </is>
      </c>
      <c r="D236" t="n">
        <v>1.2987</v>
      </c>
      <c r="E236" t="n">
        <v>77</v>
      </c>
      <c r="F236" t="n">
        <v>73.56</v>
      </c>
      <c r="G236" t="n">
        <v>169.77</v>
      </c>
      <c r="H236" t="n">
        <v>1.92</v>
      </c>
      <c r="I236" t="n">
        <v>26</v>
      </c>
      <c r="J236" t="n">
        <v>222.08</v>
      </c>
      <c r="K236" t="n">
        <v>53.44</v>
      </c>
      <c r="L236" t="n">
        <v>24</v>
      </c>
      <c r="M236" t="n">
        <v>5</v>
      </c>
      <c r="N236" t="n">
        <v>49.65</v>
      </c>
      <c r="O236" t="n">
        <v>27624.44</v>
      </c>
      <c r="P236" t="n">
        <v>808.36</v>
      </c>
      <c r="Q236" t="n">
        <v>2326.91</v>
      </c>
      <c r="R236" t="n">
        <v>163.94</v>
      </c>
      <c r="S236" t="n">
        <v>122.72</v>
      </c>
      <c r="T236" t="n">
        <v>15816.64</v>
      </c>
      <c r="U236" t="n">
        <v>0.75</v>
      </c>
      <c r="V236" t="n">
        <v>0.88</v>
      </c>
      <c r="W236" t="n">
        <v>9.48</v>
      </c>
      <c r="X236" t="n">
        <v>0.95</v>
      </c>
      <c r="Y236" t="n">
        <v>0.5</v>
      </c>
      <c r="Z236" t="n">
        <v>10</v>
      </c>
    </row>
    <row r="237">
      <c r="A237" t="n">
        <v>24</v>
      </c>
      <c r="B237" t="n">
        <v>95</v>
      </c>
      <c r="C237" t="inlineStr">
        <is>
          <t xml:space="preserve">CONCLUIDO	</t>
        </is>
      </c>
      <c r="D237" t="n">
        <v>1.2988</v>
      </c>
      <c r="E237" t="n">
        <v>76.98999999999999</v>
      </c>
      <c r="F237" t="n">
        <v>73.56</v>
      </c>
      <c r="G237" t="n">
        <v>169.75</v>
      </c>
      <c r="H237" t="n">
        <v>1.99</v>
      </c>
      <c r="I237" t="n">
        <v>26</v>
      </c>
      <c r="J237" t="n">
        <v>223.75</v>
      </c>
      <c r="K237" t="n">
        <v>53.44</v>
      </c>
      <c r="L237" t="n">
        <v>25</v>
      </c>
      <c r="M237" t="n">
        <v>0</v>
      </c>
      <c r="N237" t="n">
        <v>50.31</v>
      </c>
      <c r="O237" t="n">
        <v>27829.77</v>
      </c>
      <c r="P237" t="n">
        <v>810.86</v>
      </c>
      <c r="Q237" t="n">
        <v>2326.89</v>
      </c>
      <c r="R237" t="n">
        <v>163.51</v>
      </c>
      <c r="S237" t="n">
        <v>122.72</v>
      </c>
      <c r="T237" t="n">
        <v>15597.2</v>
      </c>
      <c r="U237" t="n">
        <v>0.75</v>
      </c>
      <c r="V237" t="n">
        <v>0.88</v>
      </c>
      <c r="W237" t="n">
        <v>9.48</v>
      </c>
      <c r="X237" t="n">
        <v>0.95</v>
      </c>
      <c r="Y237" t="n">
        <v>0.5</v>
      </c>
      <c r="Z237" t="n">
        <v>10</v>
      </c>
    </row>
    <row r="238">
      <c r="A238" t="n">
        <v>0</v>
      </c>
      <c r="B238" t="n">
        <v>55</v>
      </c>
      <c r="C238" t="inlineStr">
        <is>
          <t xml:space="preserve">CONCLUIDO	</t>
        </is>
      </c>
      <c r="D238" t="n">
        <v>0.8329</v>
      </c>
      <c r="E238" t="n">
        <v>120.07</v>
      </c>
      <c r="F238" t="n">
        <v>100.66</v>
      </c>
      <c r="G238" t="n">
        <v>8.33</v>
      </c>
      <c r="H238" t="n">
        <v>0.15</v>
      </c>
      <c r="I238" t="n">
        <v>725</v>
      </c>
      <c r="J238" t="n">
        <v>116.05</v>
      </c>
      <c r="K238" t="n">
        <v>43.4</v>
      </c>
      <c r="L238" t="n">
        <v>1</v>
      </c>
      <c r="M238" t="n">
        <v>723</v>
      </c>
      <c r="N238" t="n">
        <v>16.65</v>
      </c>
      <c r="O238" t="n">
        <v>14546.17</v>
      </c>
      <c r="P238" t="n">
        <v>998.26</v>
      </c>
      <c r="Q238" t="n">
        <v>2327.35</v>
      </c>
      <c r="R238" t="n">
        <v>1070.68</v>
      </c>
      <c r="S238" t="n">
        <v>122.72</v>
      </c>
      <c r="T238" t="n">
        <v>465691.46</v>
      </c>
      <c r="U238" t="n">
        <v>0.11</v>
      </c>
      <c r="V238" t="n">
        <v>0.64</v>
      </c>
      <c r="W238" t="n">
        <v>10.59</v>
      </c>
      <c r="X238" t="n">
        <v>28.04</v>
      </c>
      <c r="Y238" t="n">
        <v>0.5</v>
      </c>
      <c r="Z238" t="n">
        <v>10</v>
      </c>
    </row>
    <row r="239">
      <c r="A239" t="n">
        <v>1</v>
      </c>
      <c r="B239" t="n">
        <v>55</v>
      </c>
      <c r="C239" t="inlineStr">
        <is>
          <t xml:space="preserve">CONCLUIDO	</t>
        </is>
      </c>
      <c r="D239" t="n">
        <v>1.0776</v>
      </c>
      <c r="E239" t="n">
        <v>92.8</v>
      </c>
      <c r="F239" t="n">
        <v>83.69</v>
      </c>
      <c r="G239" t="n">
        <v>17.08</v>
      </c>
      <c r="H239" t="n">
        <v>0.3</v>
      </c>
      <c r="I239" t="n">
        <v>294</v>
      </c>
      <c r="J239" t="n">
        <v>117.34</v>
      </c>
      <c r="K239" t="n">
        <v>43.4</v>
      </c>
      <c r="L239" t="n">
        <v>2</v>
      </c>
      <c r="M239" t="n">
        <v>292</v>
      </c>
      <c r="N239" t="n">
        <v>16.94</v>
      </c>
      <c r="O239" t="n">
        <v>14705.49</v>
      </c>
      <c r="P239" t="n">
        <v>814.52</v>
      </c>
      <c r="Q239" t="n">
        <v>2327.17</v>
      </c>
      <c r="R239" t="n">
        <v>501.81</v>
      </c>
      <c r="S239" t="n">
        <v>122.72</v>
      </c>
      <c r="T239" t="n">
        <v>183407.31</v>
      </c>
      <c r="U239" t="n">
        <v>0.24</v>
      </c>
      <c r="V239" t="n">
        <v>0.77</v>
      </c>
      <c r="W239" t="n">
        <v>9.92</v>
      </c>
      <c r="X239" t="n">
        <v>11.08</v>
      </c>
      <c r="Y239" t="n">
        <v>0.5</v>
      </c>
      <c r="Z239" t="n">
        <v>10</v>
      </c>
    </row>
    <row r="240">
      <c r="A240" t="n">
        <v>2</v>
      </c>
      <c r="B240" t="n">
        <v>55</v>
      </c>
      <c r="C240" t="inlineStr">
        <is>
          <t xml:space="preserve">CONCLUIDO	</t>
        </is>
      </c>
      <c r="D240" t="n">
        <v>1.1642</v>
      </c>
      <c r="E240" t="n">
        <v>85.90000000000001</v>
      </c>
      <c r="F240" t="n">
        <v>79.44</v>
      </c>
      <c r="G240" t="n">
        <v>26.05</v>
      </c>
      <c r="H240" t="n">
        <v>0.45</v>
      </c>
      <c r="I240" t="n">
        <v>183</v>
      </c>
      <c r="J240" t="n">
        <v>118.63</v>
      </c>
      <c r="K240" t="n">
        <v>43.4</v>
      </c>
      <c r="L240" t="n">
        <v>3</v>
      </c>
      <c r="M240" t="n">
        <v>181</v>
      </c>
      <c r="N240" t="n">
        <v>17.23</v>
      </c>
      <c r="O240" t="n">
        <v>14865.24</v>
      </c>
      <c r="P240" t="n">
        <v>757.5</v>
      </c>
      <c r="Q240" t="n">
        <v>2327.03</v>
      </c>
      <c r="R240" t="n">
        <v>360.13</v>
      </c>
      <c r="S240" t="n">
        <v>122.72</v>
      </c>
      <c r="T240" t="n">
        <v>113122.86</v>
      </c>
      <c r="U240" t="n">
        <v>0.34</v>
      </c>
      <c r="V240" t="n">
        <v>0.82</v>
      </c>
      <c r="W240" t="n">
        <v>9.720000000000001</v>
      </c>
      <c r="X240" t="n">
        <v>6.83</v>
      </c>
      <c r="Y240" t="n">
        <v>0.5</v>
      </c>
      <c r="Z240" t="n">
        <v>10</v>
      </c>
    </row>
    <row r="241">
      <c r="A241" t="n">
        <v>3</v>
      </c>
      <c r="B241" t="n">
        <v>55</v>
      </c>
      <c r="C241" t="inlineStr">
        <is>
          <t xml:space="preserve">CONCLUIDO	</t>
        </is>
      </c>
      <c r="D241" t="n">
        <v>1.2093</v>
      </c>
      <c r="E241" t="n">
        <v>82.69</v>
      </c>
      <c r="F241" t="n">
        <v>77.48</v>
      </c>
      <c r="G241" t="n">
        <v>35.49</v>
      </c>
      <c r="H241" t="n">
        <v>0.59</v>
      </c>
      <c r="I241" t="n">
        <v>131</v>
      </c>
      <c r="J241" t="n">
        <v>119.93</v>
      </c>
      <c r="K241" t="n">
        <v>43.4</v>
      </c>
      <c r="L241" t="n">
        <v>4</v>
      </c>
      <c r="M241" t="n">
        <v>129</v>
      </c>
      <c r="N241" t="n">
        <v>17.53</v>
      </c>
      <c r="O241" t="n">
        <v>15025.44</v>
      </c>
      <c r="P241" t="n">
        <v>723.41</v>
      </c>
      <c r="Q241" t="n">
        <v>2326.95</v>
      </c>
      <c r="R241" t="n">
        <v>294.82</v>
      </c>
      <c r="S241" t="n">
        <v>122.72</v>
      </c>
      <c r="T241" t="n">
        <v>80730.14</v>
      </c>
      <c r="U241" t="n">
        <v>0.42</v>
      </c>
      <c r="V241" t="n">
        <v>0.84</v>
      </c>
      <c r="W241" t="n">
        <v>9.640000000000001</v>
      </c>
      <c r="X241" t="n">
        <v>4.87</v>
      </c>
      <c r="Y241" t="n">
        <v>0.5</v>
      </c>
      <c r="Z241" t="n">
        <v>10</v>
      </c>
    </row>
    <row r="242">
      <c r="A242" t="n">
        <v>4</v>
      </c>
      <c r="B242" t="n">
        <v>55</v>
      </c>
      <c r="C242" t="inlineStr">
        <is>
          <t xml:space="preserve">CONCLUIDO	</t>
        </is>
      </c>
      <c r="D242" t="n">
        <v>1.2374</v>
      </c>
      <c r="E242" t="n">
        <v>80.81999999999999</v>
      </c>
      <c r="F242" t="n">
        <v>76.31999999999999</v>
      </c>
      <c r="G242" t="n">
        <v>45.34</v>
      </c>
      <c r="H242" t="n">
        <v>0.73</v>
      </c>
      <c r="I242" t="n">
        <v>101</v>
      </c>
      <c r="J242" t="n">
        <v>121.23</v>
      </c>
      <c r="K242" t="n">
        <v>43.4</v>
      </c>
      <c r="L242" t="n">
        <v>5</v>
      </c>
      <c r="M242" t="n">
        <v>99</v>
      </c>
      <c r="N242" t="n">
        <v>17.83</v>
      </c>
      <c r="O242" t="n">
        <v>15186.08</v>
      </c>
      <c r="P242" t="n">
        <v>696.15</v>
      </c>
      <c r="Q242" t="n">
        <v>2326.96</v>
      </c>
      <c r="R242" t="n">
        <v>256.76</v>
      </c>
      <c r="S242" t="n">
        <v>122.72</v>
      </c>
      <c r="T242" t="n">
        <v>61851.59</v>
      </c>
      <c r="U242" t="n">
        <v>0.48</v>
      </c>
      <c r="V242" t="n">
        <v>0.85</v>
      </c>
      <c r="W242" t="n">
        <v>9.57</v>
      </c>
      <c r="X242" t="n">
        <v>3.71</v>
      </c>
      <c r="Y242" t="n">
        <v>0.5</v>
      </c>
      <c r="Z242" t="n">
        <v>10</v>
      </c>
    </row>
    <row r="243">
      <c r="A243" t="n">
        <v>5</v>
      </c>
      <c r="B243" t="n">
        <v>55</v>
      </c>
      <c r="C243" t="inlineStr">
        <is>
          <t xml:space="preserve">CONCLUIDO	</t>
        </is>
      </c>
      <c r="D243" t="n">
        <v>1.2548</v>
      </c>
      <c r="E243" t="n">
        <v>79.69</v>
      </c>
      <c r="F243" t="n">
        <v>75.65000000000001</v>
      </c>
      <c r="G243" t="n">
        <v>55.35</v>
      </c>
      <c r="H243" t="n">
        <v>0.86</v>
      </c>
      <c r="I243" t="n">
        <v>82</v>
      </c>
      <c r="J243" t="n">
        <v>122.54</v>
      </c>
      <c r="K243" t="n">
        <v>43.4</v>
      </c>
      <c r="L243" t="n">
        <v>6</v>
      </c>
      <c r="M243" t="n">
        <v>80</v>
      </c>
      <c r="N243" t="n">
        <v>18.14</v>
      </c>
      <c r="O243" t="n">
        <v>15347.16</v>
      </c>
      <c r="P243" t="n">
        <v>673.1900000000001</v>
      </c>
      <c r="Q243" t="n">
        <v>2326.97</v>
      </c>
      <c r="R243" t="n">
        <v>233.84</v>
      </c>
      <c r="S243" t="n">
        <v>122.72</v>
      </c>
      <c r="T243" t="n">
        <v>50486.35</v>
      </c>
      <c r="U243" t="n">
        <v>0.52</v>
      </c>
      <c r="V243" t="n">
        <v>0.86</v>
      </c>
      <c r="W243" t="n">
        <v>9.550000000000001</v>
      </c>
      <c r="X243" t="n">
        <v>3.04</v>
      </c>
      <c r="Y243" t="n">
        <v>0.5</v>
      </c>
      <c r="Z243" t="n">
        <v>10</v>
      </c>
    </row>
    <row r="244">
      <c r="A244" t="n">
        <v>6</v>
      </c>
      <c r="B244" t="n">
        <v>55</v>
      </c>
      <c r="C244" t="inlineStr">
        <is>
          <t xml:space="preserve">CONCLUIDO	</t>
        </is>
      </c>
      <c r="D244" t="n">
        <v>1.2686</v>
      </c>
      <c r="E244" t="n">
        <v>78.83</v>
      </c>
      <c r="F244" t="n">
        <v>75.12</v>
      </c>
      <c r="G244" t="n">
        <v>66.28</v>
      </c>
      <c r="H244" t="n">
        <v>1</v>
      </c>
      <c r="I244" t="n">
        <v>68</v>
      </c>
      <c r="J244" t="n">
        <v>123.85</v>
      </c>
      <c r="K244" t="n">
        <v>43.4</v>
      </c>
      <c r="L244" t="n">
        <v>7</v>
      </c>
      <c r="M244" t="n">
        <v>66</v>
      </c>
      <c r="N244" t="n">
        <v>18.45</v>
      </c>
      <c r="O244" t="n">
        <v>15508.69</v>
      </c>
      <c r="P244" t="n">
        <v>650.5700000000001</v>
      </c>
      <c r="Q244" t="n">
        <v>2326.96</v>
      </c>
      <c r="R244" t="n">
        <v>217.24</v>
      </c>
      <c r="S244" t="n">
        <v>122.72</v>
      </c>
      <c r="T244" t="n">
        <v>42256.36</v>
      </c>
      <c r="U244" t="n">
        <v>0.5600000000000001</v>
      </c>
      <c r="V244" t="n">
        <v>0.86</v>
      </c>
      <c r="W244" t="n">
        <v>9.5</v>
      </c>
      <c r="X244" t="n">
        <v>2.51</v>
      </c>
      <c r="Y244" t="n">
        <v>0.5</v>
      </c>
      <c r="Z244" t="n">
        <v>10</v>
      </c>
    </row>
    <row r="245">
      <c r="A245" t="n">
        <v>7</v>
      </c>
      <c r="B245" t="n">
        <v>55</v>
      </c>
      <c r="C245" t="inlineStr">
        <is>
          <t xml:space="preserve">CONCLUIDO	</t>
        </is>
      </c>
      <c r="D245" t="n">
        <v>1.2784</v>
      </c>
      <c r="E245" t="n">
        <v>78.22</v>
      </c>
      <c r="F245" t="n">
        <v>74.75</v>
      </c>
      <c r="G245" t="n">
        <v>77.33</v>
      </c>
      <c r="H245" t="n">
        <v>1.13</v>
      </c>
      <c r="I245" t="n">
        <v>58</v>
      </c>
      <c r="J245" t="n">
        <v>125.16</v>
      </c>
      <c r="K245" t="n">
        <v>43.4</v>
      </c>
      <c r="L245" t="n">
        <v>8</v>
      </c>
      <c r="M245" t="n">
        <v>56</v>
      </c>
      <c r="N245" t="n">
        <v>18.76</v>
      </c>
      <c r="O245" t="n">
        <v>15670.68</v>
      </c>
      <c r="P245" t="n">
        <v>629.8</v>
      </c>
      <c r="Q245" t="n">
        <v>2326.91</v>
      </c>
      <c r="R245" t="n">
        <v>204.63</v>
      </c>
      <c r="S245" t="n">
        <v>122.72</v>
      </c>
      <c r="T245" t="n">
        <v>36001.72</v>
      </c>
      <c r="U245" t="n">
        <v>0.6</v>
      </c>
      <c r="V245" t="n">
        <v>0.87</v>
      </c>
      <c r="W245" t="n">
        <v>9.5</v>
      </c>
      <c r="X245" t="n">
        <v>2.14</v>
      </c>
      <c r="Y245" t="n">
        <v>0.5</v>
      </c>
      <c r="Z245" t="n">
        <v>10</v>
      </c>
    </row>
    <row r="246">
      <c r="A246" t="n">
        <v>8</v>
      </c>
      <c r="B246" t="n">
        <v>55</v>
      </c>
      <c r="C246" t="inlineStr">
        <is>
          <t xml:space="preserve">CONCLUIDO	</t>
        </is>
      </c>
      <c r="D246" t="n">
        <v>1.2865</v>
      </c>
      <c r="E246" t="n">
        <v>77.73</v>
      </c>
      <c r="F246" t="n">
        <v>74.45</v>
      </c>
      <c r="G246" t="n">
        <v>89.34999999999999</v>
      </c>
      <c r="H246" t="n">
        <v>1.26</v>
      </c>
      <c r="I246" t="n">
        <v>50</v>
      </c>
      <c r="J246" t="n">
        <v>126.48</v>
      </c>
      <c r="K246" t="n">
        <v>43.4</v>
      </c>
      <c r="L246" t="n">
        <v>9</v>
      </c>
      <c r="M246" t="n">
        <v>46</v>
      </c>
      <c r="N246" t="n">
        <v>19.08</v>
      </c>
      <c r="O246" t="n">
        <v>15833.12</v>
      </c>
      <c r="P246" t="n">
        <v>606.97</v>
      </c>
      <c r="Q246" t="n">
        <v>2326.94</v>
      </c>
      <c r="R246" t="n">
        <v>194.22</v>
      </c>
      <c r="S246" t="n">
        <v>122.72</v>
      </c>
      <c r="T246" t="n">
        <v>30834.77</v>
      </c>
      <c r="U246" t="n">
        <v>0.63</v>
      </c>
      <c r="V246" t="n">
        <v>0.87</v>
      </c>
      <c r="W246" t="n">
        <v>9.5</v>
      </c>
      <c r="X246" t="n">
        <v>1.84</v>
      </c>
      <c r="Y246" t="n">
        <v>0.5</v>
      </c>
      <c r="Z246" t="n">
        <v>10</v>
      </c>
    </row>
    <row r="247">
      <c r="A247" t="n">
        <v>9</v>
      </c>
      <c r="B247" t="n">
        <v>55</v>
      </c>
      <c r="C247" t="inlineStr">
        <is>
          <t xml:space="preserve">CONCLUIDO	</t>
        </is>
      </c>
      <c r="D247" t="n">
        <v>1.291</v>
      </c>
      <c r="E247" t="n">
        <v>77.45999999999999</v>
      </c>
      <c r="F247" t="n">
        <v>74.3</v>
      </c>
      <c r="G247" t="n">
        <v>99.06</v>
      </c>
      <c r="H247" t="n">
        <v>1.38</v>
      </c>
      <c r="I247" t="n">
        <v>45</v>
      </c>
      <c r="J247" t="n">
        <v>127.8</v>
      </c>
      <c r="K247" t="n">
        <v>43.4</v>
      </c>
      <c r="L247" t="n">
        <v>10</v>
      </c>
      <c r="M247" t="n">
        <v>20</v>
      </c>
      <c r="N247" t="n">
        <v>19.4</v>
      </c>
      <c r="O247" t="n">
        <v>15996.02</v>
      </c>
      <c r="P247" t="n">
        <v>590.08</v>
      </c>
      <c r="Q247" t="n">
        <v>2326.96</v>
      </c>
      <c r="R247" t="n">
        <v>188.09</v>
      </c>
      <c r="S247" t="n">
        <v>122.72</v>
      </c>
      <c r="T247" t="n">
        <v>27794.45</v>
      </c>
      <c r="U247" t="n">
        <v>0.65</v>
      </c>
      <c r="V247" t="n">
        <v>0.87</v>
      </c>
      <c r="W247" t="n">
        <v>9.52</v>
      </c>
      <c r="X247" t="n">
        <v>1.69</v>
      </c>
      <c r="Y247" t="n">
        <v>0.5</v>
      </c>
      <c r="Z247" t="n">
        <v>10</v>
      </c>
    </row>
    <row r="248">
      <c r="A248" t="n">
        <v>10</v>
      </c>
      <c r="B248" t="n">
        <v>55</v>
      </c>
      <c r="C248" t="inlineStr">
        <is>
          <t xml:space="preserve">CONCLUIDO	</t>
        </is>
      </c>
      <c r="D248" t="n">
        <v>1.2926</v>
      </c>
      <c r="E248" t="n">
        <v>77.36</v>
      </c>
      <c r="F248" t="n">
        <v>74.23</v>
      </c>
      <c r="G248" t="n">
        <v>101.22</v>
      </c>
      <c r="H248" t="n">
        <v>1.5</v>
      </c>
      <c r="I248" t="n">
        <v>44</v>
      </c>
      <c r="J248" t="n">
        <v>129.13</v>
      </c>
      <c r="K248" t="n">
        <v>43.4</v>
      </c>
      <c r="L248" t="n">
        <v>11</v>
      </c>
      <c r="M248" t="n">
        <v>2</v>
      </c>
      <c r="N248" t="n">
        <v>19.73</v>
      </c>
      <c r="O248" t="n">
        <v>16159.39</v>
      </c>
      <c r="P248" t="n">
        <v>592.25</v>
      </c>
      <c r="Q248" t="n">
        <v>2326.92</v>
      </c>
      <c r="R248" t="n">
        <v>185.03</v>
      </c>
      <c r="S248" t="n">
        <v>122.72</v>
      </c>
      <c r="T248" t="n">
        <v>26270.28</v>
      </c>
      <c r="U248" t="n">
        <v>0.66</v>
      </c>
      <c r="V248" t="n">
        <v>0.87</v>
      </c>
      <c r="W248" t="n">
        <v>9.529999999999999</v>
      </c>
      <c r="X248" t="n">
        <v>1.62</v>
      </c>
      <c r="Y248" t="n">
        <v>0.5</v>
      </c>
      <c r="Z248" t="n">
        <v>10</v>
      </c>
    </row>
    <row r="249">
      <c r="A249" t="n">
        <v>11</v>
      </c>
      <c r="B249" t="n">
        <v>55</v>
      </c>
      <c r="C249" t="inlineStr">
        <is>
          <t xml:space="preserve">CONCLUIDO	</t>
        </is>
      </c>
      <c r="D249" t="n">
        <v>1.2923</v>
      </c>
      <c r="E249" t="n">
        <v>77.38</v>
      </c>
      <c r="F249" t="n">
        <v>74.25</v>
      </c>
      <c r="G249" t="n">
        <v>101.25</v>
      </c>
      <c r="H249" t="n">
        <v>1.63</v>
      </c>
      <c r="I249" t="n">
        <v>44</v>
      </c>
      <c r="J249" t="n">
        <v>130.45</v>
      </c>
      <c r="K249" t="n">
        <v>43.4</v>
      </c>
      <c r="L249" t="n">
        <v>12</v>
      </c>
      <c r="M249" t="n">
        <v>0</v>
      </c>
      <c r="N249" t="n">
        <v>20.05</v>
      </c>
      <c r="O249" t="n">
        <v>16323.22</v>
      </c>
      <c r="P249" t="n">
        <v>596.8</v>
      </c>
      <c r="Q249" t="n">
        <v>2326.93</v>
      </c>
      <c r="R249" t="n">
        <v>185.74</v>
      </c>
      <c r="S249" t="n">
        <v>122.72</v>
      </c>
      <c r="T249" t="n">
        <v>26625.79</v>
      </c>
      <c r="U249" t="n">
        <v>0.66</v>
      </c>
      <c r="V249" t="n">
        <v>0.87</v>
      </c>
      <c r="W249" t="n">
        <v>9.529999999999999</v>
      </c>
      <c r="X249" t="n">
        <v>1.64</v>
      </c>
      <c r="Y249" t="n">
        <v>0.5</v>
      </c>
      <c r="Z2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INDEX(resultados!$A$2:$ZZ$249, 1, MATCH($B$1, resultados!$A$1:$ZZ$1, 0))</f>
        <v/>
      </c>
      <c r="B7">
        <f>INDEX(resultados!$A$2:$ZZ$249, 1, MATCH($B$2, resultados!$A$1:$ZZ$1, 0))</f>
        <v/>
      </c>
      <c r="C7">
        <f>INDEX(resultados!$A$2:$ZZ$249, 1, MATCH($B$3, resultados!$A$1:$ZZ$1, 0))</f>
        <v/>
      </c>
    </row>
    <row r="8">
      <c r="A8">
        <f>INDEX(resultados!$A$2:$ZZ$249, 2, MATCH($B$1, resultados!$A$1:$ZZ$1, 0))</f>
        <v/>
      </c>
      <c r="B8">
        <f>INDEX(resultados!$A$2:$ZZ$249, 2, MATCH($B$2, resultados!$A$1:$ZZ$1, 0))</f>
        <v/>
      </c>
      <c r="C8">
        <f>INDEX(resultados!$A$2:$ZZ$249, 2, MATCH($B$3, resultados!$A$1:$ZZ$1, 0))</f>
        <v/>
      </c>
    </row>
    <row r="9">
      <c r="A9">
        <f>INDEX(resultados!$A$2:$ZZ$249, 3, MATCH($B$1, resultados!$A$1:$ZZ$1, 0))</f>
        <v/>
      </c>
      <c r="B9">
        <f>INDEX(resultados!$A$2:$ZZ$249, 3, MATCH($B$2, resultados!$A$1:$ZZ$1, 0))</f>
        <v/>
      </c>
      <c r="C9">
        <f>INDEX(resultados!$A$2:$ZZ$249, 3, MATCH($B$3, resultados!$A$1:$ZZ$1, 0))</f>
        <v/>
      </c>
    </row>
    <row r="10">
      <c r="A10">
        <f>INDEX(resultados!$A$2:$ZZ$249, 4, MATCH($B$1, resultados!$A$1:$ZZ$1, 0))</f>
        <v/>
      </c>
      <c r="B10">
        <f>INDEX(resultados!$A$2:$ZZ$249, 4, MATCH($B$2, resultados!$A$1:$ZZ$1, 0))</f>
        <v/>
      </c>
      <c r="C10">
        <f>INDEX(resultados!$A$2:$ZZ$249, 4, MATCH($B$3, resultados!$A$1:$ZZ$1, 0))</f>
        <v/>
      </c>
    </row>
    <row r="11">
      <c r="A11">
        <f>INDEX(resultados!$A$2:$ZZ$249, 5, MATCH($B$1, resultados!$A$1:$ZZ$1, 0))</f>
        <v/>
      </c>
      <c r="B11">
        <f>INDEX(resultados!$A$2:$ZZ$249, 5, MATCH($B$2, resultados!$A$1:$ZZ$1, 0))</f>
        <v/>
      </c>
      <c r="C11">
        <f>INDEX(resultados!$A$2:$ZZ$249, 5, MATCH($B$3, resultados!$A$1:$ZZ$1, 0))</f>
        <v/>
      </c>
    </row>
    <row r="12">
      <c r="A12">
        <f>INDEX(resultados!$A$2:$ZZ$249, 6, MATCH($B$1, resultados!$A$1:$ZZ$1, 0))</f>
        <v/>
      </c>
      <c r="B12">
        <f>INDEX(resultados!$A$2:$ZZ$249, 6, MATCH($B$2, resultados!$A$1:$ZZ$1, 0))</f>
        <v/>
      </c>
      <c r="C12">
        <f>INDEX(resultados!$A$2:$ZZ$249, 6, MATCH($B$3, resultados!$A$1:$ZZ$1, 0))</f>
        <v/>
      </c>
    </row>
    <row r="13">
      <c r="A13">
        <f>INDEX(resultados!$A$2:$ZZ$249, 7, MATCH($B$1, resultados!$A$1:$ZZ$1, 0))</f>
        <v/>
      </c>
      <c r="B13">
        <f>INDEX(resultados!$A$2:$ZZ$249, 7, MATCH($B$2, resultados!$A$1:$ZZ$1, 0))</f>
        <v/>
      </c>
      <c r="C13">
        <f>INDEX(resultados!$A$2:$ZZ$249, 7, MATCH($B$3, resultados!$A$1:$ZZ$1, 0))</f>
        <v/>
      </c>
    </row>
    <row r="14">
      <c r="A14">
        <f>INDEX(resultados!$A$2:$ZZ$249, 8, MATCH($B$1, resultados!$A$1:$ZZ$1, 0))</f>
        <v/>
      </c>
      <c r="B14">
        <f>INDEX(resultados!$A$2:$ZZ$249, 8, MATCH($B$2, resultados!$A$1:$ZZ$1, 0))</f>
        <v/>
      </c>
      <c r="C14">
        <f>INDEX(resultados!$A$2:$ZZ$249, 8, MATCH($B$3, resultados!$A$1:$ZZ$1, 0))</f>
        <v/>
      </c>
    </row>
    <row r="15">
      <c r="A15">
        <f>INDEX(resultados!$A$2:$ZZ$249, 9, MATCH($B$1, resultados!$A$1:$ZZ$1, 0))</f>
        <v/>
      </c>
      <c r="B15">
        <f>INDEX(resultados!$A$2:$ZZ$249, 9, MATCH($B$2, resultados!$A$1:$ZZ$1, 0))</f>
        <v/>
      </c>
      <c r="C15">
        <f>INDEX(resultados!$A$2:$ZZ$249, 9, MATCH($B$3, resultados!$A$1:$ZZ$1, 0))</f>
        <v/>
      </c>
    </row>
    <row r="16">
      <c r="A16">
        <f>INDEX(resultados!$A$2:$ZZ$249, 10, MATCH($B$1, resultados!$A$1:$ZZ$1, 0))</f>
        <v/>
      </c>
      <c r="B16">
        <f>INDEX(resultados!$A$2:$ZZ$249, 10, MATCH($B$2, resultados!$A$1:$ZZ$1, 0))</f>
        <v/>
      </c>
      <c r="C16">
        <f>INDEX(resultados!$A$2:$ZZ$249, 10, MATCH($B$3, resultados!$A$1:$ZZ$1, 0))</f>
        <v/>
      </c>
    </row>
    <row r="17">
      <c r="A17">
        <f>INDEX(resultados!$A$2:$ZZ$249, 11, MATCH($B$1, resultados!$A$1:$ZZ$1, 0))</f>
        <v/>
      </c>
      <c r="B17">
        <f>INDEX(resultados!$A$2:$ZZ$249, 11, MATCH($B$2, resultados!$A$1:$ZZ$1, 0))</f>
        <v/>
      </c>
      <c r="C17">
        <f>INDEX(resultados!$A$2:$ZZ$249, 11, MATCH($B$3, resultados!$A$1:$ZZ$1, 0))</f>
        <v/>
      </c>
    </row>
    <row r="18">
      <c r="A18">
        <f>INDEX(resultados!$A$2:$ZZ$249, 12, MATCH($B$1, resultados!$A$1:$ZZ$1, 0))</f>
        <v/>
      </c>
      <c r="B18">
        <f>INDEX(resultados!$A$2:$ZZ$249, 12, MATCH($B$2, resultados!$A$1:$ZZ$1, 0))</f>
        <v/>
      </c>
      <c r="C18">
        <f>INDEX(resultados!$A$2:$ZZ$249, 12, MATCH($B$3, resultados!$A$1:$ZZ$1, 0))</f>
        <v/>
      </c>
    </row>
    <row r="19">
      <c r="A19">
        <f>INDEX(resultados!$A$2:$ZZ$249, 13, MATCH($B$1, resultados!$A$1:$ZZ$1, 0))</f>
        <v/>
      </c>
      <c r="B19">
        <f>INDEX(resultados!$A$2:$ZZ$249, 13, MATCH($B$2, resultados!$A$1:$ZZ$1, 0))</f>
        <v/>
      </c>
      <c r="C19">
        <f>INDEX(resultados!$A$2:$ZZ$249, 13, MATCH($B$3, resultados!$A$1:$ZZ$1, 0))</f>
        <v/>
      </c>
    </row>
    <row r="20">
      <c r="A20">
        <f>INDEX(resultados!$A$2:$ZZ$249, 14, MATCH($B$1, resultados!$A$1:$ZZ$1, 0))</f>
        <v/>
      </c>
      <c r="B20">
        <f>INDEX(resultados!$A$2:$ZZ$249, 14, MATCH($B$2, resultados!$A$1:$ZZ$1, 0))</f>
        <v/>
      </c>
      <c r="C20">
        <f>INDEX(resultados!$A$2:$ZZ$249, 14, MATCH($B$3, resultados!$A$1:$ZZ$1, 0))</f>
        <v/>
      </c>
    </row>
    <row r="21">
      <c r="A21">
        <f>INDEX(resultados!$A$2:$ZZ$249, 15, MATCH($B$1, resultados!$A$1:$ZZ$1, 0))</f>
        <v/>
      </c>
      <c r="B21">
        <f>INDEX(resultados!$A$2:$ZZ$249, 15, MATCH($B$2, resultados!$A$1:$ZZ$1, 0))</f>
        <v/>
      </c>
      <c r="C21">
        <f>INDEX(resultados!$A$2:$ZZ$249, 15, MATCH($B$3, resultados!$A$1:$ZZ$1, 0))</f>
        <v/>
      </c>
    </row>
    <row r="22">
      <c r="A22">
        <f>INDEX(resultados!$A$2:$ZZ$249, 16, MATCH($B$1, resultados!$A$1:$ZZ$1, 0))</f>
        <v/>
      </c>
      <c r="B22">
        <f>INDEX(resultados!$A$2:$ZZ$249, 16, MATCH($B$2, resultados!$A$1:$ZZ$1, 0))</f>
        <v/>
      </c>
      <c r="C22">
        <f>INDEX(resultados!$A$2:$ZZ$249, 16, MATCH($B$3, resultados!$A$1:$ZZ$1, 0))</f>
        <v/>
      </c>
    </row>
    <row r="23">
      <c r="A23">
        <f>INDEX(resultados!$A$2:$ZZ$249, 17, MATCH($B$1, resultados!$A$1:$ZZ$1, 0))</f>
        <v/>
      </c>
      <c r="B23">
        <f>INDEX(resultados!$A$2:$ZZ$249, 17, MATCH($B$2, resultados!$A$1:$ZZ$1, 0))</f>
        <v/>
      </c>
      <c r="C23">
        <f>INDEX(resultados!$A$2:$ZZ$249, 17, MATCH($B$3, resultados!$A$1:$ZZ$1, 0))</f>
        <v/>
      </c>
    </row>
    <row r="24">
      <c r="A24">
        <f>INDEX(resultados!$A$2:$ZZ$249, 18, MATCH($B$1, resultados!$A$1:$ZZ$1, 0))</f>
        <v/>
      </c>
      <c r="B24">
        <f>INDEX(resultados!$A$2:$ZZ$249, 18, MATCH($B$2, resultados!$A$1:$ZZ$1, 0))</f>
        <v/>
      </c>
      <c r="C24">
        <f>INDEX(resultados!$A$2:$ZZ$249, 18, MATCH($B$3, resultados!$A$1:$ZZ$1, 0))</f>
        <v/>
      </c>
    </row>
    <row r="25">
      <c r="A25">
        <f>INDEX(resultados!$A$2:$ZZ$249, 19, MATCH($B$1, resultados!$A$1:$ZZ$1, 0))</f>
        <v/>
      </c>
      <c r="B25">
        <f>INDEX(resultados!$A$2:$ZZ$249, 19, MATCH($B$2, resultados!$A$1:$ZZ$1, 0))</f>
        <v/>
      </c>
      <c r="C25">
        <f>INDEX(resultados!$A$2:$ZZ$249, 19, MATCH($B$3, resultados!$A$1:$ZZ$1, 0))</f>
        <v/>
      </c>
    </row>
    <row r="26">
      <c r="A26">
        <f>INDEX(resultados!$A$2:$ZZ$249, 20, MATCH($B$1, resultados!$A$1:$ZZ$1, 0))</f>
        <v/>
      </c>
      <c r="B26">
        <f>INDEX(resultados!$A$2:$ZZ$249, 20, MATCH($B$2, resultados!$A$1:$ZZ$1, 0))</f>
        <v/>
      </c>
      <c r="C26">
        <f>INDEX(resultados!$A$2:$ZZ$249, 20, MATCH($B$3, resultados!$A$1:$ZZ$1, 0))</f>
        <v/>
      </c>
    </row>
    <row r="27">
      <c r="A27">
        <f>INDEX(resultados!$A$2:$ZZ$249, 21, MATCH($B$1, resultados!$A$1:$ZZ$1, 0))</f>
        <v/>
      </c>
      <c r="B27">
        <f>INDEX(resultados!$A$2:$ZZ$249, 21, MATCH($B$2, resultados!$A$1:$ZZ$1, 0))</f>
        <v/>
      </c>
      <c r="C27">
        <f>INDEX(resultados!$A$2:$ZZ$249, 21, MATCH($B$3, resultados!$A$1:$ZZ$1, 0))</f>
        <v/>
      </c>
    </row>
    <row r="28">
      <c r="A28">
        <f>INDEX(resultados!$A$2:$ZZ$249, 22, MATCH($B$1, resultados!$A$1:$ZZ$1, 0))</f>
        <v/>
      </c>
      <c r="B28">
        <f>INDEX(resultados!$A$2:$ZZ$249, 22, MATCH($B$2, resultados!$A$1:$ZZ$1, 0))</f>
        <v/>
      </c>
      <c r="C28">
        <f>INDEX(resultados!$A$2:$ZZ$249, 22, MATCH($B$3, resultados!$A$1:$ZZ$1, 0))</f>
        <v/>
      </c>
    </row>
    <row r="29">
      <c r="A29">
        <f>INDEX(resultados!$A$2:$ZZ$249, 23, MATCH($B$1, resultados!$A$1:$ZZ$1, 0))</f>
        <v/>
      </c>
      <c r="B29">
        <f>INDEX(resultados!$A$2:$ZZ$249, 23, MATCH($B$2, resultados!$A$1:$ZZ$1, 0))</f>
        <v/>
      </c>
      <c r="C29">
        <f>INDEX(resultados!$A$2:$ZZ$249, 23, MATCH($B$3, resultados!$A$1:$ZZ$1, 0))</f>
        <v/>
      </c>
    </row>
    <row r="30">
      <c r="A30">
        <f>INDEX(resultados!$A$2:$ZZ$249, 24, MATCH($B$1, resultados!$A$1:$ZZ$1, 0))</f>
        <v/>
      </c>
      <c r="B30">
        <f>INDEX(resultados!$A$2:$ZZ$249, 24, MATCH($B$2, resultados!$A$1:$ZZ$1, 0))</f>
        <v/>
      </c>
      <c r="C30">
        <f>INDEX(resultados!$A$2:$ZZ$249, 24, MATCH($B$3, resultados!$A$1:$ZZ$1, 0))</f>
        <v/>
      </c>
    </row>
    <row r="31">
      <c r="A31">
        <f>INDEX(resultados!$A$2:$ZZ$249, 25, MATCH($B$1, resultados!$A$1:$ZZ$1, 0))</f>
        <v/>
      </c>
      <c r="B31">
        <f>INDEX(resultados!$A$2:$ZZ$249, 25, MATCH($B$2, resultados!$A$1:$ZZ$1, 0))</f>
        <v/>
      </c>
      <c r="C31">
        <f>INDEX(resultados!$A$2:$ZZ$249, 25, MATCH($B$3, resultados!$A$1:$ZZ$1, 0))</f>
        <v/>
      </c>
    </row>
    <row r="32">
      <c r="A32">
        <f>INDEX(resultados!$A$2:$ZZ$249, 26, MATCH($B$1, resultados!$A$1:$ZZ$1, 0))</f>
        <v/>
      </c>
      <c r="B32">
        <f>INDEX(resultados!$A$2:$ZZ$249, 26, MATCH($B$2, resultados!$A$1:$ZZ$1, 0))</f>
        <v/>
      </c>
      <c r="C32">
        <f>INDEX(resultados!$A$2:$ZZ$249, 26, MATCH($B$3, resultados!$A$1:$ZZ$1, 0))</f>
        <v/>
      </c>
    </row>
    <row r="33">
      <c r="A33">
        <f>INDEX(resultados!$A$2:$ZZ$249, 27, MATCH($B$1, resultados!$A$1:$ZZ$1, 0))</f>
        <v/>
      </c>
      <c r="B33">
        <f>INDEX(resultados!$A$2:$ZZ$249, 27, MATCH($B$2, resultados!$A$1:$ZZ$1, 0))</f>
        <v/>
      </c>
      <c r="C33">
        <f>INDEX(resultados!$A$2:$ZZ$249, 27, MATCH($B$3, resultados!$A$1:$ZZ$1, 0))</f>
        <v/>
      </c>
    </row>
    <row r="34">
      <c r="A34">
        <f>INDEX(resultados!$A$2:$ZZ$249, 28, MATCH($B$1, resultados!$A$1:$ZZ$1, 0))</f>
        <v/>
      </c>
      <c r="B34">
        <f>INDEX(resultados!$A$2:$ZZ$249, 28, MATCH($B$2, resultados!$A$1:$ZZ$1, 0))</f>
        <v/>
      </c>
      <c r="C34">
        <f>INDEX(resultados!$A$2:$ZZ$249, 28, MATCH($B$3, resultados!$A$1:$ZZ$1, 0))</f>
        <v/>
      </c>
    </row>
    <row r="35">
      <c r="A35">
        <f>INDEX(resultados!$A$2:$ZZ$249, 29, MATCH($B$1, resultados!$A$1:$ZZ$1, 0))</f>
        <v/>
      </c>
      <c r="B35">
        <f>INDEX(resultados!$A$2:$ZZ$249, 29, MATCH($B$2, resultados!$A$1:$ZZ$1, 0))</f>
        <v/>
      </c>
      <c r="C35">
        <f>INDEX(resultados!$A$2:$ZZ$249, 29, MATCH($B$3, resultados!$A$1:$ZZ$1, 0))</f>
        <v/>
      </c>
    </row>
    <row r="36">
      <c r="A36">
        <f>INDEX(resultados!$A$2:$ZZ$249, 30, MATCH($B$1, resultados!$A$1:$ZZ$1, 0))</f>
        <v/>
      </c>
      <c r="B36">
        <f>INDEX(resultados!$A$2:$ZZ$249, 30, MATCH($B$2, resultados!$A$1:$ZZ$1, 0))</f>
        <v/>
      </c>
      <c r="C36">
        <f>INDEX(resultados!$A$2:$ZZ$249, 30, MATCH($B$3, resultados!$A$1:$ZZ$1, 0))</f>
        <v/>
      </c>
    </row>
    <row r="37">
      <c r="A37">
        <f>INDEX(resultados!$A$2:$ZZ$249, 31, MATCH($B$1, resultados!$A$1:$ZZ$1, 0))</f>
        <v/>
      </c>
      <c r="B37">
        <f>INDEX(resultados!$A$2:$ZZ$249, 31, MATCH($B$2, resultados!$A$1:$ZZ$1, 0))</f>
        <v/>
      </c>
      <c r="C37">
        <f>INDEX(resultados!$A$2:$ZZ$249, 31, MATCH($B$3, resultados!$A$1:$ZZ$1, 0))</f>
        <v/>
      </c>
    </row>
    <row r="38">
      <c r="A38">
        <f>INDEX(resultados!$A$2:$ZZ$249, 32, MATCH($B$1, resultados!$A$1:$ZZ$1, 0))</f>
        <v/>
      </c>
      <c r="B38">
        <f>INDEX(resultados!$A$2:$ZZ$249, 32, MATCH($B$2, resultados!$A$1:$ZZ$1, 0))</f>
        <v/>
      </c>
      <c r="C38">
        <f>INDEX(resultados!$A$2:$ZZ$249, 32, MATCH($B$3, resultados!$A$1:$ZZ$1, 0))</f>
        <v/>
      </c>
    </row>
    <row r="39">
      <c r="A39">
        <f>INDEX(resultados!$A$2:$ZZ$249, 33, MATCH($B$1, resultados!$A$1:$ZZ$1, 0))</f>
        <v/>
      </c>
      <c r="B39">
        <f>INDEX(resultados!$A$2:$ZZ$249, 33, MATCH($B$2, resultados!$A$1:$ZZ$1, 0))</f>
        <v/>
      </c>
      <c r="C39">
        <f>INDEX(resultados!$A$2:$ZZ$249, 33, MATCH($B$3, resultados!$A$1:$ZZ$1, 0))</f>
        <v/>
      </c>
    </row>
    <row r="40">
      <c r="A40">
        <f>INDEX(resultados!$A$2:$ZZ$249, 34, MATCH($B$1, resultados!$A$1:$ZZ$1, 0))</f>
        <v/>
      </c>
      <c r="B40">
        <f>INDEX(resultados!$A$2:$ZZ$249, 34, MATCH($B$2, resultados!$A$1:$ZZ$1, 0))</f>
        <v/>
      </c>
      <c r="C40">
        <f>INDEX(resultados!$A$2:$ZZ$249, 34, MATCH($B$3, resultados!$A$1:$ZZ$1, 0))</f>
        <v/>
      </c>
    </row>
    <row r="41">
      <c r="A41">
        <f>INDEX(resultados!$A$2:$ZZ$249, 35, MATCH($B$1, resultados!$A$1:$ZZ$1, 0))</f>
        <v/>
      </c>
      <c r="B41">
        <f>INDEX(resultados!$A$2:$ZZ$249, 35, MATCH($B$2, resultados!$A$1:$ZZ$1, 0))</f>
        <v/>
      </c>
      <c r="C41">
        <f>INDEX(resultados!$A$2:$ZZ$249, 35, MATCH($B$3, resultados!$A$1:$ZZ$1, 0))</f>
        <v/>
      </c>
    </row>
    <row r="42">
      <c r="A42">
        <f>INDEX(resultados!$A$2:$ZZ$249, 36, MATCH($B$1, resultados!$A$1:$ZZ$1, 0))</f>
        <v/>
      </c>
      <c r="B42">
        <f>INDEX(resultados!$A$2:$ZZ$249, 36, MATCH($B$2, resultados!$A$1:$ZZ$1, 0))</f>
        <v/>
      </c>
      <c r="C42">
        <f>INDEX(resultados!$A$2:$ZZ$249, 36, MATCH($B$3, resultados!$A$1:$ZZ$1, 0))</f>
        <v/>
      </c>
    </row>
    <row r="43">
      <c r="A43">
        <f>INDEX(resultados!$A$2:$ZZ$249, 37, MATCH($B$1, resultados!$A$1:$ZZ$1, 0))</f>
        <v/>
      </c>
      <c r="B43">
        <f>INDEX(resultados!$A$2:$ZZ$249, 37, MATCH($B$2, resultados!$A$1:$ZZ$1, 0))</f>
        <v/>
      </c>
      <c r="C43">
        <f>INDEX(resultados!$A$2:$ZZ$249, 37, MATCH($B$3, resultados!$A$1:$ZZ$1, 0))</f>
        <v/>
      </c>
    </row>
    <row r="44">
      <c r="A44">
        <f>INDEX(resultados!$A$2:$ZZ$249, 38, MATCH($B$1, resultados!$A$1:$ZZ$1, 0))</f>
        <v/>
      </c>
      <c r="B44">
        <f>INDEX(resultados!$A$2:$ZZ$249, 38, MATCH($B$2, resultados!$A$1:$ZZ$1, 0))</f>
        <v/>
      </c>
      <c r="C44">
        <f>INDEX(resultados!$A$2:$ZZ$249, 38, MATCH($B$3, resultados!$A$1:$ZZ$1, 0))</f>
        <v/>
      </c>
    </row>
    <row r="45">
      <c r="A45">
        <f>INDEX(resultados!$A$2:$ZZ$249, 39, MATCH($B$1, resultados!$A$1:$ZZ$1, 0))</f>
        <v/>
      </c>
      <c r="B45">
        <f>INDEX(resultados!$A$2:$ZZ$249, 39, MATCH($B$2, resultados!$A$1:$ZZ$1, 0))</f>
        <v/>
      </c>
      <c r="C45">
        <f>INDEX(resultados!$A$2:$ZZ$249, 39, MATCH($B$3, resultados!$A$1:$ZZ$1, 0))</f>
        <v/>
      </c>
    </row>
    <row r="46">
      <c r="A46">
        <f>INDEX(resultados!$A$2:$ZZ$249, 40, MATCH($B$1, resultados!$A$1:$ZZ$1, 0))</f>
        <v/>
      </c>
      <c r="B46">
        <f>INDEX(resultados!$A$2:$ZZ$249, 40, MATCH($B$2, resultados!$A$1:$ZZ$1, 0))</f>
        <v/>
      </c>
      <c r="C46">
        <f>INDEX(resultados!$A$2:$ZZ$249, 40, MATCH($B$3, resultados!$A$1:$ZZ$1, 0))</f>
        <v/>
      </c>
    </row>
    <row r="47">
      <c r="A47">
        <f>INDEX(resultados!$A$2:$ZZ$249, 41, MATCH($B$1, resultados!$A$1:$ZZ$1, 0))</f>
        <v/>
      </c>
      <c r="B47">
        <f>INDEX(resultados!$A$2:$ZZ$249, 41, MATCH($B$2, resultados!$A$1:$ZZ$1, 0))</f>
        <v/>
      </c>
      <c r="C47">
        <f>INDEX(resultados!$A$2:$ZZ$249, 41, MATCH($B$3, resultados!$A$1:$ZZ$1, 0))</f>
        <v/>
      </c>
    </row>
    <row r="48">
      <c r="A48">
        <f>INDEX(resultados!$A$2:$ZZ$249, 42, MATCH($B$1, resultados!$A$1:$ZZ$1, 0))</f>
        <v/>
      </c>
      <c r="B48">
        <f>INDEX(resultados!$A$2:$ZZ$249, 42, MATCH($B$2, resultados!$A$1:$ZZ$1, 0))</f>
        <v/>
      </c>
      <c r="C48">
        <f>INDEX(resultados!$A$2:$ZZ$249, 42, MATCH($B$3, resultados!$A$1:$ZZ$1, 0))</f>
        <v/>
      </c>
    </row>
    <row r="49">
      <c r="A49">
        <f>INDEX(resultados!$A$2:$ZZ$249, 43, MATCH($B$1, resultados!$A$1:$ZZ$1, 0))</f>
        <v/>
      </c>
      <c r="B49">
        <f>INDEX(resultados!$A$2:$ZZ$249, 43, MATCH($B$2, resultados!$A$1:$ZZ$1, 0))</f>
        <v/>
      </c>
      <c r="C49">
        <f>INDEX(resultados!$A$2:$ZZ$249, 43, MATCH($B$3, resultados!$A$1:$ZZ$1, 0))</f>
        <v/>
      </c>
    </row>
    <row r="50">
      <c r="A50">
        <f>INDEX(resultados!$A$2:$ZZ$249, 44, MATCH($B$1, resultados!$A$1:$ZZ$1, 0))</f>
        <v/>
      </c>
      <c r="B50">
        <f>INDEX(resultados!$A$2:$ZZ$249, 44, MATCH($B$2, resultados!$A$1:$ZZ$1, 0))</f>
        <v/>
      </c>
      <c r="C50">
        <f>INDEX(resultados!$A$2:$ZZ$249, 44, MATCH($B$3, resultados!$A$1:$ZZ$1, 0))</f>
        <v/>
      </c>
    </row>
    <row r="51">
      <c r="A51">
        <f>INDEX(resultados!$A$2:$ZZ$249, 45, MATCH($B$1, resultados!$A$1:$ZZ$1, 0))</f>
        <v/>
      </c>
      <c r="B51">
        <f>INDEX(resultados!$A$2:$ZZ$249, 45, MATCH($B$2, resultados!$A$1:$ZZ$1, 0))</f>
        <v/>
      </c>
      <c r="C51">
        <f>INDEX(resultados!$A$2:$ZZ$249, 45, MATCH($B$3, resultados!$A$1:$ZZ$1, 0))</f>
        <v/>
      </c>
    </row>
    <row r="52">
      <c r="A52">
        <f>INDEX(resultados!$A$2:$ZZ$249, 46, MATCH($B$1, resultados!$A$1:$ZZ$1, 0))</f>
        <v/>
      </c>
      <c r="B52">
        <f>INDEX(resultados!$A$2:$ZZ$249, 46, MATCH($B$2, resultados!$A$1:$ZZ$1, 0))</f>
        <v/>
      </c>
      <c r="C52">
        <f>INDEX(resultados!$A$2:$ZZ$249, 46, MATCH($B$3, resultados!$A$1:$ZZ$1, 0))</f>
        <v/>
      </c>
    </row>
    <row r="53">
      <c r="A53">
        <f>INDEX(resultados!$A$2:$ZZ$249, 47, MATCH($B$1, resultados!$A$1:$ZZ$1, 0))</f>
        <v/>
      </c>
      <c r="B53">
        <f>INDEX(resultados!$A$2:$ZZ$249, 47, MATCH($B$2, resultados!$A$1:$ZZ$1, 0))</f>
        <v/>
      </c>
      <c r="C53">
        <f>INDEX(resultados!$A$2:$ZZ$249, 47, MATCH($B$3, resultados!$A$1:$ZZ$1, 0))</f>
        <v/>
      </c>
    </row>
    <row r="54">
      <c r="A54">
        <f>INDEX(resultados!$A$2:$ZZ$249, 48, MATCH($B$1, resultados!$A$1:$ZZ$1, 0))</f>
        <v/>
      </c>
      <c r="B54">
        <f>INDEX(resultados!$A$2:$ZZ$249, 48, MATCH($B$2, resultados!$A$1:$ZZ$1, 0))</f>
        <v/>
      </c>
      <c r="C54">
        <f>INDEX(resultados!$A$2:$ZZ$249, 48, MATCH($B$3, resultados!$A$1:$ZZ$1, 0))</f>
        <v/>
      </c>
    </row>
    <row r="55">
      <c r="A55">
        <f>INDEX(resultados!$A$2:$ZZ$249, 49, MATCH($B$1, resultados!$A$1:$ZZ$1, 0))</f>
        <v/>
      </c>
      <c r="B55">
        <f>INDEX(resultados!$A$2:$ZZ$249, 49, MATCH($B$2, resultados!$A$1:$ZZ$1, 0))</f>
        <v/>
      </c>
      <c r="C55">
        <f>INDEX(resultados!$A$2:$ZZ$249, 49, MATCH($B$3, resultados!$A$1:$ZZ$1, 0))</f>
        <v/>
      </c>
    </row>
    <row r="56">
      <c r="A56">
        <f>INDEX(resultados!$A$2:$ZZ$249, 50, MATCH($B$1, resultados!$A$1:$ZZ$1, 0))</f>
        <v/>
      </c>
      <c r="B56">
        <f>INDEX(resultados!$A$2:$ZZ$249, 50, MATCH($B$2, resultados!$A$1:$ZZ$1, 0))</f>
        <v/>
      </c>
      <c r="C56">
        <f>INDEX(resultados!$A$2:$ZZ$249, 50, MATCH($B$3, resultados!$A$1:$ZZ$1, 0))</f>
        <v/>
      </c>
    </row>
    <row r="57">
      <c r="A57">
        <f>INDEX(resultados!$A$2:$ZZ$249, 51, MATCH($B$1, resultados!$A$1:$ZZ$1, 0))</f>
        <v/>
      </c>
      <c r="B57">
        <f>INDEX(resultados!$A$2:$ZZ$249, 51, MATCH($B$2, resultados!$A$1:$ZZ$1, 0))</f>
        <v/>
      </c>
      <c r="C57">
        <f>INDEX(resultados!$A$2:$ZZ$249, 51, MATCH($B$3, resultados!$A$1:$ZZ$1, 0))</f>
        <v/>
      </c>
    </row>
    <row r="58">
      <c r="A58">
        <f>INDEX(resultados!$A$2:$ZZ$249, 52, MATCH($B$1, resultados!$A$1:$ZZ$1, 0))</f>
        <v/>
      </c>
      <c r="B58">
        <f>INDEX(resultados!$A$2:$ZZ$249, 52, MATCH($B$2, resultados!$A$1:$ZZ$1, 0))</f>
        <v/>
      </c>
      <c r="C58">
        <f>INDEX(resultados!$A$2:$ZZ$249, 52, MATCH($B$3, resultados!$A$1:$ZZ$1, 0))</f>
        <v/>
      </c>
    </row>
    <row r="59">
      <c r="A59">
        <f>INDEX(resultados!$A$2:$ZZ$249, 53, MATCH($B$1, resultados!$A$1:$ZZ$1, 0))</f>
        <v/>
      </c>
      <c r="B59">
        <f>INDEX(resultados!$A$2:$ZZ$249, 53, MATCH($B$2, resultados!$A$1:$ZZ$1, 0))</f>
        <v/>
      </c>
      <c r="C59">
        <f>INDEX(resultados!$A$2:$ZZ$249, 53, MATCH($B$3, resultados!$A$1:$ZZ$1, 0))</f>
        <v/>
      </c>
    </row>
    <row r="60">
      <c r="A60">
        <f>INDEX(resultados!$A$2:$ZZ$249, 54, MATCH($B$1, resultados!$A$1:$ZZ$1, 0))</f>
        <v/>
      </c>
      <c r="B60">
        <f>INDEX(resultados!$A$2:$ZZ$249, 54, MATCH($B$2, resultados!$A$1:$ZZ$1, 0))</f>
        <v/>
      </c>
      <c r="C60">
        <f>INDEX(resultados!$A$2:$ZZ$249, 54, MATCH($B$3, resultados!$A$1:$ZZ$1, 0))</f>
        <v/>
      </c>
    </row>
    <row r="61">
      <c r="A61">
        <f>INDEX(resultados!$A$2:$ZZ$249, 55, MATCH($B$1, resultados!$A$1:$ZZ$1, 0))</f>
        <v/>
      </c>
      <c r="B61">
        <f>INDEX(resultados!$A$2:$ZZ$249, 55, MATCH($B$2, resultados!$A$1:$ZZ$1, 0))</f>
        <v/>
      </c>
      <c r="C61">
        <f>INDEX(resultados!$A$2:$ZZ$249, 55, MATCH($B$3, resultados!$A$1:$ZZ$1, 0))</f>
        <v/>
      </c>
    </row>
    <row r="62">
      <c r="A62">
        <f>INDEX(resultados!$A$2:$ZZ$249, 56, MATCH($B$1, resultados!$A$1:$ZZ$1, 0))</f>
        <v/>
      </c>
      <c r="B62">
        <f>INDEX(resultados!$A$2:$ZZ$249, 56, MATCH($B$2, resultados!$A$1:$ZZ$1, 0))</f>
        <v/>
      </c>
      <c r="C62">
        <f>INDEX(resultados!$A$2:$ZZ$249, 56, MATCH($B$3, resultados!$A$1:$ZZ$1, 0))</f>
        <v/>
      </c>
    </row>
    <row r="63">
      <c r="A63">
        <f>INDEX(resultados!$A$2:$ZZ$249, 57, MATCH($B$1, resultados!$A$1:$ZZ$1, 0))</f>
        <v/>
      </c>
      <c r="B63">
        <f>INDEX(resultados!$A$2:$ZZ$249, 57, MATCH($B$2, resultados!$A$1:$ZZ$1, 0))</f>
        <v/>
      </c>
      <c r="C63">
        <f>INDEX(resultados!$A$2:$ZZ$249, 57, MATCH($B$3, resultados!$A$1:$ZZ$1, 0))</f>
        <v/>
      </c>
    </row>
    <row r="64">
      <c r="A64">
        <f>INDEX(resultados!$A$2:$ZZ$249, 58, MATCH($B$1, resultados!$A$1:$ZZ$1, 0))</f>
        <v/>
      </c>
      <c r="B64">
        <f>INDEX(resultados!$A$2:$ZZ$249, 58, MATCH($B$2, resultados!$A$1:$ZZ$1, 0))</f>
        <v/>
      </c>
      <c r="C64">
        <f>INDEX(resultados!$A$2:$ZZ$249, 58, MATCH($B$3, resultados!$A$1:$ZZ$1, 0))</f>
        <v/>
      </c>
    </row>
    <row r="65">
      <c r="A65">
        <f>INDEX(resultados!$A$2:$ZZ$249, 59, MATCH($B$1, resultados!$A$1:$ZZ$1, 0))</f>
        <v/>
      </c>
      <c r="B65">
        <f>INDEX(resultados!$A$2:$ZZ$249, 59, MATCH($B$2, resultados!$A$1:$ZZ$1, 0))</f>
        <v/>
      </c>
      <c r="C65">
        <f>INDEX(resultados!$A$2:$ZZ$249, 59, MATCH($B$3, resultados!$A$1:$ZZ$1, 0))</f>
        <v/>
      </c>
    </row>
    <row r="66">
      <c r="A66">
        <f>INDEX(resultados!$A$2:$ZZ$249, 60, MATCH($B$1, resultados!$A$1:$ZZ$1, 0))</f>
        <v/>
      </c>
      <c r="B66">
        <f>INDEX(resultados!$A$2:$ZZ$249, 60, MATCH($B$2, resultados!$A$1:$ZZ$1, 0))</f>
        <v/>
      </c>
      <c r="C66">
        <f>INDEX(resultados!$A$2:$ZZ$249, 60, MATCH($B$3, resultados!$A$1:$ZZ$1, 0))</f>
        <v/>
      </c>
    </row>
    <row r="67">
      <c r="A67">
        <f>INDEX(resultados!$A$2:$ZZ$249, 61, MATCH($B$1, resultados!$A$1:$ZZ$1, 0))</f>
        <v/>
      </c>
      <c r="B67">
        <f>INDEX(resultados!$A$2:$ZZ$249, 61, MATCH($B$2, resultados!$A$1:$ZZ$1, 0))</f>
        <v/>
      </c>
      <c r="C67">
        <f>INDEX(resultados!$A$2:$ZZ$249, 61, MATCH($B$3, resultados!$A$1:$ZZ$1, 0))</f>
        <v/>
      </c>
    </row>
    <row r="68">
      <c r="A68">
        <f>INDEX(resultados!$A$2:$ZZ$249, 62, MATCH($B$1, resultados!$A$1:$ZZ$1, 0))</f>
        <v/>
      </c>
      <c r="B68">
        <f>INDEX(resultados!$A$2:$ZZ$249, 62, MATCH($B$2, resultados!$A$1:$ZZ$1, 0))</f>
        <v/>
      </c>
      <c r="C68">
        <f>INDEX(resultados!$A$2:$ZZ$249, 62, MATCH($B$3, resultados!$A$1:$ZZ$1, 0))</f>
        <v/>
      </c>
    </row>
    <row r="69">
      <c r="A69">
        <f>INDEX(resultados!$A$2:$ZZ$249, 63, MATCH($B$1, resultados!$A$1:$ZZ$1, 0))</f>
        <v/>
      </c>
      <c r="B69">
        <f>INDEX(resultados!$A$2:$ZZ$249, 63, MATCH($B$2, resultados!$A$1:$ZZ$1, 0))</f>
        <v/>
      </c>
      <c r="C69">
        <f>INDEX(resultados!$A$2:$ZZ$249, 63, MATCH($B$3, resultados!$A$1:$ZZ$1, 0))</f>
        <v/>
      </c>
    </row>
    <row r="70">
      <c r="A70">
        <f>INDEX(resultados!$A$2:$ZZ$249, 64, MATCH($B$1, resultados!$A$1:$ZZ$1, 0))</f>
        <v/>
      </c>
      <c r="B70">
        <f>INDEX(resultados!$A$2:$ZZ$249, 64, MATCH($B$2, resultados!$A$1:$ZZ$1, 0))</f>
        <v/>
      </c>
      <c r="C70">
        <f>INDEX(resultados!$A$2:$ZZ$249, 64, MATCH($B$3, resultados!$A$1:$ZZ$1, 0))</f>
        <v/>
      </c>
    </row>
    <row r="71">
      <c r="A71">
        <f>INDEX(resultados!$A$2:$ZZ$249, 65, MATCH($B$1, resultados!$A$1:$ZZ$1, 0))</f>
        <v/>
      </c>
      <c r="B71">
        <f>INDEX(resultados!$A$2:$ZZ$249, 65, MATCH($B$2, resultados!$A$1:$ZZ$1, 0))</f>
        <v/>
      </c>
      <c r="C71">
        <f>INDEX(resultados!$A$2:$ZZ$249, 65, MATCH($B$3, resultados!$A$1:$ZZ$1, 0))</f>
        <v/>
      </c>
    </row>
    <row r="72">
      <c r="A72">
        <f>INDEX(resultados!$A$2:$ZZ$249, 66, MATCH($B$1, resultados!$A$1:$ZZ$1, 0))</f>
        <v/>
      </c>
      <c r="B72">
        <f>INDEX(resultados!$A$2:$ZZ$249, 66, MATCH($B$2, resultados!$A$1:$ZZ$1, 0))</f>
        <v/>
      </c>
      <c r="C72">
        <f>INDEX(resultados!$A$2:$ZZ$249, 66, MATCH($B$3, resultados!$A$1:$ZZ$1, 0))</f>
        <v/>
      </c>
    </row>
    <row r="73">
      <c r="A73">
        <f>INDEX(resultados!$A$2:$ZZ$249, 67, MATCH($B$1, resultados!$A$1:$ZZ$1, 0))</f>
        <v/>
      </c>
      <c r="B73">
        <f>INDEX(resultados!$A$2:$ZZ$249, 67, MATCH($B$2, resultados!$A$1:$ZZ$1, 0))</f>
        <v/>
      </c>
      <c r="C73">
        <f>INDEX(resultados!$A$2:$ZZ$249, 67, MATCH($B$3, resultados!$A$1:$ZZ$1, 0))</f>
        <v/>
      </c>
    </row>
    <row r="74">
      <c r="A74">
        <f>INDEX(resultados!$A$2:$ZZ$249, 68, MATCH($B$1, resultados!$A$1:$ZZ$1, 0))</f>
        <v/>
      </c>
      <c r="B74">
        <f>INDEX(resultados!$A$2:$ZZ$249, 68, MATCH($B$2, resultados!$A$1:$ZZ$1, 0))</f>
        <v/>
      </c>
      <c r="C74">
        <f>INDEX(resultados!$A$2:$ZZ$249, 68, MATCH($B$3, resultados!$A$1:$ZZ$1, 0))</f>
        <v/>
      </c>
    </row>
    <row r="75">
      <c r="A75">
        <f>INDEX(resultados!$A$2:$ZZ$249, 69, MATCH($B$1, resultados!$A$1:$ZZ$1, 0))</f>
        <v/>
      </c>
      <c r="B75">
        <f>INDEX(resultados!$A$2:$ZZ$249, 69, MATCH($B$2, resultados!$A$1:$ZZ$1, 0))</f>
        <v/>
      </c>
      <c r="C75">
        <f>INDEX(resultados!$A$2:$ZZ$249, 69, MATCH($B$3, resultados!$A$1:$ZZ$1, 0))</f>
        <v/>
      </c>
    </row>
    <row r="76">
      <c r="A76">
        <f>INDEX(resultados!$A$2:$ZZ$249, 70, MATCH($B$1, resultados!$A$1:$ZZ$1, 0))</f>
        <v/>
      </c>
      <c r="B76">
        <f>INDEX(resultados!$A$2:$ZZ$249, 70, MATCH($B$2, resultados!$A$1:$ZZ$1, 0))</f>
        <v/>
      </c>
      <c r="C76">
        <f>INDEX(resultados!$A$2:$ZZ$249, 70, MATCH($B$3, resultados!$A$1:$ZZ$1, 0))</f>
        <v/>
      </c>
    </row>
    <row r="77">
      <c r="A77">
        <f>INDEX(resultados!$A$2:$ZZ$249, 71, MATCH($B$1, resultados!$A$1:$ZZ$1, 0))</f>
        <v/>
      </c>
      <c r="B77">
        <f>INDEX(resultados!$A$2:$ZZ$249, 71, MATCH($B$2, resultados!$A$1:$ZZ$1, 0))</f>
        <v/>
      </c>
      <c r="C77">
        <f>INDEX(resultados!$A$2:$ZZ$249, 71, MATCH($B$3, resultados!$A$1:$ZZ$1, 0))</f>
        <v/>
      </c>
    </row>
    <row r="78">
      <c r="A78">
        <f>INDEX(resultados!$A$2:$ZZ$249, 72, MATCH($B$1, resultados!$A$1:$ZZ$1, 0))</f>
        <v/>
      </c>
      <c r="B78">
        <f>INDEX(resultados!$A$2:$ZZ$249, 72, MATCH($B$2, resultados!$A$1:$ZZ$1, 0))</f>
        <v/>
      </c>
      <c r="C78">
        <f>INDEX(resultados!$A$2:$ZZ$249, 72, MATCH($B$3, resultados!$A$1:$ZZ$1, 0))</f>
        <v/>
      </c>
    </row>
    <row r="79">
      <c r="A79">
        <f>INDEX(resultados!$A$2:$ZZ$249, 73, MATCH($B$1, resultados!$A$1:$ZZ$1, 0))</f>
        <v/>
      </c>
      <c r="B79">
        <f>INDEX(resultados!$A$2:$ZZ$249, 73, MATCH($B$2, resultados!$A$1:$ZZ$1, 0))</f>
        <v/>
      </c>
      <c r="C79">
        <f>INDEX(resultados!$A$2:$ZZ$249, 73, MATCH($B$3, resultados!$A$1:$ZZ$1, 0))</f>
        <v/>
      </c>
    </row>
    <row r="80">
      <c r="A80">
        <f>INDEX(resultados!$A$2:$ZZ$249, 74, MATCH($B$1, resultados!$A$1:$ZZ$1, 0))</f>
        <v/>
      </c>
      <c r="B80">
        <f>INDEX(resultados!$A$2:$ZZ$249, 74, MATCH($B$2, resultados!$A$1:$ZZ$1, 0))</f>
        <v/>
      </c>
      <c r="C80">
        <f>INDEX(resultados!$A$2:$ZZ$249, 74, MATCH($B$3, resultados!$A$1:$ZZ$1, 0))</f>
        <v/>
      </c>
    </row>
    <row r="81">
      <c r="A81">
        <f>INDEX(resultados!$A$2:$ZZ$249, 75, MATCH($B$1, resultados!$A$1:$ZZ$1, 0))</f>
        <v/>
      </c>
      <c r="B81">
        <f>INDEX(resultados!$A$2:$ZZ$249, 75, MATCH($B$2, resultados!$A$1:$ZZ$1, 0))</f>
        <v/>
      </c>
      <c r="C81">
        <f>INDEX(resultados!$A$2:$ZZ$249, 75, MATCH($B$3, resultados!$A$1:$ZZ$1, 0))</f>
        <v/>
      </c>
    </row>
    <row r="82">
      <c r="A82">
        <f>INDEX(resultados!$A$2:$ZZ$249, 76, MATCH($B$1, resultados!$A$1:$ZZ$1, 0))</f>
        <v/>
      </c>
      <c r="B82">
        <f>INDEX(resultados!$A$2:$ZZ$249, 76, MATCH($B$2, resultados!$A$1:$ZZ$1, 0))</f>
        <v/>
      </c>
      <c r="C82">
        <f>INDEX(resultados!$A$2:$ZZ$249, 76, MATCH($B$3, resultados!$A$1:$ZZ$1, 0))</f>
        <v/>
      </c>
    </row>
    <row r="83">
      <c r="A83">
        <f>INDEX(resultados!$A$2:$ZZ$249, 77, MATCH($B$1, resultados!$A$1:$ZZ$1, 0))</f>
        <v/>
      </c>
      <c r="B83">
        <f>INDEX(resultados!$A$2:$ZZ$249, 77, MATCH($B$2, resultados!$A$1:$ZZ$1, 0))</f>
        <v/>
      </c>
      <c r="C83">
        <f>INDEX(resultados!$A$2:$ZZ$249, 77, MATCH($B$3, resultados!$A$1:$ZZ$1, 0))</f>
        <v/>
      </c>
    </row>
    <row r="84">
      <c r="A84">
        <f>INDEX(resultados!$A$2:$ZZ$249, 78, MATCH($B$1, resultados!$A$1:$ZZ$1, 0))</f>
        <v/>
      </c>
      <c r="B84">
        <f>INDEX(resultados!$A$2:$ZZ$249, 78, MATCH($B$2, resultados!$A$1:$ZZ$1, 0))</f>
        <v/>
      </c>
      <c r="C84">
        <f>INDEX(resultados!$A$2:$ZZ$249, 78, MATCH($B$3, resultados!$A$1:$ZZ$1, 0))</f>
        <v/>
      </c>
    </row>
    <row r="85">
      <c r="A85">
        <f>INDEX(resultados!$A$2:$ZZ$249, 79, MATCH($B$1, resultados!$A$1:$ZZ$1, 0))</f>
        <v/>
      </c>
      <c r="B85">
        <f>INDEX(resultados!$A$2:$ZZ$249, 79, MATCH($B$2, resultados!$A$1:$ZZ$1, 0))</f>
        <v/>
      </c>
      <c r="C85">
        <f>INDEX(resultados!$A$2:$ZZ$249, 79, MATCH($B$3, resultados!$A$1:$ZZ$1, 0))</f>
        <v/>
      </c>
    </row>
    <row r="86">
      <c r="A86">
        <f>INDEX(resultados!$A$2:$ZZ$249, 80, MATCH($B$1, resultados!$A$1:$ZZ$1, 0))</f>
        <v/>
      </c>
      <c r="B86">
        <f>INDEX(resultados!$A$2:$ZZ$249, 80, MATCH($B$2, resultados!$A$1:$ZZ$1, 0))</f>
        <v/>
      </c>
      <c r="C86">
        <f>INDEX(resultados!$A$2:$ZZ$249, 80, MATCH($B$3, resultados!$A$1:$ZZ$1, 0))</f>
        <v/>
      </c>
    </row>
    <row r="87">
      <c r="A87">
        <f>INDEX(resultados!$A$2:$ZZ$249, 81, MATCH($B$1, resultados!$A$1:$ZZ$1, 0))</f>
        <v/>
      </c>
      <c r="B87">
        <f>INDEX(resultados!$A$2:$ZZ$249, 81, MATCH($B$2, resultados!$A$1:$ZZ$1, 0))</f>
        <v/>
      </c>
      <c r="C87">
        <f>INDEX(resultados!$A$2:$ZZ$249, 81, MATCH($B$3, resultados!$A$1:$ZZ$1, 0))</f>
        <v/>
      </c>
    </row>
    <row r="88">
      <c r="A88">
        <f>INDEX(resultados!$A$2:$ZZ$249, 82, MATCH($B$1, resultados!$A$1:$ZZ$1, 0))</f>
        <v/>
      </c>
      <c r="B88">
        <f>INDEX(resultados!$A$2:$ZZ$249, 82, MATCH($B$2, resultados!$A$1:$ZZ$1, 0))</f>
        <v/>
      </c>
      <c r="C88">
        <f>INDEX(resultados!$A$2:$ZZ$249, 82, MATCH($B$3, resultados!$A$1:$ZZ$1, 0))</f>
        <v/>
      </c>
    </row>
    <row r="89">
      <c r="A89">
        <f>INDEX(resultados!$A$2:$ZZ$249, 83, MATCH($B$1, resultados!$A$1:$ZZ$1, 0))</f>
        <v/>
      </c>
      <c r="B89">
        <f>INDEX(resultados!$A$2:$ZZ$249, 83, MATCH($B$2, resultados!$A$1:$ZZ$1, 0))</f>
        <v/>
      </c>
      <c r="C89">
        <f>INDEX(resultados!$A$2:$ZZ$249, 83, MATCH($B$3, resultados!$A$1:$ZZ$1, 0))</f>
        <v/>
      </c>
    </row>
    <row r="90">
      <c r="A90">
        <f>INDEX(resultados!$A$2:$ZZ$249, 84, MATCH($B$1, resultados!$A$1:$ZZ$1, 0))</f>
        <v/>
      </c>
      <c r="B90">
        <f>INDEX(resultados!$A$2:$ZZ$249, 84, MATCH($B$2, resultados!$A$1:$ZZ$1, 0))</f>
        <v/>
      </c>
      <c r="C90">
        <f>INDEX(resultados!$A$2:$ZZ$249, 84, MATCH($B$3, resultados!$A$1:$ZZ$1, 0))</f>
        <v/>
      </c>
    </row>
    <row r="91">
      <c r="A91">
        <f>INDEX(resultados!$A$2:$ZZ$249, 85, MATCH($B$1, resultados!$A$1:$ZZ$1, 0))</f>
        <v/>
      </c>
      <c r="B91">
        <f>INDEX(resultados!$A$2:$ZZ$249, 85, MATCH($B$2, resultados!$A$1:$ZZ$1, 0))</f>
        <v/>
      </c>
      <c r="C91">
        <f>INDEX(resultados!$A$2:$ZZ$249, 85, MATCH($B$3, resultados!$A$1:$ZZ$1, 0))</f>
        <v/>
      </c>
    </row>
    <row r="92">
      <c r="A92">
        <f>INDEX(resultados!$A$2:$ZZ$249, 86, MATCH($B$1, resultados!$A$1:$ZZ$1, 0))</f>
        <v/>
      </c>
      <c r="B92">
        <f>INDEX(resultados!$A$2:$ZZ$249, 86, MATCH($B$2, resultados!$A$1:$ZZ$1, 0))</f>
        <v/>
      </c>
      <c r="C92">
        <f>INDEX(resultados!$A$2:$ZZ$249, 86, MATCH($B$3, resultados!$A$1:$ZZ$1, 0))</f>
        <v/>
      </c>
    </row>
    <row r="93">
      <c r="A93">
        <f>INDEX(resultados!$A$2:$ZZ$249, 87, MATCH($B$1, resultados!$A$1:$ZZ$1, 0))</f>
        <v/>
      </c>
      <c r="B93">
        <f>INDEX(resultados!$A$2:$ZZ$249, 87, MATCH($B$2, resultados!$A$1:$ZZ$1, 0))</f>
        <v/>
      </c>
      <c r="C93">
        <f>INDEX(resultados!$A$2:$ZZ$249, 87, MATCH($B$3, resultados!$A$1:$ZZ$1, 0))</f>
        <v/>
      </c>
    </row>
    <row r="94">
      <c r="A94">
        <f>INDEX(resultados!$A$2:$ZZ$249, 88, MATCH($B$1, resultados!$A$1:$ZZ$1, 0))</f>
        <v/>
      </c>
      <c r="B94">
        <f>INDEX(resultados!$A$2:$ZZ$249, 88, MATCH($B$2, resultados!$A$1:$ZZ$1, 0))</f>
        <v/>
      </c>
      <c r="C94">
        <f>INDEX(resultados!$A$2:$ZZ$249, 88, MATCH($B$3, resultados!$A$1:$ZZ$1, 0))</f>
        <v/>
      </c>
    </row>
    <row r="95">
      <c r="A95">
        <f>INDEX(resultados!$A$2:$ZZ$249, 89, MATCH($B$1, resultados!$A$1:$ZZ$1, 0))</f>
        <v/>
      </c>
      <c r="B95">
        <f>INDEX(resultados!$A$2:$ZZ$249, 89, MATCH($B$2, resultados!$A$1:$ZZ$1, 0))</f>
        <v/>
      </c>
      <c r="C95">
        <f>INDEX(resultados!$A$2:$ZZ$249, 89, MATCH($B$3, resultados!$A$1:$ZZ$1, 0))</f>
        <v/>
      </c>
    </row>
    <row r="96">
      <c r="A96">
        <f>INDEX(resultados!$A$2:$ZZ$249, 90, MATCH($B$1, resultados!$A$1:$ZZ$1, 0))</f>
        <v/>
      </c>
      <c r="B96">
        <f>INDEX(resultados!$A$2:$ZZ$249, 90, MATCH($B$2, resultados!$A$1:$ZZ$1, 0))</f>
        <v/>
      </c>
      <c r="C96">
        <f>INDEX(resultados!$A$2:$ZZ$249, 90, MATCH($B$3, resultados!$A$1:$ZZ$1, 0))</f>
        <v/>
      </c>
    </row>
    <row r="97">
      <c r="A97">
        <f>INDEX(resultados!$A$2:$ZZ$249, 91, MATCH($B$1, resultados!$A$1:$ZZ$1, 0))</f>
        <v/>
      </c>
      <c r="B97">
        <f>INDEX(resultados!$A$2:$ZZ$249, 91, MATCH($B$2, resultados!$A$1:$ZZ$1, 0))</f>
        <v/>
      </c>
      <c r="C97">
        <f>INDEX(resultados!$A$2:$ZZ$249, 91, MATCH($B$3, resultados!$A$1:$ZZ$1, 0))</f>
        <v/>
      </c>
    </row>
    <row r="98">
      <c r="A98">
        <f>INDEX(resultados!$A$2:$ZZ$249, 92, MATCH($B$1, resultados!$A$1:$ZZ$1, 0))</f>
        <v/>
      </c>
      <c r="B98">
        <f>INDEX(resultados!$A$2:$ZZ$249, 92, MATCH($B$2, resultados!$A$1:$ZZ$1, 0))</f>
        <v/>
      </c>
      <c r="C98">
        <f>INDEX(resultados!$A$2:$ZZ$249, 92, MATCH($B$3, resultados!$A$1:$ZZ$1, 0))</f>
        <v/>
      </c>
    </row>
    <row r="99">
      <c r="A99">
        <f>INDEX(resultados!$A$2:$ZZ$249, 93, MATCH($B$1, resultados!$A$1:$ZZ$1, 0))</f>
        <v/>
      </c>
      <c r="B99">
        <f>INDEX(resultados!$A$2:$ZZ$249, 93, MATCH($B$2, resultados!$A$1:$ZZ$1, 0))</f>
        <v/>
      </c>
      <c r="C99">
        <f>INDEX(resultados!$A$2:$ZZ$249, 93, MATCH($B$3, resultados!$A$1:$ZZ$1, 0))</f>
        <v/>
      </c>
    </row>
    <row r="100">
      <c r="A100">
        <f>INDEX(resultados!$A$2:$ZZ$249, 94, MATCH($B$1, resultados!$A$1:$ZZ$1, 0))</f>
        <v/>
      </c>
      <c r="B100">
        <f>INDEX(resultados!$A$2:$ZZ$249, 94, MATCH($B$2, resultados!$A$1:$ZZ$1, 0))</f>
        <v/>
      </c>
      <c r="C100">
        <f>INDEX(resultados!$A$2:$ZZ$249, 94, MATCH($B$3, resultados!$A$1:$ZZ$1, 0))</f>
        <v/>
      </c>
    </row>
    <row r="101">
      <c r="A101">
        <f>INDEX(resultados!$A$2:$ZZ$249, 95, MATCH($B$1, resultados!$A$1:$ZZ$1, 0))</f>
        <v/>
      </c>
      <c r="B101">
        <f>INDEX(resultados!$A$2:$ZZ$249, 95, MATCH($B$2, resultados!$A$1:$ZZ$1, 0))</f>
        <v/>
      </c>
      <c r="C101">
        <f>INDEX(resultados!$A$2:$ZZ$249, 95, MATCH($B$3, resultados!$A$1:$ZZ$1, 0))</f>
        <v/>
      </c>
    </row>
    <row r="102">
      <c r="A102">
        <f>INDEX(resultados!$A$2:$ZZ$249, 96, MATCH($B$1, resultados!$A$1:$ZZ$1, 0))</f>
        <v/>
      </c>
      <c r="B102">
        <f>INDEX(resultados!$A$2:$ZZ$249, 96, MATCH($B$2, resultados!$A$1:$ZZ$1, 0))</f>
        <v/>
      </c>
      <c r="C102">
        <f>INDEX(resultados!$A$2:$ZZ$249, 96, MATCH($B$3, resultados!$A$1:$ZZ$1, 0))</f>
        <v/>
      </c>
    </row>
    <row r="103">
      <c r="A103">
        <f>INDEX(resultados!$A$2:$ZZ$249, 97, MATCH($B$1, resultados!$A$1:$ZZ$1, 0))</f>
        <v/>
      </c>
      <c r="B103">
        <f>INDEX(resultados!$A$2:$ZZ$249, 97, MATCH($B$2, resultados!$A$1:$ZZ$1, 0))</f>
        <v/>
      </c>
      <c r="C103">
        <f>INDEX(resultados!$A$2:$ZZ$249, 97, MATCH($B$3, resultados!$A$1:$ZZ$1, 0))</f>
        <v/>
      </c>
    </row>
    <row r="104">
      <c r="A104">
        <f>INDEX(resultados!$A$2:$ZZ$249, 98, MATCH($B$1, resultados!$A$1:$ZZ$1, 0))</f>
        <v/>
      </c>
      <c r="B104">
        <f>INDEX(resultados!$A$2:$ZZ$249, 98, MATCH($B$2, resultados!$A$1:$ZZ$1, 0))</f>
        <v/>
      </c>
      <c r="C104">
        <f>INDEX(resultados!$A$2:$ZZ$249, 98, MATCH($B$3, resultados!$A$1:$ZZ$1, 0))</f>
        <v/>
      </c>
    </row>
    <row r="105">
      <c r="A105">
        <f>INDEX(resultados!$A$2:$ZZ$249, 99, MATCH($B$1, resultados!$A$1:$ZZ$1, 0))</f>
        <v/>
      </c>
      <c r="B105">
        <f>INDEX(resultados!$A$2:$ZZ$249, 99, MATCH($B$2, resultados!$A$1:$ZZ$1, 0))</f>
        <v/>
      </c>
      <c r="C105">
        <f>INDEX(resultados!$A$2:$ZZ$249, 99, MATCH($B$3, resultados!$A$1:$ZZ$1, 0))</f>
        <v/>
      </c>
    </row>
    <row r="106">
      <c r="A106">
        <f>INDEX(resultados!$A$2:$ZZ$249, 100, MATCH($B$1, resultados!$A$1:$ZZ$1, 0))</f>
        <v/>
      </c>
      <c r="B106">
        <f>INDEX(resultados!$A$2:$ZZ$249, 100, MATCH($B$2, resultados!$A$1:$ZZ$1, 0))</f>
        <v/>
      </c>
      <c r="C106">
        <f>INDEX(resultados!$A$2:$ZZ$249, 100, MATCH($B$3, resultados!$A$1:$ZZ$1, 0))</f>
        <v/>
      </c>
    </row>
    <row r="107">
      <c r="A107">
        <f>INDEX(resultados!$A$2:$ZZ$249, 101, MATCH($B$1, resultados!$A$1:$ZZ$1, 0))</f>
        <v/>
      </c>
      <c r="B107">
        <f>INDEX(resultados!$A$2:$ZZ$249, 101, MATCH($B$2, resultados!$A$1:$ZZ$1, 0))</f>
        <v/>
      </c>
      <c r="C107">
        <f>INDEX(resultados!$A$2:$ZZ$249, 101, MATCH($B$3, resultados!$A$1:$ZZ$1, 0))</f>
        <v/>
      </c>
    </row>
    <row r="108">
      <c r="A108">
        <f>INDEX(resultados!$A$2:$ZZ$249, 102, MATCH($B$1, resultados!$A$1:$ZZ$1, 0))</f>
        <v/>
      </c>
      <c r="B108">
        <f>INDEX(resultados!$A$2:$ZZ$249, 102, MATCH($B$2, resultados!$A$1:$ZZ$1, 0))</f>
        <v/>
      </c>
      <c r="C108">
        <f>INDEX(resultados!$A$2:$ZZ$249, 102, MATCH($B$3, resultados!$A$1:$ZZ$1, 0))</f>
        <v/>
      </c>
    </row>
    <row r="109">
      <c r="A109">
        <f>INDEX(resultados!$A$2:$ZZ$249, 103, MATCH($B$1, resultados!$A$1:$ZZ$1, 0))</f>
        <v/>
      </c>
      <c r="B109">
        <f>INDEX(resultados!$A$2:$ZZ$249, 103, MATCH($B$2, resultados!$A$1:$ZZ$1, 0))</f>
        <v/>
      </c>
      <c r="C109">
        <f>INDEX(resultados!$A$2:$ZZ$249, 103, MATCH($B$3, resultados!$A$1:$ZZ$1, 0))</f>
        <v/>
      </c>
    </row>
    <row r="110">
      <c r="A110">
        <f>INDEX(resultados!$A$2:$ZZ$249, 104, MATCH($B$1, resultados!$A$1:$ZZ$1, 0))</f>
        <v/>
      </c>
      <c r="B110">
        <f>INDEX(resultados!$A$2:$ZZ$249, 104, MATCH($B$2, resultados!$A$1:$ZZ$1, 0))</f>
        <v/>
      </c>
      <c r="C110">
        <f>INDEX(resultados!$A$2:$ZZ$249, 104, MATCH($B$3, resultados!$A$1:$ZZ$1, 0))</f>
        <v/>
      </c>
    </row>
    <row r="111">
      <c r="A111">
        <f>INDEX(resultados!$A$2:$ZZ$249, 105, MATCH($B$1, resultados!$A$1:$ZZ$1, 0))</f>
        <v/>
      </c>
      <c r="B111">
        <f>INDEX(resultados!$A$2:$ZZ$249, 105, MATCH($B$2, resultados!$A$1:$ZZ$1, 0))</f>
        <v/>
      </c>
      <c r="C111">
        <f>INDEX(resultados!$A$2:$ZZ$249, 105, MATCH($B$3, resultados!$A$1:$ZZ$1, 0))</f>
        <v/>
      </c>
    </row>
    <row r="112">
      <c r="A112">
        <f>INDEX(resultados!$A$2:$ZZ$249, 106, MATCH($B$1, resultados!$A$1:$ZZ$1, 0))</f>
        <v/>
      </c>
      <c r="B112">
        <f>INDEX(resultados!$A$2:$ZZ$249, 106, MATCH($B$2, resultados!$A$1:$ZZ$1, 0))</f>
        <v/>
      </c>
      <c r="C112">
        <f>INDEX(resultados!$A$2:$ZZ$249, 106, MATCH($B$3, resultados!$A$1:$ZZ$1, 0))</f>
        <v/>
      </c>
    </row>
    <row r="113">
      <c r="A113">
        <f>INDEX(resultados!$A$2:$ZZ$249, 107, MATCH($B$1, resultados!$A$1:$ZZ$1, 0))</f>
        <v/>
      </c>
      <c r="B113">
        <f>INDEX(resultados!$A$2:$ZZ$249, 107, MATCH($B$2, resultados!$A$1:$ZZ$1, 0))</f>
        <v/>
      </c>
      <c r="C113">
        <f>INDEX(resultados!$A$2:$ZZ$249, 107, MATCH($B$3, resultados!$A$1:$ZZ$1, 0))</f>
        <v/>
      </c>
    </row>
    <row r="114">
      <c r="A114">
        <f>INDEX(resultados!$A$2:$ZZ$249, 108, MATCH($B$1, resultados!$A$1:$ZZ$1, 0))</f>
        <v/>
      </c>
      <c r="B114">
        <f>INDEX(resultados!$A$2:$ZZ$249, 108, MATCH($B$2, resultados!$A$1:$ZZ$1, 0))</f>
        <v/>
      </c>
      <c r="C114">
        <f>INDEX(resultados!$A$2:$ZZ$249, 108, MATCH($B$3, resultados!$A$1:$ZZ$1, 0))</f>
        <v/>
      </c>
    </row>
    <row r="115">
      <c r="A115">
        <f>INDEX(resultados!$A$2:$ZZ$249, 109, MATCH($B$1, resultados!$A$1:$ZZ$1, 0))</f>
        <v/>
      </c>
      <c r="B115">
        <f>INDEX(resultados!$A$2:$ZZ$249, 109, MATCH($B$2, resultados!$A$1:$ZZ$1, 0))</f>
        <v/>
      </c>
      <c r="C115">
        <f>INDEX(resultados!$A$2:$ZZ$249, 109, MATCH($B$3, resultados!$A$1:$ZZ$1, 0))</f>
        <v/>
      </c>
    </row>
    <row r="116">
      <c r="A116">
        <f>INDEX(resultados!$A$2:$ZZ$249, 110, MATCH($B$1, resultados!$A$1:$ZZ$1, 0))</f>
        <v/>
      </c>
      <c r="B116">
        <f>INDEX(resultados!$A$2:$ZZ$249, 110, MATCH($B$2, resultados!$A$1:$ZZ$1, 0))</f>
        <v/>
      </c>
      <c r="C116">
        <f>INDEX(resultados!$A$2:$ZZ$249, 110, MATCH($B$3, resultados!$A$1:$ZZ$1, 0))</f>
        <v/>
      </c>
    </row>
    <row r="117">
      <c r="A117">
        <f>INDEX(resultados!$A$2:$ZZ$249, 111, MATCH($B$1, resultados!$A$1:$ZZ$1, 0))</f>
        <v/>
      </c>
      <c r="B117">
        <f>INDEX(resultados!$A$2:$ZZ$249, 111, MATCH($B$2, resultados!$A$1:$ZZ$1, 0))</f>
        <v/>
      </c>
      <c r="C117">
        <f>INDEX(resultados!$A$2:$ZZ$249, 111, MATCH($B$3, resultados!$A$1:$ZZ$1, 0))</f>
        <v/>
      </c>
    </row>
    <row r="118">
      <c r="A118">
        <f>INDEX(resultados!$A$2:$ZZ$249, 112, MATCH($B$1, resultados!$A$1:$ZZ$1, 0))</f>
        <v/>
      </c>
      <c r="B118">
        <f>INDEX(resultados!$A$2:$ZZ$249, 112, MATCH($B$2, resultados!$A$1:$ZZ$1, 0))</f>
        <v/>
      </c>
      <c r="C118">
        <f>INDEX(resultados!$A$2:$ZZ$249, 112, MATCH($B$3, resultados!$A$1:$ZZ$1, 0))</f>
        <v/>
      </c>
    </row>
    <row r="119">
      <c r="A119">
        <f>INDEX(resultados!$A$2:$ZZ$249, 113, MATCH($B$1, resultados!$A$1:$ZZ$1, 0))</f>
        <v/>
      </c>
      <c r="B119">
        <f>INDEX(resultados!$A$2:$ZZ$249, 113, MATCH($B$2, resultados!$A$1:$ZZ$1, 0))</f>
        <v/>
      </c>
      <c r="C119">
        <f>INDEX(resultados!$A$2:$ZZ$249, 113, MATCH($B$3, resultados!$A$1:$ZZ$1, 0))</f>
        <v/>
      </c>
    </row>
    <row r="120">
      <c r="A120">
        <f>INDEX(resultados!$A$2:$ZZ$249, 114, MATCH($B$1, resultados!$A$1:$ZZ$1, 0))</f>
        <v/>
      </c>
      <c r="B120">
        <f>INDEX(resultados!$A$2:$ZZ$249, 114, MATCH($B$2, resultados!$A$1:$ZZ$1, 0))</f>
        <v/>
      </c>
      <c r="C120">
        <f>INDEX(resultados!$A$2:$ZZ$249, 114, MATCH($B$3, resultados!$A$1:$ZZ$1, 0))</f>
        <v/>
      </c>
    </row>
    <row r="121">
      <c r="A121">
        <f>INDEX(resultados!$A$2:$ZZ$249, 115, MATCH($B$1, resultados!$A$1:$ZZ$1, 0))</f>
        <v/>
      </c>
      <c r="B121">
        <f>INDEX(resultados!$A$2:$ZZ$249, 115, MATCH($B$2, resultados!$A$1:$ZZ$1, 0))</f>
        <v/>
      </c>
      <c r="C121">
        <f>INDEX(resultados!$A$2:$ZZ$249, 115, MATCH($B$3, resultados!$A$1:$ZZ$1, 0))</f>
        <v/>
      </c>
    </row>
    <row r="122">
      <c r="A122">
        <f>INDEX(resultados!$A$2:$ZZ$249, 116, MATCH($B$1, resultados!$A$1:$ZZ$1, 0))</f>
        <v/>
      </c>
      <c r="B122">
        <f>INDEX(resultados!$A$2:$ZZ$249, 116, MATCH($B$2, resultados!$A$1:$ZZ$1, 0))</f>
        <v/>
      </c>
      <c r="C122">
        <f>INDEX(resultados!$A$2:$ZZ$249, 116, MATCH($B$3, resultados!$A$1:$ZZ$1, 0))</f>
        <v/>
      </c>
    </row>
    <row r="123">
      <c r="A123">
        <f>INDEX(resultados!$A$2:$ZZ$249, 117, MATCH($B$1, resultados!$A$1:$ZZ$1, 0))</f>
        <v/>
      </c>
      <c r="B123">
        <f>INDEX(resultados!$A$2:$ZZ$249, 117, MATCH($B$2, resultados!$A$1:$ZZ$1, 0))</f>
        <v/>
      </c>
      <c r="C123">
        <f>INDEX(resultados!$A$2:$ZZ$249, 117, MATCH($B$3, resultados!$A$1:$ZZ$1, 0))</f>
        <v/>
      </c>
    </row>
    <row r="124">
      <c r="A124">
        <f>INDEX(resultados!$A$2:$ZZ$249, 118, MATCH($B$1, resultados!$A$1:$ZZ$1, 0))</f>
        <v/>
      </c>
      <c r="B124">
        <f>INDEX(resultados!$A$2:$ZZ$249, 118, MATCH($B$2, resultados!$A$1:$ZZ$1, 0))</f>
        <v/>
      </c>
      <c r="C124">
        <f>INDEX(resultados!$A$2:$ZZ$249, 118, MATCH($B$3, resultados!$A$1:$ZZ$1, 0))</f>
        <v/>
      </c>
    </row>
    <row r="125">
      <c r="A125">
        <f>INDEX(resultados!$A$2:$ZZ$249, 119, MATCH($B$1, resultados!$A$1:$ZZ$1, 0))</f>
        <v/>
      </c>
      <c r="B125">
        <f>INDEX(resultados!$A$2:$ZZ$249, 119, MATCH($B$2, resultados!$A$1:$ZZ$1, 0))</f>
        <v/>
      </c>
      <c r="C125">
        <f>INDEX(resultados!$A$2:$ZZ$249, 119, MATCH($B$3, resultados!$A$1:$ZZ$1, 0))</f>
        <v/>
      </c>
    </row>
    <row r="126">
      <c r="A126">
        <f>INDEX(resultados!$A$2:$ZZ$249, 120, MATCH($B$1, resultados!$A$1:$ZZ$1, 0))</f>
        <v/>
      </c>
      <c r="B126">
        <f>INDEX(resultados!$A$2:$ZZ$249, 120, MATCH($B$2, resultados!$A$1:$ZZ$1, 0))</f>
        <v/>
      </c>
      <c r="C126">
        <f>INDEX(resultados!$A$2:$ZZ$249, 120, MATCH($B$3, resultados!$A$1:$ZZ$1, 0))</f>
        <v/>
      </c>
    </row>
    <row r="127">
      <c r="A127">
        <f>INDEX(resultados!$A$2:$ZZ$249, 121, MATCH($B$1, resultados!$A$1:$ZZ$1, 0))</f>
        <v/>
      </c>
      <c r="B127">
        <f>INDEX(resultados!$A$2:$ZZ$249, 121, MATCH($B$2, resultados!$A$1:$ZZ$1, 0))</f>
        <v/>
      </c>
      <c r="C127">
        <f>INDEX(resultados!$A$2:$ZZ$249, 121, MATCH($B$3, resultados!$A$1:$ZZ$1, 0))</f>
        <v/>
      </c>
    </row>
    <row r="128">
      <c r="A128">
        <f>INDEX(resultados!$A$2:$ZZ$249, 122, MATCH($B$1, resultados!$A$1:$ZZ$1, 0))</f>
        <v/>
      </c>
      <c r="B128">
        <f>INDEX(resultados!$A$2:$ZZ$249, 122, MATCH($B$2, resultados!$A$1:$ZZ$1, 0))</f>
        <v/>
      </c>
      <c r="C128">
        <f>INDEX(resultados!$A$2:$ZZ$249, 122, MATCH($B$3, resultados!$A$1:$ZZ$1, 0))</f>
        <v/>
      </c>
    </row>
    <row r="129">
      <c r="A129">
        <f>INDEX(resultados!$A$2:$ZZ$249, 123, MATCH($B$1, resultados!$A$1:$ZZ$1, 0))</f>
        <v/>
      </c>
      <c r="B129">
        <f>INDEX(resultados!$A$2:$ZZ$249, 123, MATCH($B$2, resultados!$A$1:$ZZ$1, 0))</f>
        <v/>
      </c>
      <c r="C129">
        <f>INDEX(resultados!$A$2:$ZZ$249, 123, MATCH($B$3, resultados!$A$1:$ZZ$1, 0))</f>
        <v/>
      </c>
    </row>
    <row r="130">
      <c r="A130">
        <f>INDEX(resultados!$A$2:$ZZ$249, 124, MATCH($B$1, resultados!$A$1:$ZZ$1, 0))</f>
        <v/>
      </c>
      <c r="B130">
        <f>INDEX(resultados!$A$2:$ZZ$249, 124, MATCH($B$2, resultados!$A$1:$ZZ$1, 0))</f>
        <v/>
      </c>
      <c r="C130">
        <f>INDEX(resultados!$A$2:$ZZ$249, 124, MATCH($B$3, resultados!$A$1:$ZZ$1, 0))</f>
        <v/>
      </c>
    </row>
    <row r="131">
      <c r="A131">
        <f>INDEX(resultados!$A$2:$ZZ$249, 125, MATCH($B$1, resultados!$A$1:$ZZ$1, 0))</f>
        <v/>
      </c>
      <c r="B131">
        <f>INDEX(resultados!$A$2:$ZZ$249, 125, MATCH($B$2, resultados!$A$1:$ZZ$1, 0))</f>
        <v/>
      </c>
      <c r="C131">
        <f>INDEX(resultados!$A$2:$ZZ$249, 125, MATCH($B$3, resultados!$A$1:$ZZ$1, 0))</f>
        <v/>
      </c>
    </row>
    <row r="132">
      <c r="A132">
        <f>INDEX(resultados!$A$2:$ZZ$249, 126, MATCH($B$1, resultados!$A$1:$ZZ$1, 0))</f>
        <v/>
      </c>
      <c r="B132">
        <f>INDEX(resultados!$A$2:$ZZ$249, 126, MATCH($B$2, resultados!$A$1:$ZZ$1, 0))</f>
        <v/>
      </c>
      <c r="C132">
        <f>INDEX(resultados!$A$2:$ZZ$249, 126, MATCH($B$3, resultados!$A$1:$ZZ$1, 0))</f>
        <v/>
      </c>
    </row>
    <row r="133">
      <c r="A133">
        <f>INDEX(resultados!$A$2:$ZZ$249, 127, MATCH($B$1, resultados!$A$1:$ZZ$1, 0))</f>
        <v/>
      </c>
      <c r="B133">
        <f>INDEX(resultados!$A$2:$ZZ$249, 127, MATCH($B$2, resultados!$A$1:$ZZ$1, 0))</f>
        <v/>
      </c>
      <c r="C133">
        <f>INDEX(resultados!$A$2:$ZZ$249, 127, MATCH($B$3, resultados!$A$1:$ZZ$1, 0))</f>
        <v/>
      </c>
    </row>
    <row r="134">
      <c r="A134">
        <f>INDEX(resultados!$A$2:$ZZ$249, 128, MATCH($B$1, resultados!$A$1:$ZZ$1, 0))</f>
        <v/>
      </c>
      <c r="B134">
        <f>INDEX(resultados!$A$2:$ZZ$249, 128, MATCH($B$2, resultados!$A$1:$ZZ$1, 0))</f>
        <v/>
      </c>
      <c r="C134">
        <f>INDEX(resultados!$A$2:$ZZ$249, 128, MATCH($B$3, resultados!$A$1:$ZZ$1, 0))</f>
        <v/>
      </c>
    </row>
    <row r="135">
      <c r="A135">
        <f>INDEX(resultados!$A$2:$ZZ$249, 129, MATCH($B$1, resultados!$A$1:$ZZ$1, 0))</f>
        <v/>
      </c>
      <c r="B135">
        <f>INDEX(resultados!$A$2:$ZZ$249, 129, MATCH($B$2, resultados!$A$1:$ZZ$1, 0))</f>
        <v/>
      </c>
      <c r="C135">
        <f>INDEX(resultados!$A$2:$ZZ$249, 129, MATCH($B$3, resultados!$A$1:$ZZ$1, 0))</f>
        <v/>
      </c>
    </row>
    <row r="136">
      <c r="A136">
        <f>INDEX(resultados!$A$2:$ZZ$249, 130, MATCH($B$1, resultados!$A$1:$ZZ$1, 0))</f>
        <v/>
      </c>
      <c r="B136">
        <f>INDEX(resultados!$A$2:$ZZ$249, 130, MATCH($B$2, resultados!$A$1:$ZZ$1, 0))</f>
        <v/>
      </c>
      <c r="C136">
        <f>INDEX(resultados!$A$2:$ZZ$249, 130, MATCH($B$3, resultados!$A$1:$ZZ$1, 0))</f>
        <v/>
      </c>
    </row>
    <row r="137">
      <c r="A137">
        <f>INDEX(resultados!$A$2:$ZZ$249, 131, MATCH($B$1, resultados!$A$1:$ZZ$1, 0))</f>
        <v/>
      </c>
      <c r="B137">
        <f>INDEX(resultados!$A$2:$ZZ$249, 131, MATCH($B$2, resultados!$A$1:$ZZ$1, 0))</f>
        <v/>
      </c>
      <c r="C137">
        <f>INDEX(resultados!$A$2:$ZZ$249, 131, MATCH($B$3, resultados!$A$1:$ZZ$1, 0))</f>
        <v/>
      </c>
    </row>
    <row r="138">
      <c r="A138">
        <f>INDEX(resultados!$A$2:$ZZ$249, 132, MATCH($B$1, resultados!$A$1:$ZZ$1, 0))</f>
        <v/>
      </c>
      <c r="B138">
        <f>INDEX(resultados!$A$2:$ZZ$249, 132, MATCH($B$2, resultados!$A$1:$ZZ$1, 0))</f>
        <v/>
      </c>
      <c r="C138">
        <f>INDEX(resultados!$A$2:$ZZ$249, 132, MATCH($B$3, resultados!$A$1:$ZZ$1, 0))</f>
        <v/>
      </c>
    </row>
    <row r="139">
      <c r="A139">
        <f>INDEX(resultados!$A$2:$ZZ$249, 133, MATCH($B$1, resultados!$A$1:$ZZ$1, 0))</f>
        <v/>
      </c>
      <c r="B139">
        <f>INDEX(resultados!$A$2:$ZZ$249, 133, MATCH($B$2, resultados!$A$1:$ZZ$1, 0))</f>
        <v/>
      </c>
      <c r="C139">
        <f>INDEX(resultados!$A$2:$ZZ$249, 133, MATCH($B$3, resultados!$A$1:$ZZ$1, 0))</f>
        <v/>
      </c>
    </row>
    <row r="140">
      <c r="A140">
        <f>INDEX(resultados!$A$2:$ZZ$249, 134, MATCH($B$1, resultados!$A$1:$ZZ$1, 0))</f>
        <v/>
      </c>
      <c r="B140">
        <f>INDEX(resultados!$A$2:$ZZ$249, 134, MATCH($B$2, resultados!$A$1:$ZZ$1, 0))</f>
        <v/>
      </c>
      <c r="C140">
        <f>INDEX(resultados!$A$2:$ZZ$249, 134, MATCH($B$3, resultados!$A$1:$ZZ$1, 0))</f>
        <v/>
      </c>
    </row>
    <row r="141">
      <c r="A141">
        <f>INDEX(resultados!$A$2:$ZZ$249, 135, MATCH($B$1, resultados!$A$1:$ZZ$1, 0))</f>
        <v/>
      </c>
      <c r="B141">
        <f>INDEX(resultados!$A$2:$ZZ$249, 135, MATCH($B$2, resultados!$A$1:$ZZ$1, 0))</f>
        <v/>
      </c>
      <c r="C141">
        <f>INDEX(resultados!$A$2:$ZZ$249, 135, MATCH($B$3, resultados!$A$1:$ZZ$1, 0))</f>
        <v/>
      </c>
    </row>
    <row r="142">
      <c r="A142">
        <f>INDEX(resultados!$A$2:$ZZ$249, 136, MATCH($B$1, resultados!$A$1:$ZZ$1, 0))</f>
        <v/>
      </c>
      <c r="B142">
        <f>INDEX(resultados!$A$2:$ZZ$249, 136, MATCH($B$2, resultados!$A$1:$ZZ$1, 0))</f>
        <v/>
      </c>
      <c r="C142">
        <f>INDEX(resultados!$A$2:$ZZ$249, 136, MATCH($B$3, resultados!$A$1:$ZZ$1, 0))</f>
        <v/>
      </c>
    </row>
    <row r="143">
      <c r="A143">
        <f>INDEX(resultados!$A$2:$ZZ$249, 137, MATCH($B$1, resultados!$A$1:$ZZ$1, 0))</f>
        <v/>
      </c>
      <c r="B143">
        <f>INDEX(resultados!$A$2:$ZZ$249, 137, MATCH($B$2, resultados!$A$1:$ZZ$1, 0))</f>
        <v/>
      </c>
      <c r="C143">
        <f>INDEX(resultados!$A$2:$ZZ$249, 137, MATCH($B$3, resultados!$A$1:$ZZ$1, 0))</f>
        <v/>
      </c>
    </row>
    <row r="144">
      <c r="A144">
        <f>INDEX(resultados!$A$2:$ZZ$249, 138, MATCH($B$1, resultados!$A$1:$ZZ$1, 0))</f>
        <v/>
      </c>
      <c r="B144">
        <f>INDEX(resultados!$A$2:$ZZ$249, 138, MATCH($B$2, resultados!$A$1:$ZZ$1, 0))</f>
        <v/>
      </c>
      <c r="C144">
        <f>INDEX(resultados!$A$2:$ZZ$249, 138, MATCH($B$3, resultados!$A$1:$ZZ$1, 0))</f>
        <v/>
      </c>
    </row>
    <row r="145">
      <c r="A145">
        <f>INDEX(resultados!$A$2:$ZZ$249, 139, MATCH($B$1, resultados!$A$1:$ZZ$1, 0))</f>
        <v/>
      </c>
      <c r="B145">
        <f>INDEX(resultados!$A$2:$ZZ$249, 139, MATCH($B$2, resultados!$A$1:$ZZ$1, 0))</f>
        <v/>
      </c>
      <c r="C145">
        <f>INDEX(resultados!$A$2:$ZZ$249, 139, MATCH($B$3, resultados!$A$1:$ZZ$1, 0))</f>
        <v/>
      </c>
    </row>
    <row r="146">
      <c r="A146">
        <f>INDEX(resultados!$A$2:$ZZ$249, 140, MATCH($B$1, resultados!$A$1:$ZZ$1, 0))</f>
        <v/>
      </c>
      <c r="B146">
        <f>INDEX(resultados!$A$2:$ZZ$249, 140, MATCH($B$2, resultados!$A$1:$ZZ$1, 0))</f>
        <v/>
      </c>
      <c r="C146">
        <f>INDEX(resultados!$A$2:$ZZ$249, 140, MATCH($B$3, resultados!$A$1:$ZZ$1, 0))</f>
        <v/>
      </c>
    </row>
    <row r="147">
      <c r="A147">
        <f>INDEX(resultados!$A$2:$ZZ$249, 141, MATCH($B$1, resultados!$A$1:$ZZ$1, 0))</f>
        <v/>
      </c>
      <c r="B147">
        <f>INDEX(resultados!$A$2:$ZZ$249, 141, MATCH($B$2, resultados!$A$1:$ZZ$1, 0))</f>
        <v/>
      </c>
      <c r="C147">
        <f>INDEX(resultados!$A$2:$ZZ$249, 141, MATCH($B$3, resultados!$A$1:$ZZ$1, 0))</f>
        <v/>
      </c>
    </row>
    <row r="148">
      <c r="A148">
        <f>INDEX(resultados!$A$2:$ZZ$249, 142, MATCH($B$1, resultados!$A$1:$ZZ$1, 0))</f>
        <v/>
      </c>
      <c r="B148">
        <f>INDEX(resultados!$A$2:$ZZ$249, 142, MATCH($B$2, resultados!$A$1:$ZZ$1, 0))</f>
        <v/>
      </c>
      <c r="C148">
        <f>INDEX(resultados!$A$2:$ZZ$249, 142, MATCH($B$3, resultados!$A$1:$ZZ$1, 0))</f>
        <v/>
      </c>
    </row>
    <row r="149">
      <c r="A149">
        <f>INDEX(resultados!$A$2:$ZZ$249, 143, MATCH($B$1, resultados!$A$1:$ZZ$1, 0))</f>
        <v/>
      </c>
      <c r="B149">
        <f>INDEX(resultados!$A$2:$ZZ$249, 143, MATCH($B$2, resultados!$A$1:$ZZ$1, 0))</f>
        <v/>
      </c>
      <c r="C149">
        <f>INDEX(resultados!$A$2:$ZZ$249, 143, MATCH($B$3, resultados!$A$1:$ZZ$1, 0))</f>
        <v/>
      </c>
    </row>
    <row r="150">
      <c r="A150">
        <f>INDEX(resultados!$A$2:$ZZ$249, 144, MATCH($B$1, resultados!$A$1:$ZZ$1, 0))</f>
        <v/>
      </c>
      <c r="B150">
        <f>INDEX(resultados!$A$2:$ZZ$249, 144, MATCH($B$2, resultados!$A$1:$ZZ$1, 0))</f>
        <v/>
      </c>
      <c r="C150">
        <f>INDEX(resultados!$A$2:$ZZ$249, 144, MATCH($B$3, resultados!$A$1:$ZZ$1, 0))</f>
        <v/>
      </c>
    </row>
    <row r="151">
      <c r="A151">
        <f>INDEX(resultados!$A$2:$ZZ$249, 145, MATCH($B$1, resultados!$A$1:$ZZ$1, 0))</f>
        <v/>
      </c>
      <c r="B151">
        <f>INDEX(resultados!$A$2:$ZZ$249, 145, MATCH($B$2, resultados!$A$1:$ZZ$1, 0))</f>
        <v/>
      </c>
      <c r="C151">
        <f>INDEX(resultados!$A$2:$ZZ$249, 145, MATCH($B$3, resultados!$A$1:$ZZ$1, 0))</f>
        <v/>
      </c>
    </row>
    <row r="152">
      <c r="A152">
        <f>INDEX(resultados!$A$2:$ZZ$249, 146, MATCH($B$1, resultados!$A$1:$ZZ$1, 0))</f>
        <v/>
      </c>
      <c r="B152">
        <f>INDEX(resultados!$A$2:$ZZ$249, 146, MATCH($B$2, resultados!$A$1:$ZZ$1, 0))</f>
        <v/>
      </c>
      <c r="C152">
        <f>INDEX(resultados!$A$2:$ZZ$249, 146, MATCH($B$3, resultados!$A$1:$ZZ$1, 0))</f>
        <v/>
      </c>
    </row>
    <row r="153">
      <c r="A153">
        <f>INDEX(resultados!$A$2:$ZZ$249, 147, MATCH($B$1, resultados!$A$1:$ZZ$1, 0))</f>
        <v/>
      </c>
      <c r="B153">
        <f>INDEX(resultados!$A$2:$ZZ$249, 147, MATCH($B$2, resultados!$A$1:$ZZ$1, 0))</f>
        <v/>
      </c>
      <c r="C153">
        <f>INDEX(resultados!$A$2:$ZZ$249, 147, MATCH($B$3, resultados!$A$1:$ZZ$1, 0))</f>
        <v/>
      </c>
    </row>
    <row r="154">
      <c r="A154">
        <f>INDEX(resultados!$A$2:$ZZ$249, 148, MATCH($B$1, resultados!$A$1:$ZZ$1, 0))</f>
        <v/>
      </c>
      <c r="B154">
        <f>INDEX(resultados!$A$2:$ZZ$249, 148, MATCH($B$2, resultados!$A$1:$ZZ$1, 0))</f>
        <v/>
      </c>
      <c r="C154">
        <f>INDEX(resultados!$A$2:$ZZ$249, 148, MATCH($B$3, resultados!$A$1:$ZZ$1, 0))</f>
        <v/>
      </c>
    </row>
    <row r="155">
      <c r="A155">
        <f>INDEX(resultados!$A$2:$ZZ$249, 149, MATCH($B$1, resultados!$A$1:$ZZ$1, 0))</f>
        <v/>
      </c>
      <c r="B155">
        <f>INDEX(resultados!$A$2:$ZZ$249, 149, MATCH($B$2, resultados!$A$1:$ZZ$1, 0))</f>
        <v/>
      </c>
      <c r="C155">
        <f>INDEX(resultados!$A$2:$ZZ$249, 149, MATCH($B$3, resultados!$A$1:$ZZ$1, 0))</f>
        <v/>
      </c>
    </row>
    <row r="156">
      <c r="A156">
        <f>INDEX(resultados!$A$2:$ZZ$249, 150, MATCH($B$1, resultados!$A$1:$ZZ$1, 0))</f>
        <v/>
      </c>
      <c r="B156">
        <f>INDEX(resultados!$A$2:$ZZ$249, 150, MATCH($B$2, resultados!$A$1:$ZZ$1, 0))</f>
        <v/>
      </c>
      <c r="C156">
        <f>INDEX(resultados!$A$2:$ZZ$249, 150, MATCH($B$3, resultados!$A$1:$ZZ$1, 0))</f>
        <v/>
      </c>
    </row>
    <row r="157">
      <c r="A157">
        <f>INDEX(resultados!$A$2:$ZZ$249, 151, MATCH($B$1, resultados!$A$1:$ZZ$1, 0))</f>
        <v/>
      </c>
      <c r="B157">
        <f>INDEX(resultados!$A$2:$ZZ$249, 151, MATCH($B$2, resultados!$A$1:$ZZ$1, 0))</f>
        <v/>
      </c>
      <c r="C157">
        <f>INDEX(resultados!$A$2:$ZZ$249, 151, MATCH($B$3, resultados!$A$1:$ZZ$1, 0))</f>
        <v/>
      </c>
    </row>
    <row r="158">
      <c r="A158">
        <f>INDEX(resultados!$A$2:$ZZ$249, 152, MATCH($B$1, resultados!$A$1:$ZZ$1, 0))</f>
        <v/>
      </c>
      <c r="B158">
        <f>INDEX(resultados!$A$2:$ZZ$249, 152, MATCH($B$2, resultados!$A$1:$ZZ$1, 0))</f>
        <v/>
      </c>
      <c r="C158">
        <f>INDEX(resultados!$A$2:$ZZ$249, 152, MATCH($B$3, resultados!$A$1:$ZZ$1, 0))</f>
        <v/>
      </c>
    </row>
    <row r="159">
      <c r="A159">
        <f>INDEX(resultados!$A$2:$ZZ$249, 153, MATCH($B$1, resultados!$A$1:$ZZ$1, 0))</f>
        <v/>
      </c>
      <c r="B159">
        <f>INDEX(resultados!$A$2:$ZZ$249, 153, MATCH($B$2, resultados!$A$1:$ZZ$1, 0))</f>
        <v/>
      </c>
      <c r="C159">
        <f>INDEX(resultados!$A$2:$ZZ$249, 153, MATCH($B$3, resultados!$A$1:$ZZ$1, 0))</f>
        <v/>
      </c>
    </row>
    <row r="160">
      <c r="A160">
        <f>INDEX(resultados!$A$2:$ZZ$249, 154, MATCH($B$1, resultados!$A$1:$ZZ$1, 0))</f>
        <v/>
      </c>
      <c r="B160">
        <f>INDEX(resultados!$A$2:$ZZ$249, 154, MATCH($B$2, resultados!$A$1:$ZZ$1, 0))</f>
        <v/>
      </c>
      <c r="C160">
        <f>INDEX(resultados!$A$2:$ZZ$249, 154, MATCH($B$3, resultados!$A$1:$ZZ$1, 0))</f>
        <v/>
      </c>
    </row>
    <row r="161">
      <c r="A161">
        <f>INDEX(resultados!$A$2:$ZZ$249, 155, MATCH($B$1, resultados!$A$1:$ZZ$1, 0))</f>
        <v/>
      </c>
      <c r="B161">
        <f>INDEX(resultados!$A$2:$ZZ$249, 155, MATCH($B$2, resultados!$A$1:$ZZ$1, 0))</f>
        <v/>
      </c>
      <c r="C161">
        <f>INDEX(resultados!$A$2:$ZZ$249, 155, MATCH($B$3, resultados!$A$1:$ZZ$1, 0))</f>
        <v/>
      </c>
    </row>
    <row r="162">
      <c r="A162">
        <f>INDEX(resultados!$A$2:$ZZ$249, 156, MATCH($B$1, resultados!$A$1:$ZZ$1, 0))</f>
        <v/>
      </c>
      <c r="B162">
        <f>INDEX(resultados!$A$2:$ZZ$249, 156, MATCH($B$2, resultados!$A$1:$ZZ$1, 0))</f>
        <v/>
      </c>
      <c r="C162">
        <f>INDEX(resultados!$A$2:$ZZ$249, 156, MATCH($B$3, resultados!$A$1:$ZZ$1, 0))</f>
        <v/>
      </c>
    </row>
    <row r="163">
      <c r="A163">
        <f>INDEX(resultados!$A$2:$ZZ$249, 157, MATCH($B$1, resultados!$A$1:$ZZ$1, 0))</f>
        <v/>
      </c>
      <c r="B163">
        <f>INDEX(resultados!$A$2:$ZZ$249, 157, MATCH($B$2, resultados!$A$1:$ZZ$1, 0))</f>
        <v/>
      </c>
      <c r="C163">
        <f>INDEX(resultados!$A$2:$ZZ$249, 157, MATCH($B$3, resultados!$A$1:$ZZ$1, 0))</f>
        <v/>
      </c>
    </row>
    <row r="164">
      <c r="A164">
        <f>INDEX(resultados!$A$2:$ZZ$249, 158, MATCH($B$1, resultados!$A$1:$ZZ$1, 0))</f>
        <v/>
      </c>
      <c r="B164">
        <f>INDEX(resultados!$A$2:$ZZ$249, 158, MATCH($B$2, resultados!$A$1:$ZZ$1, 0))</f>
        <v/>
      </c>
      <c r="C164">
        <f>INDEX(resultados!$A$2:$ZZ$249, 158, MATCH($B$3, resultados!$A$1:$ZZ$1, 0))</f>
        <v/>
      </c>
    </row>
    <row r="165">
      <c r="A165">
        <f>INDEX(resultados!$A$2:$ZZ$249, 159, MATCH($B$1, resultados!$A$1:$ZZ$1, 0))</f>
        <v/>
      </c>
      <c r="B165">
        <f>INDEX(resultados!$A$2:$ZZ$249, 159, MATCH($B$2, resultados!$A$1:$ZZ$1, 0))</f>
        <v/>
      </c>
      <c r="C165">
        <f>INDEX(resultados!$A$2:$ZZ$249, 159, MATCH($B$3, resultados!$A$1:$ZZ$1, 0))</f>
        <v/>
      </c>
    </row>
    <row r="166">
      <c r="A166">
        <f>INDEX(resultados!$A$2:$ZZ$249, 160, MATCH($B$1, resultados!$A$1:$ZZ$1, 0))</f>
        <v/>
      </c>
      <c r="B166">
        <f>INDEX(resultados!$A$2:$ZZ$249, 160, MATCH($B$2, resultados!$A$1:$ZZ$1, 0))</f>
        <v/>
      </c>
      <c r="C166">
        <f>INDEX(resultados!$A$2:$ZZ$249, 160, MATCH($B$3, resultados!$A$1:$ZZ$1, 0))</f>
        <v/>
      </c>
    </row>
    <row r="167">
      <c r="A167">
        <f>INDEX(resultados!$A$2:$ZZ$249, 161, MATCH($B$1, resultados!$A$1:$ZZ$1, 0))</f>
        <v/>
      </c>
      <c r="B167">
        <f>INDEX(resultados!$A$2:$ZZ$249, 161, MATCH($B$2, resultados!$A$1:$ZZ$1, 0))</f>
        <v/>
      </c>
      <c r="C167">
        <f>INDEX(resultados!$A$2:$ZZ$249, 161, MATCH($B$3, resultados!$A$1:$ZZ$1, 0))</f>
        <v/>
      </c>
    </row>
    <row r="168">
      <c r="A168">
        <f>INDEX(resultados!$A$2:$ZZ$249, 162, MATCH($B$1, resultados!$A$1:$ZZ$1, 0))</f>
        <v/>
      </c>
      <c r="B168">
        <f>INDEX(resultados!$A$2:$ZZ$249, 162, MATCH($B$2, resultados!$A$1:$ZZ$1, 0))</f>
        <v/>
      </c>
      <c r="C168">
        <f>INDEX(resultados!$A$2:$ZZ$249, 162, MATCH($B$3, resultados!$A$1:$ZZ$1, 0))</f>
        <v/>
      </c>
    </row>
    <row r="169">
      <c r="A169">
        <f>INDEX(resultados!$A$2:$ZZ$249, 163, MATCH($B$1, resultados!$A$1:$ZZ$1, 0))</f>
        <v/>
      </c>
      <c r="B169">
        <f>INDEX(resultados!$A$2:$ZZ$249, 163, MATCH($B$2, resultados!$A$1:$ZZ$1, 0))</f>
        <v/>
      </c>
      <c r="C169">
        <f>INDEX(resultados!$A$2:$ZZ$249, 163, MATCH($B$3, resultados!$A$1:$ZZ$1, 0))</f>
        <v/>
      </c>
    </row>
    <row r="170">
      <c r="A170">
        <f>INDEX(resultados!$A$2:$ZZ$249, 164, MATCH($B$1, resultados!$A$1:$ZZ$1, 0))</f>
        <v/>
      </c>
      <c r="B170">
        <f>INDEX(resultados!$A$2:$ZZ$249, 164, MATCH($B$2, resultados!$A$1:$ZZ$1, 0))</f>
        <v/>
      </c>
      <c r="C170">
        <f>INDEX(resultados!$A$2:$ZZ$249, 164, MATCH($B$3, resultados!$A$1:$ZZ$1, 0))</f>
        <v/>
      </c>
    </row>
    <row r="171">
      <c r="A171">
        <f>INDEX(resultados!$A$2:$ZZ$249, 165, MATCH($B$1, resultados!$A$1:$ZZ$1, 0))</f>
        <v/>
      </c>
      <c r="B171">
        <f>INDEX(resultados!$A$2:$ZZ$249, 165, MATCH($B$2, resultados!$A$1:$ZZ$1, 0))</f>
        <v/>
      </c>
      <c r="C171">
        <f>INDEX(resultados!$A$2:$ZZ$249, 165, MATCH($B$3, resultados!$A$1:$ZZ$1, 0))</f>
        <v/>
      </c>
    </row>
    <row r="172">
      <c r="A172">
        <f>INDEX(resultados!$A$2:$ZZ$249, 166, MATCH($B$1, resultados!$A$1:$ZZ$1, 0))</f>
        <v/>
      </c>
      <c r="B172">
        <f>INDEX(resultados!$A$2:$ZZ$249, 166, MATCH($B$2, resultados!$A$1:$ZZ$1, 0))</f>
        <v/>
      </c>
      <c r="C172">
        <f>INDEX(resultados!$A$2:$ZZ$249, 166, MATCH($B$3, resultados!$A$1:$ZZ$1, 0))</f>
        <v/>
      </c>
    </row>
    <row r="173">
      <c r="A173">
        <f>INDEX(resultados!$A$2:$ZZ$249, 167, MATCH($B$1, resultados!$A$1:$ZZ$1, 0))</f>
        <v/>
      </c>
      <c r="B173">
        <f>INDEX(resultados!$A$2:$ZZ$249, 167, MATCH($B$2, resultados!$A$1:$ZZ$1, 0))</f>
        <v/>
      </c>
      <c r="C173">
        <f>INDEX(resultados!$A$2:$ZZ$249, 167, MATCH($B$3, resultados!$A$1:$ZZ$1, 0))</f>
        <v/>
      </c>
    </row>
    <row r="174">
      <c r="A174">
        <f>INDEX(resultados!$A$2:$ZZ$249, 168, MATCH($B$1, resultados!$A$1:$ZZ$1, 0))</f>
        <v/>
      </c>
      <c r="B174">
        <f>INDEX(resultados!$A$2:$ZZ$249, 168, MATCH($B$2, resultados!$A$1:$ZZ$1, 0))</f>
        <v/>
      </c>
      <c r="C174">
        <f>INDEX(resultados!$A$2:$ZZ$249, 168, MATCH($B$3, resultados!$A$1:$ZZ$1, 0))</f>
        <v/>
      </c>
    </row>
    <row r="175">
      <c r="A175">
        <f>INDEX(resultados!$A$2:$ZZ$249, 169, MATCH($B$1, resultados!$A$1:$ZZ$1, 0))</f>
        <v/>
      </c>
      <c r="B175">
        <f>INDEX(resultados!$A$2:$ZZ$249, 169, MATCH($B$2, resultados!$A$1:$ZZ$1, 0))</f>
        <v/>
      </c>
      <c r="C175">
        <f>INDEX(resultados!$A$2:$ZZ$249, 169, MATCH($B$3, resultados!$A$1:$ZZ$1, 0))</f>
        <v/>
      </c>
    </row>
    <row r="176">
      <c r="A176">
        <f>INDEX(resultados!$A$2:$ZZ$249, 170, MATCH($B$1, resultados!$A$1:$ZZ$1, 0))</f>
        <v/>
      </c>
      <c r="B176">
        <f>INDEX(resultados!$A$2:$ZZ$249, 170, MATCH($B$2, resultados!$A$1:$ZZ$1, 0))</f>
        <v/>
      </c>
      <c r="C176">
        <f>INDEX(resultados!$A$2:$ZZ$249, 170, MATCH($B$3, resultados!$A$1:$ZZ$1, 0))</f>
        <v/>
      </c>
    </row>
    <row r="177">
      <c r="A177">
        <f>INDEX(resultados!$A$2:$ZZ$249, 171, MATCH($B$1, resultados!$A$1:$ZZ$1, 0))</f>
        <v/>
      </c>
      <c r="B177">
        <f>INDEX(resultados!$A$2:$ZZ$249, 171, MATCH($B$2, resultados!$A$1:$ZZ$1, 0))</f>
        <v/>
      </c>
      <c r="C177">
        <f>INDEX(resultados!$A$2:$ZZ$249, 171, MATCH($B$3, resultados!$A$1:$ZZ$1, 0))</f>
        <v/>
      </c>
    </row>
    <row r="178">
      <c r="A178">
        <f>INDEX(resultados!$A$2:$ZZ$249, 172, MATCH($B$1, resultados!$A$1:$ZZ$1, 0))</f>
        <v/>
      </c>
      <c r="B178">
        <f>INDEX(resultados!$A$2:$ZZ$249, 172, MATCH($B$2, resultados!$A$1:$ZZ$1, 0))</f>
        <v/>
      </c>
      <c r="C178">
        <f>INDEX(resultados!$A$2:$ZZ$249, 172, MATCH($B$3, resultados!$A$1:$ZZ$1, 0))</f>
        <v/>
      </c>
    </row>
    <row r="179">
      <c r="A179">
        <f>INDEX(resultados!$A$2:$ZZ$249, 173, MATCH($B$1, resultados!$A$1:$ZZ$1, 0))</f>
        <v/>
      </c>
      <c r="B179">
        <f>INDEX(resultados!$A$2:$ZZ$249, 173, MATCH($B$2, resultados!$A$1:$ZZ$1, 0))</f>
        <v/>
      </c>
      <c r="C179">
        <f>INDEX(resultados!$A$2:$ZZ$249, 173, MATCH($B$3, resultados!$A$1:$ZZ$1, 0))</f>
        <v/>
      </c>
    </row>
    <row r="180">
      <c r="A180">
        <f>INDEX(resultados!$A$2:$ZZ$249, 174, MATCH($B$1, resultados!$A$1:$ZZ$1, 0))</f>
        <v/>
      </c>
      <c r="B180">
        <f>INDEX(resultados!$A$2:$ZZ$249, 174, MATCH($B$2, resultados!$A$1:$ZZ$1, 0))</f>
        <v/>
      </c>
      <c r="C180">
        <f>INDEX(resultados!$A$2:$ZZ$249, 174, MATCH($B$3, resultados!$A$1:$ZZ$1, 0))</f>
        <v/>
      </c>
    </row>
    <row r="181">
      <c r="A181">
        <f>INDEX(resultados!$A$2:$ZZ$249, 175, MATCH($B$1, resultados!$A$1:$ZZ$1, 0))</f>
        <v/>
      </c>
      <c r="B181">
        <f>INDEX(resultados!$A$2:$ZZ$249, 175, MATCH($B$2, resultados!$A$1:$ZZ$1, 0))</f>
        <v/>
      </c>
      <c r="C181">
        <f>INDEX(resultados!$A$2:$ZZ$249, 175, MATCH($B$3, resultados!$A$1:$ZZ$1, 0))</f>
        <v/>
      </c>
    </row>
    <row r="182">
      <c r="A182">
        <f>INDEX(resultados!$A$2:$ZZ$249, 176, MATCH($B$1, resultados!$A$1:$ZZ$1, 0))</f>
        <v/>
      </c>
      <c r="B182">
        <f>INDEX(resultados!$A$2:$ZZ$249, 176, MATCH($B$2, resultados!$A$1:$ZZ$1, 0))</f>
        <v/>
      </c>
      <c r="C182">
        <f>INDEX(resultados!$A$2:$ZZ$249, 176, MATCH($B$3, resultados!$A$1:$ZZ$1, 0))</f>
        <v/>
      </c>
    </row>
    <row r="183">
      <c r="A183">
        <f>INDEX(resultados!$A$2:$ZZ$249, 177, MATCH($B$1, resultados!$A$1:$ZZ$1, 0))</f>
        <v/>
      </c>
      <c r="B183">
        <f>INDEX(resultados!$A$2:$ZZ$249, 177, MATCH($B$2, resultados!$A$1:$ZZ$1, 0))</f>
        <v/>
      </c>
      <c r="C183">
        <f>INDEX(resultados!$A$2:$ZZ$249, 177, MATCH($B$3, resultados!$A$1:$ZZ$1, 0))</f>
        <v/>
      </c>
    </row>
    <row r="184">
      <c r="A184">
        <f>INDEX(resultados!$A$2:$ZZ$249, 178, MATCH($B$1, resultados!$A$1:$ZZ$1, 0))</f>
        <v/>
      </c>
      <c r="B184">
        <f>INDEX(resultados!$A$2:$ZZ$249, 178, MATCH($B$2, resultados!$A$1:$ZZ$1, 0))</f>
        <v/>
      </c>
      <c r="C184">
        <f>INDEX(resultados!$A$2:$ZZ$249, 178, MATCH($B$3, resultados!$A$1:$ZZ$1, 0))</f>
        <v/>
      </c>
    </row>
    <row r="185">
      <c r="A185">
        <f>INDEX(resultados!$A$2:$ZZ$249, 179, MATCH($B$1, resultados!$A$1:$ZZ$1, 0))</f>
        <v/>
      </c>
      <c r="B185">
        <f>INDEX(resultados!$A$2:$ZZ$249, 179, MATCH($B$2, resultados!$A$1:$ZZ$1, 0))</f>
        <v/>
      </c>
      <c r="C185">
        <f>INDEX(resultados!$A$2:$ZZ$249, 179, MATCH($B$3, resultados!$A$1:$ZZ$1, 0))</f>
        <v/>
      </c>
    </row>
    <row r="186">
      <c r="A186">
        <f>INDEX(resultados!$A$2:$ZZ$249, 180, MATCH($B$1, resultados!$A$1:$ZZ$1, 0))</f>
        <v/>
      </c>
      <c r="B186">
        <f>INDEX(resultados!$A$2:$ZZ$249, 180, MATCH($B$2, resultados!$A$1:$ZZ$1, 0))</f>
        <v/>
      </c>
      <c r="C186">
        <f>INDEX(resultados!$A$2:$ZZ$249, 180, MATCH($B$3, resultados!$A$1:$ZZ$1, 0))</f>
        <v/>
      </c>
    </row>
    <row r="187">
      <c r="A187">
        <f>INDEX(resultados!$A$2:$ZZ$249, 181, MATCH($B$1, resultados!$A$1:$ZZ$1, 0))</f>
        <v/>
      </c>
      <c r="B187">
        <f>INDEX(resultados!$A$2:$ZZ$249, 181, MATCH($B$2, resultados!$A$1:$ZZ$1, 0))</f>
        <v/>
      </c>
      <c r="C187">
        <f>INDEX(resultados!$A$2:$ZZ$249, 181, MATCH($B$3, resultados!$A$1:$ZZ$1, 0))</f>
        <v/>
      </c>
    </row>
    <row r="188">
      <c r="A188">
        <f>INDEX(resultados!$A$2:$ZZ$249, 182, MATCH($B$1, resultados!$A$1:$ZZ$1, 0))</f>
        <v/>
      </c>
      <c r="B188">
        <f>INDEX(resultados!$A$2:$ZZ$249, 182, MATCH($B$2, resultados!$A$1:$ZZ$1, 0))</f>
        <v/>
      </c>
      <c r="C188">
        <f>INDEX(resultados!$A$2:$ZZ$249, 182, MATCH($B$3, resultados!$A$1:$ZZ$1, 0))</f>
        <v/>
      </c>
    </row>
    <row r="189">
      <c r="A189">
        <f>INDEX(resultados!$A$2:$ZZ$249, 183, MATCH($B$1, resultados!$A$1:$ZZ$1, 0))</f>
        <v/>
      </c>
      <c r="B189">
        <f>INDEX(resultados!$A$2:$ZZ$249, 183, MATCH($B$2, resultados!$A$1:$ZZ$1, 0))</f>
        <v/>
      </c>
      <c r="C189">
        <f>INDEX(resultados!$A$2:$ZZ$249, 183, MATCH($B$3, resultados!$A$1:$ZZ$1, 0))</f>
        <v/>
      </c>
    </row>
    <row r="190">
      <c r="A190">
        <f>INDEX(resultados!$A$2:$ZZ$249, 184, MATCH($B$1, resultados!$A$1:$ZZ$1, 0))</f>
        <v/>
      </c>
      <c r="B190">
        <f>INDEX(resultados!$A$2:$ZZ$249, 184, MATCH($B$2, resultados!$A$1:$ZZ$1, 0))</f>
        <v/>
      </c>
      <c r="C190">
        <f>INDEX(resultados!$A$2:$ZZ$249, 184, MATCH($B$3, resultados!$A$1:$ZZ$1, 0))</f>
        <v/>
      </c>
    </row>
    <row r="191">
      <c r="A191">
        <f>INDEX(resultados!$A$2:$ZZ$249, 185, MATCH($B$1, resultados!$A$1:$ZZ$1, 0))</f>
        <v/>
      </c>
      <c r="B191">
        <f>INDEX(resultados!$A$2:$ZZ$249, 185, MATCH($B$2, resultados!$A$1:$ZZ$1, 0))</f>
        <v/>
      </c>
      <c r="C191">
        <f>INDEX(resultados!$A$2:$ZZ$249, 185, MATCH($B$3, resultados!$A$1:$ZZ$1, 0))</f>
        <v/>
      </c>
    </row>
    <row r="192">
      <c r="A192">
        <f>INDEX(resultados!$A$2:$ZZ$249, 186, MATCH($B$1, resultados!$A$1:$ZZ$1, 0))</f>
        <v/>
      </c>
      <c r="B192">
        <f>INDEX(resultados!$A$2:$ZZ$249, 186, MATCH($B$2, resultados!$A$1:$ZZ$1, 0))</f>
        <v/>
      </c>
      <c r="C192">
        <f>INDEX(resultados!$A$2:$ZZ$249, 186, MATCH($B$3, resultados!$A$1:$ZZ$1, 0))</f>
        <v/>
      </c>
    </row>
    <row r="193">
      <c r="A193">
        <f>INDEX(resultados!$A$2:$ZZ$249, 187, MATCH($B$1, resultados!$A$1:$ZZ$1, 0))</f>
        <v/>
      </c>
      <c r="B193">
        <f>INDEX(resultados!$A$2:$ZZ$249, 187, MATCH($B$2, resultados!$A$1:$ZZ$1, 0))</f>
        <v/>
      </c>
      <c r="C193">
        <f>INDEX(resultados!$A$2:$ZZ$249, 187, MATCH($B$3, resultados!$A$1:$ZZ$1, 0))</f>
        <v/>
      </c>
    </row>
    <row r="194">
      <c r="A194">
        <f>INDEX(resultados!$A$2:$ZZ$249, 188, MATCH($B$1, resultados!$A$1:$ZZ$1, 0))</f>
        <v/>
      </c>
      <c r="B194">
        <f>INDEX(resultados!$A$2:$ZZ$249, 188, MATCH($B$2, resultados!$A$1:$ZZ$1, 0))</f>
        <v/>
      </c>
      <c r="C194">
        <f>INDEX(resultados!$A$2:$ZZ$249, 188, MATCH($B$3, resultados!$A$1:$ZZ$1, 0))</f>
        <v/>
      </c>
    </row>
    <row r="195">
      <c r="A195">
        <f>INDEX(resultados!$A$2:$ZZ$249, 189, MATCH($B$1, resultados!$A$1:$ZZ$1, 0))</f>
        <v/>
      </c>
      <c r="B195">
        <f>INDEX(resultados!$A$2:$ZZ$249, 189, MATCH($B$2, resultados!$A$1:$ZZ$1, 0))</f>
        <v/>
      </c>
      <c r="C195">
        <f>INDEX(resultados!$A$2:$ZZ$249, 189, MATCH($B$3, resultados!$A$1:$ZZ$1, 0))</f>
        <v/>
      </c>
    </row>
    <row r="196">
      <c r="A196">
        <f>INDEX(resultados!$A$2:$ZZ$249, 190, MATCH($B$1, resultados!$A$1:$ZZ$1, 0))</f>
        <v/>
      </c>
      <c r="B196">
        <f>INDEX(resultados!$A$2:$ZZ$249, 190, MATCH($B$2, resultados!$A$1:$ZZ$1, 0))</f>
        <v/>
      </c>
      <c r="C196">
        <f>INDEX(resultados!$A$2:$ZZ$249, 190, MATCH($B$3, resultados!$A$1:$ZZ$1, 0))</f>
        <v/>
      </c>
    </row>
    <row r="197">
      <c r="A197">
        <f>INDEX(resultados!$A$2:$ZZ$249, 191, MATCH($B$1, resultados!$A$1:$ZZ$1, 0))</f>
        <v/>
      </c>
      <c r="B197">
        <f>INDEX(resultados!$A$2:$ZZ$249, 191, MATCH($B$2, resultados!$A$1:$ZZ$1, 0))</f>
        <v/>
      </c>
      <c r="C197">
        <f>INDEX(resultados!$A$2:$ZZ$249, 191, MATCH($B$3, resultados!$A$1:$ZZ$1, 0))</f>
        <v/>
      </c>
    </row>
    <row r="198">
      <c r="A198">
        <f>INDEX(resultados!$A$2:$ZZ$249, 192, MATCH($B$1, resultados!$A$1:$ZZ$1, 0))</f>
        <v/>
      </c>
      <c r="B198">
        <f>INDEX(resultados!$A$2:$ZZ$249, 192, MATCH($B$2, resultados!$A$1:$ZZ$1, 0))</f>
        <v/>
      </c>
      <c r="C198">
        <f>INDEX(resultados!$A$2:$ZZ$249, 192, MATCH($B$3, resultados!$A$1:$ZZ$1, 0))</f>
        <v/>
      </c>
    </row>
    <row r="199">
      <c r="A199">
        <f>INDEX(resultados!$A$2:$ZZ$249, 193, MATCH($B$1, resultados!$A$1:$ZZ$1, 0))</f>
        <v/>
      </c>
      <c r="B199">
        <f>INDEX(resultados!$A$2:$ZZ$249, 193, MATCH($B$2, resultados!$A$1:$ZZ$1, 0))</f>
        <v/>
      </c>
      <c r="C199">
        <f>INDEX(resultados!$A$2:$ZZ$249, 193, MATCH($B$3, resultados!$A$1:$ZZ$1, 0))</f>
        <v/>
      </c>
    </row>
    <row r="200">
      <c r="A200">
        <f>INDEX(resultados!$A$2:$ZZ$249, 194, MATCH($B$1, resultados!$A$1:$ZZ$1, 0))</f>
        <v/>
      </c>
      <c r="B200">
        <f>INDEX(resultados!$A$2:$ZZ$249, 194, MATCH($B$2, resultados!$A$1:$ZZ$1, 0))</f>
        <v/>
      </c>
      <c r="C200">
        <f>INDEX(resultados!$A$2:$ZZ$249, 194, MATCH($B$3, resultados!$A$1:$ZZ$1, 0))</f>
        <v/>
      </c>
    </row>
    <row r="201">
      <c r="A201">
        <f>INDEX(resultados!$A$2:$ZZ$249, 195, MATCH($B$1, resultados!$A$1:$ZZ$1, 0))</f>
        <v/>
      </c>
      <c r="B201">
        <f>INDEX(resultados!$A$2:$ZZ$249, 195, MATCH($B$2, resultados!$A$1:$ZZ$1, 0))</f>
        <v/>
      </c>
      <c r="C201">
        <f>INDEX(resultados!$A$2:$ZZ$249, 195, MATCH($B$3, resultados!$A$1:$ZZ$1, 0))</f>
        <v/>
      </c>
    </row>
    <row r="202">
      <c r="A202">
        <f>INDEX(resultados!$A$2:$ZZ$249, 196, MATCH($B$1, resultados!$A$1:$ZZ$1, 0))</f>
        <v/>
      </c>
      <c r="B202">
        <f>INDEX(resultados!$A$2:$ZZ$249, 196, MATCH($B$2, resultados!$A$1:$ZZ$1, 0))</f>
        <v/>
      </c>
      <c r="C202">
        <f>INDEX(resultados!$A$2:$ZZ$249, 196, MATCH($B$3, resultados!$A$1:$ZZ$1, 0))</f>
        <v/>
      </c>
    </row>
    <row r="203">
      <c r="A203">
        <f>INDEX(resultados!$A$2:$ZZ$249, 197, MATCH($B$1, resultados!$A$1:$ZZ$1, 0))</f>
        <v/>
      </c>
      <c r="B203">
        <f>INDEX(resultados!$A$2:$ZZ$249, 197, MATCH($B$2, resultados!$A$1:$ZZ$1, 0))</f>
        <v/>
      </c>
      <c r="C203">
        <f>INDEX(resultados!$A$2:$ZZ$249, 197, MATCH($B$3, resultados!$A$1:$ZZ$1, 0))</f>
        <v/>
      </c>
    </row>
    <row r="204">
      <c r="A204">
        <f>INDEX(resultados!$A$2:$ZZ$249, 198, MATCH($B$1, resultados!$A$1:$ZZ$1, 0))</f>
        <v/>
      </c>
      <c r="B204">
        <f>INDEX(resultados!$A$2:$ZZ$249, 198, MATCH($B$2, resultados!$A$1:$ZZ$1, 0))</f>
        <v/>
      </c>
      <c r="C204">
        <f>INDEX(resultados!$A$2:$ZZ$249, 198, MATCH($B$3, resultados!$A$1:$ZZ$1, 0))</f>
        <v/>
      </c>
    </row>
    <row r="205">
      <c r="A205">
        <f>INDEX(resultados!$A$2:$ZZ$249, 199, MATCH($B$1, resultados!$A$1:$ZZ$1, 0))</f>
        <v/>
      </c>
      <c r="B205">
        <f>INDEX(resultados!$A$2:$ZZ$249, 199, MATCH($B$2, resultados!$A$1:$ZZ$1, 0))</f>
        <v/>
      </c>
      <c r="C205">
        <f>INDEX(resultados!$A$2:$ZZ$249, 199, MATCH($B$3, resultados!$A$1:$ZZ$1, 0))</f>
        <v/>
      </c>
    </row>
    <row r="206">
      <c r="A206">
        <f>INDEX(resultados!$A$2:$ZZ$249, 200, MATCH($B$1, resultados!$A$1:$ZZ$1, 0))</f>
        <v/>
      </c>
      <c r="B206">
        <f>INDEX(resultados!$A$2:$ZZ$249, 200, MATCH($B$2, resultados!$A$1:$ZZ$1, 0))</f>
        <v/>
      </c>
      <c r="C206">
        <f>INDEX(resultados!$A$2:$ZZ$249, 200, MATCH($B$3, resultados!$A$1:$ZZ$1, 0))</f>
        <v/>
      </c>
    </row>
    <row r="207">
      <c r="A207">
        <f>INDEX(resultados!$A$2:$ZZ$249, 201, MATCH($B$1, resultados!$A$1:$ZZ$1, 0))</f>
        <v/>
      </c>
      <c r="B207">
        <f>INDEX(resultados!$A$2:$ZZ$249, 201, MATCH($B$2, resultados!$A$1:$ZZ$1, 0))</f>
        <v/>
      </c>
      <c r="C207">
        <f>INDEX(resultados!$A$2:$ZZ$249, 201, MATCH($B$3, resultados!$A$1:$ZZ$1, 0))</f>
        <v/>
      </c>
    </row>
    <row r="208">
      <c r="A208">
        <f>INDEX(resultados!$A$2:$ZZ$249, 202, MATCH($B$1, resultados!$A$1:$ZZ$1, 0))</f>
        <v/>
      </c>
      <c r="B208">
        <f>INDEX(resultados!$A$2:$ZZ$249, 202, MATCH($B$2, resultados!$A$1:$ZZ$1, 0))</f>
        <v/>
      </c>
      <c r="C208">
        <f>INDEX(resultados!$A$2:$ZZ$249, 202, MATCH($B$3, resultados!$A$1:$ZZ$1, 0))</f>
        <v/>
      </c>
    </row>
    <row r="209">
      <c r="A209">
        <f>INDEX(resultados!$A$2:$ZZ$249, 203, MATCH($B$1, resultados!$A$1:$ZZ$1, 0))</f>
        <v/>
      </c>
      <c r="B209">
        <f>INDEX(resultados!$A$2:$ZZ$249, 203, MATCH($B$2, resultados!$A$1:$ZZ$1, 0))</f>
        <v/>
      </c>
      <c r="C209">
        <f>INDEX(resultados!$A$2:$ZZ$249, 203, MATCH($B$3, resultados!$A$1:$ZZ$1, 0))</f>
        <v/>
      </c>
    </row>
    <row r="210">
      <c r="A210">
        <f>INDEX(resultados!$A$2:$ZZ$249, 204, MATCH($B$1, resultados!$A$1:$ZZ$1, 0))</f>
        <v/>
      </c>
      <c r="B210">
        <f>INDEX(resultados!$A$2:$ZZ$249, 204, MATCH($B$2, resultados!$A$1:$ZZ$1, 0))</f>
        <v/>
      </c>
      <c r="C210">
        <f>INDEX(resultados!$A$2:$ZZ$249, 204, MATCH($B$3, resultados!$A$1:$ZZ$1, 0))</f>
        <v/>
      </c>
    </row>
    <row r="211">
      <c r="A211">
        <f>INDEX(resultados!$A$2:$ZZ$249, 205, MATCH($B$1, resultados!$A$1:$ZZ$1, 0))</f>
        <v/>
      </c>
      <c r="B211">
        <f>INDEX(resultados!$A$2:$ZZ$249, 205, MATCH($B$2, resultados!$A$1:$ZZ$1, 0))</f>
        <v/>
      </c>
      <c r="C211">
        <f>INDEX(resultados!$A$2:$ZZ$249, 205, MATCH($B$3, resultados!$A$1:$ZZ$1, 0))</f>
        <v/>
      </c>
    </row>
    <row r="212">
      <c r="A212">
        <f>INDEX(resultados!$A$2:$ZZ$249, 206, MATCH($B$1, resultados!$A$1:$ZZ$1, 0))</f>
        <v/>
      </c>
      <c r="B212">
        <f>INDEX(resultados!$A$2:$ZZ$249, 206, MATCH($B$2, resultados!$A$1:$ZZ$1, 0))</f>
        <v/>
      </c>
      <c r="C212">
        <f>INDEX(resultados!$A$2:$ZZ$249, 206, MATCH($B$3, resultados!$A$1:$ZZ$1, 0))</f>
        <v/>
      </c>
    </row>
    <row r="213">
      <c r="A213">
        <f>INDEX(resultados!$A$2:$ZZ$249, 207, MATCH($B$1, resultados!$A$1:$ZZ$1, 0))</f>
        <v/>
      </c>
      <c r="B213">
        <f>INDEX(resultados!$A$2:$ZZ$249, 207, MATCH($B$2, resultados!$A$1:$ZZ$1, 0))</f>
        <v/>
      </c>
      <c r="C213">
        <f>INDEX(resultados!$A$2:$ZZ$249, 207, MATCH($B$3, resultados!$A$1:$ZZ$1, 0))</f>
        <v/>
      </c>
    </row>
    <row r="214">
      <c r="A214">
        <f>INDEX(resultados!$A$2:$ZZ$249, 208, MATCH($B$1, resultados!$A$1:$ZZ$1, 0))</f>
        <v/>
      </c>
      <c r="B214">
        <f>INDEX(resultados!$A$2:$ZZ$249, 208, MATCH($B$2, resultados!$A$1:$ZZ$1, 0))</f>
        <v/>
      </c>
      <c r="C214">
        <f>INDEX(resultados!$A$2:$ZZ$249, 208, MATCH($B$3, resultados!$A$1:$ZZ$1, 0))</f>
        <v/>
      </c>
    </row>
    <row r="215">
      <c r="A215">
        <f>INDEX(resultados!$A$2:$ZZ$249, 209, MATCH($B$1, resultados!$A$1:$ZZ$1, 0))</f>
        <v/>
      </c>
      <c r="B215">
        <f>INDEX(resultados!$A$2:$ZZ$249, 209, MATCH($B$2, resultados!$A$1:$ZZ$1, 0))</f>
        <v/>
      </c>
      <c r="C215">
        <f>INDEX(resultados!$A$2:$ZZ$249, 209, MATCH($B$3, resultados!$A$1:$ZZ$1, 0))</f>
        <v/>
      </c>
    </row>
    <row r="216">
      <c r="A216">
        <f>INDEX(resultados!$A$2:$ZZ$249, 210, MATCH($B$1, resultados!$A$1:$ZZ$1, 0))</f>
        <v/>
      </c>
      <c r="B216">
        <f>INDEX(resultados!$A$2:$ZZ$249, 210, MATCH($B$2, resultados!$A$1:$ZZ$1, 0))</f>
        <v/>
      </c>
      <c r="C216">
        <f>INDEX(resultados!$A$2:$ZZ$249, 210, MATCH($B$3, resultados!$A$1:$ZZ$1, 0))</f>
        <v/>
      </c>
    </row>
    <row r="217">
      <c r="A217">
        <f>INDEX(resultados!$A$2:$ZZ$249, 211, MATCH($B$1, resultados!$A$1:$ZZ$1, 0))</f>
        <v/>
      </c>
      <c r="B217">
        <f>INDEX(resultados!$A$2:$ZZ$249, 211, MATCH($B$2, resultados!$A$1:$ZZ$1, 0))</f>
        <v/>
      </c>
      <c r="C217">
        <f>INDEX(resultados!$A$2:$ZZ$249, 211, MATCH($B$3, resultados!$A$1:$ZZ$1, 0))</f>
        <v/>
      </c>
    </row>
    <row r="218">
      <c r="A218">
        <f>INDEX(resultados!$A$2:$ZZ$249, 212, MATCH($B$1, resultados!$A$1:$ZZ$1, 0))</f>
        <v/>
      </c>
      <c r="B218">
        <f>INDEX(resultados!$A$2:$ZZ$249, 212, MATCH($B$2, resultados!$A$1:$ZZ$1, 0))</f>
        <v/>
      </c>
      <c r="C218">
        <f>INDEX(resultados!$A$2:$ZZ$249, 212, MATCH($B$3, resultados!$A$1:$ZZ$1, 0))</f>
        <v/>
      </c>
    </row>
    <row r="219">
      <c r="A219">
        <f>INDEX(resultados!$A$2:$ZZ$249, 213, MATCH($B$1, resultados!$A$1:$ZZ$1, 0))</f>
        <v/>
      </c>
      <c r="B219">
        <f>INDEX(resultados!$A$2:$ZZ$249, 213, MATCH($B$2, resultados!$A$1:$ZZ$1, 0))</f>
        <v/>
      </c>
      <c r="C219">
        <f>INDEX(resultados!$A$2:$ZZ$249, 213, MATCH($B$3, resultados!$A$1:$ZZ$1, 0))</f>
        <v/>
      </c>
    </row>
    <row r="220">
      <c r="A220">
        <f>INDEX(resultados!$A$2:$ZZ$249, 214, MATCH($B$1, resultados!$A$1:$ZZ$1, 0))</f>
        <v/>
      </c>
      <c r="B220">
        <f>INDEX(resultados!$A$2:$ZZ$249, 214, MATCH($B$2, resultados!$A$1:$ZZ$1, 0))</f>
        <v/>
      </c>
      <c r="C220">
        <f>INDEX(resultados!$A$2:$ZZ$249, 214, MATCH($B$3, resultados!$A$1:$ZZ$1, 0))</f>
        <v/>
      </c>
    </row>
    <row r="221">
      <c r="A221">
        <f>INDEX(resultados!$A$2:$ZZ$249, 215, MATCH($B$1, resultados!$A$1:$ZZ$1, 0))</f>
        <v/>
      </c>
      <c r="B221">
        <f>INDEX(resultados!$A$2:$ZZ$249, 215, MATCH($B$2, resultados!$A$1:$ZZ$1, 0))</f>
        <v/>
      </c>
      <c r="C221">
        <f>INDEX(resultados!$A$2:$ZZ$249, 215, MATCH($B$3, resultados!$A$1:$ZZ$1, 0))</f>
        <v/>
      </c>
    </row>
    <row r="222">
      <c r="A222">
        <f>INDEX(resultados!$A$2:$ZZ$249, 216, MATCH($B$1, resultados!$A$1:$ZZ$1, 0))</f>
        <v/>
      </c>
      <c r="B222">
        <f>INDEX(resultados!$A$2:$ZZ$249, 216, MATCH($B$2, resultados!$A$1:$ZZ$1, 0))</f>
        <v/>
      </c>
      <c r="C222">
        <f>INDEX(resultados!$A$2:$ZZ$249, 216, MATCH($B$3, resultados!$A$1:$ZZ$1, 0))</f>
        <v/>
      </c>
    </row>
    <row r="223">
      <c r="A223">
        <f>INDEX(resultados!$A$2:$ZZ$249, 217, MATCH($B$1, resultados!$A$1:$ZZ$1, 0))</f>
        <v/>
      </c>
      <c r="B223">
        <f>INDEX(resultados!$A$2:$ZZ$249, 217, MATCH($B$2, resultados!$A$1:$ZZ$1, 0))</f>
        <v/>
      </c>
      <c r="C223">
        <f>INDEX(resultados!$A$2:$ZZ$249, 217, MATCH($B$3, resultados!$A$1:$ZZ$1, 0))</f>
        <v/>
      </c>
    </row>
    <row r="224">
      <c r="A224">
        <f>INDEX(resultados!$A$2:$ZZ$249, 218, MATCH($B$1, resultados!$A$1:$ZZ$1, 0))</f>
        <v/>
      </c>
      <c r="B224">
        <f>INDEX(resultados!$A$2:$ZZ$249, 218, MATCH($B$2, resultados!$A$1:$ZZ$1, 0))</f>
        <v/>
      </c>
      <c r="C224">
        <f>INDEX(resultados!$A$2:$ZZ$249, 218, MATCH($B$3, resultados!$A$1:$ZZ$1, 0))</f>
        <v/>
      </c>
    </row>
    <row r="225">
      <c r="A225">
        <f>INDEX(resultados!$A$2:$ZZ$249, 219, MATCH($B$1, resultados!$A$1:$ZZ$1, 0))</f>
        <v/>
      </c>
      <c r="B225">
        <f>INDEX(resultados!$A$2:$ZZ$249, 219, MATCH($B$2, resultados!$A$1:$ZZ$1, 0))</f>
        <v/>
      </c>
      <c r="C225">
        <f>INDEX(resultados!$A$2:$ZZ$249, 219, MATCH($B$3, resultados!$A$1:$ZZ$1, 0))</f>
        <v/>
      </c>
    </row>
    <row r="226">
      <c r="A226">
        <f>INDEX(resultados!$A$2:$ZZ$249, 220, MATCH($B$1, resultados!$A$1:$ZZ$1, 0))</f>
        <v/>
      </c>
      <c r="B226">
        <f>INDEX(resultados!$A$2:$ZZ$249, 220, MATCH($B$2, resultados!$A$1:$ZZ$1, 0))</f>
        <v/>
      </c>
      <c r="C226">
        <f>INDEX(resultados!$A$2:$ZZ$249, 220, MATCH($B$3, resultados!$A$1:$ZZ$1, 0))</f>
        <v/>
      </c>
    </row>
    <row r="227">
      <c r="A227">
        <f>INDEX(resultados!$A$2:$ZZ$249, 221, MATCH($B$1, resultados!$A$1:$ZZ$1, 0))</f>
        <v/>
      </c>
      <c r="B227">
        <f>INDEX(resultados!$A$2:$ZZ$249, 221, MATCH($B$2, resultados!$A$1:$ZZ$1, 0))</f>
        <v/>
      </c>
      <c r="C227">
        <f>INDEX(resultados!$A$2:$ZZ$249, 221, MATCH($B$3, resultados!$A$1:$ZZ$1, 0))</f>
        <v/>
      </c>
    </row>
    <row r="228">
      <c r="A228">
        <f>INDEX(resultados!$A$2:$ZZ$249, 222, MATCH($B$1, resultados!$A$1:$ZZ$1, 0))</f>
        <v/>
      </c>
      <c r="B228">
        <f>INDEX(resultados!$A$2:$ZZ$249, 222, MATCH($B$2, resultados!$A$1:$ZZ$1, 0))</f>
        <v/>
      </c>
      <c r="C228">
        <f>INDEX(resultados!$A$2:$ZZ$249, 222, MATCH($B$3, resultados!$A$1:$ZZ$1, 0))</f>
        <v/>
      </c>
    </row>
    <row r="229">
      <c r="A229">
        <f>INDEX(resultados!$A$2:$ZZ$249, 223, MATCH($B$1, resultados!$A$1:$ZZ$1, 0))</f>
        <v/>
      </c>
      <c r="B229">
        <f>INDEX(resultados!$A$2:$ZZ$249, 223, MATCH($B$2, resultados!$A$1:$ZZ$1, 0))</f>
        <v/>
      </c>
      <c r="C229">
        <f>INDEX(resultados!$A$2:$ZZ$249, 223, MATCH($B$3, resultados!$A$1:$ZZ$1, 0))</f>
        <v/>
      </c>
    </row>
    <row r="230">
      <c r="A230">
        <f>INDEX(resultados!$A$2:$ZZ$249, 224, MATCH($B$1, resultados!$A$1:$ZZ$1, 0))</f>
        <v/>
      </c>
      <c r="B230">
        <f>INDEX(resultados!$A$2:$ZZ$249, 224, MATCH($B$2, resultados!$A$1:$ZZ$1, 0))</f>
        <v/>
      </c>
      <c r="C230">
        <f>INDEX(resultados!$A$2:$ZZ$249, 224, MATCH($B$3, resultados!$A$1:$ZZ$1, 0))</f>
        <v/>
      </c>
    </row>
    <row r="231">
      <c r="A231">
        <f>INDEX(resultados!$A$2:$ZZ$249, 225, MATCH($B$1, resultados!$A$1:$ZZ$1, 0))</f>
        <v/>
      </c>
      <c r="B231">
        <f>INDEX(resultados!$A$2:$ZZ$249, 225, MATCH($B$2, resultados!$A$1:$ZZ$1, 0))</f>
        <v/>
      </c>
      <c r="C231">
        <f>INDEX(resultados!$A$2:$ZZ$249, 225, MATCH($B$3, resultados!$A$1:$ZZ$1, 0))</f>
        <v/>
      </c>
    </row>
    <row r="232">
      <c r="A232">
        <f>INDEX(resultados!$A$2:$ZZ$249, 226, MATCH($B$1, resultados!$A$1:$ZZ$1, 0))</f>
        <v/>
      </c>
      <c r="B232">
        <f>INDEX(resultados!$A$2:$ZZ$249, 226, MATCH($B$2, resultados!$A$1:$ZZ$1, 0))</f>
        <v/>
      </c>
      <c r="C232">
        <f>INDEX(resultados!$A$2:$ZZ$249, 226, MATCH($B$3, resultados!$A$1:$ZZ$1, 0))</f>
        <v/>
      </c>
    </row>
    <row r="233">
      <c r="A233">
        <f>INDEX(resultados!$A$2:$ZZ$249, 227, MATCH($B$1, resultados!$A$1:$ZZ$1, 0))</f>
        <v/>
      </c>
      <c r="B233">
        <f>INDEX(resultados!$A$2:$ZZ$249, 227, MATCH($B$2, resultados!$A$1:$ZZ$1, 0))</f>
        <v/>
      </c>
      <c r="C233">
        <f>INDEX(resultados!$A$2:$ZZ$249, 227, MATCH($B$3, resultados!$A$1:$ZZ$1, 0))</f>
        <v/>
      </c>
    </row>
    <row r="234">
      <c r="A234">
        <f>INDEX(resultados!$A$2:$ZZ$249, 228, MATCH($B$1, resultados!$A$1:$ZZ$1, 0))</f>
        <v/>
      </c>
      <c r="B234">
        <f>INDEX(resultados!$A$2:$ZZ$249, 228, MATCH($B$2, resultados!$A$1:$ZZ$1, 0))</f>
        <v/>
      </c>
      <c r="C234">
        <f>INDEX(resultados!$A$2:$ZZ$249, 228, MATCH($B$3, resultados!$A$1:$ZZ$1, 0))</f>
        <v/>
      </c>
    </row>
    <row r="235">
      <c r="A235">
        <f>INDEX(resultados!$A$2:$ZZ$249, 229, MATCH($B$1, resultados!$A$1:$ZZ$1, 0))</f>
        <v/>
      </c>
      <c r="B235">
        <f>INDEX(resultados!$A$2:$ZZ$249, 229, MATCH($B$2, resultados!$A$1:$ZZ$1, 0))</f>
        <v/>
      </c>
      <c r="C235">
        <f>INDEX(resultados!$A$2:$ZZ$249, 229, MATCH($B$3, resultados!$A$1:$ZZ$1, 0))</f>
        <v/>
      </c>
    </row>
    <row r="236">
      <c r="A236">
        <f>INDEX(resultados!$A$2:$ZZ$249, 230, MATCH($B$1, resultados!$A$1:$ZZ$1, 0))</f>
        <v/>
      </c>
      <c r="B236">
        <f>INDEX(resultados!$A$2:$ZZ$249, 230, MATCH($B$2, resultados!$A$1:$ZZ$1, 0))</f>
        <v/>
      </c>
      <c r="C236">
        <f>INDEX(resultados!$A$2:$ZZ$249, 230, MATCH($B$3, resultados!$A$1:$ZZ$1, 0))</f>
        <v/>
      </c>
    </row>
    <row r="237">
      <c r="A237">
        <f>INDEX(resultados!$A$2:$ZZ$249, 231, MATCH($B$1, resultados!$A$1:$ZZ$1, 0))</f>
        <v/>
      </c>
      <c r="B237">
        <f>INDEX(resultados!$A$2:$ZZ$249, 231, MATCH($B$2, resultados!$A$1:$ZZ$1, 0))</f>
        <v/>
      </c>
      <c r="C237">
        <f>INDEX(resultados!$A$2:$ZZ$249, 231, MATCH($B$3, resultados!$A$1:$ZZ$1, 0))</f>
        <v/>
      </c>
    </row>
    <row r="238">
      <c r="A238">
        <f>INDEX(resultados!$A$2:$ZZ$249, 232, MATCH($B$1, resultados!$A$1:$ZZ$1, 0))</f>
        <v/>
      </c>
      <c r="B238">
        <f>INDEX(resultados!$A$2:$ZZ$249, 232, MATCH($B$2, resultados!$A$1:$ZZ$1, 0))</f>
        <v/>
      </c>
      <c r="C238">
        <f>INDEX(resultados!$A$2:$ZZ$249, 232, MATCH($B$3, resultados!$A$1:$ZZ$1, 0))</f>
        <v/>
      </c>
    </row>
    <row r="239">
      <c r="A239">
        <f>INDEX(resultados!$A$2:$ZZ$249, 233, MATCH($B$1, resultados!$A$1:$ZZ$1, 0))</f>
        <v/>
      </c>
      <c r="B239">
        <f>INDEX(resultados!$A$2:$ZZ$249, 233, MATCH($B$2, resultados!$A$1:$ZZ$1, 0))</f>
        <v/>
      </c>
      <c r="C239">
        <f>INDEX(resultados!$A$2:$ZZ$249, 233, MATCH($B$3, resultados!$A$1:$ZZ$1, 0))</f>
        <v/>
      </c>
    </row>
    <row r="240">
      <c r="A240">
        <f>INDEX(resultados!$A$2:$ZZ$249, 234, MATCH($B$1, resultados!$A$1:$ZZ$1, 0))</f>
        <v/>
      </c>
      <c r="B240">
        <f>INDEX(resultados!$A$2:$ZZ$249, 234, MATCH($B$2, resultados!$A$1:$ZZ$1, 0))</f>
        <v/>
      </c>
      <c r="C240">
        <f>INDEX(resultados!$A$2:$ZZ$249, 234, MATCH($B$3, resultados!$A$1:$ZZ$1, 0))</f>
        <v/>
      </c>
    </row>
    <row r="241">
      <c r="A241">
        <f>INDEX(resultados!$A$2:$ZZ$249, 235, MATCH($B$1, resultados!$A$1:$ZZ$1, 0))</f>
        <v/>
      </c>
      <c r="B241">
        <f>INDEX(resultados!$A$2:$ZZ$249, 235, MATCH($B$2, resultados!$A$1:$ZZ$1, 0))</f>
        <v/>
      </c>
      <c r="C241">
        <f>INDEX(resultados!$A$2:$ZZ$249, 235, MATCH($B$3, resultados!$A$1:$ZZ$1, 0))</f>
        <v/>
      </c>
    </row>
    <row r="242">
      <c r="A242">
        <f>INDEX(resultados!$A$2:$ZZ$249, 236, MATCH($B$1, resultados!$A$1:$ZZ$1, 0))</f>
        <v/>
      </c>
      <c r="B242">
        <f>INDEX(resultados!$A$2:$ZZ$249, 236, MATCH($B$2, resultados!$A$1:$ZZ$1, 0))</f>
        <v/>
      </c>
      <c r="C242">
        <f>INDEX(resultados!$A$2:$ZZ$249, 236, MATCH($B$3, resultados!$A$1:$ZZ$1, 0))</f>
        <v/>
      </c>
    </row>
    <row r="243">
      <c r="A243">
        <f>INDEX(resultados!$A$2:$ZZ$249, 237, MATCH($B$1, resultados!$A$1:$ZZ$1, 0))</f>
        <v/>
      </c>
      <c r="B243">
        <f>INDEX(resultados!$A$2:$ZZ$249, 237, MATCH($B$2, resultados!$A$1:$ZZ$1, 0))</f>
        <v/>
      </c>
      <c r="C243">
        <f>INDEX(resultados!$A$2:$ZZ$249, 237, MATCH($B$3, resultados!$A$1:$ZZ$1, 0))</f>
        <v/>
      </c>
    </row>
    <row r="244">
      <c r="A244">
        <f>INDEX(resultados!$A$2:$ZZ$249, 238, MATCH($B$1, resultados!$A$1:$ZZ$1, 0))</f>
        <v/>
      </c>
      <c r="B244">
        <f>INDEX(resultados!$A$2:$ZZ$249, 238, MATCH($B$2, resultados!$A$1:$ZZ$1, 0))</f>
        <v/>
      </c>
      <c r="C244">
        <f>INDEX(resultados!$A$2:$ZZ$249, 238, MATCH($B$3, resultados!$A$1:$ZZ$1, 0))</f>
        <v/>
      </c>
    </row>
    <row r="245">
      <c r="A245">
        <f>INDEX(resultados!$A$2:$ZZ$249, 239, MATCH($B$1, resultados!$A$1:$ZZ$1, 0))</f>
        <v/>
      </c>
      <c r="B245">
        <f>INDEX(resultados!$A$2:$ZZ$249, 239, MATCH($B$2, resultados!$A$1:$ZZ$1, 0))</f>
        <v/>
      </c>
      <c r="C245">
        <f>INDEX(resultados!$A$2:$ZZ$249, 239, MATCH($B$3, resultados!$A$1:$ZZ$1, 0))</f>
        <v/>
      </c>
    </row>
    <row r="246">
      <c r="A246">
        <f>INDEX(resultados!$A$2:$ZZ$249, 240, MATCH($B$1, resultados!$A$1:$ZZ$1, 0))</f>
        <v/>
      </c>
      <c r="B246">
        <f>INDEX(resultados!$A$2:$ZZ$249, 240, MATCH($B$2, resultados!$A$1:$ZZ$1, 0))</f>
        <v/>
      </c>
      <c r="C246">
        <f>INDEX(resultados!$A$2:$ZZ$249, 240, MATCH($B$3, resultados!$A$1:$ZZ$1, 0))</f>
        <v/>
      </c>
    </row>
    <row r="247">
      <c r="A247">
        <f>INDEX(resultados!$A$2:$ZZ$249, 241, MATCH($B$1, resultados!$A$1:$ZZ$1, 0))</f>
        <v/>
      </c>
      <c r="B247">
        <f>INDEX(resultados!$A$2:$ZZ$249, 241, MATCH($B$2, resultados!$A$1:$ZZ$1, 0))</f>
        <v/>
      </c>
      <c r="C247">
        <f>INDEX(resultados!$A$2:$ZZ$249, 241, MATCH($B$3, resultados!$A$1:$ZZ$1, 0))</f>
        <v/>
      </c>
    </row>
    <row r="248">
      <c r="A248">
        <f>INDEX(resultados!$A$2:$ZZ$249, 242, MATCH($B$1, resultados!$A$1:$ZZ$1, 0))</f>
        <v/>
      </c>
      <c r="B248">
        <f>INDEX(resultados!$A$2:$ZZ$249, 242, MATCH($B$2, resultados!$A$1:$ZZ$1, 0))</f>
        <v/>
      </c>
      <c r="C248">
        <f>INDEX(resultados!$A$2:$ZZ$249, 242, MATCH($B$3, resultados!$A$1:$ZZ$1, 0))</f>
        <v/>
      </c>
    </row>
    <row r="249">
      <c r="A249">
        <f>INDEX(resultados!$A$2:$ZZ$249, 243, MATCH($B$1, resultados!$A$1:$ZZ$1, 0))</f>
        <v/>
      </c>
      <c r="B249">
        <f>INDEX(resultados!$A$2:$ZZ$249, 243, MATCH($B$2, resultados!$A$1:$ZZ$1, 0))</f>
        <v/>
      </c>
      <c r="C249">
        <f>INDEX(resultados!$A$2:$ZZ$249, 243, MATCH($B$3, resultados!$A$1:$ZZ$1, 0))</f>
        <v/>
      </c>
    </row>
    <row r="250">
      <c r="A250">
        <f>INDEX(resultados!$A$2:$ZZ$249, 244, MATCH($B$1, resultados!$A$1:$ZZ$1, 0))</f>
        <v/>
      </c>
      <c r="B250">
        <f>INDEX(resultados!$A$2:$ZZ$249, 244, MATCH($B$2, resultados!$A$1:$ZZ$1, 0))</f>
        <v/>
      </c>
      <c r="C250">
        <f>INDEX(resultados!$A$2:$ZZ$249, 244, MATCH($B$3, resultados!$A$1:$ZZ$1, 0))</f>
        <v/>
      </c>
    </row>
    <row r="251">
      <c r="A251">
        <f>INDEX(resultados!$A$2:$ZZ$249, 245, MATCH($B$1, resultados!$A$1:$ZZ$1, 0))</f>
        <v/>
      </c>
      <c r="B251">
        <f>INDEX(resultados!$A$2:$ZZ$249, 245, MATCH($B$2, resultados!$A$1:$ZZ$1, 0))</f>
        <v/>
      </c>
      <c r="C251">
        <f>INDEX(resultados!$A$2:$ZZ$249, 245, MATCH($B$3, resultados!$A$1:$ZZ$1, 0))</f>
        <v/>
      </c>
    </row>
    <row r="252">
      <c r="A252">
        <f>INDEX(resultados!$A$2:$ZZ$249, 246, MATCH($B$1, resultados!$A$1:$ZZ$1, 0))</f>
        <v/>
      </c>
      <c r="B252">
        <f>INDEX(resultados!$A$2:$ZZ$249, 246, MATCH($B$2, resultados!$A$1:$ZZ$1, 0))</f>
        <v/>
      </c>
      <c r="C252">
        <f>INDEX(resultados!$A$2:$ZZ$249, 246, MATCH($B$3, resultados!$A$1:$ZZ$1, 0))</f>
        <v/>
      </c>
    </row>
    <row r="253">
      <c r="A253">
        <f>INDEX(resultados!$A$2:$ZZ$249, 247, MATCH($B$1, resultados!$A$1:$ZZ$1, 0))</f>
        <v/>
      </c>
      <c r="B253">
        <f>INDEX(resultados!$A$2:$ZZ$249, 247, MATCH($B$2, resultados!$A$1:$ZZ$1, 0))</f>
        <v/>
      </c>
      <c r="C253">
        <f>INDEX(resultados!$A$2:$ZZ$249, 247, MATCH($B$3, resultados!$A$1:$ZZ$1, 0))</f>
        <v/>
      </c>
    </row>
    <row r="254">
      <c r="A254">
        <f>INDEX(resultados!$A$2:$ZZ$249, 248, MATCH($B$1, resultados!$A$1:$ZZ$1, 0))</f>
        <v/>
      </c>
      <c r="B254">
        <f>INDEX(resultados!$A$2:$ZZ$249, 248, MATCH($B$2, resultados!$A$1:$ZZ$1, 0))</f>
        <v/>
      </c>
      <c r="C254">
        <f>INDEX(resultados!$A$2:$ZZ$249, 248,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1.0105</v>
      </c>
      <c r="E2" t="n">
        <v>98.95999999999999</v>
      </c>
      <c r="F2" t="n">
        <v>90.01000000000001</v>
      </c>
      <c r="G2" t="n">
        <v>11.82</v>
      </c>
      <c r="H2" t="n">
        <v>0.24</v>
      </c>
      <c r="I2" t="n">
        <v>457</v>
      </c>
      <c r="J2" t="n">
        <v>71.52</v>
      </c>
      <c r="K2" t="n">
        <v>32.27</v>
      </c>
      <c r="L2" t="n">
        <v>1</v>
      </c>
      <c r="M2" t="n">
        <v>455</v>
      </c>
      <c r="N2" t="n">
        <v>8.25</v>
      </c>
      <c r="O2" t="n">
        <v>9054.6</v>
      </c>
      <c r="P2" t="n">
        <v>630.92</v>
      </c>
      <c r="Q2" t="n">
        <v>2327.28</v>
      </c>
      <c r="R2" t="n">
        <v>713.97</v>
      </c>
      <c r="S2" t="n">
        <v>122.72</v>
      </c>
      <c r="T2" t="n">
        <v>288672.73</v>
      </c>
      <c r="U2" t="n">
        <v>0.17</v>
      </c>
      <c r="V2" t="n">
        <v>0.72</v>
      </c>
      <c r="W2" t="n">
        <v>10.15</v>
      </c>
      <c r="X2" t="n">
        <v>17.38</v>
      </c>
      <c r="Y2" t="n">
        <v>0.5</v>
      </c>
      <c r="Z2" t="n">
        <v>10</v>
      </c>
      <c r="AA2" t="n">
        <v>1520.945900758388</v>
      </c>
      <c r="AB2" t="n">
        <v>2081.02528081513</v>
      </c>
      <c r="AC2" t="n">
        <v>1882.415148751459</v>
      </c>
      <c r="AD2" t="n">
        <v>1520945.900758388</v>
      </c>
      <c r="AE2" t="n">
        <v>2081025.28081513</v>
      </c>
      <c r="AF2" t="n">
        <v>2.131951938252886e-06</v>
      </c>
      <c r="AG2" t="n">
        <v>21.47569444444444</v>
      </c>
      <c r="AH2" t="n">
        <v>1882415.148751459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1.181</v>
      </c>
      <c r="E3" t="n">
        <v>84.68000000000001</v>
      </c>
      <c r="F3" t="n">
        <v>79.83</v>
      </c>
      <c r="G3" t="n">
        <v>24.82</v>
      </c>
      <c r="H3" t="n">
        <v>0.48</v>
      </c>
      <c r="I3" t="n">
        <v>193</v>
      </c>
      <c r="J3" t="n">
        <v>72.7</v>
      </c>
      <c r="K3" t="n">
        <v>32.27</v>
      </c>
      <c r="L3" t="n">
        <v>2</v>
      </c>
      <c r="M3" t="n">
        <v>191</v>
      </c>
      <c r="N3" t="n">
        <v>8.43</v>
      </c>
      <c r="O3" t="n">
        <v>9200.25</v>
      </c>
      <c r="P3" t="n">
        <v>532.71</v>
      </c>
      <c r="Q3" t="n">
        <v>2326.98</v>
      </c>
      <c r="R3" t="n">
        <v>373.94</v>
      </c>
      <c r="S3" t="n">
        <v>122.72</v>
      </c>
      <c r="T3" t="n">
        <v>119979.77</v>
      </c>
      <c r="U3" t="n">
        <v>0.33</v>
      </c>
      <c r="V3" t="n">
        <v>0.8100000000000001</v>
      </c>
      <c r="W3" t="n">
        <v>9.720000000000001</v>
      </c>
      <c r="X3" t="n">
        <v>7.22</v>
      </c>
      <c r="Y3" t="n">
        <v>0.5</v>
      </c>
      <c r="Z3" t="n">
        <v>10</v>
      </c>
      <c r="AA3" t="n">
        <v>1150.363692981474</v>
      </c>
      <c r="AB3" t="n">
        <v>1573.978355201599</v>
      </c>
      <c r="AC3" t="n">
        <v>1423.760070073654</v>
      </c>
      <c r="AD3" t="n">
        <v>1150363.692981474</v>
      </c>
      <c r="AE3" t="n">
        <v>1573978.355201599</v>
      </c>
      <c r="AF3" t="n">
        <v>2.491672675978881e-06</v>
      </c>
      <c r="AG3" t="n">
        <v>18.37673611111111</v>
      </c>
      <c r="AH3" t="n">
        <v>1423760.070073654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1.2403</v>
      </c>
      <c r="E4" t="n">
        <v>80.63</v>
      </c>
      <c r="F4" t="n">
        <v>76.95999999999999</v>
      </c>
      <c r="G4" t="n">
        <v>39.47</v>
      </c>
      <c r="H4" t="n">
        <v>0.71</v>
      </c>
      <c r="I4" t="n">
        <v>117</v>
      </c>
      <c r="J4" t="n">
        <v>73.88</v>
      </c>
      <c r="K4" t="n">
        <v>32.27</v>
      </c>
      <c r="L4" t="n">
        <v>3</v>
      </c>
      <c r="M4" t="n">
        <v>115</v>
      </c>
      <c r="N4" t="n">
        <v>8.609999999999999</v>
      </c>
      <c r="O4" t="n">
        <v>9346.23</v>
      </c>
      <c r="P4" t="n">
        <v>484.06</v>
      </c>
      <c r="Q4" t="n">
        <v>2326.95</v>
      </c>
      <c r="R4" t="n">
        <v>277.74</v>
      </c>
      <c r="S4" t="n">
        <v>122.72</v>
      </c>
      <c r="T4" t="n">
        <v>72258.64</v>
      </c>
      <c r="U4" t="n">
        <v>0.44</v>
      </c>
      <c r="V4" t="n">
        <v>0.84</v>
      </c>
      <c r="W4" t="n">
        <v>9.609999999999999</v>
      </c>
      <c r="X4" t="n">
        <v>4.35</v>
      </c>
      <c r="Y4" t="n">
        <v>0.5</v>
      </c>
      <c r="Z4" t="n">
        <v>10</v>
      </c>
      <c r="AA4" t="n">
        <v>1035.334112060393</v>
      </c>
      <c r="AB4" t="n">
        <v>1416.589807838425</v>
      </c>
      <c r="AC4" t="n">
        <v>1281.392464774607</v>
      </c>
      <c r="AD4" t="n">
        <v>1035334.112060393</v>
      </c>
      <c r="AE4" t="n">
        <v>1416589.807838425</v>
      </c>
      <c r="AF4" t="n">
        <v>2.616783759539886e-06</v>
      </c>
      <c r="AG4" t="n">
        <v>17.49782986111111</v>
      </c>
      <c r="AH4" t="n">
        <v>1281392.464774607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1.2686</v>
      </c>
      <c r="E5" t="n">
        <v>78.83</v>
      </c>
      <c r="F5" t="n">
        <v>75.69</v>
      </c>
      <c r="G5" t="n">
        <v>54.72</v>
      </c>
      <c r="H5" t="n">
        <v>0.93</v>
      </c>
      <c r="I5" t="n">
        <v>83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446.77</v>
      </c>
      <c r="Q5" t="n">
        <v>2326.96</v>
      </c>
      <c r="R5" t="n">
        <v>233.83</v>
      </c>
      <c r="S5" t="n">
        <v>122.72</v>
      </c>
      <c r="T5" t="n">
        <v>50475.65</v>
      </c>
      <c r="U5" t="n">
        <v>0.52</v>
      </c>
      <c r="V5" t="n">
        <v>0.86</v>
      </c>
      <c r="W5" t="n">
        <v>9.6</v>
      </c>
      <c r="X5" t="n">
        <v>3.08</v>
      </c>
      <c r="Y5" t="n">
        <v>0.5</v>
      </c>
      <c r="Z5" t="n">
        <v>10</v>
      </c>
      <c r="AA5" t="n">
        <v>964.7287416866664</v>
      </c>
      <c r="AB5" t="n">
        <v>1319.984425203988</v>
      </c>
      <c r="AC5" t="n">
        <v>1194.006964272295</v>
      </c>
      <c r="AD5" t="n">
        <v>964728.7416866664</v>
      </c>
      <c r="AE5" t="n">
        <v>1319984.425203988</v>
      </c>
      <c r="AF5" t="n">
        <v>2.676491072605256e-06</v>
      </c>
      <c r="AG5" t="n">
        <v>17.10720486111111</v>
      </c>
      <c r="AH5" t="n">
        <v>1194006.964272295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1.2711</v>
      </c>
      <c r="E6" t="n">
        <v>78.67</v>
      </c>
      <c r="F6" t="n">
        <v>75.59999999999999</v>
      </c>
      <c r="G6" t="n">
        <v>57.42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446.77</v>
      </c>
      <c r="Q6" t="n">
        <v>2327.01</v>
      </c>
      <c r="R6" t="n">
        <v>228.83</v>
      </c>
      <c r="S6" t="n">
        <v>122.72</v>
      </c>
      <c r="T6" t="n">
        <v>47996.52</v>
      </c>
      <c r="U6" t="n">
        <v>0.54</v>
      </c>
      <c r="V6" t="n">
        <v>0.86</v>
      </c>
      <c r="W6" t="n">
        <v>9.65</v>
      </c>
      <c r="X6" t="n">
        <v>2.99</v>
      </c>
      <c r="Y6" t="n">
        <v>0.5</v>
      </c>
      <c r="Z6" t="n">
        <v>10</v>
      </c>
      <c r="AA6" t="n">
        <v>962.9996931050289</v>
      </c>
      <c r="AB6" t="n">
        <v>1317.618664654352</v>
      </c>
      <c r="AC6" t="n">
        <v>1191.86698858915</v>
      </c>
      <c r="AD6" t="n">
        <v>962999.6931050288</v>
      </c>
      <c r="AE6" t="n">
        <v>1317618.664654352</v>
      </c>
      <c r="AF6" t="n">
        <v>2.681765570225872e-06</v>
      </c>
      <c r="AG6" t="n">
        <v>17.07248263888889</v>
      </c>
      <c r="AH6" t="n">
        <v>1191866.98858915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1.1561</v>
      </c>
      <c r="E2" t="n">
        <v>86.5</v>
      </c>
      <c r="F2" t="n">
        <v>82.01000000000001</v>
      </c>
      <c r="G2" t="n">
        <v>19.6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248</v>
      </c>
      <c r="N2" t="n">
        <v>4.24</v>
      </c>
      <c r="O2" t="n">
        <v>5140</v>
      </c>
      <c r="P2" t="n">
        <v>347.45</v>
      </c>
      <c r="Q2" t="n">
        <v>2327.03</v>
      </c>
      <c r="R2" t="n">
        <v>446.52</v>
      </c>
      <c r="S2" t="n">
        <v>122.72</v>
      </c>
      <c r="T2" t="n">
        <v>155980.96</v>
      </c>
      <c r="U2" t="n">
        <v>0.27</v>
      </c>
      <c r="V2" t="n">
        <v>0.79</v>
      </c>
      <c r="W2" t="n">
        <v>9.82</v>
      </c>
      <c r="X2" t="n">
        <v>9.390000000000001</v>
      </c>
      <c r="Y2" t="n">
        <v>0.5</v>
      </c>
      <c r="Z2" t="n">
        <v>10</v>
      </c>
      <c r="AA2" t="n">
        <v>879.7858502713759</v>
      </c>
      <c r="AB2" t="n">
        <v>1203.761813753698</v>
      </c>
      <c r="AC2" t="n">
        <v>1088.876475739361</v>
      </c>
      <c r="AD2" t="n">
        <v>879785.850271376</v>
      </c>
      <c r="AE2" t="n">
        <v>1203761.813753698</v>
      </c>
      <c r="AF2" t="n">
        <v>2.807933886691352e-06</v>
      </c>
      <c r="AG2" t="n">
        <v>18.77170138888889</v>
      </c>
      <c r="AH2" t="n">
        <v>1088876.475739361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1.2202</v>
      </c>
      <c r="E3" t="n">
        <v>81.95</v>
      </c>
      <c r="F3" t="n">
        <v>78.52</v>
      </c>
      <c r="G3" t="n">
        <v>30.2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312.16</v>
      </c>
      <c r="Q3" t="n">
        <v>2327.14</v>
      </c>
      <c r="R3" t="n">
        <v>323.16</v>
      </c>
      <c r="S3" t="n">
        <v>122.72</v>
      </c>
      <c r="T3" t="n">
        <v>94773.60000000001</v>
      </c>
      <c r="U3" t="n">
        <v>0.38</v>
      </c>
      <c r="V3" t="n">
        <v>0.83</v>
      </c>
      <c r="W3" t="n">
        <v>9.859999999999999</v>
      </c>
      <c r="X3" t="n">
        <v>5.91</v>
      </c>
      <c r="Y3" t="n">
        <v>0.5</v>
      </c>
      <c r="Z3" t="n">
        <v>10</v>
      </c>
      <c r="AA3" t="n">
        <v>781.3326483133239</v>
      </c>
      <c r="AB3" t="n">
        <v>1069.053799385966</v>
      </c>
      <c r="AC3" t="n">
        <v>967.0248051990001</v>
      </c>
      <c r="AD3" t="n">
        <v>781332.648313324</v>
      </c>
      <c r="AE3" t="n">
        <v>1069053.799385966</v>
      </c>
      <c r="AF3" t="n">
        <v>2.963619867261299e-06</v>
      </c>
      <c r="AG3" t="n">
        <v>17.78428819444444</v>
      </c>
      <c r="AH3" t="n">
        <v>967024.8051990001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0.7408</v>
      </c>
      <c r="E2" t="n">
        <v>135</v>
      </c>
      <c r="F2" t="n">
        <v>107.2</v>
      </c>
      <c r="G2" t="n">
        <v>7.27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1216.83</v>
      </c>
      <c r="Q2" t="n">
        <v>2327.52</v>
      </c>
      <c r="R2" t="n">
        <v>1288.5</v>
      </c>
      <c r="S2" t="n">
        <v>122.72</v>
      </c>
      <c r="T2" t="n">
        <v>573797.53</v>
      </c>
      <c r="U2" t="n">
        <v>0.1</v>
      </c>
      <c r="V2" t="n">
        <v>0.6</v>
      </c>
      <c r="W2" t="n">
        <v>10.9</v>
      </c>
      <c r="X2" t="n">
        <v>34.57</v>
      </c>
      <c r="Y2" t="n">
        <v>0.5</v>
      </c>
      <c r="Z2" t="n">
        <v>10</v>
      </c>
      <c r="AA2" t="n">
        <v>3536.100267182093</v>
      </c>
      <c r="AB2" t="n">
        <v>4838.248387292555</v>
      </c>
      <c r="AC2" t="n">
        <v>4376.492751733431</v>
      </c>
      <c r="AD2" t="n">
        <v>3536100.267182094</v>
      </c>
      <c r="AE2" t="n">
        <v>4838248.387292555</v>
      </c>
      <c r="AF2" t="n">
        <v>1.281728861914837e-06</v>
      </c>
      <c r="AG2" t="n">
        <v>29.296875</v>
      </c>
      <c r="AH2" t="n">
        <v>4376492.751733431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1.0207</v>
      </c>
      <c r="E3" t="n">
        <v>97.97</v>
      </c>
      <c r="F3" t="n">
        <v>85.72</v>
      </c>
      <c r="G3" t="n">
        <v>14.82</v>
      </c>
      <c r="H3" t="n">
        <v>0.25</v>
      </c>
      <c r="I3" t="n">
        <v>347</v>
      </c>
      <c r="J3" t="n">
        <v>143.17</v>
      </c>
      <c r="K3" t="n">
        <v>47.83</v>
      </c>
      <c r="L3" t="n">
        <v>2</v>
      </c>
      <c r="M3" t="n">
        <v>345</v>
      </c>
      <c r="N3" t="n">
        <v>23.34</v>
      </c>
      <c r="O3" t="n">
        <v>17891.86</v>
      </c>
      <c r="P3" t="n">
        <v>960.64</v>
      </c>
      <c r="Q3" t="n">
        <v>2327.3</v>
      </c>
      <c r="R3" t="n">
        <v>569.8</v>
      </c>
      <c r="S3" t="n">
        <v>122.72</v>
      </c>
      <c r="T3" t="n">
        <v>217140.72</v>
      </c>
      <c r="U3" t="n">
        <v>0.22</v>
      </c>
      <c r="V3" t="n">
        <v>0.76</v>
      </c>
      <c r="W3" t="n">
        <v>9.98</v>
      </c>
      <c r="X3" t="n">
        <v>13.09</v>
      </c>
      <c r="Y3" t="n">
        <v>0.5</v>
      </c>
      <c r="Z3" t="n">
        <v>10</v>
      </c>
      <c r="AA3" t="n">
        <v>2104.846262367725</v>
      </c>
      <c r="AB3" t="n">
        <v>2879.943515434938</v>
      </c>
      <c r="AC3" t="n">
        <v>2605.085748347938</v>
      </c>
      <c r="AD3" t="n">
        <v>2104846.262367724</v>
      </c>
      <c r="AE3" t="n">
        <v>2879943.515434938</v>
      </c>
      <c r="AF3" t="n">
        <v>1.766010595783576e-06</v>
      </c>
      <c r="AG3" t="n">
        <v>21.26085069444444</v>
      </c>
      <c r="AH3" t="n">
        <v>2605085.748347938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1.1225</v>
      </c>
      <c r="E4" t="n">
        <v>89.08</v>
      </c>
      <c r="F4" t="n">
        <v>80.64</v>
      </c>
      <c r="G4" t="n">
        <v>22.51</v>
      </c>
      <c r="H4" t="n">
        <v>0.37</v>
      </c>
      <c r="I4" t="n">
        <v>215</v>
      </c>
      <c r="J4" t="n">
        <v>144.54</v>
      </c>
      <c r="K4" t="n">
        <v>47.83</v>
      </c>
      <c r="L4" t="n">
        <v>3</v>
      </c>
      <c r="M4" t="n">
        <v>213</v>
      </c>
      <c r="N4" t="n">
        <v>23.71</v>
      </c>
      <c r="O4" t="n">
        <v>18060.85</v>
      </c>
      <c r="P4" t="n">
        <v>891.66</v>
      </c>
      <c r="Q4" t="n">
        <v>2327.01</v>
      </c>
      <c r="R4" t="n">
        <v>400.61</v>
      </c>
      <c r="S4" t="n">
        <v>122.72</v>
      </c>
      <c r="T4" t="n">
        <v>133202.7</v>
      </c>
      <c r="U4" t="n">
        <v>0.31</v>
      </c>
      <c r="V4" t="n">
        <v>0.8</v>
      </c>
      <c r="W4" t="n">
        <v>9.77</v>
      </c>
      <c r="X4" t="n">
        <v>8.029999999999999</v>
      </c>
      <c r="Y4" t="n">
        <v>0.5</v>
      </c>
      <c r="Z4" t="n">
        <v>10</v>
      </c>
      <c r="AA4" t="n">
        <v>1803.765162792791</v>
      </c>
      <c r="AB4" t="n">
        <v>2467.991072235851</v>
      </c>
      <c r="AC4" t="n">
        <v>2232.449468148886</v>
      </c>
      <c r="AD4" t="n">
        <v>1803765.162792791</v>
      </c>
      <c r="AE4" t="n">
        <v>2467991.072235851</v>
      </c>
      <c r="AF4" t="n">
        <v>1.94214450256399e-06</v>
      </c>
      <c r="AG4" t="n">
        <v>19.33159722222222</v>
      </c>
      <c r="AH4" t="n">
        <v>2232449.468148886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1.1755</v>
      </c>
      <c r="E5" t="n">
        <v>85.06999999999999</v>
      </c>
      <c r="F5" t="n">
        <v>78.36</v>
      </c>
      <c r="G5" t="n">
        <v>30.33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855.0599999999999</v>
      </c>
      <c r="Q5" t="n">
        <v>2326.95</v>
      </c>
      <c r="R5" t="n">
        <v>325.46</v>
      </c>
      <c r="S5" t="n">
        <v>122.72</v>
      </c>
      <c r="T5" t="n">
        <v>95930.34</v>
      </c>
      <c r="U5" t="n">
        <v>0.38</v>
      </c>
      <c r="V5" t="n">
        <v>0.83</v>
      </c>
      <c r="W5" t="n">
        <v>9.640000000000001</v>
      </c>
      <c r="X5" t="n">
        <v>5.75</v>
      </c>
      <c r="Y5" t="n">
        <v>0.5</v>
      </c>
      <c r="Z5" t="n">
        <v>10</v>
      </c>
      <c r="AA5" t="n">
        <v>1662.384155685683</v>
      </c>
      <c r="AB5" t="n">
        <v>2274.547341022078</v>
      </c>
      <c r="AC5" t="n">
        <v>2057.467735142174</v>
      </c>
      <c r="AD5" t="n">
        <v>1662384.155685683</v>
      </c>
      <c r="AE5" t="n">
        <v>2274547.341022078</v>
      </c>
      <c r="AF5" t="n">
        <v>2.033844866604873e-06</v>
      </c>
      <c r="AG5" t="n">
        <v>18.46137152777778</v>
      </c>
      <c r="AH5" t="n">
        <v>2057467.735142174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1.2086</v>
      </c>
      <c r="E6" t="n">
        <v>82.73999999999999</v>
      </c>
      <c r="F6" t="n">
        <v>77.05</v>
      </c>
      <c r="G6" t="n">
        <v>38.52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827.66</v>
      </c>
      <c r="Q6" t="n">
        <v>2326.98</v>
      </c>
      <c r="R6" t="n">
        <v>280.14</v>
      </c>
      <c r="S6" t="n">
        <v>122.72</v>
      </c>
      <c r="T6" t="n">
        <v>73443.5</v>
      </c>
      <c r="U6" t="n">
        <v>0.44</v>
      </c>
      <c r="V6" t="n">
        <v>0.84</v>
      </c>
      <c r="W6" t="n">
        <v>9.619999999999999</v>
      </c>
      <c r="X6" t="n">
        <v>4.43</v>
      </c>
      <c r="Y6" t="n">
        <v>0.5</v>
      </c>
      <c r="Z6" t="n">
        <v>10</v>
      </c>
      <c r="AA6" t="n">
        <v>1587.145403515563</v>
      </c>
      <c r="AB6" t="n">
        <v>2171.602361003439</v>
      </c>
      <c r="AC6" t="n">
        <v>1964.347679532326</v>
      </c>
      <c r="AD6" t="n">
        <v>1587145.403515563</v>
      </c>
      <c r="AE6" t="n">
        <v>2171602.361003439</v>
      </c>
      <c r="AF6" t="n">
        <v>2.091114339241727e-06</v>
      </c>
      <c r="AG6" t="n">
        <v>17.95572916666667</v>
      </c>
      <c r="AH6" t="n">
        <v>1964347.679532326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1.2299</v>
      </c>
      <c r="E7" t="n">
        <v>81.31</v>
      </c>
      <c r="F7" t="n">
        <v>76.25</v>
      </c>
      <c r="G7" t="n">
        <v>46.68</v>
      </c>
      <c r="H7" t="n">
        <v>0.71</v>
      </c>
      <c r="I7" t="n">
        <v>98</v>
      </c>
      <c r="J7" t="n">
        <v>148.68</v>
      </c>
      <c r="K7" t="n">
        <v>47.83</v>
      </c>
      <c r="L7" t="n">
        <v>6</v>
      </c>
      <c r="M7" t="n">
        <v>96</v>
      </c>
      <c r="N7" t="n">
        <v>24.85</v>
      </c>
      <c r="O7" t="n">
        <v>18570.94</v>
      </c>
      <c r="P7" t="n">
        <v>807.48</v>
      </c>
      <c r="Q7" t="n">
        <v>2326.96</v>
      </c>
      <c r="R7" t="n">
        <v>253.88</v>
      </c>
      <c r="S7" t="n">
        <v>122.72</v>
      </c>
      <c r="T7" t="n">
        <v>60423.05</v>
      </c>
      <c r="U7" t="n">
        <v>0.48</v>
      </c>
      <c r="V7" t="n">
        <v>0.85</v>
      </c>
      <c r="W7" t="n">
        <v>9.58</v>
      </c>
      <c r="X7" t="n">
        <v>3.63</v>
      </c>
      <c r="Y7" t="n">
        <v>0.5</v>
      </c>
      <c r="Z7" t="n">
        <v>10</v>
      </c>
      <c r="AA7" t="n">
        <v>1528.623005045876</v>
      </c>
      <c r="AB7" t="n">
        <v>2091.529433591209</v>
      </c>
      <c r="AC7" t="n">
        <v>1891.916799929261</v>
      </c>
      <c r="AD7" t="n">
        <v>1528623.005045876</v>
      </c>
      <c r="AE7" t="n">
        <v>2091529.433591209</v>
      </c>
      <c r="AF7" t="n">
        <v>2.127967504412874e-06</v>
      </c>
      <c r="AG7" t="n">
        <v>17.64539930555556</v>
      </c>
      <c r="AH7" t="n">
        <v>1891916.799929261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1.2467</v>
      </c>
      <c r="E8" t="n">
        <v>80.20999999999999</v>
      </c>
      <c r="F8" t="n">
        <v>75.61</v>
      </c>
      <c r="G8" t="n">
        <v>55.33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786.78</v>
      </c>
      <c r="Q8" t="n">
        <v>2327</v>
      </c>
      <c r="R8" t="n">
        <v>233.23</v>
      </c>
      <c r="S8" t="n">
        <v>122.72</v>
      </c>
      <c r="T8" t="n">
        <v>50179.05</v>
      </c>
      <c r="U8" t="n">
        <v>0.53</v>
      </c>
      <c r="V8" t="n">
        <v>0.86</v>
      </c>
      <c r="W8" t="n">
        <v>9.529999999999999</v>
      </c>
      <c r="X8" t="n">
        <v>3</v>
      </c>
      <c r="Y8" t="n">
        <v>0.5</v>
      </c>
      <c r="Z8" t="n">
        <v>10</v>
      </c>
      <c r="AA8" t="n">
        <v>1485.889146253676</v>
      </c>
      <c r="AB8" t="n">
        <v>2033.059082706927</v>
      </c>
      <c r="AC8" t="n">
        <v>1839.026777269721</v>
      </c>
      <c r="AD8" t="n">
        <v>1485889.146253676</v>
      </c>
      <c r="AE8" t="n">
        <v>2033059.082706927</v>
      </c>
      <c r="AF8" t="n">
        <v>2.157034789618286e-06</v>
      </c>
      <c r="AG8" t="n">
        <v>17.40668402777778</v>
      </c>
      <c r="AH8" t="n">
        <v>1839026.777269721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1.2589</v>
      </c>
      <c r="E9" t="n">
        <v>79.43000000000001</v>
      </c>
      <c r="F9" t="n">
        <v>75.18000000000001</v>
      </c>
      <c r="G9" t="n">
        <v>64.44</v>
      </c>
      <c r="H9" t="n">
        <v>0.9399999999999999</v>
      </c>
      <c r="I9" t="n">
        <v>70</v>
      </c>
      <c r="J9" t="n">
        <v>151.46</v>
      </c>
      <c r="K9" t="n">
        <v>47.83</v>
      </c>
      <c r="L9" t="n">
        <v>8</v>
      </c>
      <c r="M9" t="n">
        <v>68</v>
      </c>
      <c r="N9" t="n">
        <v>25.63</v>
      </c>
      <c r="O9" t="n">
        <v>18913.66</v>
      </c>
      <c r="P9" t="n">
        <v>769.72</v>
      </c>
      <c r="Q9" t="n">
        <v>2326.92</v>
      </c>
      <c r="R9" t="n">
        <v>218.54</v>
      </c>
      <c r="S9" t="n">
        <v>122.72</v>
      </c>
      <c r="T9" t="n">
        <v>42895.55</v>
      </c>
      <c r="U9" t="n">
        <v>0.5600000000000001</v>
      </c>
      <c r="V9" t="n">
        <v>0.86</v>
      </c>
      <c r="W9" t="n">
        <v>9.529999999999999</v>
      </c>
      <c r="X9" t="n">
        <v>2.57</v>
      </c>
      <c r="Y9" t="n">
        <v>0.5</v>
      </c>
      <c r="Z9" t="n">
        <v>10</v>
      </c>
      <c r="AA9" t="n">
        <v>1453.663122331263</v>
      </c>
      <c r="AB9" t="n">
        <v>1988.966015064446</v>
      </c>
      <c r="AC9" t="n">
        <v>1799.141890118029</v>
      </c>
      <c r="AD9" t="n">
        <v>1453663.122331263</v>
      </c>
      <c r="AE9" t="n">
        <v>1988966.015064446</v>
      </c>
      <c r="AF9" t="n">
        <v>2.178143175303169e-06</v>
      </c>
      <c r="AG9" t="n">
        <v>17.23741319444444</v>
      </c>
      <c r="AH9" t="n">
        <v>1799141.890118029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1.269</v>
      </c>
      <c r="E10" t="n">
        <v>78.8</v>
      </c>
      <c r="F10" t="n">
        <v>74.81</v>
      </c>
      <c r="G10" t="n">
        <v>73.58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752.45</v>
      </c>
      <c r="Q10" t="n">
        <v>2326.92</v>
      </c>
      <c r="R10" t="n">
        <v>206.21</v>
      </c>
      <c r="S10" t="n">
        <v>122.72</v>
      </c>
      <c r="T10" t="n">
        <v>36774.09</v>
      </c>
      <c r="U10" t="n">
        <v>0.6</v>
      </c>
      <c r="V10" t="n">
        <v>0.87</v>
      </c>
      <c r="W10" t="n">
        <v>9.51</v>
      </c>
      <c r="X10" t="n">
        <v>2.2</v>
      </c>
      <c r="Y10" t="n">
        <v>0.5</v>
      </c>
      <c r="Z10" t="n">
        <v>10</v>
      </c>
      <c r="AA10" t="n">
        <v>1414.275073265994</v>
      </c>
      <c r="AB10" t="n">
        <v>1935.07354865526</v>
      </c>
      <c r="AC10" t="n">
        <v>1750.392845064384</v>
      </c>
      <c r="AD10" t="n">
        <v>1414275.073265994</v>
      </c>
      <c r="AE10" t="n">
        <v>1935073.54865526</v>
      </c>
      <c r="AF10" t="n">
        <v>2.195618150337375e-06</v>
      </c>
      <c r="AG10" t="n">
        <v>17.10069444444444</v>
      </c>
      <c r="AH10" t="n">
        <v>1750392.845064384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1.2758</v>
      </c>
      <c r="E11" t="n">
        <v>78.38</v>
      </c>
      <c r="F11" t="n">
        <v>74.59</v>
      </c>
      <c r="G11" t="n">
        <v>82.88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736.12</v>
      </c>
      <c r="Q11" t="n">
        <v>2326.92</v>
      </c>
      <c r="R11" t="n">
        <v>199.05</v>
      </c>
      <c r="S11" t="n">
        <v>122.72</v>
      </c>
      <c r="T11" t="n">
        <v>33231.68</v>
      </c>
      <c r="U11" t="n">
        <v>0.62</v>
      </c>
      <c r="V11" t="n">
        <v>0.87</v>
      </c>
      <c r="W11" t="n">
        <v>9.5</v>
      </c>
      <c r="X11" t="n">
        <v>1.98</v>
      </c>
      <c r="Y11" t="n">
        <v>0.5</v>
      </c>
      <c r="Z11" t="n">
        <v>10</v>
      </c>
      <c r="AA11" t="n">
        <v>1389.697546452469</v>
      </c>
      <c r="AB11" t="n">
        <v>1901.445492185037</v>
      </c>
      <c r="AC11" t="n">
        <v>1719.974203106406</v>
      </c>
      <c r="AD11" t="n">
        <v>1389697.546452469</v>
      </c>
      <c r="AE11" t="n">
        <v>1901445.492185037</v>
      </c>
      <c r="AF11" t="n">
        <v>2.207383480063375e-06</v>
      </c>
      <c r="AG11" t="n">
        <v>17.00954861111111</v>
      </c>
      <c r="AH11" t="n">
        <v>1719974.203106406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1.2826</v>
      </c>
      <c r="E12" t="n">
        <v>77.95999999999999</v>
      </c>
      <c r="F12" t="n">
        <v>74.34999999999999</v>
      </c>
      <c r="G12" t="n">
        <v>92.94</v>
      </c>
      <c r="H12" t="n">
        <v>1.25</v>
      </c>
      <c r="I12" t="n">
        <v>48</v>
      </c>
      <c r="J12" t="n">
        <v>155.66</v>
      </c>
      <c r="K12" t="n">
        <v>47.83</v>
      </c>
      <c r="L12" t="n">
        <v>11</v>
      </c>
      <c r="M12" t="n">
        <v>46</v>
      </c>
      <c r="N12" t="n">
        <v>26.83</v>
      </c>
      <c r="O12" t="n">
        <v>19431.82</v>
      </c>
      <c r="P12" t="n">
        <v>720.29</v>
      </c>
      <c r="Q12" t="n">
        <v>2326.94</v>
      </c>
      <c r="R12" t="n">
        <v>190.77</v>
      </c>
      <c r="S12" t="n">
        <v>122.72</v>
      </c>
      <c r="T12" t="n">
        <v>29118.81</v>
      </c>
      <c r="U12" t="n">
        <v>0.64</v>
      </c>
      <c r="V12" t="n">
        <v>0.87</v>
      </c>
      <c r="W12" t="n">
        <v>9.49</v>
      </c>
      <c r="X12" t="n">
        <v>1.74</v>
      </c>
      <c r="Y12" t="n">
        <v>0.5</v>
      </c>
      <c r="Z12" t="n">
        <v>10</v>
      </c>
      <c r="AA12" t="n">
        <v>1365.648635951078</v>
      </c>
      <c r="AB12" t="n">
        <v>1868.540711873981</v>
      </c>
      <c r="AC12" t="n">
        <v>1690.209808846088</v>
      </c>
      <c r="AD12" t="n">
        <v>1365648.635951078</v>
      </c>
      <c r="AE12" t="n">
        <v>1868540.711873981</v>
      </c>
      <c r="AF12" t="n">
        <v>2.219148809789375e-06</v>
      </c>
      <c r="AG12" t="n">
        <v>16.91840277777778</v>
      </c>
      <c r="AH12" t="n">
        <v>1690209.808846088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74.17</v>
      </c>
      <c r="G13" t="n">
        <v>103.49</v>
      </c>
      <c r="H13" t="n">
        <v>1.35</v>
      </c>
      <c r="I13" t="n">
        <v>43</v>
      </c>
      <c r="J13" t="n">
        <v>157.07</v>
      </c>
      <c r="K13" t="n">
        <v>47.83</v>
      </c>
      <c r="L13" t="n">
        <v>12</v>
      </c>
      <c r="M13" t="n">
        <v>41</v>
      </c>
      <c r="N13" t="n">
        <v>27.24</v>
      </c>
      <c r="O13" t="n">
        <v>19605.66</v>
      </c>
      <c r="P13" t="n">
        <v>702.72</v>
      </c>
      <c r="Q13" t="n">
        <v>2326.9</v>
      </c>
      <c r="R13" t="n">
        <v>184.57</v>
      </c>
      <c r="S13" t="n">
        <v>122.72</v>
      </c>
      <c r="T13" t="n">
        <v>26043.13</v>
      </c>
      <c r="U13" t="n">
        <v>0.66</v>
      </c>
      <c r="V13" t="n">
        <v>0.87</v>
      </c>
      <c r="W13" t="n">
        <v>9.49</v>
      </c>
      <c r="X13" t="n">
        <v>1.56</v>
      </c>
      <c r="Y13" t="n">
        <v>0.5</v>
      </c>
      <c r="Z13" t="n">
        <v>10</v>
      </c>
      <c r="AA13" t="n">
        <v>1341.633957349078</v>
      </c>
      <c r="AB13" t="n">
        <v>1835.682769157877</v>
      </c>
      <c r="AC13" t="n">
        <v>1660.487782066397</v>
      </c>
      <c r="AD13" t="n">
        <v>1341633.957349078</v>
      </c>
      <c r="AE13" t="n">
        <v>1835682.769157877</v>
      </c>
      <c r="AF13" t="n">
        <v>2.228491865748258e-06</v>
      </c>
      <c r="AG13" t="n">
        <v>16.84895833333333</v>
      </c>
      <c r="AH13" t="n">
        <v>1660487.782066397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1.2917</v>
      </c>
      <c r="E14" t="n">
        <v>77.42</v>
      </c>
      <c r="F14" t="n">
        <v>74.06</v>
      </c>
      <c r="G14" t="n">
        <v>113.94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36</v>
      </c>
      <c r="N14" t="n">
        <v>27.65</v>
      </c>
      <c r="O14" t="n">
        <v>19780.06</v>
      </c>
      <c r="P14" t="n">
        <v>688.92</v>
      </c>
      <c r="Q14" t="n">
        <v>2326.89</v>
      </c>
      <c r="R14" t="n">
        <v>181.19</v>
      </c>
      <c r="S14" t="n">
        <v>122.72</v>
      </c>
      <c r="T14" t="n">
        <v>24375.31</v>
      </c>
      <c r="U14" t="n">
        <v>0.68</v>
      </c>
      <c r="V14" t="n">
        <v>0.88</v>
      </c>
      <c r="W14" t="n">
        <v>9.48</v>
      </c>
      <c r="X14" t="n">
        <v>1.45</v>
      </c>
      <c r="Y14" t="n">
        <v>0.5</v>
      </c>
      <c r="Z14" t="n">
        <v>10</v>
      </c>
      <c r="AA14" t="n">
        <v>1323.501026528625</v>
      </c>
      <c r="AB14" t="n">
        <v>1810.872493240885</v>
      </c>
      <c r="AC14" t="n">
        <v>1638.045364061481</v>
      </c>
      <c r="AD14" t="n">
        <v>1323501.026528625</v>
      </c>
      <c r="AE14" t="n">
        <v>1810872.493240885</v>
      </c>
      <c r="AF14" t="n">
        <v>2.234893589275641e-06</v>
      </c>
      <c r="AG14" t="n">
        <v>16.80121527777778</v>
      </c>
      <c r="AH14" t="n">
        <v>1638045.364061481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1.2955</v>
      </c>
      <c r="E15" t="n">
        <v>77.19</v>
      </c>
      <c r="F15" t="n">
        <v>73.92</v>
      </c>
      <c r="G15" t="n">
        <v>123.21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22</v>
      </c>
      <c r="N15" t="n">
        <v>28.07</v>
      </c>
      <c r="O15" t="n">
        <v>19955.16</v>
      </c>
      <c r="P15" t="n">
        <v>672.9400000000001</v>
      </c>
      <c r="Q15" t="n">
        <v>2326.91</v>
      </c>
      <c r="R15" t="n">
        <v>176.09</v>
      </c>
      <c r="S15" t="n">
        <v>122.72</v>
      </c>
      <c r="T15" t="n">
        <v>21839.29</v>
      </c>
      <c r="U15" t="n">
        <v>0.7</v>
      </c>
      <c r="V15" t="n">
        <v>0.88</v>
      </c>
      <c r="W15" t="n">
        <v>9.49</v>
      </c>
      <c r="X15" t="n">
        <v>1.31</v>
      </c>
      <c r="Y15" t="n">
        <v>0.5</v>
      </c>
      <c r="Z15" t="n">
        <v>10</v>
      </c>
      <c r="AA15" t="n">
        <v>1302.965384005577</v>
      </c>
      <c r="AB15" t="n">
        <v>1782.774721172242</v>
      </c>
      <c r="AC15" t="n">
        <v>1612.629203923598</v>
      </c>
      <c r="AD15" t="n">
        <v>1302965.384005577</v>
      </c>
      <c r="AE15" t="n">
        <v>1782774.721172242</v>
      </c>
      <c r="AF15" t="n">
        <v>2.241468332357817e-06</v>
      </c>
      <c r="AG15" t="n">
        <v>16.75130208333333</v>
      </c>
      <c r="AH15" t="n">
        <v>1612629.203923598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1.2959</v>
      </c>
      <c r="E16" t="n">
        <v>77.16</v>
      </c>
      <c r="F16" t="n">
        <v>73.92</v>
      </c>
      <c r="G16" t="n">
        <v>126.73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5</v>
      </c>
      <c r="N16" t="n">
        <v>28.5</v>
      </c>
      <c r="O16" t="n">
        <v>20130.71</v>
      </c>
      <c r="P16" t="n">
        <v>672.47</v>
      </c>
      <c r="Q16" t="n">
        <v>2326.9</v>
      </c>
      <c r="R16" t="n">
        <v>175.36</v>
      </c>
      <c r="S16" t="n">
        <v>122.72</v>
      </c>
      <c r="T16" t="n">
        <v>21481.57</v>
      </c>
      <c r="U16" t="n">
        <v>0.7</v>
      </c>
      <c r="V16" t="n">
        <v>0.88</v>
      </c>
      <c r="W16" t="n">
        <v>9.51</v>
      </c>
      <c r="X16" t="n">
        <v>1.31</v>
      </c>
      <c r="Y16" t="n">
        <v>0.5</v>
      </c>
      <c r="Z16" t="n">
        <v>10</v>
      </c>
      <c r="AA16" t="n">
        <v>1302.150182150934</v>
      </c>
      <c r="AB16" t="n">
        <v>1781.659326030551</v>
      </c>
      <c r="AC16" t="n">
        <v>1611.620260528764</v>
      </c>
      <c r="AD16" t="n">
        <v>1302150.182150934</v>
      </c>
      <c r="AE16" t="n">
        <v>1781659.326030551</v>
      </c>
      <c r="AF16" t="n">
        <v>2.242160410576993e-06</v>
      </c>
      <c r="AG16" t="n">
        <v>16.74479166666667</v>
      </c>
      <c r="AH16" t="n">
        <v>1611620.260528764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1.2963</v>
      </c>
      <c r="E17" t="n">
        <v>77.14</v>
      </c>
      <c r="F17" t="n">
        <v>73.90000000000001</v>
      </c>
      <c r="G17" t="n">
        <v>126.69</v>
      </c>
      <c r="H17" t="n">
        <v>1.74</v>
      </c>
      <c r="I17" t="n">
        <v>35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675.75</v>
      </c>
      <c r="Q17" t="n">
        <v>2326.93</v>
      </c>
      <c r="R17" t="n">
        <v>174.54</v>
      </c>
      <c r="S17" t="n">
        <v>122.72</v>
      </c>
      <c r="T17" t="n">
        <v>21070.19</v>
      </c>
      <c r="U17" t="n">
        <v>0.7</v>
      </c>
      <c r="V17" t="n">
        <v>0.88</v>
      </c>
      <c r="W17" t="n">
        <v>9.51</v>
      </c>
      <c r="X17" t="n">
        <v>1.29</v>
      </c>
      <c r="Y17" t="n">
        <v>0.5</v>
      </c>
      <c r="Z17" t="n">
        <v>10</v>
      </c>
      <c r="AA17" t="n">
        <v>1305.180381801262</v>
      </c>
      <c r="AB17" t="n">
        <v>1785.805378875106</v>
      </c>
      <c r="AC17" t="n">
        <v>1615.370619908856</v>
      </c>
      <c r="AD17" t="n">
        <v>1305180.381801262</v>
      </c>
      <c r="AE17" t="n">
        <v>1785805.378875106</v>
      </c>
      <c r="AF17" t="n">
        <v>2.24285248879617e-06</v>
      </c>
      <c r="AG17" t="n">
        <v>16.74045138888889</v>
      </c>
      <c r="AH17" t="n">
        <v>1615370.619908856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1.2962</v>
      </c>
      <c r="E18" t="n">
        <v>77.15000000000001</v>
      </c>
      <c r="F18" t="n">
        <v>73.91</v>
      </c>
      <c r="G18" t="n">
        <v>126.7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681.23</v>
      </c>
      <c r="Q18" t="n">
        <v>2326.96</v>
      </c>
      <c r="R18" t="n">
        <v>174.74</v>
      </c>
      <c r="S18" t="n">
        <v>122.72</v>
      </c>
      <c r="T18" t="n">
        <v>21170.17</v>
      </c>
      <c r="U18" t="n">
        <v>0.7</v>
      </c>
      <c r="V18" t="n">
        <v>0.88</v>
      </c>
      <c r="W18" t="n">
        <v>9.51</v>
      </c>
      <c r="X18" t="n">
        <v>1.3</v>
      </c>
      <c r="Y18" t="n">
        <v>0.5</v>
      </c>
      <c r="Z18" t="n">
        <v>10</v>
      </c>
      <c r="AA18" t="n">
        <v>1311.058177973167</v>
      </c>
      <c r="AB18" t="n">
        <v>1793.847638907571</v>
      </c>
      <c r="AC18" t="n">
        <v>1622.645337931205</v>
      </c>
      <c r="AD18" t="n">
        <v>1311058.177973167</v>
      </c>
      <c r="AE18" t="n">
        <v>1793847.638907571</v>
      </c>
      <c r="AF18" t="n">
        <v>2.242679469241376e-06</v>
      </c>
      <c r="AG18" t="n">
        <v>16.74262152777778</v>
      </c>
      <c r="AH18" t="n">
        <v>1622645.337931205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116.91</v>
      </c>
      <c r="G2" t="n">
        <v>6.27</v>
      </c>
      <c r="H2" t="n">
        <v>0.1</v>
      </c>
      <c r="I2" t="n">
        <v>1118</v>
      </c>
      <c r="J2" t="n">
        <v>176.73</v>
      </c>
      <c r="K2" t="n">
        <v>52.44</v>
      </c>
      <c r="L2" t="n">
        <v>1</v>
      </c>
      <c r="M2" t="n">
        <v>1116</v>
      </c>
      <c r="N2" t="n">
        <v>33.29</v>
      </c>
      <c r="O2" t="n">
        <v>22031.19</v>
      </c>
      <c r="P2" t="n">
        <v>1533.32</v>
      </c>
      <c r="Q2" t="n">
        <v>2327.68</v>
      </c>
      <c r="R2" t="n">
        <v>1614.18</v>
      </c>
      <c r="S2" t="n">
        <v>122.72</v>
      </c>
      <c r="T2" t="n">
        <v>735475.17</v>
      </c>
      <c r="U2" t="n">
        <v>0.08</v>
      </c>
      <c r="V2" t="n">
        <v>0.55</v>
      </c>
      <c r="W2" t="n">
        <v>11.29</v>
      </c>
      <c r="X2" t="n">
        <v>44.28</v>
      </c>
      <c r="Y2" t="n">
        <v>0.5</v>
      </c>
      <c r="Z2" t="n">
        <v>10</v>
      </c>
      <c r="AA2" t="n">
        <v>5077.851715793279</v>
      </c>
      <c r="AB2" t="n">
        <v>6947.740736555995</v>
      </c>
      <c r="AC2" t="n">
        <v>6284.658111874195</v>
      </c>
      <c r="AD2" t="n">
        <v>5077851.715793279</v>
      </c>
      <c r="AE2" t="n">
        <v>6947740.736555994</v>
      </c>
      <c r="AF2" t="n">
        <v>1.019967879566114e-06</v>
      </c>
      <c r="AG2" t="n">
        <v>34.52256944444444</v>
      </c>
      <c r="AH2" t="n">
        <v>6284658.111874195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0.9471000000000001</v>
      </c>
      <c r="E3" t="n">
        <v>105.59</v>
      </c>
      <c r="F3" t="n">
        <v>88.37</v>
      </c>
      <c r="G3" t="n">
        <v>12.75</v>
      </c>
      <c r="H3" t="n">
        <v>0.2</v>
      </c>
      <c r="I3" t="n">
        <v>416</v>
      </c>
      <c r="J3" t="n">
        <v>178.21</v>
      </c>
      <c r="K3" t="n">
        <v>52.44</v>
      </c>
      <c r="L3" t="n">
        <v>2</v>
      </c>
      <c r="M3" t="n">
        <v>414</v>
      </c>
      <c r="N3" t="n">
        <v>33.77</v>
      </c>
      <c r="O3" t="n">
        <v>22213.89</v>
      </c>
      <c r="P3" t="n">
        <v>1149.39</v>
      </c>
      <c r="Q3" t="n">
        <v>2327.09</v>
      </c>
      <c r="R3" t="n">
        <v>658.67</v>
      </c>
      <c r="S3" t="n">
        <v>122.72</v>
      </c>
      <c r="T3" t="n">
        <v>261227.1</v>
      </c>
      <c r="U3" t="n">
        <v>0.19</v>
      </c>
      <c r="V3" t="n">
        <v>0.73</v>
      </c>
      <c r="W3" t="n">
        <v>10.1</v>
      </c>
      <c r="X3" t="n">
        <v>15.75</v>
      </c>
      <c r="Y3" t="n">
        <v>0.5</v>
      </c>
      <c r="Z3" t="n">
        <v>10</v>
      </c>
      <c r="AA3" t="n">
        <v>2621.096508793618</v>
      </c>
      <c r="AB3" t="n">
        <v>3586.299877948521</v>
      </c>
      <c r="AC3" t="n">
        <v>3244.02845100047</v>
      </c>
      <c r="AD3" t="n">
        <v>2621096.508793619</v>
      </c>
      <c r="AE3" t="n">
        <v>3586299.877948521</v>
      </c>
      <c r="AF3" t="n">
        <v>1.536766749502174e-06</v>
      </c>
      <c r="AG3" t="n">
        <v>22.91449652777778</v>
      </c>
      <c r="AH3" t="n">
        <v>3244028.45100047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1.0675</v>
      </c>
      <c r="E4" t="n">
        <v>93.67</v>
      </c>
      <c r="F4" t="n">
        <v>82.19</v>
      </c>
      <c r="G4" t="n">
        <v>19.34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1059.9</v>
      </c>
      <c r="Q4" t="n">
        <v>2327.07</v>
      </c>
      <c r="R4" t="n">
        <v>451.66</v>
      </c>
      <c r="S4" t="n">
        <v>122.72</v>
      </c>
      <c r="T4" t="n">
        <v>158531.66</v>
      </c>
      <c r="U4" t="n">
        <v>0.27</v>
      </c>
      <c r="V4" t="n">
        <v>0.79</v>
      </c>
      <c r="W4" t="n">
        <v>9.84</v>
      </c>
      <c r="X4" t="n">
        <v>9.57</v>
      </c>
      <c r="Y4" t="n">
        <v>0.5</v>
      </c>
      <c r="Z4" t="n">
        <v>10</v>
      </c>
      <c r="AA4" t="n">
        <v>2173.384704340236</v>
      </c>
      <c r="AB4" t="n">
        <v>2973.720835444386</v>
      </c>
      <c r="AC4" t="n">
        <v>2689.913092552979</v>
      </c>
      <c r="AD4" t="n">
        <v>2173384.704340236</v>
      </c>
      <c r="AE4" t="n">
        <v>2973720.835444386</v>
      </c>
      <c r="AF4" t="n">
        <v>1.732128080554927e-06</v>
      </c>
      <c r="AG4" t="n">
        <v>20.32769097222222</v>
      </c>
      <c r="AH4" t="n">
        <v>2689913.092552979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1.1308</v>
      </c>
      <c r="E5" t="n">
        <v>88.44</v>
      </c>
      <c r="F5" t="n">
        <v>79.47</v>
      </c>
      <c r="G5" t="n">
        <v>25.92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1016.01</v>
      </c>
      <c r="Q5" t="n">
        <v>2326.96</v>
      </c>
      <c r="R5" t="n">
        <v>361.26</v>
      </c>
      <c r="S5" t="n">
        <v>122.72</v>
      </c>
      <c r="T5" t="n">
        <v>113683.25</v>
      </c>
      <c r="U5" t="n">
        <v>0.34</v>
      </c>
      <c r="V5" t="n">
        <v>0.82</v>
      </c>
      <c r="W5" t="n">
        <v>9.73</v>
      </c>
      <c r="X5" t="n">
        <v>6.86</v>
      </c>
      <c r="Y5" t="n">
        <v>0.5</v>
      </c>
      <c r="Z5" t="n">
        <v>10</v>
      </c>
      <c r="AA5" t="n">
        <v>1990.802229630265</v>
      </c>
      <c r="AB5" t="n">
        <v>2723.903438575911</v>
      </c>
      <c r="AC5" t="n">
        <v>2463.937917420712</v>
      </c>
      <c r="AD5" t="n">
        <v>1990802.229630265</v>
      </c>
      <c r="AE5" t="n">
        <v>2723903.438575911</v>
      </c>
      <c r="AF5" t="n">
        <v>1.834838813575186e-06</v>
      </c>
      <c r="AG5" t="n">
        <v>19.19270833333333</v>
      </c>
      <c r="AH5" t="n">
        <v>2463937.917420712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1.1707</v>
      </c>
      <c r="E6" t="n">
        <v>85.42</v>
      </c>
      <c r="F6" t="n">
        <v>77.91</v>
      </c>
      <c r="G6" t="n">
        <v>32.69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987.63</v>
      </c>
      <c r="Q6" t="n">
        <v>2327.01</v>
      </c>
      <c r="R6" t="n">
        <v>309.39</v>
      </c>
      <c r="S6" t="n">
        <v>122.72</v>
      </c>
      <c r="T6" t="n">
        <v>87956.58</v>
      </c>
      <c r="U6" t="n">
        <v>0.4</v>
      </c>
      <c r="V6" t="n">
        <v>0.83</v>
      </c>
      <c r="W6" t="n">
        <v>9.65</v>
      </c>
      <c r="X6" t="n">
        <v>5.3</v>
      </c>
      <c r="Y6" t="n">
        <v>0.5</v>
      </c>
      <c r="Z6" t="n">
        <v>10</v>
      </c>
      <c r="AA6" t="n">
        <v>1881.624901141952</v>
      </c>
      <c r="AB6" t="n">
        <v>2574.522201174404</v>
      </c>
      <c r="AC6" t="n">
        <v>2328.813415658921</v>
      </c>
      <c r="AD6" t="n">
        <v>1881624.901141952</v>
      </c>
      <c r="AE6" t="n">
        <v>2574522.201174404</v>
      </c>
      <c r="AF6" t="n">
        <v>1.899580650028714e-06</v>
      </c>
      <c r="AG6" t="n">
        <v>18.53732638888889</v>
      </c>
      <c r="AH6" t="n">
        <v>2328813.415658921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1.1975</v>
      </c>
      <c r="E7" t="n">
        <v>83.51000000000001</v>
      </c>
      <c r="F7" t="n">
        <v>76.93000000000001</v>
      </c>
      <c r="G7" t="n">
        <v>39.45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965.9</v>
      </c>
      <c r="Q7" t="n">
        <v>2326.99</v>
      </c>
      <c r="R7" t="n">
        <v>276.33</v>
      </c>
      <c r="S7" t="n">
        <v>122.72</v>
      </c>
      <c r="T7" t="n">
        <v>71554.64</v>
      </c>
      <c r="U7" t="n">
        <v>0.44</v>
      </c>
      <c r="V7" t="n">
        <v>0.84</v>
      </c>
      <c r="W7" t="n">
        <v>9.609999999999999</v>
      </c>
      <c r="X7" t="n">
        <v>4.31</v>
      </c>
      <c r="Y7" t="n">
        <v>0.5</v>
      </c>
      <c r="Z7" t="n">
        <v>10</v>
      </c>
      <c r="AA7" t="n">
        <v>1805.963680716549</v>
      </c>
      <c r="AB7" t="n">
        <v>2470.999181450901</v>
      </c>
      <c r="AC7" t="n">
        <v>2235.17048764236</v>
      </c>
      <c r="AD7" t="n">
        <v>1805963.680716549</v>
      </c>
      <c r="AE7" t="n">
        <v>2470999.181450901</v>
      </c>
      <c r="AF7" t="n">
        <v>1.943066394814543e-06</v>
      </c>
      <c r="AG7" t="n">
        <v>18.12282986111111</v>
      </c>
      <c r="AH7" t="n">
        <v>2235170.48764236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1.2162</v>
      </c>
      <c r="E8" t="n">
        <v>82.22</v>
      </c>
      <c r="F8" t="n">
        <v>76.28</v>
      </c>
      <c r="G8" t="n">
        <v>46.23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949.95</v>
      </c>
      <c r="Q8" t="n">
        <v>2326.97</v>
      </c>
      <c r="R8" t="n">
        <v>255.41</v>
      </c>
      <c r="S8" t="n">
        <v>122.72</v>
      </c>
      <c r="T8" t="n">
        <v>61185.71</v>
      </c>
      <c r="U8" t="n">
        <v>0.48</v>
      </c>
      <c r="V8" t="n">
        <v>0.85</v>
      </c>
      <c r="W8" t="n">
        <v>9.57</v>
      </c>
      <c r="X8" t="n">
        <v>3.67</v>
      </c>
      <c r="Y8" t="n">
        <v>0.5</v>
      </c>
      <c r="Z8" t="n">
        <v>10</v>
      </c>
      <c r="AA8" t="n">
        <v>1761.164376044729</v>
      </c>
      <c r="AB8" t="n">
        <v>2409.702796393084</v>
      </c>
      <c r="AC8" t="n">
        <v>2179.724143544443</v>
      </c>
      <c r="AD8" t="n">
        <v>1761164.376044729</v>
      </c>
      <c r="AE8" t="n">
        <v>2409702.796393084</v>
      </c>
      <c r="AF8" t="n">
        <v>1.97340906001958e-06</v>
      </c>
      <c r="AG8" t="n">
        <v>17.84288194444444</v>
      </c>
      <c r="AH8" t="n">
        <v>2179724.143544443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1.232</v>
      </c>
      <c r="E9" t="n">
        <v>81.17</v>
      </c>
      <c r="F9" t="n">
        <v>75.73</v>
      </c>
      <c r="G9" t="n">
        <v>53.45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933.8200000000001</v>
      </c>
      <c r="Q9" t="n">
        <v>2326.95</v>
      </c>
      <c r="R9" t="n">
        <v>236.93</v>
      </c>
      <c r="S9" t="n">
        <v>122.72</v>
      </c>
      <c r="T9" t="n">
        <v>52016.74</v>
      </c>
      <c r="U9" t="n">
        <v>0.52</v>
      </c>
      <c r="V9" t="n">
        <v>0.86</v>
      </c>
      <c r="W9" t="n">
        <v>9.539999999999999</v>
      </c>
      <c r="X9" t="n">
        <v>3.11</v>
      </c>
      <c r="Y9" t="n">
        <v>0.5</v>
      </c>
      <c r="Z9" t="n">
        <v>10</v>
      </c>
      <c r="AA9" t="n">
        <v>1711.490890691775</v>
      </c>
      <c r="AB9" t="n">
        <v>2341.737342293662</v>
      </c>
      <c r="AC9" t="n">
        <v>2118.245216994157</v>
      </c>
      <c r="AD9" t="n">
        <v>1711490.890691775</v>
      </c>
      <c r="AE9" t="n">
        <v>2341737.342293662</v>
      </c>
      <c r="AF9" t="n">
        <v>1.99904617821421e-06</v>
      </c>
      <c r="AG9" t="n">
        <v>17.61501736111111</v>
      </c>
      <c r="AH9" t="n">
        <v>2118245.216994157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1.2428</v>
      </c>
      <c r="E10" t="n">
        <v>80.47</v>
      </c>
      <c r="F10" t="n">
        <v>75.38</v>
      </c>
      <c r="G10" t="n">
        <v>60.3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919.63</v>
      </c>
      <c r="Q10" t="n">
        <v>2326.95</v>
      </c>
      <c r="R10" t="n">
        <v>224.93</v>
      </c>
      <c r="S10" t="n">
        <v>122.72</v>
      </c>
      <c r="T10" t="n">
        <v>46063.84</v>
      </c>
      <c r="U10" t="n">
        <v>0.55</v>
      </c>
      <c r="V10" t="n">
        <v>0.86</v>
      </c>
      <c r="W10" t="n">
        <v>9.539999999999999</v>
      </c>
      <c r="X10" t="n">
        <v>2.77</v>
      </c>
      <c r="Y10" t="n">
        <v>0.5</v>
      </c>
      <c r="Z10" t="n">
        <v>10</v>
      </c>
      <c r="AA10" t="n">
        <v>1681.512373882317</v>
      </c>
      <c r="AB10" t="n">
        <v>2300.719413036143</v>
      </c>
      <c r="AC10" t="n">
        <v>2081.141981335949</v>
      </c>
      <c r="AD10" t="n">
        <v>1681512.373882317</v>
      </c>
      <c r="AE10" t="n">
        <v>2300719.413036142</v>
      </c>
      <c r="AF10" t="n">
        <v>2.016570284321932e-06</v>
      </c>
      <c r="AG10" t="n">
        <v>17.46310763888889</v>
      </c>
      <c r="AH10" t="n">
        <v>2081141.981335949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1.2529</v>
      </c>
      <c r="E11" t="n">
        <v>79.81999999999999</v>
      </c>
      <c r="F11" t="n">
        <v>75.05</v>
      </c>
      <c r="G11" t="n">
        <v>68.23</v>
      </c>
      <c r="H11" t="n">
        <v>0.93</v>
      </c>
      <c r="I11" t="n">
        <v>66</v>
      </c>
      <c r="J11" t="n">
        <v>190.26</v>
      </c>
      <c r="K11" t="n">
        <v>52.44</v>
      </c>
      <c r="L11" t="n">
        <v>10</v>
      </c>
      <c r="M11" t="n">
        <v>64</v>
      </c>
      <c r="N11" t="n">
        <v>37.82</v>
      </c>
      <c r="O11" t="n">
        <v>23699.85</v>
      </c>
      <c r="P11" t="n">
        <v>905.66</v>
      </c>
      <c r="Q11" t="n">
        <v>2326.99</v>
      </c>
      <c r="R11" t="n">
        <v>213.91</v>
      </c>
      <c r="S11" t="n">
        <v>122.72</v>
      </c>
      <c r="T11" t="n">
        <v>40599.25</v>
      </c>
      <c r="U11" t="n">
        <v>0.57</v>
      </c>
      <c r="V11" t="n">
        <v>0.86</v>
      </c>
      <c r="W11" t="n">
        <v>9.52</v>
      </c>
      <c r="X11" t="n">
        <v>2.44</v>
      </c>
      <c r="Y11" t="n">
        <v>0.5</v>
      </c>
      <c r="Z11" t="n">
        <v>10</v>
      </c>
      <c r="AA11" t="n">
        <v>1653.327684463017</v>
      </c>
      <c r="AB11" t="n">
        <v>2262.155877551915</v>
      </c>
      <c r="AC11" t="n">
        <v>2046.258895554075</v>
      </c>
      <c r="AD11" t="n">
        <v>1653327.684463017</v>
      </c>
      <c r="AE11" t="n">
        <v>2262155.877551915</v>
      </c>
      <c r="AF11" t="n">
        <v>2.032958568737487e-06</v>
      </c>
      <c r="AG11" t="n">
        <v>17.32204861111111</v>
      </c>
      <c r="AH11" t="n">
        <v>2046258.895554075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1.2606</v>
      </c>
      <c r="E12" t="n">
        <v>79.33</v>
      </c>
      <c r="F12" t="n">
        <v>74.78</v>
      </c>
      <c r="G12" t="n">
        <v>74.78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895.95</v>
      </c>
      <c r="Q12" t="n">
        <v>2326.94</v>
      </c>
      <c r="R12" t="n">
        <v>205.04</v>
      </c>
      <c r="S12" t="n">
        <v>122.72</v>
      </c>
      <c r="T12" t="n">
        <v>36194.28</v>
      </c>
      <c r="U12" t="n">
        <v>0.6</v>
      </c>
      <c r="V12" t="n">
        <v>0.87</v>
      </c>
      <c r="W12" t="n">
        <v>9.51</v>
      </c>
      <c r="X12" t="n">
        <v>2.16</v>
      </c>
      <c r="Y12" t="n">
        <v>0.5</v>
      </c>
      <c r="Z12" t="n">
        <v>10</v>
      </c>
      <c r="AA12" t="n">
        <v>1633.063526113642</v>
      </c>
      <c r="AB12" t="n">
        <v>2234.429562106728</v>
      </c>
      <c r="AC12" t="n">
        <v>2021.178740740848</v>
      </c>
      <c r="AD12" t="n">
        <v>1633063.526113642</v>
      </c>
      <c r="AE12" t="n">
        <v>2234429.562106728</v>
      </c>
      <c r="AF12" t="n">
        <v>2.045452607351326e-06</v>
      </c>
      <c r="AG12" t="n">
        <v>17.21571180555556</v>
      </c>
      <c r="AH12" t="n">
        <v>2021178.740740848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1.2669</v>
      </c>
      <c r="E13" t="n">
        <v>78.93000000000001</v>
      </c>
      <c r="F13" t="n">
        <v>74.59</v>
      </c>
      <c r="G13" t="n">
        <v>82.88</v>
      </c>
      <c r="H13" t="n">
        <v>1.1</v>
      </c>
      <c r="I13" t="n">
        <v>54</v>
      </c>
      <c r="J13" t="n">
        <v>193.33</v>
      </c>
      <c r="K13" t="n">
        <v>52.44</v>
      </c>
      <c r="L13" t="n">
        <v>12</v>
      </c>
      <c r="M13" t="n">
        <v>52</v>
      </c>
      <c r="N13" t="n">
        <v>38.89</v>
      </c>
      <c r="O13" t="n">
        <v>24078.33</v>
      </c>
      <c r="P13" t="n">
        <v>881.55</v>
      </c>
      <c r="Q13" t="n">
        <v>2326.95</v>
      </c>
      <c r="R13" t="n">
        <v>198.69</v>
      </c>
      <c r="S13" t="n">
        <v>122.72</v>
      </c>
      <c r="T13" t="n">
        <v>33050.45</v>
      </c>
      <c r="U13" t="n">
        <v>0.62</v>
      </c>
      <c r="V13" t="n">
        <v>0.87</v>
      </c>
      <c r="W13" t="n">
        <v>9.5</v>
      </c>
      <c r="X13" t="n">
        <v>1.98</v>
      </c>
      <c r="Y13" t="n">
        <v>0.5</v>
      </c>
      <c r="Z13" t="n">
        <v>10</v>
      </c>
      <c r="AA13" t="n">
        <v>1599.806302786589</v>
      </c>
      <c r="AB13" t="n">
        <v>2188.925561945511</v>
      </c>
      <c r="AC13" t="n">
        <v>1980.017578489752</v>
      </c>
      <c r="AD13" t="n">
        <v>1599806.302786589</v>
      </c>
      <c r="AE13" t="n">
        <v>2188925.561945511</v>
      </c>
      <c r="AF13" t="n">
        <v>2.05567500258083e-06</v>
      </c>
      <c r="AG13" t="n">
        <v>17.12890625</v>
      </c>
      <c r="AH13" t="n">
        <v>1980017.578489752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1.2726</v>
      </c>
      <c r="E14" t="n">
        <v>78.58</v>
      </c>
      <c r="F14" t="n">
        <v>74.42</v>
      </c>
      <c r="G14" t="n">
        <v>91.12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870.9400000000001</v>
      </c>
      <c r="Q14" t="n">
        <v>2326.99</v>
      </c>
      <c r="R14" t="n">
        <v>192.86</v>
      </c>
      <c r="S14" t="n">
        <v>122.72</v>
      </c>
      <c r="T14" t="n">
        <v>30161.4</v>
      </c>
      <c r="U14" t="n">
        <v>0.64</v>
      </c>
      <c r="V14" t="n">
        <v>0.87</v>
      </c>
      <c r="W14" t="n">
        <v>9.5</v>
      </c>
      <c r="X14" t="n">
        <v>1.81</v>
      </c>
      <c r="Y14" t="n">
        <v>0.5</v>
      </c>
      <c r="Z14" t="n">
        <v>10</v>
      </c>
      <c r="AA14" t="n">
        <v>1581.635998065247</v>
      </c>
      <c r="AB14" t="n">
        <v>2164.064149408503</v>
      </c>
      <c r="AC14" t="n">
        <v>1957.528904272064</v>
      </c>
      <c r="AD14" t="n">
        <v>1581635.998065247</v>
      </c>
      <c r="AE14" t="n">
        <v>2164064.149408503</v>
      </c>
      <c r="AF14" t="n">
        <v>2.064923836359906e-06</v>
      </c>
      <c r="AG14" t="n">
        <v>17.05295138888889</v>
      </c>
      <c r="AH14" t="n">
        <v>1957528.904272064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1.2777</v>
      </c>
      <c r="E15" t="n">
        <v>78.27</v>
      </c>
      <c r="F15" t="n">
        <v>74.25</v>
      </c>
      <c r="G15" t="n">
        <v>99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859.5</v>
      </c>
      <c r="Q15" t="n">
        <v>2326.95</v>
      </c>
      <c r="R15" t="n">
        <v>187.54</v>
      </c>
      <c r="S15" t="n">
        <v>122.72</v>
      </c>
      <c r="T15" t="n">
        <v>27517.91</v>
      </c>
      <c r="U15" t="n">
        <v>0.65</v>
      </c>
      <c r="V15" t="n">
        <v>0.87</v>
      </c>
      <c r="W15" t="n">
        <v>9.48</v>
      </c>
      <c r="X15" t="n">
        <v>1.63</v>
      </c>
      <c r="Y15" t="n">
        <v>0.5</v>
      </c>
      <c r="Z15" t="n">
        <v>10</v>
      </c>
      <c r="AA15" t="n">
        <v>1563.180985160429</v>
      </c>
      <c r="AB15" t="n">
        <v>2138.813186574423</v>
      </c>
      <c r="AC15" t="n">
        <v>1934.68785789092</v>
      </c>
      <c r="AD15" t="n">
        <v>1563180.985160429</v>
      </c>
      <c r="AE15" t="n">
        <v>2138813.186574423</v>
      </c>
      <c r="AF15" t="n">
        <v>2.073199108688553e-06</v>
      </c>
      <c r="AG15" t="n">
        <v>16.98567708333333</v>
      </c>
      <c r="AH15" t="n">
        <v>1934687.85789092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1.2812</v>
      </c>
      <c r="E16" t="n">
        <v>78.05</v>
      </c>
      <c r="F16" t="n">
        <v>74.14</v>
      </c>
      <c r="G16" t="n">
        <v>105.91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848.34</v>
      </c>
      <c r="Q16" t="n">
        <v>2326.93</v>
      </c>
      <c r="R16" t="n">
        <v>183.49</v>
      </c>
      <c r="S16" t="n">
        <v>122.72</v>
      </c>
      <c r="T16" t="n">
        <v>25509.29</v>
      </c>
      <c r="U16" t="n">
        <v>0.67</v>
      </c>
      <c r="V16" t="n">
        <v>0.87</v>
      </c>
      <c r="W16" t="n">
        <v>9.49</v>
      </c>
      <c r="X16" t="n">
        <v>1.52</v>
      </c>
      <c r="Y16" t="n">
        <v>0.5</v>
      </c>
      <c r="Z16" t="n">
        <v>10</v>
      </c>
      <c r="AA16" t="n">
        <v>1547.237164907544</v>
      </c>
      <c r="AB16" t="n">
        <v>2116.998148312719</v>
      </c>
      <c r="AC16" t="n">
        <v>1914.954816263315</v>
      </c>
      <c r="AD16" t="n">
        <v>1547237.164907544</v>
      </c>
      <c r="AE16" t="n">
        <v>2116998.148312719</v>
      </c>
      <c r="AF16" t="n">
        <v>2.078878217149388e-06</v>
      </c>
      <c r="AG16" t="n">
        <v>16.93793402777778</v>
      </c>
      <c r="AH16" t="n">
        <v>1914954.816263315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1.2852</v>
      </c>
      <c r="E17" t="n">
        <v>77.81</v>
      </c>
      <c r="F17" t="n">
        <v>74</v>
      </c>
      <c r="G17" t="n">
        <v>113.85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839.2</v>
      </c>
      <c r="Q17" t="n">
        <v>2326.9</v>
      </c>
      <c r="R17" t="n">
        <v>179.03</v>
      </c>
      <c r="S17" t="n">
        <v>122.72</v>
      </c>
      <c r="T17" t="n">
        <v>23294.9</v>
      </c>
      <c r="U17" t="n">
        <v>0.6899999999999999</v>
      </c>
      <c r="V17" t="n">
        <v>0.88</v>
      </c>
      <c r="W17" t="n">
        <v>9.48</v>
      </c>
      <c r="X17" t="n">
        <v>1.39</v>
      </c>
      <c r="Y17" t="n">
        <v>0.5</v>
      </c>
      <c r="Z17" t="n">
        <v>10</v>
      </c>
      <c r="AA17" t="n">
        <v>1532.875618061156</v>
      </c>
      <c r="AB17" t="n">
        <v>2097.34804633076</v>
      </c>
      <c r="AC17" t="n">
        <v>1897.180092435422</v>
      </c>
      <c r="AD17" t="n">
        <v>1532875.618061156</v>
      </c>
      <c r="AE17" t="n">
        <v>2097348.04633076</v>
      </c>
      <c r="AF17" t="n">
        <v>2.085368626818915e-06</v>
      </c>
      <c r="AG17" t="n">
        <v>16.88585069444444</v>
      </c>
      <c r="AH17" t="n">
        <v>1897180.092435422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1.2885</v>
      </c>
      <c r="E18" t="n">
        <v>77.61</v>
      </c>
      <c r="F18" t="n">
        <v>73.91</v>
      </c>
      <c r="G18" t="n">
        <v>123.18</v>
      </c>
      <c r="H18" t="n">
        <v>1.5</v>
      </c>
      <c r="I18" t="n">
        <v>36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825.77</v>
      </c>
      <c r="Q18" t="n">
        <v>2326.89</v>
      </c>
      <c r="R18" t="n">
        <v>176.24</v>
      </c>
      <c r="S18" t="n">
        <v>122.72</v>
      </c>
      <c r="T18" t="n">
        <v>21915.34</v>
      </c>
      <c r="U18" t="n">
        <v>0.7</v>
      </c>
      <c r="V18" t="n">
        <v>0.88</v>
      </c>
      <c r="W18" t="n">
        <v>9.460000000000001</v>
      </c>
      <c r="X18" t="n">
        <v>1.3</v>
      </c>
      <c r="Y18" t="n">
        <v>0.5</v>
      </c>
      <c r="Z18" t="n">
        <v>10</v>
      </c>
      <c r="AA18" t="n">
        <v>1515.004803043882</v>
      </c>
      <c r="AB18" t="n">
        <v>2072.896408819409</v>
      </c>
      <c r="AC18" t="n">
        <v>1875.062084890067</v>
      </c>
      <c r="AD18" t="n">
        <v>1515004.803043882</v>
      </c>
      <c r="AE18" t="n">
        <v>2072896.408819409</v>
      </c>
      <c r="AF18" t="n">
        <v>2.090723214796274e-06</v>
      </c>
      <c r="AG18" t="n">
        <v>16.84244791666667</v>
      </c>
      <c r="AH18" t="n">
        <v>1875062.084890067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1.2911</v>
      </c>
      <c r="E19" t="n">
        <v>77.45</v>
      </c>
      <c r="F19" t="n">
        <v>73.81999999999999</v>
      </c>
      <c r="G19" t="n">
        <v>130.27</v>
      </c>
      <c r="H19" t="n">
        <v>1.58</v>
      </c>
      <c r="I19" t="n">
        <v>34</v>
      </c>
      <c r="J19" t="n">
        <v>202.68</v>
      </c>
      <c r="K19" t="n">
        <v>52.44</v>
      </c>
      <c r="L19" t="n">
        <v>18</v>
      </c>
      <c r="M19" t="n">
        <v>32</v>
      </c>
      <c r="N19" t="n">
        <v>42.24</v>
      </c>
      <c r="O19" t="n">
        <v>25231.66</v>
      </c>
      <c r="P19" t="n">
        <v>809.96</v>
      </c>
      <c r="Q19" t="n">
        <v>2326.91</v>
      </c>
      <c r="R19" t="n">
        <v>173.27</v>
      </c>
      <c r="S19" t="n">
        <v>122.72</v>
      </c>
      <c r="T19" t="n">
        <v>20437.61</v>
      </c>
      <c r="U19" t="n">
        <v>0.71</v>
      </c>
      <c r="V19" t="n">
        <v>0.88</v>
      </c>
      <c r="W19" t="n">
        <v>9.460000000000001</v>
      </c>
      <c r="X19" t="n">
        <v>1.21</v>
      </c>
      <c r="Y19" t="n">
        <v>0.5</v>
      </c>
      <c r="Z19" t="n">
        <v>10</v>
      </c>
      <c r="AA19" t="n">
        <v>1495.38300412115</v>
      </c>
      <c r="AB19" t="n">
        <v>2046.048997880655</v>
      </c>
      <c r="AC19" t="n">
        <v>1850.776953170729</v>
      </c>
      <c r="AD19" t="n">
        <v>1495383.00412115</v>
      </c>
      <c r="AE19" t="n">
        <v>2046048.997880655</v>
      </c>
      <c r="AF19" t="n">
        <v>2.094941981081467e-06</v>
      </c>
      <c r="AG19" t="n">
        <v>16.80772569444444</v>
      </c>
      <c r="AH19" t="n">
        <v>1850776.953170729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1.293</v>
      </c>
      <c r="E20" t="n">
        <v>77.34</v>
      </c>
      <c r="F20" t="n">
        <v>73.78</v>
      </c>
      <c r="G20" t="n">
        <v>138.33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801.64</v>
      </c>
      <c r="Q20" t="n">
        <v>2326.92</v>
      </c>
      <c r="R20" t="n">
        <v>171.99</v>
      </c>
      <c r="S20" t="n">
        <v>122.72</v>
      </c>
      <c r="T20" t="n">
        <v>19810.73</v>
      </c>
      <c r="U20" t="n">
        <v>0.71</v>
      </c>
      <c r="V20" t="n">
        <v>0.88</v>
      </c>
      <c r="W20" t="n">
        <v>9.460000000000001</v>
      </c>
      <c r="X20" t="n">
        <v>1.17</v>
      </c>
      <c r="Y20" t="n">
        <v>0.5</v>
      </c>
      <c r="Z20" t="n">
        <v>10</v>
      </c>
      <c r="AA20" t="n">
        <v>1484.625930577322</v>
      </c>
      <c r="AB20" t="n">
        <v>2031.330695289398</v>
      </c>
      <c r="AC20" t="n">
        <v>1837.463344721514</v>
      </c>
      <c r="AD20" t="n">
        <v>1484625.930577322</v>
      </c>
      <c r="AE20" t="n">
        <v>2031330.695289398</v>
      </c>
      <c r="AF20" t="n">
        <v>2.098024925674492e-06</v>
      </c>
      <c r="AG20" t="n">
        <v>16.78385416666667</v>
      </c>
      <c r="AH20" t="n">
        <v>1837463.344721514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1.2957</v>
      </c>
      <c r="E21" t="n">
        <v>77.18000000000001</v>
      </c>
      <c r="F21" t="n">
        <v>73.69</v>
      </c>
      <c r="G21" t="n">
        <v>147.38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25</v>
      </c>
      <c r="N21" t="n">
        <v>43.41</v>
      </c>
      <c r="O21" t="n">
        <v>25622.45</v>
      </c>
      <c r="P21" t="n">
        <v>789.63</v>
      </c>
      <c r="Q21" t="n">
        <v>2326.89</v>
      </c>
      <c r="R21" t="n">
        <v>168.67</v>
      </c>
      <c r="S21" t="n">
        <v>122.72</v>
      </c>
      <c r="T21" t="n">
        <v>18157.19</v>
      </c>
      <c r="U21" t="n">
        <v>0.73</v>
      </c>
      <c r="V21" t="n">
        <v>0.88</v>
      </c>
      <c r="W21" t="n">
        <v>9.460000000000001</v>
      </c>
      <c r="X21" t="n">
        <v>1.08</v>
      </c>
      <c r="Y21" t="n">
        <v>0.5</v>
      </c>
      <c r="Z21" t="n">
        <v>10</v>
      </c>
      <c r="AA21" t="n">
        <v>1469.030986952532</v>
      </c>
      <c r="AB21" t="n">
        <v>2009.993005421603</v>
      </c>
      <c r="AC21" t="n">
        <v>1818.162094027066</v>
      </c>
      <c r="AD21" t="n">
        <v>1469030.986952532</v>
      </c>
      <c r="AE21" t="n">
        <v>2009993.005421603</v>
      </c>
      <c r="AF21" t="n">
        <v>2.102405952201423e-06</v>
      </c>
      <c r="AG21" t="n">
        <v>16.74913194444444</v>
      </c>
      <c r="AH21" t="n">
        <v>1818162.094027066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1.2983</v>
      </c>
      <c r="E22" t="n">
        <v>77.02</v>
      </c>
      <c r="F22" t="n">
        <v>73.61</v>
      </c>
      <c r="G22" t="n">
        <v>157.73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780.1</v>
      </c>
      <c r="Q22" t="n">
        <v>2326.92</v>
      </c>
      <c r="R22" t="n">
        <v>165.8</v>
      </c>
      <c r="S22" t="n">
        <v>122.72</v>
      </c>
      <c r="T22" t="n">
        <v>16733.97</v>
      </c>
      <c r="U22" t="n">
        <v>0.74</v>
      </c>
      <c r="V22" t="n">
        <v>0.88</v>
      </c>
      <c r="W22" t="n">
        <v>9.470000000000001</v>
      </c>
      <c r="X22" t="n">
        <v>1</v>
      </c>
      <c r="Y22" t="n">
        <v>0.5</v>
      </c>
      <c r="Z22" t="n">
        <v>10</v>
      </c>
      <c r="AA22" t="n">
        <v>1456.241052246856</v>
      </c>
      <c r="AB22" t="n">
        <v>1992.493252505201</v>
      </c>
      <c r="AC22" t="n">
        <v>1802.332492967947</v>
      </c>
      <c r="AD22" t="n">
        <v>1456241.052246856</v>
      </c>
      <c r="AE22" t="n">
        <v>1992493.252505201</v>
      </c>
      <c r="AF22" t="n">
        <v>2.106624718486614e-06</v>
      </c>
      <c r="AG22" t="n">
        <v>16.71440972222222</v>
      </c>
      <c r="AH22" t="n">
        <v>1802332.492967947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1.2976</v>
      </c>
      <c r="E23" t="n">
        <v>77.06999999999999</v>
      </c>
      <c r="F23" t="n">
        <v>73.65000000000001</v>
      </c>
      <c r="G23" t="n">
        <v>157.82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781.49</v>
      </c>
      <c r="Q23" t="n">
        <v>2326.96</v>
      </c>
      <c r="R23" t="n">
        <v>166.52</v>
      </c>
      <c r="S23" t="n">
        <v>122.72</v>
      </c>
      <c r="T23" t="n">
        <v>17096.36</v>
      </c>
      <c r="U23" t="n">
        <v>0.74</v>
      </c>
      <c r="V23" t="n">
        <v>0.88</v>
      </c>
      <c r="W23" t="n">
        <v>9.49</v>
      </c>
      <c r="X23" t="n">
        <v>1.04</v>
      </c>
      <c r="Y23" t="n">
        <v>0.5</v>
      </c>
      <c r="Z23" t="n">
        <v>10</v>
      </c>
      <c r="AA23" t="n">
        <v>1458.53935692476</v>
      </c>
      <c r="AB23" t="n">
        <v>1995.637894359557</v>
      </c>
      <c r="AC23" t="n">
        <v>1805.177014617256</v>
      </c>
      <c r="AD23" t="n">
        <v>1458539.35692476</v>
      </c>
      <c r="AE23" t="n">
        <v>1995637.894359557</v>
      </c>
      <c r="AF23" t="n">
        <v>2.105488896794448e-06</v>
      </c>
      <c r="AG23" t="n">
        <v>16.72526041666667</v>
      </c>
      <c r="AH23" t="n">
        <v>1805177.014617256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1.2989</v>
      </c>
      <c r="E24" t="n">
        <v>76.98999999999999</v>
      </c>
      <c r="F24" t="n">
        <v>73.61</v>
      </c>
      <c r="G24" t="n">
        <v>163.58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784.01</v>
      </c>
      <c r="Q24" t="n">
        <v>2326.91</v>
      </c>
      <c r="R24" t="n">
        <v>165.05</v>
      </c>
      <c r="S24" t="n">
        <v>122.72</v>
      </c>
      <c r="T24" t="n">
        <v>16366.7</v>
      </c>
      <c r="U24" t="n">
        <v>0.74</v>
      </c>
      <c r="V24" t="n">
        <v>0.88</v>
      </c>
      <c r="W24" t="n">
        <v>9.49</v>
      </c>
      <c r="X24" t="n">
        <v>1</v>
      </c>
      <c r="Y24" t="n">
        <v>0.5</v>
      </c>
      <c r="Z24" t="n">
        <v>10</v>
      </c>
      <c r="AA24" t="n">
        <v>1459.788275274841</v>
      </c>
      <c r="AB24" t="n">
        <v>1997.346719544526</v>
      </c>
      <c r="AC24" t="n">
        <v>1806.722751924923</v>
      </c>
      <c r="AD24" t="n">
        <v>1459788.275274841</v>
      </c>
      <c r="AE24" t="n">
        <v>1997346.719544526</v>
      </c>
      <c r="AF24" t="n">
        <v>2.107598279937044e-06</v>
      </c>
      <c r="AG24" t="n">
        <v>16.70789930555556</v>
      </c>
      <c r="AH24" t="n">
        <v>1806722.751924923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1.1658</v>
      </c>
      <c r="E2" t="n">
        <v>85.78</v>
      </c>
      <c r="F2" t="n">
        <v>81.53</v>
      </c>
      <c r="G2" t="n">
        <v>20.91</v>
      </c>
      <c r="H2" t="n">
        <v>0.64</v>
      </c>
      <c r="I2" t="n">
        <v>234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235.57</v>
      </c>
      <c r="Q2" t="n">
        <v>2327.32</v>
      </c>
      <c r="R2" t="n">
        <v>420.08</v>
      </c>
      <c r="S2" t="n">
        <v>122.72</v>
      </c>
      <c r="T2" t="n">
        <v>142847</v>
      </c>
      <c r="U2" t="n">
        <v>0.29</v>
      </c>
      <c r="V2" t="n">
        <v>0.8</v>
      </c>
      <c r="W2" t="n">
        <v>10.09</v>
      </c>
      <c r="X2" t="n">
        <v>8.91</v>
      </c>
      <c r="Y2" t="n">
        <v>0.5</v>
      </c>
      <c r="Z2" t="n">
        <v>10</v>
      </c>
      <c r="AA2" t="n">
        <v>701.6351944591142</v>
      </c>
      <c r="AB2" t="n">
        <v>960.0082270191195</v>
      </c>
      <c r="AC2" t="n">
        <v>868.386389212423</v>
      </c>
      <c r="AD2" t="n">
        <v>701635.1944591142</v>
      </c>
      <c r="AE2" t="n">
        <v>960008.2270191195</v>
      </c>
      <c r="AF2" t="n">
        <v>3.046963100251251e-06</v>
      </c>
      <c r="AG2" t="n">
        <v>18.61545138888889</v>
      </c>
      <c r="AH2" t="n">
        <v>868386.389212423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1.1658</v>
      </c>
      <c r="E3" t="n">
        <v>85.78</v>
      </c>
      <c r="F3" t="n">
        <v>81.53</v>
      </c>
      <c r="G3" t="n">
        <v>20.91</v>
      </c>
      <c r="H3" t="n">
        <v>1.23</v>
      </c>
      <c r="I3" t="n">
        <v>234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244.64</v>
      </c>
      <c r="Q3" t="n">
        <v>2327.27</v>
      </c>
      <c r="R3" t="n">
        <v>419.97</v>
      </c>
      <c r="S3" t="n">
        <v>122.72</v>
      </c>
      <c r="T3" t="n">
        <v>142788.7</v>
      </c>
      <c r="U3" t="n">
        <v>0.29</v>
      </c>
      <c r="V3" t="n">
        <v>0.8</v>
      </c>
      <c r="W3" t="n">
        <v>10.09</v>
      </c>
      <c r="X3" t="n">
        <v>8.91</v>
      </c>
      <c r="Y3" t="n">
        <v>0.5</v>
      </c>
      <c r="Z3" t="n">
        <v>10</v>
      </c>
      <c r="AA3" t="n">
        <v>712.2198925639166</v>
      </c>
      <c r="AB3" t="n">
        <v>974.4906779300337</v>
      </c>
      <c r="AC3" t="n">
        <v>881.486655334647</v>
      </c>
      <c r="AD3" t="n">
        <v>712219.8925639166</v>
      </c>
      <c r="AE3" t="n">
        <v>974490.6779300338</v>
      </c>
      <c r="AF3" t="n">
        <v>3.046963100251251e-06</v>
      </c>
      <c r="AG3" t="n">
        <v>18.61545138888889</v>
      </c>
      <c r="AH3" t="n">
        <v>881486.655334647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0.8993</v>
      </c>
      <c r="E2" t="n">
        <v>111.2</v>
      </c>
      <c r="F2" t="n">
        <v>96.47</v>
      </c>
      <c r="G2" t="n">
        <v>9.34</v>
      </c>
      <c r="H2" t="n">
        <v>0.18</v>
      </c>
      <c r="I2" t="n">
        <v>620</v>
      </c>
      <c r="J2" t="n">
        <v>98.70999999999999</v>
      </c>
      <c r="K2" t="n">
        <v>39.72</v>
      </c>
      <c r="L2" t="n">
        <v>1</v>
      </c>
      <c r="M2" t="n">
        <v>618</v>
      </c>
      <c r="N2" t="n">
        <v>12.99</v>
      </c>
      <c r="O2" t="n">
        <v>12407.75</v>
      </c>
      <c r="P2" t="n">
        <v>855.26</v>
      </c>
      <c r="Q2" t="n">
        <v>2327.34</v>
      </c>
      <c r="R2" t="n">
        <v>929.64</v>
      </c>
      <c r="S2" t="n">
        <v>122.72</v>
      </c>
      <c r="T2" t="n">
        <v>395695.6</v>
      </c>
      <c r="U2" t="n">
        <v>0.13</v>
      </c>
      <c r="V2" t="n">
        <v>0.67</v>
      </c>
      <c r="W2" t="n">
        <v>10.44</v>
      </c>
      <c r="X2" t="n">
        <v>23.84</v>
      </c>
      <c r="Y2" t="n">
        <v>0.5</v>
      </c>
      <c r="Z2" t="n">
        <v>10</v>
      </c>
      <c r="AA2" t="n">
        <v>2172.583100189056</v>
      </c>
      <c r="AB2" t="n">
        <v>2972.624045280462</v>
      </c>
      <c r="AC2" t="n">
        <v>2688.920978502945</v>
      </c>
      <c r="AD2" t="n">
        <v>2172583.100189056</v>
      </c>
      <c r="AE2" t="n">
        <v>2972624.045280462</v>
      </c>
      <c r="AF2" t="n">
        <v>1.731656180157831e-06</v>
      </c>
      <c r="AG2" t="n">
        <v>24.13194444444444</v>
      </c>
      <c r="AH2" t="n">
        <v>2688920.978502945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1.1173</v>
      </c>
      <c r="E3" t="n">
        <v>89.5</v>
      </c>
      <c r="F3" t="n">
        <v>82.23</v>
      </c>
      <c r="G3" t="n">
        <v>19.2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255</v>
      </c>
      <c r="N3" t="n">
        <v>13.24</v>
      </c>
      <c r="O3" t="n">
        <v>12561.45</v>
      </c>
      <c r="P3" t="n">
        <v>710.28</v>
      </c>
      <c r="Q3" t="n">
        <v>2327.08</v>
      </c>
      <c r="R3" t="n">
        <v>453.61</v>
      </c>
      <c r="S3" t="n">
        <v>122.72</v>
      </c>
      <c r="T3" t="n">
        <v>159492.9</v>
      </c>
      <c r="U3" t="n">
        <v>0.27</v>
      </c>
      <c r="V3" t="n">
        <v>0.79</v>
      </c>
      <c r="W3" t="n">
        <v>9.84</v>
      </c>
      <c r="X3" t="n">
        <v>9.619999999999999</v>
      </c>
      <c r="Y3" t="n">
        <v>0.5</v>
      </c>
      <c r="Z3" t="n">
        <v>10</v>
      </c>
      <c r="AA3" t="n">
        <v>1511.618388435185</v>
      </c>
      <c r="AB3" t="n">
        <v>2068.262966953722</v>
      </c>
      <c r="AC3" t="n">
        <v>1870.870852212964</v>
      </c>
      <c r="AD3" t="n">
        <v>1511618.388435185</v>
      </c>
      <c r="AE3" t="n">
        <v>2068262.966953722</v>
      </c>
      <c r="AF3" t="n">
        <v>2.151428277649666e-06</v>
      </c>
      <c r="AG3" t="n">
        <v>19.42274305555556</v>
      </c>
      <c r="AH3" t="n">
        <v>1870870.852212964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1.1929</v>
      </c>
      <c r="E4" t="n">
        <v>83.83</v>
      </c>
      <c r="F4" t="n">
        <v>78.56999999999999</v>
      </c>
      <c r="G4" t="n">
        <v>29.65</v>
      </c>
      <c r="H4" t="n">
        <v>0.52</v>
      </c>
      <c r="I4" t="n">
        <v>159</v>
      </c>
      <c r="J4" t="n">
        <v>101.2</v>
      </c>
      <c r="K4" t="n">
        <v>39.72</v>
      </c>
      <c r="L4" t="n">
        <v>3</v>
      </c>
      <c r="M4" t="n">
        <v>157</v>
      </c>
      <c r="N4" t="n">
        <v>13.49</v>
      </c>
      <c r="O4" t="n">
        <v>12715.54</v>
      </c>
      <c r="P4" t="n">
        <v>658.85</v>
      </c>
      <c r="Q4" t="n">
        <v>2327</v>
      </c>
      <c r="R4" t="n">
        <v>331.33</v>
      </c>
      <c r="S4" t="n">
        <v>122.72</v>
      </c>
      <c r="T4" t="n">
        <v>98846.84</v>
      </c>
      <c r="U4" t="n">
        <v>0.37</v>
      </c>
      <c r="V4" t="n">
        <v>0.83</v>
      </c>
      <c r="W4" t="n">
        <v>9.68</v>
      </c>
      <c r="X4" t="n">
        <v>5.96</v>
      </c>
      <c r="Y4" t="n">
        <v>0.5</v>
      </c>
      <c r="Z4" t="n">
        <v>10</v>
      </c>
      <c r="AA4" t="n">
        <v>1341.320292864289</v>
      </c>
      <c r="AB4" t="n">
        <v>1835.253599571889</v>
      </c>
      <c r="AC4" t="n">
        <v>1660.099571823352</v>
      </c>
      <c r="AD4" t="n">
        <v>1341320.292864289</v>
      </c>
      <c r="AE4" t="n">
        <v>1835253.599571889</v>
      </c>
      <c r="AF4" t="n">
        <v>2.297000619715642e-06</v>
      </c>
      <c r="AG4" t="n">
        <v>18.19227430555556</v>
      </c>
      <c r="AH4" t="n">
        <v>1660099.571823352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1.2315</v>
      </c>
      <c r="E5" t="n">
        <v>81.2</v>
      </c>
      <c r="F5" t="n">
        <v>76.87</v>
      </c>
      <c r="G5" t="n">
        <v>40.46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626.1799999999999</v>
      </c>
      <c r="Q5" t="n">
        <v>2326.99</v>
      </c>
      <c r="R5" t="n">
        <v>275.02</v>
      </c>
      <c r="S5" t="n">
        <v>122.72</v>
      </c>
      <c r="T5" t="n">
        <v>70916.87</v>
      </c>
      <c r="U5" t="n">
        <v>0.45</v>
      </c>
      <c r="V5" t="n">
        <v>0.84</v>
      </c>
      <c r="W5" t="n">
        <v>9.6</v>
      </c>
      <c r="X5" t="n">
        <v>4.26</v>
      </c>
      <c r="Y5" t="n">
        <v>0.5</v>
      </c>
      <c r="Z5" t="n">
        <v>10</v>
      </c>
      <c r="AA5" t="n">
        <v>1255.335169935262</v>
      </c>
      <c r="AB5" t="n">
        <v>1717.604960984495</v>
      </c>
      <c r="AC5" t="n">
        <v>1553.679154181837</v>
      </c>
      <c r="AD5" t="n">
        <v>1255335.169935262</v>
      </c>
      <c r="AE5" t="n">
        <v>1717604.960984495</v>
      </c>
      <c r="AF5" t="n">
        <v>2.371327238812821e-06</v>
      </c>
      <c r="AG5" t="n">
        <v>17.62152777777778</v>
      </c>
      <c r="AH5" t="n">
        <v>1553679.154181838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1.2563</v>
      </c>
      <c r="E6" t="n">
        <v>79.59999999999999</v>
      </c>
      <c r="F6" t="n">
        <v>75.81999999999999</v>
      </c>
      <c r="G6" t="n">
        <v>52.29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596.73</v>
      </c>
      <c r="Q6" t="n">
        <v>2327.03</v>
      </c>
      <c r="R6" t="n">
        <v>239.6</v>
      </c>
      <c r="S6" t="n">
        <v>122.72</v>
      </c>
      <c r="T6" t="n">
        <v>53337.14</v>
      </c>
      <c r="U6" t="n">
        <v>0.51</v>
      </c>
      <c r="V6" t="n">
        <v>0.86</v>
      </c>
      <c r="W6" t="n">
        <v>9.56</v>
      </c>
      <c r="X6" t="n">
        <v>3.21</v>
      </c>
      <c r="Y6" t="n">
        <v>0.5</v>
      </c>
      <c r="Z6" t="n">
        <v>10</v>
      </c>
      <c r="AA6" t="n">
        <v>1199.433410794527</v>
      </c>
      <c r="AB6" t="n">
        <v>1641.117707916585</v>
      </c>
      <c r="AC6" t="n">
        <v>1484.491737196194</v>
      </c>
      <c r="AD6" t="n">
        <v>1199433.410794527</v>
      </c>
      <c r="AE6" t="n">
        <v>1641117.707916585</v>
      </c>
      <c r="AF6" t="n">
        <v>2.419081128802717e-06</v>
      </c>
      <c r="AG6" t="n">
        <v>17.27430555555556</v>
      </c>
      <c r="AH6" t="n">
        <v>1484491.737196194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1.2725</v>
      </c>
      <c r="E7" t="n">
        <v>78.58</v>
      </c>
      <c r="F7" t="n">
        <v>75.18000000000001</v>
      </c>
      <c r="G7" t="n">
        <v>65.37</v>
      </c>
      <c r="H7" t="n">
        <v>1.01</v>
      </c>
      <c r="I7" t="n">
        <v>69</v>
      </c>
      <c r="J7" t="n">
        <v>104.97</v>
      </c>
      <c r="K7" t="n">
        <v>39.72</v>
      </c>
      <c r="L7" t="n">
        <v>6</v>
      </c>
      <c r="M7" t="n">
        <v>67</v>
      </c>
      <c r="N7" t="n">
        <v>14.25</v>
      </c>
      <c r="O7" t="n">
        <v>13180.19</v>
      </c>
      <c r="P7" t="n">
        <v>569.04</v>
      </c>
      <c r="Q7" t="n">
        <v>2326.94</v>
      </c>
      <c r="R7" t="n">
        <v>218.58</v>
      </c>
      <c r="S7" t="n">
        <v>122.72</v>
      </c>
      <c r="T7" t="n">
        <v>42918.58</v>
      </c>
      <c r="U7" t="n">
        <v>0.5600000000000001</v>
      </c>
      <c r="V7" t="n">
        <v>0.86</v>
      </c>
      <c r="W7" t="n">
        <v>9.52</v>
      </c>
      <c r="X7" t="n">
        <v>2.57</v>
      </c>
      <c r="Y7" t="n">
        <v>0.5</v>
      </c>
      <c r="Z7" t="n">
        <v>10</v>
      </c>
      <c r="AA7" t="n">
        <v>1146.134383412917</v>
      </c>
      <c r="AB7" t="n">
        <v>1568.19162726593</v>
      </c>
      <c r="AC7" t="n">
        <v>1418.525619330441</v>
      </c>
      <c r="AD7" t="n">
        <v>1146134.383412917</v>
      </c>
      <c r="AE7" t="n">
        <v>1568191.62726593</v>
      </c>
      <c r="AF7" t="n">
        <v>2.450275202102569e-06</v>
      </c>
      <c r="AG7" t="n">
        <v>17.05295138888889</v>
      </c>
      <c r="AH7" t="n">
        <v>1418525.619330442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1.2841</v>
      </c>
      <c r="E8" t="n">
        <v>77.88</v>
      </c>
      <c r="F8" t="n">
        <v>74.72</v>
      </c>
      <c r="G8" t="n">
        <v>78.65000000000001</v>
      </c>
      <c r="H8" t="n">
        <v>1.16</v>
      </c>
      <c r="I8" t="n">
        <v>57</v>
      </c>
      <c r="J8" t="n">
        <v>106.23</v>
      </c>
      <c r="K8" t="n">
        <v>39.72</v>
      </c>
      <c r="L8" t="n">
        <v>7</v>
      </c>
      <c r="M8" t="n">
        <v>44</v>
      </c>
      <c r="N8" t="n">
        <v>14.52</v>
      </c>
      <c r="O8" t="n">
        <v>13335.87</v>
      </c>
      <c r="P8" t="n">
        <v>543.23</v>
      </c>
      <c r="Q8" t="n">
        <v>2326.99</v>
      </c>
      <c r="R8" t="n">
        <v>202.59</v>
      </c>
      <c r="S8" t="n">
        <v>122.72</v>
      </c>
      <c r="T8" t="n">
        <v>34985.42</v>
      </c>
      <c r="U8" t="n">
        <v>0.61</v>
      </c>
      <c r="V8" t="n">
        <v>0.87</v>
      </c>
      <c r="W8" t="n">
        <v>9.52</v>
      </c>
      <c r="X8" t="n">
        <v>2.1</v>
      </c>
      <c r="Y8" t="n">
        <v>0.5</v>
      </c>
      <c r="Z8" t="n">
        <v>10</v>
      </c>
      <c r="AA8" t="n">
        <v>1108.73051461306</v>
      </c>
      <c r="AB8" t="n">
        <v>1517.014003831735</v>
      </c>
      <c r="AC8" t="n">
        <v>1372.232316448561</v>
      </c>
      <c r="AD8" t="n">
        <v>1108730.51461306</v>
      </c>
      <c r="AE8" t="n">
        <v>1517014.003831735</v>
      </c>
      <c r="AF8" t="n">
        <v>2.472611699033327e-06</v>
      </c>
      <c r="AG8" t="n">
        <v>16.90104166666667</v>
      </c>
      <c r="AH8" t="n">
        <v>1372232.316448561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1.2874</v>
      </c>
      <c r="E9" t="n">
        <v>77.68000000000001</v>
      </c>
      <c r="F9" t="n">
        <v>74.59999999999999</v>
      </c>
      <c r="G9" t="n">
        <v>84.45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2</v>
      </c>
      <c r="N9" t="n">
        <v>14.78</v>
      </c>
      <c r="O9" t="n">
        <v>13491.96</v>
      </c>
      <c r="P9" t="n">
        <v>536.36</v>
      </c>
      <c r="Q9" t="n">
        <v>2326.98</v>
      </c>
      <c r="R9" t="n">
        <v>197.14</v>
      </c>
      <c r="S9" t="n">
        <v>122.72</v>
      </c>
      <c r="T9" t="n">
        <v>32278.29</v>
      </c>
      <c r="U9" t="n">
        <v>0.62</v>
      </c>
      <c r="V9" t="n">
        <v>0.87</v>
      </c>
      <c r="W9" t="n">
        <v>9.56</v>
      </c>
      <c r="X9" t="n">
        <v>1.99</v>
      </c>
      <c r="Y9" t="n">
        <v>0.5</v>
      </c>
      <c r="Z9" t="n">
        <v>10</v>
      </c>
      <c r="AA9" t="n">
        <v>1098.801751554332</v>
      </c>
      <c r="AB9" t="n">
        <v>1503.429032188671</v>
      </c>
      <c r="AC9" t="n">
        <v>1359.943875432483</v>
      </c>
      <c r="AD9" t="n">
        <v>1098801.751554332</v>
      </c>
      <c r="AE9" t="n">
        <v>1503429.032188671</v>
      </c>
      <c r="AF9" t="n">
        <v>2.478966047298112e-06</v>
      </c>
      <c r="AG9" t="n">
        <v>16.85763888888889</v>
      </c>
      <c r="AH9" t="n">
        <v>1359943.875432483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1.2873</v>
      </c>
      <c r="E10" t="n">
        <v>77.68000000000001</v>
      </c>
      <c r="F10" t="n">
        <v>74.59999999999999</v>
      </c>
      <c r="G10" t="n">
        <v>84.45999999999999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542.15</v>
      </c>
      <c r="Q10" t="n">
        <v>2326.98</v>
      </c>
      <c r="R10" t="n">
        <v>197.13</v>
      </c>
      <c r="S10" t="n">
        <v>122.72</v>
      </c>
      <c r="T10" t="n">
        <v>32276.41</v>
      </c>
      <c r="U10" t="n">
        <v>0.62</v>
      </c>
      <c r="V10" t="n">
        <v>0.87</v>
      </c>
      <c r="W10" t="n">
        <v>9.56</v>
      </c>
      <c r="X10" t="n">
        <v>1.99</v>
      </c>
      <c r="Y10" t="n">
        <v>0.5</v>
      </c>
      <c r="Z10" t="n">
        <v>10</v>
      </c>
      <c r="AA10" t="n">
        <v>1104.98713903477</v>
      </c>
      <c r="AB10" t="n">
        <v>1511.892152219443</v>
      </c>
      <c r="AC10" t="n">
        <v>1367.599287165582</v>
      </c>
      <c r="AD10" t="n">
        <v>1104987.139034769</v>
      </c>
      <c r="AE10" t="n">
        <v>1511892.152219443</v>
      </c>
      <c r="AF10" t="n">
        <v>2.478773491290088e-06</v>
      </c>
      <c r="AG10" t="n">
        <v>16.85763888888889</v>
      </c>
      <c r="AH10" t="n">
        <v>1367599.287165582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0.8008</v>
      </c>
      <c r="E2" t="n">
        <v>124.87</v>
      </c>
      <c r="F2" t="n">
        <v>102.86</v>
      </c>
      <c r="G2" t="n">
        <v>7.93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1070.74</v>
      </c>
      <c r="Q2" t="n">
        <v>2327.32</v>
      </c>
      <c r="R2" t="n">
        <v>1142.14</v>
      </c>
      <c r="S2" t="n">
        <v>122.72</v>
      </c>
      <c r="T2" t="n">
        <v>501153.37</v>
      </c>
      <c r="U2" t="n">
        <v>0.11</v>
      </c>
      <c r="V2" t="n">
        <v>0.63</v>
      </c>
      <c r="W2" t="n">
        <v>10.74</v>
      </c>
      <c r="X2" t="n">
        <v>30.23</v>
      </c>
      <c r="Y2" t="n">
        <v>0.5</v>
      </c>
      <c r="Z2" t="n">
        <v>10</v>
      </c>
      <c r="AA2" t="n">
        <v>2941.051873223916</v>
      </c>
      <c r="AB2" t="n">
        <v>4024.076922996539</v>
      </c>
      <c r="AC2" t="n">
        <v>3640.02466929303</v>
      </c>
      <c r="AD2" t="n">
        <v>2941051.873223916</v>
      </c>
      <c r="AE2" t="n">
        <v>4024076.922996539</v>
      </c>
      <c r="AF2" t="n">
        <v>1.439476020555236e-06</v>
      </c>
      <c r="AG2" t="n">
        <v>27.09852430555556</v>
      </c>
      <c r="AH2" t="n">
        <v>3640024.669293031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1.0582</v>
      </c>
      <c r="E3" t="n">
        <v>94.5</v>
      </c>
      <c r="F3" t="n">
        <v>84.40000000000001</v>
      </c>
      <c r="G3" t="n">
        <v>16.23</v>
      </c>
      <c r="H3" t="n">
        <v>0.28</v>
      </c>
      <c r="I3" t="n">
        <v>312</v>
      </c>
      <c r="J3" t="n">
        <v>125.95</v>
      </c>
      <c r="K3" t="n">
        <v>45</v>
      </c>
      <c r="L3" t="n">
        <v>2</v>
      </c>
      <c r="M3" t="n">
        <v>310</v>
      </c>
      <c r="N3" t="n">
        <v>18.95</v>
      </c>
      <c r="O3" t="n">
        <v>15767.7</v>
      </c>
      <c r="P3" t="n">
        <v>864.1</v>
      </c>
      <c r="Q3" t="n">
        <v>2327.12</v>
      </c>
      <c r="R3" t="n">
        <v>525.34</v>
      </c>
      <c r="S3" t="n">
        <v>122.72</v>
      </c>
      <c r="T3" t="n">
        <v>195086.06</v>
      </c>
      <c r="U3" t="n">
        <v>0.23</v>
      </c>
      <c r="V3" t="n">
        <v>0.77</v>
      </c>
      <c r="W3" t="n">
        <v>9.949999999999999</v>
      </c>
      <c r="X3" t="n">
        <v>11.78</v>
      </c>
      <c r="Y3" t="n">
        <v>0.5</v>
      </c>
      <c r="Z3" t="n">
        <v>10</v>
      </c>
      <c r="AA3" t="n">
        <v>1866.006399136458</v>
      </c>
      <c r="AB3" t="n">
        <v>2553.152277690809</v>
      </c>
      <c r="AC3" t="n">
        <v>2309.483007679725</v>
      </c>
      <c r="AD3" t="n">
        <v>1866006.399136458</v>
      </c>
      <c r="AE3" t="n">
        <v>2553152.277690809</v>
      </c>
      <c r="AF3" t="n">
        <v>1.902164741447991e-06</v>
      </c>
      <c r="AG3" t="n">
        <v>20.5078125</v>
      </c>
      <c r="AH3" t="n">
        <v>2309483.007679725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1.1502</v>
      </c>
      <c r="E4" t="n">
        <v>86.94</v>
      </c>
      <c r="F4" t="n">
        <v>79.84999999999999</v>
      </c>
      <c r="G4" t="n">
        <v>24.7</v>
      </c>
      <c r="H4" t="n">
        <v>0.42</v>
      </c>
      <c r="I4" t="n">
        <v>194</v>
      </c>
      <c r="J4" t="n">
        <v>127.27</v>
      </c>
      <c r="K4" t="n">
        <v>45</v>
      </c>
      <c r="L4" t="n">
        <v>3</v>
      </c>
      <c r="M4" t="n">
        <v>192</v>
      </c>
      <c r="N4" t="n">
        <v>19.27</v>
      </c>
      <c r="O4" t="n">
        <v>15930.42</v>
      </c>
      <c r="P4" t="n">
        <v>803.62</v>
      </c>
      <c r="Q4" t="n">
        <v>2326.98</v>
      </c>
      <c r="R4" t="n">
        <v>373.99</v>
      </c>
      <c r="S4" t="n">
        <v>122.72</v>
      </c>
      <c r="T4" t="n">
        <v>120001.3</v>
      </c>
      <c r="U4" t="n">
        <v>0.33</v>
      </c>
      <c r="V4" t="n">
        <v>0.8100000000000001</v>
      </c>
      <c r="W4" t="n">
        <v>9.74</v>
      </c>
      <c r="X4" t="n">
        <v>7.24</v>
      </c>
      <c r="Y4" t="n">
        <v>0.5</v>
      </c>
      <c r="Z4" t="n">
        <v>10</v>
      </c>
      <c r="AA4" t="n">
        <v>1619.143261632635</v>
      </c>
      <c r="AB4" t="n">
        <v>2215.383242125088</v>
      </c>
      <c r="AC4" t="n">
        <v>2003.950174806578</v>
      </c>
      <c r="AD4" t="n">
        <v>1619143.261632635</v>
      </c>
      <c r="AE4" t="n">
        <v>2215383.242125088</v>
      </c>
      <c r="AF4" t="n">
        <v>2.067539109443847e-06</v>
      </c>
      <c r="AG4" t="n">
        <v>18.8671875</v>
      </c>
      <c r="AH4" t="n">
        <v>2003950.174806578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1.1984</v>
      </c>
      <c r="E5" t="n">
        <v>83.44</v>
      </c>
      <c r="F5" t="n">
        <v>77.76000000000001</v>
      </c>
      <c r="G5" t="n">
        <v>33.56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768</v>
      </c>
      <c r="Q5" t="n">
        <v>2326.98</v>
      </c>
      <c r="R5" t="n">
        <v>304.1</v>
      </c>
      <c r="S5" t="n">
        <v>122.72</v>
      </c>
      <c r="T5" t="n">
        <v>85327.64</v>
      </c>
      <c r="U5" t="n">
        <v>0.4</v>
      </c>
      <c r="V5" t="n">
        <v>0.83</v>
      </c>
      <c r="W5" t="n">
        <v>9.65</v>
      </c>
      <c r="X5" t="n">
        <v>5.14</v>
      </c>
      <c r="Y5" t="n">
        <v>0.5</v>
      </c>
      <c r="Z5" t="n">
        <v>10</v>
      </c>
      <c r="AA5" t="n">
        <v>1505.675672543988</v>
      </c>
      <c r="AB5" t="n">
        <v>2060.131880897264</v>
      </c>
      <c r="AC5" t="n">
        <v>1863.515785597683</v>
      </c>
      <c r="AD5" t="n">
        <v>1505675.672543987</v>
      </c>
      <c r="AE5" t="n">
        <v>2060131.880897264</v>
      </c>
      <c r="AF5" t="n">
        <v>2.15418089789385e-06</v>
      </c>
      <c r="AG5" t="n">
        <v>18.10763888888889</v>
      </c>
      <c r="AH5" t="n">
        <v>1863515.785597683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1.2271</v>
      </c>
      <c r="E6" t="n">
        <v>81.5</v>
      </c>
      <c r="F6" t="n">
        <v>76.59999999999999</v>
      </c>
      <c r="G6" t="n">
        <v>42.56</v>
      </c>
      <c r="H6" t="n">
        <v>0.68</v>
      </c>
      <c r="I6" t="n">
        <v>108</v>
      </c>
      <c r="J6" t="n">
        <v>129.92</v>
      </c>
      <c r="K6" t="n">
        <v>45</v>
      </c>
      <c r="L6" t="n">
        <v>5</v>
      </c>
      <c r="M6" t="n">
        <v>106</v>
      </c>
      <c r="N6" t="n">
        <v>19.92</v>
      </c>
      <c r="O6" t="n">
        <v>16257.24</v>
      </c>
      <c r="P6" t="n">
        <v>742.6</v>
      </c>
      <c r="Q6" t="n">
        <v>2326.92</v>
      </c>
      <c r="R6" t="n">
        <v>265.91</v>
      </c>
      <c r="S6" t="n">
        <v>122.72</v>
      </c>
      <c r="T6" t="n">
        <v>66388.7</v>
      </c>
      <c r="U6" t="n">
        <v>0.46</v>
      </c>
      <c r="V6" t="n">
        <v>0.85</v>
      </c>
      <c r="W6" t="n">
        <v>9.59</v>
      </c>
      <c r="X6" t="n">
        <v>3.99</v>
      </c>
      <c r="Y6" t="n">
        <v>0.5</v>
      </c>
      <c r="Z6" t="n">
        <v>10</v>
      </c>
      <c r="AA6" t="n">
        <v>1433.78928560428</v>
      </c>
      <c r="AB6" t="n">
        <v>1961.773754882791</v>
      </c>
      <c r="AC6" t="n">
        <v>1774.544821083535</v>
      </c>
      <c r="AD6" t="n">
        <v>1433789.28560428</v>
      </c>
      <c r="AE6" t="n">
        <v>1961773.754882791</v>
      </c>
      <c r="AF6" t="n">
        <v>2.205770510518645e-06</v>
      </c>
      <c r="AG6" t="n">
        <v>17.68663194444444</v>
      </c>
      <c r="AH6" t="n">
        <v>1774544.821083535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1.2471</v>
      </c>
      <c r="E7" t="n">
        <v>80.19</v>
      </c>
      <c r="F7" t="n">
        <v>75.83</v>
      </c>
      <c r="G7" t="n">
        <v>52.3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719.2</v>
      </c>
      <c r="Q7" t="n">
        <v>2326.94</v>
      </c>
      <c r="R7" t="n">
        <v>239.83</v>
      </c>
      <c r="S7" t="n">
        <v>122.72</v>
      </c>
      <c r="T7" t="n">
        <v>53455.7</v>
      </c>
      <c r="U7" t="n">
        <v>0.51</v>
      </c>
      <c r="V7" t="n">
        <v>0.85</v>
      </c>
      <c r="W7" t="n">
        <v>9.56</v>
      </c>
      <c r="X7" t="n">
        <v>3.22</v>
      </c>
      <c r="Y7" t="n">
        <v>0.5</v>
      </c>
      <c r="Z7" t="n">
        <v>10</v>
      </c>
      <c r="AA7" t="n">
        <v>1385.936894378921</v>
      </c>
      <c r="AB7" t="n">
        <v>1896.300002109747</v>
      </c>
      <c r="AC7" t="n">
        <v>1715.319791382161</v>
      </c>
      <c r="AD7" t="n">
        <v>1385936.894378921</v>
      </c>
      <c r="AE7" t="n">
        <v>1896300.002109747</v>
      </c>
      <c r="AF7" t="n">
        <v>2.241721460082961e-06</v>
      </c>
      <c r="AG7" t="n">
        <v>17.40234375</v>
      </c>
      <c r="AH7" t="n">
        <v>1715319.791382161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1.2613</v>
      </c>
      <c r="E8" t="n">
        <v>79.28</v>
      </c>
      <c r="F8" t="n">
        <v>75.29000000000001</v>
      </c>
      <c r="G8" t="n">
        <v>61.88</v>
      </c>
      <c r="H8" t="n">
        <v>0.93</v>
      </c>
      <c r="I8" t="n">
        <v>73</v>
      </c>
      <c r="J8" t="n">
        <v>132.58</v>
      </c>
      <c r="K8" t="n">
        <v>45</v>
      </c>
      <c r="L8" t="n">
        <v>7</v>
      </c>
      <c r="M8" t="n">
        <v>71</v>
      </c>
      <c r="N8" t="n">
        <v>20.59</v>
      </c>
      <c r="O8" t="n">
        <v>16585.95</v>
      </c>
      <c r="P8" t="n">
        <v>698.99</v>
      </c>
      <c r="Q8" t="n">
        <v>2326.91</v>
      </c>
      <c r="R8" t="n">
        <v>222.33</v>
      </c>
      <c r="S8" t="n">
        <v>122.72</v>
      </c>
      <c r="T8" t="n">
        <v>44772.68</v>
      </c>
      <c r="U8" t="n">
        <v>0.55</v>
      </c>
      <c r="V8" t="n">
        <v>0.86</v>
      </c>
      <c r="W8" t="n">
        <v>9.52</v>
      </c>
      <c r="X8" t="n">
        <v>2.67</v>
      </c>
      <c r="Y8" t="n">
        <v>0.5</v>
      </c>
      <c r="Z8" t="n">
        <v>10</v>
      </c>
      <c r="AA8" t="n">
        <v>1349.151349042462</v>
      </c>
      <c r="AB8" t="n">
        <v>1845.96839611668</v>
      </c>
      <c r="AC8" t="n">
        <v>1669.79176322422</v>
      </c>
      <c r="AD8" t="n">
        <v>1349151.349042462</v>
      </c>
      <c r="AE8" t="n">
        <v>1845968.39611668</v>
      </c>
      <c r="AF8" t="n">
        <v>2.267246634273626e-06</v>
      </c>
      <c r="AG8" t="n">
        <v>17.20486111111111</v>
      </c>
      <c r="AH8" t="n">
        <v>1669791.76322422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1.2721</v>
      </c>
      <c r="E9" t="n">
        <v>78.61</v>
      </c>
      <c r="F9" t="n">
        <v>74.89</v>
      </c>
      <c r="G9" t="n">
        <v>72.48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679.26</v>
      </c>
      <c r="Q9" t="n">
        <v>2326.92</v>
      </c>
      <c r="R9" t="n">
        <v>208.89</v>
      </c>
      <c r="S9" t="n">
        <v>122.72</v>
      </c>
      <c r="T9" t="n">
        <v>38107.93</v>
      </c>
      <c r="U9" t="n">
        <v>0.59</v>
      </c>
      <c r="V9" t="n">
        <v>0.87</v>
      </c>
      <c r="W9" t="n">
        <v>9.52</v>
      </c>
      <c r="X9" t="n">
        <v>2.28</v>
      </c>
      <c r="Y9" t="n">
        <v>0.5</v>
      </c>
      <c r="Z9" t="n">
        <v>10</v>
      </c>
      <c r="AA9" t="n">
        <v>1307.565001365277</v>
      </c>
      <c r="AB9" t="n">
        <v>1789.06812056458</v>
      </c>
      <c r="AC9" t="n">
        <v>1618.321970110773</v>
      </c>
      <c r="AD9" t="n">
        <v>1307565.001365277</v>
      </c>
      <c r="AE9" t="n">
        <v>1789068.12056458</v>
      </c>
      <c r="AF9" t="n">
        <v>2.286660147038357e-06</v>
      </c>
      <c r="AG9" t="n">
        <v>17.05946180555556</v>
      </c>
      <c r="AH9" t="n">
        <v>1618321.970110773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1.2797</v>
      </c>
      <c r="E10" t="n">
        <v>78.15000000000001</v>
      </c>
      <c r="F10" t="n">
        <v>74.63</v>
      </c>
      <c r="G10" t="n">
        <v>82.93000000000001</v>
      </c>
      <c r="H10" t="n">
        <v>1.18</v>
      </c>
      <c r="I10" t="n">
        <v>54</v>
      </c>
      <c r="J10" t="n">
        <v>135.27</v>
      </c>
      <c r="K10" t="n">
        <v>45</v>
      </c>
      <c r="L10" t="n">
        <v>9</v>
      </c>
      <c r="M10" t="n">
        <v>52</v>
      </c>
      <c r="N10" t="n">
        <v>21.27</v>
      </c>
      <c r="O10" t="n">
        <v>16916.71</v>
      </c>
      <c r="P10" t="n">
        <v>660.3099999999999</v>
      </c>
      <c r="Q10" t="n">
        <v>2326.9</v>
      </c>
      <c r="R10" t="n">
        <v>200.1</v>
      </c>
      <c r="S10" t="n">
        <v>122.72</v>
      </c>
      <c r="T10" t="n">
        <v>33754.2</v>
      </c>
      <c r="U10" t="n">
        <v>0.61</v>
      </c>
      <c r="V10" t="n">
        <v>0.87</v>
      </c>
      <c r="W10" t="n">
        <v>9.51</v>
      </c>
      <c r="X10" t="n">
        <v>2.02</v>
      </c>
      <c r="Y10" t="n">
        <v>0.5</v>
      </c>
      <c r="Z10" t="n">
        <v>10</v>
      </c>
      <c r="AA10" t="n">
        <v>1279.876743367053</v>
      </c>
      <c r="AB10" t="n">
        <v>1751.183824451678</v>
      </c>
      <c r="AC10" t="n">
        <v>1584.053298047944</v>
      </c>
      <c r="AD10" t="n">
        <v>1279876.743367053</v>
      </c>
      <c r="AE10" t="n">
        <v>1751183.824451678</v>
      </c>
      <c r="AF10" t="n">
        <v>2.300321507872798e-06</v>
      </c>
      <c r="AG10" t="n">
        <v>16.95963541666667</v>
      </c>
      <c r="AH10" t="n">
        <v>1584053.298047944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1.2878</v>
      </c>
      <c r="E11" t="n">
        <v>77.65000000000001</v>
      </c>
      <c r="F11" t="n">
        <v>74.31999999999999</v>
      </c>
      <c r="G11" t="n">
        <v>94.87</v>
      </c>
      <c r="H11" t="n">
        <v>1.29</v>
      </c>
      <c r="I11" t="n">
        <v>47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638.2</v>
      </c>
      <c r="Q11" t="n">
        <v>2326.92</v>
      </c>
      <c r="R11" t="n">
        <v>189.68</v>
      </c>
      <c r="S11" t="n">
        <v>122.72</v>
      </c>
      <c r="T11" t="n">
        <v>28581.74</v>
      </c>
      <c r="U11" t="n">
        <v>0.65</v>
      </c>
      <c r="V11" t="n">
        <v>0.87</v>
      </c>
      <c r="W11" t="n">
        <v>9.49</v>
      </c>
      <c r="X11" t="n">
        <v>1.7</v>
      </c>
      <c r="Y11" t="n">
        <v>0.5</v>
      </c>
      <c r="Z11" t="n">
        <v>10</v>
      </c>
      <c r="AA11" t="n">
        <v>1248.743714414571</v>
      </c>
      <c r="AB11" t="n">
        <v>1708.58624074659</v>
      </c>
      <c r="AC11" t="n">
        <v>1545.521167945585</v>
      </c>
      <c r="AD11" t="n">
        <v>1248743.714414571</v>
      </c>
      <c r="AE11" t="n">
        <v>1708586.24074659</v>
      </c>
      <c r="AF11" t="n">
        <v>2.314881642446346e-06</v>
      </c>
      <c r="AG11" t="n">
        <v>16.85112847222222</v>
      </c>
      <c r="AH11" t="n">
        <v>1545521.167945585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1.2925</v>
      </c>
      <c r="E12" t="n">
        <v>77.37</v>
      </c>
      <c r="F12" t="n">
        <v>74.17</v>
      </c>
      <c r="G12" t="n">
        <v>105.95</v>
      </c>
      <c r="H12" t="n">
        <v>1.41</v>
      </c>
      <c r="I12" t="n">
        <v>42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619.54</v>
      </c>
      <c r="Q12" t="n">
        <v>2326.91</v>
      </c>
      <c r="R12" t="n">
        <v>184.12</v>
      </c>
      <c r="S12" t="n">
        <v>122.72</v>
      </c>
      <c r="T12" t="n">
        <v>25826.95</v>
      </c>
      <c r="U12" t="n">
        <v>0.67</v>
      </c>
      <c r="V12" t="n">
        <v>0.87</v>
      </c>
      <c r="W12" t="n">
        <v>9.5</v>
      </c>
      <c r="X12" t="n">
        <v>1.55</v>
      </c>
      <c r="Y12" t="n">
        <v>0.5</v>
      </c>
      <c r="Z12" t="n">
        <v>10</v>
      </c>
      <c r="AA12" t="n">
        <v>1224.848142014599</v>
      </c>
      <c r="AB12" t="n">
        <v>1675.891264390696</v>
      </c>
      <c r="AC12" t="n">
        <v>1515.94655424541</v>
      </c>
      <c r="AD12" t="n">
        <v>1224848.142014598</v>
      </c>
      <c r="AE12" t="n">
        <v>1675891.264390696</v>
      </c>
      <c r="AF12" t="n">
        <v>2.32333011559396e-06</v>
      </c>
      <c r="AG12" t="n">
        <v>16.79036458333333</v>
      </c>
      <c r="AH12" t="n">
        <v>1515946.55424541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1.2945</v>
      </c>
      <c r="E13" t="n">
        <v>77.25</v>
      </c>
      <c r="F13" t="n">
        <v>74.09</v>
      </c>
      <c r="G13" t="n">
        <v>111.14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617.21</v>
      </c>
      <c r="Q13" t="n">
        <v>2326.94</v>
      </c>
      <c r="R13" t="n">
        <v>180.67</v>
      </c>
      <c r="S13" t="n">
        <v>122.72</v>
      </c>
      <c r="T13" t="n">
        <v>24107.88</v>
      </c>
      <c r="U13" t="n">
        <v>0.68</v>
      </c>
      <c r="V13" t="n">
        <v>0.87</v>
      </c>
      <c r="W13" t="n">
        <v>9.52</v>
      </c>
      <c r="X13" t="n">
        <v>1.48</v>
      </c>
      <c r="Y13" t="n">
        <v>0.5</v>
      </c>
      <c r="Z13" t="n">
        <v>10</v>
      </c>
      <c r="AA13" t="n">
        <v>1220.559792563313</v>
      </c>
      <c r="AB13" t="n">
        <v>1670.023755482822</v>
      </c>
      <c r="AC13" t="n">
        <v>1510.639032152602</v>
      </c>
      <c r="AD13" t="n">
        <v>1220559.792563313</v>
      </c>
      <c r="AE13" t="n">
        <v>1670023.755482822</v>
      </c>
      <c r="AF13" t="n">
        <v>2.326925210550392e-06</v>
      </c>
      <c r="AG13" t="n">
        <v>16.76432291666667</v>
      </c>
      <c r="AH13" t="n">
        <v>1510639.032152602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1.2944</v>
      </c>
      <c r="E14" t="n">
        <v>77.26000000000001</v>
      </c>
      <c r="F14" t="n">
        <v>74.09999999999999</v>
      </c>
      <c r="G14" t="n">
        <v>111.15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623.04</v>
      </c>
      <c r="Q14" t="n">
        <v>2326.92</v>
      </c>
      <c r="R14" t="n">
        <v>181.05</v>
      </c>
      <c r="S14" t="n">
        <v>122.72</v>
      </c>
      <c r="T14" t="n">
        <v>24299.55</v>
      </c>
      <c r="U14" t="n">
        <v>0.68</v>
      </c>
      <c r="V14" t="n">
        <v>0.87</v>
      </c>
      <c r="W14" t="n">
        <v>9.52</v>
      </c>
      <c r="X14" t="n">
        <v>1.49</v>
      </c>
      <c r="Y14" t="n">
        <v>0.5</v>
      </c>
      <c r="Z14" t="n">
        <v>10</v>
      </c>
      <c r="AA14" t="n">
        <v>1226.804749197623</v>
      </c>
      <c r="AB14" t="n">
        <v>1678.568380657926</v>
      </c>
      <c r="AC14" t="n">
        <v>1518.368170293452</v>
      </c>
      <c r="AD14" t="n">
        <v>1226804.749197623</v>
      </c>
      <c r="AE14" t="n">
        <v>1678568.380657926</v>
      </c>
      <c r="AF14" t="n">
        <v>2.32674545580257e-06</v>
      </c>
      <c r="AG14" t="n">
        <v>16.76649305555556</v>
      </c>
      <c r="AH14" t="n">
        <v>1518368.170293452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2024-09-25T21:28:50Z</dcterms:created>
  <dcterms:modified xmlns:dcterms="http://purl.org/dc/terms/" xmlns:xsi="http://www.w3.org/2001/XMLSchema-instance" xsi:type="dcterms:W3CDTF">2024-09-25T21:28:50Z</dcterms:modified>
</cp:coreProperties>
</file>