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xVal>
          <yVal>
            <numRef>
              <f>gráficos!$B$7:$B$147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10.5402</v>
      </c>
      <c r="E2" t="n">
        <v>9.49</v>
      </c>
      <c r="F2" t="n">
        <v>4.99</v>
      </c>
      <c r="G2" t="n">
        <v>5.87</v>
      </c>
      <c r="H2" t="n">
        <v>0.09</v>
      </c>
      <c r="I2" t="n">
        <v>51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68.92</v>
      </c>
      <c r="Q2" t="n">
        <v>198.29</v>
      </c>
      <c r="R2" t="n">
        <v>58.57</v>
      </c>
      <c r="S2" t="n">
        <v>21.27</v>
      </c>
      <c r="T2" t="n">
        <v>15715.68</v>
      </c>
      <c r="U2" t="n">
        <v>0.36</v>
      </c>
      <c r="V2" t="n">
        <v>0.61</v>
      </c>
      <c r="W2" t="n">
        <v>0.19</v>
      </c>
      <c r="X2" t="n">
        <v>1</v>
      </c>
      <c r="Y2" t="n">
        <v>2</v>
      </c>
      <c r="Z2" t="n">
        <v>10</v>
      </c>
      <c r="AA2" t="n">
        <v>185.9837221484838</v>
      </c>
      <c r="AB2" t="n">
        <v>254.4711336661789</v>
      </c>
      <c r="AC2" t="n">
        <v>230.1847658216322</v>
      </c>
      <c r="AD2" t="n">
        <v>185983.7221484839</v>
      </c>
      <c r="AE2" t="n">
        <v>254471.1336661789</v>
      </c>
      <c r="AF2" t="n">
        <v>4.159160608390087e-06</v>
      </c>
      <c r="AG2" t="n">
        <v>8.237847222222221</v>
      </c>
      <c r="AH2" t="n">
        <v>230184.7658216322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12.766</v>
      </c>
      <c r="E3" t="n">
        <v>7.83</v>
      </c>
      <c r="F3" t="n">
        <v>4.42</v>
      </c>
      <c r="G3" t="n">
        <v>11.54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60.31</v>
      </c>
      <c r="Q3" t="n">
        <v>198.09</v>
      </c>
      <c r="R3" t="n">
        <v>40.95</v>
      </c>
      <c r="S3" t="n">
        <v>21.27</v>
      </c>
      <c r="T3" t="n">
        <v>7049.88</v>
      </c>
      <c r="U3" t="n">
        <v>0.52</v>
      </c>
      <c r="V3" t="n">
        <v>0.6899999999999999</v>
      </c>
      <c r="W3" t="n">
        <v>0.14</v>
      </c>
      <c r="X3" t="n">
        <v>0.44</v>
      </c>
      <c r="Y3" t="n">
        <v>2</v>
      </c>
      <c r="Z3" t="n">
        <v>10</v>
      </c>
      <c r="AA3" t="n">
        <v>151.6526001855931</v>
      </c>
      <c r="AB3" t="n">
        <v>207.4977780143683</v>
      </c>
      <c r="AC3" t="n">
        <v>187.6944813056967</v>
      </c>
      <c r="AD3" t="n">
        <v>151652.6001855932</v>
      </c>
      <c r="AE3" t="n">
        <v>207497.7780143683</v>
      </c>
      <c r="AF3" t="n">
        <v>5.037460800241726e-06</v>
      </c>
      <c r="AG3" t="n">
        <v>6.796875</v>
      </c>
      <c r="AH3" t="n">
        <v>187694.4813056967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13.5644</v>
      </c>
      <c r="E4" t="n">
        <v>7.37</v>
      </c>
      <c r="F4" t="n">
        <v>4.27</v>
      </c>
      <c r="G4" t="n">
        <v>17.09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13</v>
      </c>
      <c r="N4" t="n">
        <v>40.5</v>
      </c>
      <c r="O4" t="n">
        <v>24639</v>
      </c>
      <c r="P4" t="n">
        <v>57.55</v>
      </c>
      <c r="Q4" t="n">
        <v>198.06</v>
      </c>
      <c r="R4" t="n">
        <v>36.33</v>
      </c>
      <c r="S4" t="n">
        <v>21.27</v>
      </c>
      <c r="T4" t="n">
        <v>4777.78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  <c r="AA4" t="n">
        <v>137.7631532431365</v>
      </c>
      <c r="AB4" t="n">
        <v>188.4936239485559</v>
      </c>
      <c r="AC4" t="n">
        <v>170.5040570314216</v>
      </c>
      <c r="AD4" t="n">
        <v>137763.1532431365</v>
      </c>
      <c r="AE4" t="n">
        <v>188493.6239485559</v>
      </c>
      <c r="AF4" t="n">
        <v>5.352509265141694e-06</v>
      </c>
      <c r="AG4" t="n">
        <v>6.397569444444445</v>
      </c>
      <c r="AH4" t="n">
        <v>170504.0570314216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14.0187</v>
      </c>
      <c r="E5" t="n">
        <v>7.13</v>
      </c>
      <c r="F5" t="n">
        <v>4.19</v>
      </c>
      <c r="G5" t="n">
        <v>22.85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55.6</v>
      </c>
      <c r="Q5" t="n">
        <v>198.09</v>
      </c>
      <c r="R5" t="n">
        <v>33.75</v>
      </c>
      <c r="S5" t="n">
        <v>21.27</v>
      </c>
      <c r="T5" t="n">
        <v>3507.94</v>
      </c>
      <c r="U5" t="n">
        <v>0.63</v>
      </c>
      <c r="V5" t="n">
        <v>0.73</v>
      </c>
      <c r="W5" t="n">
        <v>0.12</v>
      </c>
      <c r="X5" t="n">
        <v>0.21</v>
      </c>
      <c r="Y5" t="n">
        <v>2</v>
      </c>
      <c r="Z5" t="n">
        <v>10</v>
      </c>
      <c r="AA5" t="n">
        <v>135.8255462023929</v>
      </c>
      <c r="AB5" t="n">
        <v>185.8425045142222</v>
      </c>
      <c r="AC5" t="n">
        <v>168.1059567150303</v>
      </c>
      <c r="AD5" t="n">
        <v>135825.5462023929</v>
      </c>
      <c r="AE5" t="n">
        <v>185842.5045142222</v>
      </c>
      <c r="AF5" t="n">
        <v>5.531775945507496e-06</v>
      </c>
      <c r="AG5" t="n">
        <v>6.189236111111111</v>
      </c>
      <c r="AH5" t="n">
        <v>168105.9567150303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14.2659</v>
      </c>
      <c r="E6" t="n">
        <v>7.01</v>
      </c>
      <c r="F6" t="n">
        <v>4.14</v>
      </c>
      <c r="G6" t="n">
        <v>27.62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54.35</v>
      </c>
      <c r="Q6" t="n">
        <v>198.12</v>
      </c>
      <c r="R6" t="n">
        <v>32.35</v>
      </c>
      <c r="S6" t="n">
        <v>21.27</v>
      </c>
      <c r="T6" t="n">
        <v>2820.06</v>
      </c>
      <c r="U6" t="n">
        <v>0.66</v>
      </c>
      <c r="V6" t="n">
        <v>0.74</v>
      </c>
      <c r="W6" t="n">
        <v>0.12</v>
      </c>
      <c r="X6" t="n">
        <v>0.16</v>
      </c>
      <c r="Y6" t="n">
        <v>2</v>
      </c>
      <c r="Z6" t="n">
        <v>10</v>
      </c>
      <c r="AA6" t="n">
        <v>134.738672875012</v>
      </c>
      <c r="AB6" t="n">
        <v>184.3553964782332</v>
      </c>
      <c r="AC6" t="n">
        <v>166.7607761828265</v>
      </c>
      <c r="AD6" t="n">
        <v>134738.672875012</v>
      </c>
      <c r="AE6" t="n">
        <v>184355.3964782332</v>
      </c>
      <c r="AF6" t="n">
        <v>5.629321011293158e-06</v>
      </c>
      <c r="AG6" t="n">
        <v>6.085069444444445</v>
      </c>
      <c r="AH6" t="n">
        <v>166760.7761828265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14.3644</v>
      </c>
      <c r="E7" t="n">
        <v>6.96</v>
      </c>
      <c r="F7" t="n">
        <v>4.13</v>
      </c>
      <c r="G7" t="n">
        <v>31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53.64</v>
      </c>
      <c r="Q7" t="n">
        <v>198.06</v>
      </c>
      <c r="R7" t="n">
        <v>32.07</v>
      </c>
      <c r="S7" t="n">
        <v>21.27</v>
      </c>
      <c r="T7" t="n">
        <v>2682.69</v>
      </c>
      <c r="U7" t="n">
        <v>0.66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  <c r="AA7" t="n">
        <v>134.2545075635737</v>
      </c>
      <c r="AB7" t="n">
        <v>183.6929401392577</v>
      </c>
      <c r="AC7" t="n">
        <v>166.1615437470792</v>
      </c>
      <c r="AD7" t="n">
        <v>134254.5075635737</v>
      </c>
      <c r="AE7" t="n">
        <v>183692.9401392577</v>
      </c>
      <c r="AF7" t="n">
        <v>5.66818908969076e-06</v>
      </c>
      <c r="AG7" t="n">
        <v>6.041666666666667</v>
      </c>
      <c r="AH7" t="n">
        <v>166161.5437470792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14.4875</v>
      </c>
      <c r="E8" t="n">
        <v>6.9</v>
      </c>
      <c r="F8" t="n">
        <v>4.11</v>
      </c>
      <c r="G8" t="n">
        <v>35.26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52.49</v>
      </c>
      <c r="Q8" t="n">
        <v>198.1</v>
      </c>
      <c r="R8" t="n">
        <v>31.42</v>
      </c>
      <c r="S8" t="n">
        <v>21.27</v>
      </c>
      <c r="T8" t="n">
        <v>2365.25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  <c r="AA8" t="n">
        <v>133.3753399113147</v>
      </c>
      <c r="AB8" t="n">
        <v>182.490024171298</v>
      </c>
      <c r="AC8" t="n">
        <v>165.0734323907981</v>
      </c>
      <c r="AD8" t="n">
        <v>133375.3399113147</v>
      </c>
      <c r="AE8" t="n">
        <v>182490.024171298</v>
      </c>
      <c r="AF8" t="n">
        <v>5.716764322693249e-06</v>
      </c>
      <c r="AG8" t="n">
        <v>5.989583333333333</v>
      </c>
      <c r="AH8" t="n">
        <v>165073.4323907981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14.6157</v>
      </c>
      <c r="E9" t="n">
        <v>6.84</v>
      </c>
      <c r="F9" t="n">
        <v>4.09</v>
      </c>
      <c r="G9" t="n">
        <v>40.92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51.62</v>
      </c>
      <c r="Q9" t="n">
        <v>198.08</v>
      </c>
      <c r="R9" t="n">
        <v>30.74</v>
      </c>
      <c r="S9" t="n">
        <v>21.27</v>
      </c>
      <c r="T9" t="n">
        <v>2028.95</v>
      </c>
      <c r="U9" t="n">
        <v>0.6899999999999999</v>
      </c>
      <c r="V9" t="n">
        <v>0.74</v>
      </c>
      <c r="W9" t="n">
        <v>0.12</v>
      </c>
      <c r="X9" t="n">
        <v>0.11</v>
      </c>
      <c r="Y9" t="n">
        <v>2</v>
      </c>
      <c r="Z9" t="n">
        <v>10</v>
      </c>
      <c r="AA9" t="n">
        <v>122.5298285981961</v>
      </c>
      <c r="AB9" t="n">
        <v>167.6507171225063</v>
      </c>
      <c r="AC9" t="n">
        <v>151.6503679796401</v>
      </c>
      <c r="AD9" t="n">
        <v>122529.8285981961</v>
      </c>
      <c r="AE9" t="n">
        <v>167650.7171225063</v>
      </c>
      <c r="AF9" t="n">
        <v>5.767352014577237e-06</v>
      </c>
      <c r="AG9" t="n">
        <v>5.9375</v>
      </c>
      <c r="AH9" t="n">
        <v>151650.3679796401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14.7481</v>
      </c>
      <c r="E10" t="n">
        <v>6.78</v>
      </c>
      <c r="F10" t="n">
        <v>4.07</v>
      </c>
      <c r="G10" t="n">
        <v>48.83</v>
      </c>
      <c r="H10" t="n">
        <v>0.77</v>
      </c>
      <c r="I10" t="n">
        <v>5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50.09</v>
      </c>
      <c r="Q10" t="n">
        <v>198.1</v>
      </c>
      <c r="R10" t="n">
        <v>29.96</v>
      </c>
      <c r="S10" t="n">
        <v>21.27</v>
      </c>
      <c r="T10" t="n">
        <v>1641.07</v>
      </c>
      <c r="U10" t="n">
        <v>0.71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  <c r="AA10" t="n">
        <v>121.6875764077444</v>
      </c>
      <c r="AB10" t="n">
        <v>166.4983105179866</v>
      </c>
      <c r="AC10" t="n">
        <v>150.6079454440426</v>
      </c>
      <c r="AD10" t="n">
        <v>121687.5764077444</v>
      </c>
      <c r="AE10" t="n">
        <v>166498.3105179866</v>
      </c>
      <c r="AF10" t="n">
        <v>5.819597025540107e-06</v>
      </c>
      <c r="AG10" t="n">
        <v>5.885416666666667</v>
      </c>
      <c r="AH10" t="n">
        <v>150607.9454440426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14.7589</v>
      </c>
      <c r="E11" t="n">
        <v>6.78</v>
      </c>
      <c r="F11" t="n">
        <v>4.06</v>
      </c>
      <c r="G11" t="n">
        <v>48.77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49.91</v>
      </c>
      <c r="Q11" t="n">
        <v>198.06</v>
      </c>
      <c r="R11" t="n">
        <v>29.82</v>
      </c>
      <c r="S11" t="n">
        <v>21.27</v>
      </c>
      <c r="T11" t="n">
        <v>1574.63</v>
      </c>
      <c r="U11" t="n">
        <v>0.71</v>
      </c>
      <c r="V11" t="n">
        <v>0.75</v>
      </c>
      <c r="W11" t="n">
        <v>0.12</v>
      </c>
      <c r="X11" t="n">
        <v>0.08</v>
      </c>
      <c r="Y11" t="n">
        <v>2</v>
      </c>
      <c r="Z11" t="n">
        <v>10</v>
      </c>
      <c r="AA11" t="n">
        <v>121.5837751949522</v>
      </c>
      <c r="AB11" t="n">
        <v>166.3562851192581</v>
      </c>
      <c r="AC11" t="n">
        <v>150.4794747500347</v>
      </c>
      <c r="AD11" t="n">
        <v>121583.7751949522</v>
      </c>
      <c r="AE11" t="n">
        <v>166356.2851192581</v>
      </c>
      <c r="AF11" t="n">
        <v>5.823858703171519e-06</v>
      </c>
      <c r="AG11" t="n">
        <v>5.885416666666667</v>
      </c>
      <c r="AH11" t="n">
        <v>150479.4747500347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14.7717</v>
      </c>
      <c r="E12" t="n">
        <v>6.77</v>
      </c>
      <c r="F12" t="n">
        <v>4.06</v>
      </c>
      <c r="G12" t="n">
        <v>48.7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48.57</v>
      </c>
      <c r="Q12" t="n">
        <v>198.06</v>
      </c>
      <c r="R12" t="n">
        <v>29.62</v>
      </c>
      <c r="S12" t="n">
        <v>21.27</v>
      </c>
      <c r="T12" t="n">
        <v>1474.41</v>
      </c>
      <c r="U12" t="n">
        <v>0.72</v>
      </c>
      <c r="V12" t="n">
        <v>0.75</v>
      </c>
      <c r="W12" t="n">
        <v>0.12</v>
      </c>
      <c r="X12" t="n">
        <v>0.08</v>
      </c>
      <c r="Y12" t="n">
        <v>2</v>
      </c>
      <c r="Z12" t="n">
        <v>10</v>
      </c>
      <c r="AA12" t="n">
        <v>121.0676875820642</v>
      </c>
      <c r="AB12" t="n">
        <v>165.6501512791265</v>
      </c>
      <c r="AC12" t="n">
        <v>149.84073333254</v>
      </c>
      <c r="AD12" t="n">
        <v>121067.6875820642</v>
      </c>
      <c r="AE12" t="n">
        <v>165650.1512791265</v>
      </c>
      <c r="AF12" t="n">
        <v>5.828909580364304e-06</v>
      </c>
      <c r="AG12" t="n">
        <v>5.876736111111111</v>
      </c>
      <c r="AH12" t="n">
        <v>149840.73333254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14.9056</v>
      </c>
      <c r="E13" t="n">
        <v>6.71</v>
      </c>
      <c r="F13" t="n">
        <v>4.04</v>
      </c>
      <c r="G13" t="n">
        <v>60.55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47.52</v>
      </c>
      <c r="Q13" t="n">
        <v>198.06</v>
      </c>
      <c r="R13" t="n">
        <v>28.96</v>
      </c>
      <c r="S13" t="n">
        <v>21.27</v>
      </c>
      <c r="T13" t="n">
        <v>1147.8</v>
      </c>
      <c r="U13" t="n">
        <v>0.73</v>
      </c>
      <c r="V13" t="n">
        <v>0.75</v>
      </c>
      <c r="W13" t="n">
        <v>0.11</v>
      </c>
      <c r="X13" t="n">
        <v>0.05</v>
      </c>
      <c r="Y13" t="n">
        <v>2</v>
      </c>
      <c r="Z13" t="n">
        <v>10</v>
      </c>
      <c r="AA13" t="n">
        <v>120.4200156898152</v>
      </c>
      <c r="AB13" t="n">
        <v>164.7639780228846</v>
      </c>
      <c r="AC13" t="n">
        <v>149.0391352081216</v>
      </c>
      <c r="AD13" t="n">
        <v>120420.0156898152</v>
      </c>
      <c r="AE13" t="n">
        <v>164763.9780228846</v>
      </c>
      <c r="AF13" t="n">
        <v>5.881746490998204e-06</v>
      </c>
      <c r="AG13" t="n">
        <v>5.824652777777778</v>
      </c>
      <c r="AH13" t="n">
        <v>149039.1352081216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14.8871</v>
      </c>
      <c r="E14" t="n">
        <v>6.72</v>
      </c>
      <c r="F14" t="n">
        <v>4.04</v>
      </c>
      <c r="G14" t="n">
        <v>60.67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47.14</v>
      </c>
      <c r="Q14" t="n">
        <v>198.06</v>
      </c>
      <c r="R14" t="n">
        <v>29.24</v>
      </c>
      <c r="S14" t="n">
        <v>21.27</v>
      </c>
      <c r="T14" t="n">
        <v>1286.6</v>
      </c>
      <c r="U14" t="n">
        <v>0.73</v>
      </c>
      <c r="V14" t="n">
        <v>0.75</v>
      </c>
      <c r="W14" t="n">
        <v>0.11</v>
      </c>
      <c r="X14" t="n">
        <v>0.06</v>
      </c>
      <c r="Y14" t="n">
        <v>2</v>
      </c>
      <c r="Z14" t="n">
        <v>10</v>
      </c>
      <c r="AA14" t="n">
        <v>120.3118220457774</v>
      </c>
      <c r="AB14" t="n">
        <v>164.6159427059455</v>
      </c>
      <c r="AC14" t="n">
        <v>148.9052281740622</v>
      </c>
      <c r="AD14" t="n">
        <v>120311.8220457774</v>
      </c>
      <c r="AE14" t="n">
        <v>164615.9427059455</v>
      </c>
      <c r="AF14" t="n">
        <v>5.874446395055508e-06</v>
      </c>
      <c r="AG14" t="n">
        <v>5.833333333333333</v>
      </c>
      <c r="AH14" t="n">
        <v>148905.2281740622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14.8883</v>
      </c>
      <c r="E15" t="n">
        <v>6.72</v>
      </c>
      <c r="F15" t="n">
        <v>4.04</v>
      </c>
      <c r="G15" t="n">
        <v>60.67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45.97</v>
      </c>
      <c r="Q15" t="n">
        <v>198.06</v>
      </c>
      <c r="R15" t="n">
        <v>29.14</v>
      </c>
      <c r="S15" t="n">
        <v>21.27</v>
      </c>
      <c r="T15" t="n">
        <v>1239.66</v>
      </c>
      <c r="U15" t="n">
        <v>0.73</v>
      </c>
      <c r="V15" t="n">
        <v>0.75</v>
      </c>
      <c r="W15" t="n">
        <v>0.12</v>
      </c>
      <c r="X15" t="n">
        <v>0.06</v>
      </c>
      <c r="Y15" t="n">
        <v>2</v>
      </c>
      <c r="Z15" t="n">
        <v>10</v>
      </c>
      <c r="AA15" t="n">
        <v>119.8821812236203</v>
      </c>
      <c r="AB15" t="n">
        <v>164.028089178655</v>
      </c>
      <c r="AC15" t="n">
        <v>148.3734785623585</v>
      </c>
      <c r="AD15" t="n">
        <v>119882.1812236203</v>
      </c>
      <c r="AE15" t="n">
        <v>164028.089178655</v>
      </c>
      <c r="AF15" t="n">
        <v>5.87491991479233e-06</v>
      </c>
      <c r="AG15" t="n">
        <v>5.833333333333333</v>
      </c>
      <c r="AH15" t="n">
        <v>148373.4785623585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14.8705</v>
      </c>
      <c r="E16" t="n">
        <v>6.72</v>
      </c>
      <c r="F16" t="n">
        <v>4.05</v>
      </c>
      <c r="G16" t="n">
        <v>60.79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44.17</v>
      </c>
      <c r="Q16" t="n">
        <v>198.06</v>
      </c>
      <c r="R16" t="n">
        <v>29.53</v>
      </c>
      <c r="S16" t="n">
        <v>21.27</v>
      </c>
      <c r="T16" t="n">
        <v>1435.24</v>
      </c>
      <c r="U16" t="n">
        <v>0.72</v>
      </c>
      <c r="V16" t="n">
        <v>0.75</v>
      </c>
      <c r="W16" t="n">
        <v>0.11</v>
      </c>
      <c r="X16" t="n">
        <v>0.07000000000000001</v>
      </c>
      <c r="Y16" t="n">
        <v>2</v>
      </c>
      <c r="Z16" t="n">
        <v>10</v>
      </c>
      <c r="AA16" t="n">
        <v>119.2706796549696</v>
      </c>
      <c r="AB16" t="n">
        <v>163.1914057548823</v>
      </c>
      <c r="AC16" t="n">
        <v>147.6166470302579</v>
      </c>
      <c r="AD16" t="n">
        <v>119270.6796549696</v>
      </c>
      <c r="AE16" t="n">
        <v>163191.4057548823</v>
      </c>
      <c r="AF16" t="n">
        <v>5.867896038696114e-06</v>
      </c>
      <c r="AG16" t="n">
        <v>5.833333333333333</v>
      </c>
      <c r="AH16" t="n">
        <v>147616.6470302579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15.0175</v>
      </c>
      <c r="E17" t="n">
        <v>6.66</v>
      </c>
      <c r="F17" t="n">
        <v>4.03</v>
      </c>
      <c r="G17" t="n">
        <v>80.51000000000001</v>
      </c>
      <c r="H17" t="n">
        <v>1.3</v>
      </c>
      <c r="I17" t="n">
        <v>3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43.26</v>
      </c>
      <c r="Q17" t="n">
        <v>198.06</v>
      </c>
      <c r="R17" t="n">
        <v>28.55</v>
      </c>
      <c r="S17" t="n">
        <v>21.27</v>
      </c>
      <c r="T17" t="n">
        <v>949.42</v>
      </c>
      <c r="U17" t="n">
        <v>0.74</v>
      </c>
      <c r="V17" t="n">
        <v>0.76</v>
      </c>
      <c r="W17" t="n">
        <v>0.12</v>
      </c>
      <c r="X17" t="n">
        <v>0.04</v>
      </c>
      <c r="Y17" t="n">
        <v>2</v>
      </c>
      <c r="Z17" t="n">
        <v>10</v>
      </c>
      <c r="AA17" t="n">
        <v>118.6740308103194</v>
      </c>
      <c r="AB17" t="n">
        <v>162.3750444833431</v>
      </c>
      <c r="AC17" t="n">
        <v>146.8781981327039</v>
      </c>
      <c r="AD17" t="n">
        <v>118674.0308103194</v>
      </c>
      <c r="AE17" t="n">
        <v>162375.0444833431</v>
      </c>
      <c r="AF17" t="n">
        <v>5.925902206457005e-06</v>
      </c>
      <c r="AG17" t="n">
        <v>5.78125</v>
      </c>
      <c r="AH17" t="n">
        <v>146878.1981327039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11.7486</v>
      </c>
      <c r="E2" t="n">
        <v>8.51</v>
      </c>
      <c r="F2" t="n">
        <v>4.8</v>
      </c>
      <c r="G2" t="n">
        <v>6.7</v>
      </c>
      <c r="H2" t="n">
        <v>0.11</v>
      </c>
      <c r="I2" t="n">
        <v>43</v>
      </c>
      <c r="J2" t="n">
        <v>159.12</v>
      </c>
      <c r="K2" t="n">
        <v>50.28</v>
      </c>
      <c r="L2" t="n">
        <v>1</v>
      </c>
      <c r="M2" t="n">
        <v>41</v>
      </c>
      <c r="N2" t="n">
        <v>27.84</v>
      </c>
      <c r="O2" t="n">
        <v>19859.16</v>
      </c>
      <c r="P2" t="n">
        <v>57.98</v>
      </c>
      <c r="Q2" t="n">
        <v>198.13</v>
      </c>
      <c r="R2" t="n">
        <v>52.54</v>
      </c>
      <c r="S2" t="n">
        <v>21.27</v>
      </c>
      <c r="T2" t="n">
        <v>12742.06</v>
      </c>
      <c r="U2" t="n">
        <v>0.4</v>
      </c>
      <c r="V2" t="n">
        <v>0.63</v>
      </c>
      <c r="W2" t="n">
        <v>0.18</v>
      </c>
      <c r="X2" t="n">
        <v>0.82</v>
      </c>
      <c r="Y2" t="n">
        <v>2</v>
      </c>
      <c r="Z2" t="n">
        <v>10</v>
      </c>
      <c r="AA2" t="n">
        <v>160.0653297464448</v>
      </c>
      <c r="AB2" t="n">
        <v>219.008445742954</v>
      </c>
      <c r="AC2" t="n">
        <v>198.1065870615934</v>
      </c>
      <c r="AD2" t="n">
        <v>160065.3297464448</v>
      </c>
      <c r="AE2" t="n">
        <v>219008.445742954</v>
      </c>
      <c r="AF2" t="n">
        <v>4.912868474580504e-06</v>
      </c>
      <c r="AG2" t="n">
        <v>7.387152777777778</v>
      </c>
      <c r="AH2" t="n">
        <v>198106.5870615934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13.6721</v>
      </c>
      <c r="E3" t="n">
        <v>7.31</v>
      </c>
      <c r="F3" t="n">
        <v>4.35</v>
      </c>
      <c r="G3" t="n">
        <v>13.04</v>
      </c>
      <c r="H3" t="n">
        <v>0.22</v>
      </c>
      <c r="I3" t="n">
        <v>20</v>
      </c>
      <c r="J3" t="n">
        <v>160.54</v>
      </c>
      <c r="K3" t="n">
        <v>50.28</v>
      </c>
      <c r="L3" t="n">
        <v>2</v>
      </c>
      <c r="M3" t="n">
        <v>18</v>
      </c>
      <c r="N3" t="n">
        <v>28.26</v>
      </c>
      <c r="O3" t="n">
        <v>20034.4</v>
      </c>
      <c r="P3" t="n">
        <v>51.49</v>
      </c>
      <c r="Q3" t="n">
        <v>198.14</v>
      </c>
      <c r="R3" t="n">
        <v>38.31</v>
      </c>
      <c r="S3" t="n">
        <v>21.27</v>
      </c>
      <c r="T3" t="n">
        <v>5740.72</v>
      </c>
      <c r="U3" t="n">
        <v>0.5600000000000001</v>
      </c>
      <c r="V3" t="n">
        <v>0.7</v>
      </c>
      <c r="W3" t="n">
        <v>0.14</v>
      </c>
      <c r="X3" t="n">
        <v>0.36</v>
      </c>
      <c r="Y3" t="n">
        <v>2</v>
      </c>
      <c r="Z3" t="n">
        <v>10</v>
      </c>
      <c r="AA3" t="n">
        <v>131.2772649094059</v>
      </c>
      <c r="AB3" t="n">
        <v>179.6193453931514</v>
      </c>
      <c r="AC3" t="n">
        <v>162.4767271662139</v>
      </c>
      <c r="AD3" t="n">
        <v>131277.2649094059</v>
      </c>
      <c r="AE3" t="n">
        <v>179619.3453931514</v>
      </c>
      <c r="AF3" t="n">
        <v>5.717211333376923e-06</v>
      </c>
      <c r="AG3" t="n">
        <v>6.345486111111111</v>
      </c>
      <c r="AH3" t="n">
        <v>162476.7271662139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14.437</v>
      </c>
      <c r="E4" t="n">
        <v>6.93</v>
      </c>
      <c r="F4" t="n">
        <v>4.18</v>
      </c>
      <c r="G4" t="n">
        <v>19.31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11</v>
      </c>
      <c r="N4" t="n">
        <v>28.69</v>
      </c>
      <c r="O4" t="n">
        <v>20210.21</v>
      </c>
      <c r="P4" t="n">
        <v>48.62</v>
      </c>
      <c r="Q4" t="n">
        <v>198.06</v>
      </c>
      <c r="R4" t="n">
        <v>33.36</v>
      </c>
      <c r="S4" t="n">
        <v>21.27</v>
      </c>
      <c r="T4" t="n">
        <v>3302.44</v>
      </c>
      <c r="U4" t="n">
        <v>0.64</v>
      </c>
      <c r="V4" t="n">
        <v>0.73</v>
      </c>
      <c r="W4" t="n">
        <v>0.13</v>
      </c>
      <c r="X4" t="n">
        <v>0.2</v>
      </c>
      <c r="Y4" t="n">
        <v>2</v>
      </c>
      <c r="Z4" t="n">
        <v>10</v>
      </c>
      <c r="AA4" t="n">
        <v>128.3983096603725</v>
      </c>
      <c r="AB4" t="n">
        <v>175.6802318108842</v>
      </c>
      <c r="AC4" t="n">
        <v>158.9135570556564</v>
      </c>
      <c r="AD4" t="n">
        <v>128398.3096603725</v>
      </c>
      <c r="AE4" t="n">
        <v>175680.2318108842</v>
      </c>
      <c r="AF4" t="n">
        <v>6.037066728590533e-06</v>
      </c>
      <c r="AG4" t="n">
        <v>6.015625</v>
      </c>
      <c r="AH4" t="n">
        <v>158913.5570556564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14.7474</v>
      </c>
      <c r="E5" t="n">
        <v>6.78</v>
      </c>
      <c r="F5" t="n">
        <v>4.13</v>
      </c>
      <c r="G5" t="n">
        <v>24.8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47.2</v>
      </c>
      <c r="Q5" t="n">
        <v>198.08</v>
      </c>
      <c r="R5" t="n">
        <v>32</v>
      </c>
      <c r="S5" t="n">
        <v>21.27</v>
      </c>
      <c r="T5" t="n">
        <v>2637.41</v>
      </c>
      <c r="U5" t="n">
        <v>0.66</v>
      </c>
      <c r="V5" t="n">
        <v>0.74</v>
      </c>
      <c r="W5" t="n">
        <v>0.12</v>
      </c>
      <c r="X5" t="n">
        <v>0.15</v>
      </c>
      <c r="Y5" t="n">
        <v>2</v>
      </c>
      <c r="Z5" t="n">
        <v>10</v>
      </c>
      <c r="AA5" t="n">
        <v>117.1624824367818</v>
      </c>
      <c r="AB5" t="n">
        <v>160.3068773138621</v>
      </c>
      <c r="AC5" t="n">
        <v>145.0074139351866</v>
      </c>
      <c r="AD5" t="n">
        <v>117162.4824367818</v>
      </c>
      <c r="AE5" t="n">
        <v>160306.8773138621</v>
      </c>
      <c r="AF5" t="n">
        <v>6.166865545003536e-06</v>
      </c>
      <c r="AG5" t="n">
        <v>5.885416666666667</v>
      </c>
      <c r="AH5" t="n">
        <v>145007.4139351866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14.8595</v>
      </c>
      <c r="E6" t="n">
        <v>6.73</v>
      </c>
      <c r="F6" t="n">
        <v>4.15</v>
      </c>
      <c r="G6" t="n">
        <v>31.11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46.41</v>
      </c>
      <c r="Q6" t="n">
        <v>198.06</v>
      </c>
      <c r="R6" t="n">
        <v>32.53</v>
      </c>
      <c r="S6" t="n">
        <v>21.27</v>
      </c>
      <c r="T6" t="n">
        <v>2913.79</v>
      </c>
      <c r="U6" t="n">
        <v>0.65</v>
      </c>
      <c r="V6" t="n">
        <v>0.73</v>
      </c>
      <c r="W6" t="n">
        <v>0.12</v>
      </c>
      <c r="X6" t="n">
        <v>0.17</v>
      </c>
      <c r="Y6" t="n">
        <v>2</v>
      </c>
      <c r="Z6" t="n">
        <v>10</v>
      </c>
      <c r="AA6" t="n">
        <v>116.7227191067525</v>
      </c>
      <c r="AB6" t="n">
        <v>159.7051737247275</v>
      </c>
      <c r="AC6" t="n">
        <v>144.4631360921025</v>
      </c>
      <c r="AD6" t="n">
        <v>116722.7191067525</v>
      </c>
      <c r="AE6" t="n">
        <v>159705.1737247275</v>
      </c>
      <c r="AF6" t="n">
        <v>6.213741986111452e-06</v>
      </c>
      <c r="AG6" t="n">
        <v>5.842013888888889</v>
      </c>
      <c r="AH6" t="n">
        <v>144463.1360921025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14.9981</v>
      </c>
      <c r="E7" t="n">
        <v>6.67</v>
      </c>
      <c r="F7" t="n">
        <v>4.12</v>
      </c>
      <c r="G7" t="n">
        <v>35.29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5</v>
      </c>
      <c r="N7" t="n">
        <v>29.99</v>
      </c>
      <c r="O7" t="n">
        <v>20741.2</v>
      </c>
      <c r="P7" t="n">
        <v>44.95</v>
      </c>
      <c r="Q7" t="n">
        <v>198.12</v>
      </c>
      <c r="R7" t="n">
        <v>31.52</v>
      </c>
      <c r="S7" t="n">
        <v>21.27</v>
      </c>
      <c r="T7" t="n">
        <v>2414.32</v>
      </c>
      <c r="U7" t="n">
        <v>0.67</v>
      </c>
      <c r="V7" t="n">
        <v>0.74</v>
      </c>
      <c r="W7" t="n">
        <v>0.12</v>
      </c>
      <c r="X7" t="n">
        <v>0.13</v>
      </c>
      <c r="Y7" t="n">
        <v>2</v>
      </c>
      <c r="Z7" t="n">
        <v>10</v>
      </c>
      <c r="AA7" t="n">
        <v>115.9220967130556</v>
      </c>
      <c r="AB7" t="n">
        <v>158.6097268447047</v>
      </c>
      <c r="AC7" t="n">
        <v>143.4722371248394</v>
      </c>
      <c r="AD7" t="n">
        <v>115922.0967130556</v>
      </c>
      <c r="AE7" t="n">
        <v>158609.7268447047</v>
      </c>
      <c r="AF7" t="n">
        <v>6.271699833904113e-06</v>
      </c>
      <c r="AG7" t="n">
        <v>5.789930555555555</v>
      </c>
      <c r="AH7" t="n">
        <v>143472.2371248394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15.1286</v>
      </c>
      <c r="E8" t="n">
        <v>6.61</v>
      </c>
      <c r="F8" t="n">
        <v>4.09</v>
      </c>
      <c r="G8" t="n">
        <v>40.92</v>
      </c>
      <c r="H8" t="n">
        <v>0.74</v>
      </c>
      <c r="I8" t="n">
        <v>6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43.75</v>
      </c>
      <c r="Q8" t="n">
        <v>198.07</v>
      </c>
      <c r="R8" t="n">
        <v>30.71</v>
      </c>
      <c r="S8" t="n">
        <v>21.27</v>
      </c>
      <c r="T8" t="n">
        <v>2014.89</v>
      </c>
      <c r="U8" t="n">
        <v>0.6899999999999999</v>
      </c>
      <c r="V8" t="n">
        <v>0.74</v>
      </c>
      <c r="W8" t="n">
        <v>0.12</v>
      </c>
      <c r="X8" t="n">
        <v>0.11</v>
      </c>
      <c r="Y8" t="n">
        <v>2</v>
      </c>
      <c r="Z8" t="n">
        <v>10</v>
      </c>
      <c r="AA8" t="n">
        <v>115.2416269086945</v>
      </c>
      <c r="AB8" t="n">
        <v>157.6786780381693</v>
      </c>
      <c r="AC8" t="n">
        <v>142.6300463096643</v>
      </c>
      <c r="AD8" t="n">
        <v>115241.6269086945</v>
      </c>
      <c r="AE8" t="n">
        <v>157678.6780381693</v>
      </c>
      <c r="AF8" t="n">
        <v>6.326270534747852e-06</v>
      </c>
      <c r="AG8" t="n">
        <v>5.737847222222222</v>
      </c>
      <c r="AH8" t="n">
        <v>142630.0463096643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15.297</v>
      </c>
      <c r="E9" t="n">
        <v>6.54</v>
      </c>
      <c r="F9" t="n">
        <v>4.05</v>
      </c>
      <c r="G9" t="n">
        <v>48.62</v>
      </c>
      <c r="H9" t="n">
        <v>0.84</v>
      </c>
      <c r="I9" t="n">
        <v>5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42.17</v>
      </c>
      <c r="Q9" t="n">
        <v>198.06</v>
      </c>
      <c r="R9" t="n">
        <v>29.42</v>
      </c>
      <c r="S9" t="n">
        <v>21.27</v>
      </c>
      <c r="T9" t="n">
        <v>1375.02</v>
      </c>
      <c r="U9" t="n">
        <v>0.72</v>
      </c>
      <c r="V9" t="n">
        <v>0.75</v>
      </c>
      <c r="W9" t="n">
        <v>0.11</v>
      </c>
      <c r="X9" t="n">
        <v>0.07000000000000001</v>
      </c>
      <c r="Y9" t="n">
        <v>2</v>
      </c>
      <c r="Z9" t="n">
        <v>10</v>
      </c>
      <c r="AA9" t="n">
        <v>114.3673970315255</v>
      </c>
      <c r="AB9" t="n">
        <v>156.4825181519271</v>
      </c>
      <c r="AC9" t="n">
        <v>141.5480462441437</v>
      </c>
      <c r="AD9" t="n">
        <v>114367.3970315255</v>
      </c>
      <c r="AE9" t="n">
        <v>156482.5181519271</v>
      </c>
      <c r="AF9" t="n">
        <v>6.396689737982226e-06</v>
      </c>
      <c r="AG9" t="n">
        <v>5.677083333333333</v>
      </c>
      <c r="AH9" t="n">
        <v>141548.0462441437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15.2652</v>
      </c>
      <c r="E10" t="n">
        <v>6.55</v>
      </c>
      <c r="F10" t="n">
        <v>4.07</v>
      </c>
      <c r="G10" t="n">
        <v>48.78</v>
      </c>
      <c r="H10" t="n">
        <v>0.9399999999999999</v>
      </c>
      <c r="I10" t="n">
        <v>5</v>
      </c>
      <c r="J10" t="n">
        <v>170.62</v>
      </c>
      <c r="K10" t="n">
        <v>50.28</v>
      </c>
      <c r="L10" t="n">
        <v>9</v>
      </c>
      <c r="M10" t="n">
        <v>3</v>
      </c>
      <c r="N10" t="n">
        <v>31.34</v>
      </c>
      <c r="O10" t="n">
        <v>21277.6</v>
      </c>
      <c r="P10" t="n">
        <v>41.37</v>
      </c>
      <c r="Q10" t="n">
        <v>198.06</v>
      </c>
      <c r="R10" t="n">
        <v>29.89</v>
      </c>
      <c r="S10" t="n">
        <v>21.27</v>
      </c>
      <c r="T10" t="n">
        <v>1607.63</v>
      </c>
      <c r="U10" t="n">
        <v>0.71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114.1597009829443</v>
      </c>
      <c r="AB10" t="n">
        <v>156.1983392553555</v>
      </c>
      <c r="AC10" t="n">
        <v>141.2909889826132</v>
      </c>
      <c r="AD10" t="n">
        <v>114159.7009829443</v>
      </c>
      <c r="AE10" t="n">
        <v>156198.3392553555</v>
      </c>
      <c r="AF10" t="n">
        <v>6.383392049960533e-06</v>
      </c>
      <c r="AG10" t="n">
        <v>5.685763888888889</v>
      </c>
      <c r="AH10" t="n">
        <v>141290.9889826132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15.384</v>
      </c>
      <c r="E11" t="n">
        <v>6.5</v>
      </c>
      <c r="F11" t="n">
        <v>4.05</v>
      </c>
      <c r="G11" t="n">
        <v>60.7</v>
      </c>
      <c r="H11" t="n">
        <v>1.03</v>
      </c>
      <c r="I11" t="n">
        <v>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39.6</v>
      </c>
      <c r="Q11" t="n">
        <v>198.06</v>
      </c>
      <c r="R11" t="n">
        <v>29.3</v>
      </c>
      <c r="S11" t="n">
        <v>21.27</v>
      </c>
      <c r="T11" t="n">
        <v>1317</v>
      </c>
      <c r="U11" t="n">
        <v>0.73</v>
      </c>
      <c r="V11" t="n">
        <v>0.75</v>
      </c>
      <c r="W11" t="n">
        <v>0.11</v>
      </c>
      <c r="X11" t="n">
        <v>0.06</v>
      </c>
      <c r="Y11" t="n">
        <v>2</v>
      </c>
      <c r="Z11" t="n">
        <v>10</v>
      </c>
      <c r="AA11" t="n">
        <v>113.3362468159177</v>
      </c>
      <c r="AB11" t="n">
        <v>155.0716529357962</v>
      </c>
      <c r="AC11" t="n">
        <v>140.2718320240781</v>
      </c>
      <c r="AD11" t="n">
        <v>113336.2468159177</v>
      </c>
      <c r="AE11" t="n">
        <v>155071.6529357962</v>
      </c>
      <c r="AF11" t="n">
        <v>6.433070205211386e-06</v>
      </c>
      <c r="AG11" t="n">
        <v>5.642361111111111</v>
      </c>
      <c r="AH11" t="n">
        <v>140271.8320240781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15.3695</v>
      </c>
      <c r="E12" t="n">
        <v>6.51</v>
      </c>
      <c r="F12" t="n">
        <v>4.05</v>
      </c>
      <c r="G12" t="n">
        <v>60.8</v>
      </c>
      <c r="H12" t="n">
        <v>1.12</v>
      </c>
      <c r="I12" t="n">
        <v>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39.31</v>
      </c>
      <c r="Q12" t="n">
        <v>198.08</v>
      </c>
      <c r="R12" t="n">
        <v>29.4</v>
      </c>
      <c r="S12" t="n">
        <v>21.27</v>
      </c>
      <c r="T12" t="n">
        <v>1370.47</v>
      </c>
      <c r="U12" t="n">
        <v>0.72</v>
      </c>
      <c r="V12" t="n">
        <v>0.75</v>
      </c>
      <c r="W12" t="n">
        <v>0.12</v>
      </c>
      <c r="X12" t="n">
        <v>0.07000000000000001</v>
      </c>
      <c r="Y12" t="n">
        <v>2</v>
      </c>
      <c r="Z12" t="n">
        <v>10</v>
      </c>
      <c r="AA12" t="n">
        <v>113.2529504977178</v>
      </c>
      <c r="AB12" t="n">
        <v>154.957683238461</v>
      </c>
      <c r="AC12" t="n">
        <v>140.1687394346991</v>
      </c>
      <c r="AD12" t="n">
        <v>113252.9504977178</v>
      </c>
      <c r="AE12" t="n">
        <v>154957.683238461</v>
      </c>
      <c r="AF12" t="n">
        <v>6.427006794006525e-06</v>
      </c>
      <c r="AG12" t="n">
        <v>5.651041666666667</v>
      </c>
      <c r="AH12" t="n">
        <v>140168.7394346991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14.7107</v>
      </c>
      <c r="E2" t="n">
        <v>6.8</v>
      </c>
      <c r="F2" t="n">
        <v>4.48</v>
      </c>
      <c r="G2" t="n">
        <v>10.74</v>
      </c>
      <c r="H2" t="n">
        <v>0.22</v>
      </c>
      <c r="I2" t="n">
        <v>25</v>
      </c>
      <c r="J2" t="n">
        <v>80.84</v>
      </c>
      <c r="K2" t="n">
        <v>35.1</v>
      </c>
      <c r="L2" t="n">
        <v>1</v>
      </c>
      <c r="M2" t="n">
        <v>23</v>
      </c>
      <c r="N2" t="n">
        <v>9.74</v>
      </c>
      <c r="O2" t="n">
        <v>10204.21</v>
      </c>
      <c r="P2" t="n">
        <v>33.25</v>
      </c>
      <c r="Q2" t="n">
        <v>198.07</v>
      </c>
      <c r="R2" t="n">
        <v>42.7</v>
      </c>
      <c r="S2" t="n">
        <v>21.27</v>
      </c>
      <c r="T2" t="n">
        <v>7912.69</v>
      </c>
      <c r="U2" t="n">
        <v>0.5</v>
      </c>
      <c r="V2" t="n">
        <v>0.68</v>
      </c>
      <c r="W2" t="n">
        <v>0.15</v>
      </c>
      <c r="X2" t="n">
        <v>0.49</v>
      </c>
      <c r="Y2" t="n">
        <v>2</v>
      </c>
      <c r="Z2" t="n">
        <v>10</v>
      </c>
      <c r="AA2" t="n">
        <v>101.7317830347417</v>
      </c>
      <c r="AB2" t="n">
        <v>139.193913637589</v>
      </c>
      <c r="AC2" t="n">
        <v>125.9094418799397</v>
      </c>
      <c r="AD2" t="n">
        <v>101731.7830347417</v>
      </c>
      <c r="AE2" t="n">
        <v>139193.913637589</v>
      </c>
      <c r="AF2" t="n">
        <v>7.500062852232754e-06</v>
      </c>
      <c r="AG2" t="n">
        <v>5.902777777777778</v>
      </c>
      <c r="AH2" t="n">
        <v>125909.4418799397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15.8437</v>
      </c>
      <c r="E3" t="n">
        <v>6.31</v>
      </c>
      <c r="F3" t="n">
        <v>4.21</v>
      </c>
      <c r="G3" t="n">
        <v>21.07</v>
      </c>
      <c r="H3" t="n">
        <v>0.43</v>
      </c>
      <c r="I3" t="n">
        <v>12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29.17</v>
      </c>
      <c r="Q3" t="n">
        <v>198.13</v>
      </c>
      <c r="R3" t="n">
        <v>34.54</v>
      </c>
      <c r="S3" t="n">
        <v>21.27</v>
      </c>
      <c r="T3" t="n">
        <v>3898.93</v>
      </c>
      <c r="U3" t="n">
        <v>0.62</v>
      </c>
      <c r="V3" t="n">
        <v>0.72</v>
      </c>
      <c r="W3" t="n">
        <v>0.12</v>
      </c>
      <c r="X3" t="n">
        <v>0.23</v>
      </c>
      <c r="Y3" t="n">
        <v>2</v>
      </c>
      <c r="Z3" t="n">
        <v>10</v>
      </c>
      <c r="AA3" t="n">
        <v>98.58930756898926</v>
      </c>
      <c r="AB3" t="n">
        <v>134.8942400691156</v>
      </c>
      <c r="AC3" t="n">
        <v>122.0201231222103</v>
      </c>
      <c r="AD3" t="n">
        <v>98589.30756898926</v>
      </c>
      <c r="AE3" t="n">
        <v>134894.2400691156</v>
      </c>
      <c r="AF3" t="n">
        <v>8.077708457919751e-06</v>
      </c>
      <c r="AG3" t="n">
        <v>5.477430555555555</v>
      </c>
      <c r="AH3" t="n">
        <v>122020.1231222103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16.236</v>
      </c>
      <c r="E4" t="n">
        <v>6.16</v>
      </c>
      <c r="F4" t="n">
        <v>4.13</v>
      </c>
      <c r="G4" t="n">
        <v>30.97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5</v>
      </c>
      <c r="N4" t="n">
        <v>10.15</v>
      </c>
      <c r="O4" t="n">
        <v>10501.19</v>
      </c>
      <c r="P4" t="n">
        <v>25.99</v>
      </c>
      <c r="Q4" t="n">
        <v>198.08</v>
      </c>
      <c r="R4" t="n">
        <v>31.85</v>
      </c>
      <c r="S4" t="n">
        <v>21.27</v>
      </c>
      <c r="T4" t="n">
        <v>2570.55</v>
      </c>
      <c r="U4" t="n">
        <v>0.67</v>
      </c>
      <c r="V4" t="n">
        <v>0.74</v>
      </c>
      <c r="W4" t="n">
        <v>0.12</v>
      </c>
      <c r="X4" t="n">
        <v>0.15</v>
      </c>
      <c r="Y4" t="n">
        <v>2</v>
      </c>
      <c r="Z4" t="n">
        <v>10</v>
      </c>
      <c r="AA4" t="n">
        <v>97.07938914408922</v>
      </c>
      <c r="AB4" t="n">
        <v>132.8283030672688</v>
      </c>
      <c r="AC4" t="n">
        <v>120.1513562482583</v>
      </c>
      <c r="AD4" t="n">
        <v>97079.38914408922</v>
      </c>
      <c r="AE4" t="n">
        <v>132828.3030672688</v>
      </c>
      <c r="AF4" t="n">
        <v>8.277717611592312e-06</v>
      </c>
      <c r="AG4" t="n">
        <v>5.347222222222222</v>
      </c>
      <c r="AH4" t="n">
        <v>120151.3562482583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16.3421</v>
      </c>
      <c r="E5" t="n">
        <v>6.12</v>
      </c>
      <c r="F5" t="n">
        <v>4.11</v>
      </c>
      <c r="G5" t="n">
        <v>35.2</v>
      </c>
      <c r="H5" t="n">
        <v>0.83</v>
      </c>
      <c r="I5" t="n">
        <v>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25.83</v>
      </c>
      <c r="Q5" t="n">
        <v>198.08</v>
      </c>
      <c r="R5" t="n">
        <v>30.89</v>
      </c>
      <c r="S5" t="n">
        <v>21.27</v>
      </c>
      <c r="T5" t="n">
        <v>2095.57</v>
      </c>
      <c r="U5" t="n">
        <v>0.6899999999999999</v>
      </c>
      <c r="V5" t="n">
        <v>0.74</v>
      </c>
      <c r="W5" t="n">
        <v>0.13</v>
      </c>
      <c r="X5" t="n">
        <v>0.12</v>
      </c>
      <c r="Y5" t="n">
        <v>2</v>
      </c>
      <c r="Z5" t="n">
        <v>10</v>
      </c>
      <c r="AA5" t="n">
        <v>96.91837746767078</v>
      </c>
      <c r="AB5" t="n">
        <v>132.6079997882594</v>
      </c>
      <c r="AC5" t="n">
        <v>119.9520784049999</v>
      </c>
      <c r="AD5" t="n">
        <v>96918.37746767078</v>
      </c>
      <c r="AE5" t="n">
        <v>132607.9997882594</v>
      </c>
      <c r="AF5" t="n">
        <v>8.331811343951878e-06</v>
      </c>
      <c r="AG5" t="n">
        <v>5.3125</v>
      </c>
      <c r="AH5" t="n">
        <v>119952.0784049999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13.3284</v>
      </c>
      <c r="E2" t="n">
        <v>7.5</v>
      </c>
      <c r="F2" t="n">
        <v>4.73</v>
      </c>
      <c r="G2" t="n">
        <v>8.609999999999999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31</v>
      </c>
      <c r="N2" t="n">
        <v>14.77</v>
      </c>
      <c r="O2" t="n">
        <v>13481.73</v>
      </c>
      <c r="P2" t="n">
        <v>43.57</v>
      </c>
      <c r="Q2" t="n">
        <v>198.12</v>
      </c>
      <c r="R2" t="n">
        <v>51.41</v>
      </c>
      <c r="S2" t="n">
        <v>21.27</v>
      </c>
      <c r="T2" t="n">
        <v>12227.37</v>
      </c>
      <c r="U2" t="n">
        <v>0.41</v>
      </c>
      <c r="V2" t="n">
        <v>0.64</v>
      </c>
      <c r="W2" t="n">
        <v>0.15</v>
      </c>
      <c r="X2" t="n">
        <v>0.75</v>
      </c>
      <c r="Y2" t="n">
        <v>2</v>
      </c>
      <c r="Z2" t="n">
        <v>10</v>
      </c>
      <c r="AA2" t="n">
        <v>122.1928639257149</v>
      </c>
      <c r="AB2" t="n">
        <v>167.1896671917855</v>
      </c>
      <c r="AC2" t="n">
        <v>151.2333200072195</v>
      </c>
      <c r="AD2" t="n">
        <v>122192.8639257149</v>
      </c>
      <c r="AE2" t="n">
        <v>167189.6671917855</v>
      </c>
      <c r="AF2" t="n">
        <v>6.258885832949295e-06</v>
      </c>
      <c r="AG2" t="n">
        <v>6.510416666666667</v>
      </c>
      <c r="AH2" t="n">
        <v>151233.3200072195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15.0665</v>
      </c>
      <c r="E3" t="n">
        <v>6.64</v>
      </c>
      <c r="F3" t="n">
        <v>4.27</v>
      </c>
      <c r="G3" t="n">
        <v>17.07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37.67</v>
      </c>
      <c r="Q3" t="n">
        <v>198.1</v>
      </c>
      <c r="R3" t="n">
        <v>36.15</v>
      </c>
      <c r="S3" t="n">
        <v>21.27</v>
      </c>
      <c r="T3" t="n">
        <v>4689.91</v>
      </c>
      <c r="U3" t="n">
        <v>0.59</v>
      </c>
      <c r="V3" t="n">
        <v>0.71</v>
      </c>
      <c r="W3" t="n">
        <v>0.13</v>
      </c>
      <c r="X3" t="n">
        <v>0.28</v>
      </c>
      <c r="Y3" t="n">
        <v>2</v>
      </c>
      <c r="Z3" t="n">
        <v>10</v>
      </c>
      <c r="AA3" t="n">
        <v>106.87360538382</v>
      </c>
      <c r="AB3" t="n">
        <v>146.2291818167869</v>
      </c>
      <c r="AC3" t="n">
        <v>132.2732739381781</v>
      </c>
      <c r="AD3" t="n">
        <v>106873.60538382</v>
      </c>
      <c r="AE3" t="n">
        <v>146229.1818167869</v>
      </c>
      <c r="AF3" t="n">
        <v>7.075080534957725e-06</v>
      </c>
      <c r="AG3" t="n">
        <v>5.763888888888889</v>
      </c>
      <c r="AH3" t="n">
        <v>132273.2739381781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15.581</v>
      </c>
      <c r="E4" t="n">
        <v>6.42</v>
      </c>
      <c r="F4" t="n">
        <v>4.16</v>
      </c>
      <c r="G4" t="n">
        <v>24.96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35.23</v>
      </c>
      <c r="Q4" t="n">
        <v>198.07</v>
      </c>
      <c r="R4" t="n">
        <v>32.95</v>
      </c>
      <c r="S4" t="n">
        <v>21.27</v>
      </c>
      <c r="T4" t="n">
        <v>3115.24</v>
      </c>
      <c r="U4" t="n">
        <v>0.65</v>
      </c>
      <c r="V4" t="n">
        <v>0.73</v>
      </c>
      <c r="W4" t="n">
        <v>0.12</v>
      </c>
      <c r="X4" t="n">
        <v>0.18</v>
      </c>
      <c r="Y4" t="n">
        <v>2</v>
      </c>
      <c r="Z4" t="n">
        <v>10</v>
      </c>
      <c r="AA4" t="n">
        <v>105.2346764265023</v>
      </c>
      <c r="AB4" t="n">
        <v>143.9867269129433</v>
      </c>
      <c r="AC4" t="n">
        <v>130.2448357830514</v>
      </c>
      <c r="AD4" t="n">
        <v>105234.6764265023</v>
      </c>
      <c r="AE4" t="n">
        <v>143986.7269129433</v>
      </c>
      <c r="AF4" t="n">
        <v>7.316684685572383e-06</v>
      </c>
      <c r="AG4" t="n">
        <v>5.572916666666667</v>
      </c>
      <c r="AH4" t="n">
        <v>130244.8357830514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15.9032</v>
      </c>
      <c r="E5" t="n">
        <v>6.29</v>
      </c>
      <c r="F5" t="n">
        <v>4.1</v>
      </c>
      <c r="G5" t="n">
        <v>35.11</v>
      </c>
      <c r="H5" t="n">
        <v>0.63</v>
      </c>
      <c r="I5" t="n">
        <v>7</v>
      </c>
      <c r="J5" t="n">
        <v>111.23</v>
      </c>
      <c r="K5" t="n">
        <v>41.65</v>
      </c>
      <c r="L5" t="n">
        <v>4</v>
      </c>
      <c r="M5" t="n">
        <v>5</v>
      </c>
      <c r="N5" t="n">
        <v>15.58</v>
      </c>
      <c r="O5" t="n">
        <v>13952.52</v>
      </c>
      <c r="P5" t="n">
        <v>32.77</v>
      </c>
      <c r="Q5" t="n">
        <v>198.06</v>
      </c>
      <c r="R5" t="n">
        <v>30.72</v>
      </c>
      <c r="S5" t="n">
        <v>21.27</v>
      </c>
      <c r="T5" t="n">
        <v>2013.27</v>
      </c>
      <c r="U5" t="n">
        <v>0.6899999999999999</v>
      </c>
      <c r="V5" t="n">
        <v>0.74</v>
      </c>
      <c r="W5" t="n">
        <v>0.12</v>
      </c>
      <c r="X5" t="n">
        <v>0.11</v>
      </c>
      <c r="Y5" t="n">
        <v>2</v>
      </c>
      <c r="Z5" t="n">
        <v>10</v>
      </c>
      <c r="AA5" t="n">
        <v>103.784289881886</v>
      </c>
      <c r="AB5" t="n">
        <v>142.0022440560619</v>
      </c>
      <c r="AC5" t="n">
        <v>128.4497491847909</v>
      </c>
      <c r="AD5" t="n">
        <v>103784.289881886</v>
      </c>
      <c r="AE5" t="n">
        <v>142002.2440560619</v>
      </c>
      <c r="AF5" t="n">
        <v>7.467986643450018e-06</v>
      </c>
      <c r="AG5" t="n">
        <v>5.460069444444445</v>
      </c>
      <c r="AH5" t="n">
        <v>128449.7491847909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15.995</v>
      </c>
      <c r="E6" t="n">
        <v>6.25</v>
      </c>
      <c r="F6" t="n">
        <v>4.08</v>
      </c>
      <c r="G6" t="n">
        <v>40.83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3</v>
      </c>
      <c r="N6" t="n">
        <v>15.86</v>
      </c>
      <c r="O6" t="n">
        <v>14110.24</v>
      </c>
      <c r="P6" t="n">
        <v>31</v>
      </c>
      <c r="Q6" t="n">
        <v>198.06</v>
      </c>
      <c r="R6" t="n">
        <v>30.22</v>
      </c>
      <c r="S6" t="n">
        <v>21.27</v>
      </c>
      <c r="T6" t="n">
        <v>1769.23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103.0616203960169</v>
      </c>
      <c r="AB6" t="n">
        <v>141.0134557835687</v>
      </c>
      <c r="AC6" t="n">
        <v>127.5553294772511</v>
      </c>
      <c r="AD6" t="n">
        <v>103061.620396017</v>
      </c>
      <c r="AE6" t="n">
        <v>141013.4557835687</v>
      </c>
      <c r="AF6" t="n">
        <v>7.511095022510126e-06</v>
      </c>
      <c r="AG6" t="n">
        <v>5.425347222222222</v>
      </c>
      <c r="AH6" t="n">
        <v>127555.3294772511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16.1088</v>
      </c>
      <c r="E7" t="n">
        <v>6.21</v>
      </c>
      <c r="F7" t="n">
        <v>4.06</v>
      </c>
      <c r="G7" t="n">
        <v>48.73</v>
      </c>
      <c r="H7" t="n">
        <v>0.93</v>
      </c>
      <c r="I7" t="n">
        <v>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30.01</v>
      </c>
      <c r="Q7" t="n">
        <v>198.07</v>
      </c>
      <c r="R7" t="n">
        <v>29.51</v>
      </c>
      <c r="S7" t="n">
        <v>21.27</v>
      </c>
      <c r="T7" t="n">
        <v>1419.46</v>
      </c>
      <c r="U7" t="n">
        <v>0.72</v>
      </c>
      <c r="V7" t="n">
        <v>0.75</v>
      </c>
      <c r="W7" t="n">
        <v>0.12</v>
      </c>
      <c r="X7" t="n">
        <v>0.08</v>
      </c>
      <c r="Y7" t="n">
        <v>2</v>
      </c>
      <c r="Z7" t="n">
        <v>10</v>
      </c>
      <c r="AA7" t="n">
        <v>102.5901144309035</v>
      </c>
      <c r="AB7" t="n">
        <v>140.3683205207257</v>
      </c>
      <c r="AC7" t="n">
        <v>126.9717650184406</v>
      </c>
      <c r="AD7" t="n">
        <v>102590.1144309035</v>
      </c>
      <c r="AE7" t="n">
        <v>140368.3205207257</v>
      </c>
      <c r="AF7" t="n">
        <v>7.564534385658712e-06</v>
      </c>
      <c r="AG7" t="n">
        <v>5.390625</v>
      </c>
      <c r="AH7" t="n">
        <v>126971.7650184407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15.6074</v>
      </c>
      <c r="E2" t="n">
        <v>6.41</v>
      </c>
      <c r="F2" t="n">
        <v>4.33</v>
      </c>
      <c r="G2" t="n">
        <v>13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18</v>
      </c>
      <c r="N2" t="n">
        <v>6.84</v>
      </c>
      <c r="O2" t="n">
        <v>7851.41</v>
      </c>
      <c r="P2" t="n">
        <v>25.68</v>
      </c>
      <c r="Q2" t="n">
        <v>198.13</v>
      </c>
      <c r="R2" t="n">
        <v>38.06</v>
      </c>
      <c r="S2" t="n">
        <v>21.27</v>
      </c>
      <c r="T2" t="n">
        <v>5617.62</v>
      </c>
      <c r="U2" t="n">
        <v>0.5600000000000001</v>
      </c>
      <c r="V2" t="n">
        <v>0.7</v>
      </c>
      <c r="W2" t="n">
        <v>0.14</v>
      </c>
      <c r="X2" t="n">
        <v>0.35</v>
      </c>
      <c r="Y2" t="n">
        <v>2</v>
      </c>
      <c r="Z2" t="n">
        <v>10</v>
      </c>
      <c r="AA2" t="n">
        <v>94.46205016716686</v>
      </c>
      <c r="AB2" t="n">
        <v>129.2471444101991</v>
      </c>
      <c r="AC2" t="n">
        <v>116.9119783472305</v>
      </c>
      <c r="AD2" t="n">
        <v>94462.05016716686</v>
      </c>
      <c r="AE2" t="n">
        <v>129247.1444101991</v>
      </c>
      <c r="AF2" t="n">
        <v>8.558900164811944e-06</v>
      </c>
      <c r="AG2" t="n">
        <v>5.564236111111111</v>
      </c>
      <c r="AH2" t="n">
        <v>116911.9783472305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16.3607</v>
      </c>
      <c r="E3" t="n">
        <v>6.11</v>
      </c>
      <c r="F3" t="n">
        <v>4.18</v>
      </c>
      <c r="G3" t="n">
        <v>25.07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22.02</v>
      </c>
      <c r="Q3" t="n">
        <v>198.17</v>
      </c>
      <c r="R3" t="n">
        <v>33.21</v>
      </c>
      <c r="S3" t="n">
        <v>21.27</v>
      </c>
      <c r="T3" t="n">
        <v>3242.35</v>
      </c>
      <c r="U3" t="n">
        <v>0.64</v>
      </c>
      <c r="V3" t="n">
        <v>0.73</v>
      </c>
      <c r="W3" t="n">
        <v>0.13</v>
      </c>
      <c r="X3" t="n">
        <v>0.19</v>
      </c>
      <c r="Y3" t="n">
        <v>2</v>
      </c>
      <c r="Z3" t="n">
        <v>10</v>
      </c>
      <c r="AA3" t="n">
        <v>92.32082622116246</v>
      </c>
      <c r="AB3" t="n">
        <v>126.3174273431438</v>
      </c>
      <c r="AC3" t="n">
        <v>114.2618693651703</v>
      </c>
      <c r="AD3" t="n">
        <v>92320.82622116247</v>
      </c>
      <c r="AE3" t="n">
        <v>126317.4273431438</v>
      </c>
      <c r="AF3" t="n">
        <v>8.972000328462062e-06</v>
      </c>
      <c r="AG3" t="n">
        <v>5.303819444444445</v>
      </c>
      <c r="AH3" t="n">
        <v>114261.8693651703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16.4752</v>
      </c>
      <c r="E4" t="n">
        <v>6.07</v>
      </c>
      <c r="F4" t="n">
        <v>4.15</v>
      </c>
      <c r="G4" t="n">
        <v>27.66</v>
      </c>
      <c r="H4" t="n">
        <v>0.8100000000000001</v>
      </c>
      <c r="I4" t="n">
        <v>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22.13</v>
      </c>
      <c r="Q4" t="n">
        <v>198.17</v>
      </c>
      <c r="R4" t="n">
        <v>32.12</v>
      </c>
      <c r="S4" t="n">
        <v>21.27</v>
      </c>
      <c r="T4" t="n">
        <v>2704.28</v>
      </c>
      <c r="U4" t="n">
        <v>0.66</v>
      </c>
      <c r="V4" t="n">
        <v>0.73</v>
      </c>
      <c r="W4" t="n">
        <v>0.13</v>
      </c>
      <c r="X4" t="n">
        <v>0.17</v>
      </c>
      <c r="Y4" t="n">
        <v>2</v>
      </c>
      <c r="Z4" t="n">
        <v>10</v>
      </c>
      <c r="AA4" t="n">
        <v>83.61840335699657</v>
      </c>
      <c r="AB4" t="n">
        <v>114.4103884565973</v>
      </c>
      <c r="AC4" t="n">
        <v>103.4912215583179</v>
      </c>
      <c r="AD4" t="n">
        <v>83618.40335699657</v>
      </c>
      <c r="AE4" t="n">
        <v>114410.3884565973</v>
      </c>
      <c r="AF4" t="n">
        <v>9.034790675917175e-06</v>
      </c>
      <c r="AG4" t="n">
        <v>5.269097222222222</v>
      </c>
      <c r="AH4" t="n">
        <v>103491.2215583179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11.4297</v>
      </c>
      <c r="E2" t="n">
        <v>8.75</v>
      </c>
      <c r="F2" t="n">
        <v>4.85</v>
      </c>
      <c r="G2" t="n">
        <v>6.47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43</v>
      </c>
      <c r="N2" t="n">
        <v>30.49</v>
      </c>
      <c r="O2" t="n">
        <v>20939.59</v>
      </c>
      <c r="P2" t="n">
        <v>60.73</v>
      </c>
      <c r="Q2" t="n">
        <v>198.13</v>
      </c>
      <c r="R2" t="n">
        <v>54.23</v>
      </c>
      <c r="S2" t="n">
        <v>21.27</v>
      </c>
      <c r="T2" t="n">
        <v>13580.19</v>
      </c>
      <c r="U2" t="n">
        <v>0.39</v>
      </c>
      <c r="V2" t="n">
        <v>0.63</v>
      </c>
      <c r="W2" t="n">
        <v>0.18</v>
      </c>
      <c r="X2" t="n">
        <v>0.87</v>
      </c>
      <c r="Y2" t="n">
        <v>2</v>
      </c>
      <c r="Z2" t="n">
        <v>10</v>
      </c>
      <c r="AA2" t="n">
        <v>163.9690406224498</v>
      </c>
      <c r="AB2" t="n">
        <v>224.3496751830705</v>
      </c>
      <c r="AC2" t="n">
        <v>202.9380570604095</v>
      </c>
      <c r="AD2" t="n">
        <v>163969.0406224498</v>
      </c>
      <c r="AE2" t="n">
        <v>224349.6751830705</v>
      </c>
      <c r="AF2" t="n">
        <v>4.705648031402649e-06</v>
      </c>
      <c r="AG2" t="n">
        <v>7.595486111111111</v>
      </c>
      <c r="AH2" t="n">
        <v>202938.0570604095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13.4013</v>
      </c>
      <c r="E3" t="n">
        <v>7.46</v>
      </c>
      <c r="F3" t="n">
        <v>4.38</v>
      </c>
      <c r="G3" t="n">
        <v>12.51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19</v>
      </c>
      <c r="N3" t="n">
        <v>30.94</v>
      </c>
      <c r="O3" t="n">
        <v>21118.46</v>
      </c>
      <c r="P3" t="n">
        <v>53.93</v>
      </c>
      <c r="Q3" t="n">
        <v>198.07</v>
      </c>
      <c r="R3" t="n">
        <v>39.57</v>
      </c>
      <c r="S3" t="n">
        <v>21.27</v>
      </c>
      <c r="T3" t="n">
        <v>6367.43</v>
      </c>
      <c r="U3" t="n">
        <v>0.54</v>
      </c>
      <c r="V3" t="n">
        <v>0.7</v>
      </c>
      <c r="W3" t="n">
        <v>0.14</v>
      </c>
      <c r="X3" t="n">
        <v>0.39</v>
      </c>
      <c r="Y3" t="n">
        <v>2</v>
      </c>
      <c r="Z3" t="n">
        <v>10</v>
      </c>
      <c r="AA3" t="n">
        <v>133.9499278599764</v>
      </c>
      <c r="AB3" t="n">
        <v>183.2762007516879</v>
      </c>
      <c r="AC3" t="n">
        <v>165.7845773817616</v>
      </c>
      <c r="AD3" t="n">
        <v>133949.9278599765</v>
      </c>
      <c r="AE3" t="n">
        <v>183276.2007516879</v>
      </c>
      <c r="AF3" t="n">
        <v>5.517362744712136e-06</v>
      </c>
      <c r="AG3" t="n">
        <v>6.475694444444445</v>
      </c>
      <c r="AH3" t="n">
        <v>165784.5773817616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14.1105</v>
      </c>
      <c r="E4" t="n">
        <v>7.09</v>
      </c>
      <c r="F4" t="n">
        <v>4.24</v>
      </c>
      <c r="G4" t="n">
        <v>18.17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51.34</v>
      </c>
      <c r="Q4" t="n">
        <v>198.13</v>
      </c>
      <c r="R4" t="n">
        <v>35.24</v>
      </c>
      <c r="S4" t="n">
        <v>21.27</v>
      </c>
      <c r="T4" t="n">
        <v>4239.34</v>
      </c>
      <c r="U4" t="n">
        <v>0.6</v>
      </c>
      <c r="V4" t="n">
        <v>0.72</v>
      </c>
      <c r="W4" t="n">
        <v>0.13</v>
      </c>
      <c r="X4" t="n">
        <v>0.26</v>
      </c>
      <c r="Y4" t="n">
        <v>2</v>
      </c>
      <c r="Z4" t="n">
        <v>10</v>
      </c>
      <c r="AA4" t="n">
        <v>131.1796197774441</v>
      </c>
      <c r="AB4" t="n">
        <v>179.4857430158021</v>
      </c>
      <c r="AC4" t="n">
        <v>162.3558756122467</v>
      </c>
      <c r="AD4" t="n">
        <v>131179.6197774441</v>
      </c>
      <c r="AE4" t="n">
        <v>179485.7430158021</v>
      </c>
      <c r="AF4" t="n">
        <v>5.809342900260467e-06</v>
      </c>
      <c r="AG4" t="n">
        <v>6.154513888888889</v>
      </c>
      <c r="AH4" t="n">
        <v>162355.8756122467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14.5602</v>
      </c>
      <c r="E5" t="n">
        <v>6.87</v>
      </c>
      <c r="F5" t="n">
        <v>4.16</v>
      </c>
      <c r="G5" t="n">
        <v>24.94</v>
      </c>
      <c r="H5" t="n">
        <v>0.41</v>
      </c>
      <c r="I5" t="n">
        <v>10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49.49</v>
      </c>
      <c r="Q5" t="n">
        <v>198.09</v>
      </c>
      <c r="R5" t="n">
        <v>32.62</v>
      </c>
      <c r="S5" t="n">
        <v>21.27</v>
      </c>
      <c r="T5" t="n">
        <v>2945.93</v>
      </c>
      <c r="U5" t="n">
        <v>0.65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129.3299188047122</v>
      </c>
      <c r="AB5" t="n">
        <v>176.9549005418639</v>
      </c>
      <c r="AC5" t="n">
        <v>160.0665731919606</v>
      </c>
      <c r="AD5" t="n">
        <v>129329.9188047122</v>
      </c>
      <c r="AE5" t="n">
        <v>176954.9005418639</v>
      </c>
      <c r="AF5" t="n">
        <v>5.994485985356469e-06</v>
      </c>
      <c r="AG5" t="n">
        <v>5.963541666666667</v>
      </c>
      <c r="AH5" t="n">
        <v>160066.5731919606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14.8405</v>
      </c>
      <c r="E6" t="n">
        <v>6.74</v>
      </c>
      <c r="F6" t="n">
        <v>4.09</v>
      </c>
      <c r="G6" t="n">
        <v>30.71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6</v>
      </c>
      <c r="N6" t="n">
        <v>32.32</v>
      </c>
      <c r="O6" t="n">
        <v>21658.78</v>
      </c>
      <c r="P6" t="n">
        <v>47.78</v>
      </c>
      <c r="Q6" t="n">
        <v>198.08</v>
      </c>
      <c r="R6" t="n">
        <v>30.62</v>
      </c>
      <c r="S6" t="n">
        <v>21.27</v>
      </c>
      <c r="T6" t="n">
        <v>1959.18</v>
      </c>
      <c r="U6" t="n">
        <v>0.6899999999999999</v>
      </c>
      <c r="V6" t="n">
        <v>0.74</v>
      </c>
      <c r="W6" t="n">
        <v>0.12</v>
      </c>
      <c r="X6" t="n">
        <v>0.11</v>
      </c>
      <c r="Y6" t="n">
        <v>2</v>
      </c>
      <c r="Z6" t="n">
        <v>10</v>
      </c>
      <c r="AA6" t="n">
        <v>118.0910320245526</v>
      </c>
      <c r="AB6" t="n">
        <v>161.5773598245661</v>
      </c>
      <c r="AC6" t="n">
        <v>146.1566433782029</v>
      </c>
      <c r="AD6" t="n">
        <v>118091.0320245526</v>
      </c>
      <c r="AE6" t="n">
        <v>161577.3598245661</v>
      </c>
      <c r="AF6" t="n">
        <v>6.109886489586866e-06</v>
      </c>
      <c r="AG6" t="n">
        <v>5.850694444444445</v>
      </c>
      <c r="AH6" t="n">
        <v>146156.6433782029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14.9031</v>
      </c>
      <c r="E7" t="n">
        <v>6.71</v>
      </c>
      <c r="F7" t="n">
        <v>4.1</v>
      </c>
      <c r="G7" t="n">
        <v>35.15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5</v>
      </c>
      <c r="N7" t="n">
        <v>32.79</v>
      </c>
      <c r="O7" t="n">
        <v>21840.16</v>
      </c>
      <c r="P7" t="n">
        <v>46.98</v>
      </c>
      <c r="Q7" t="n">
        <v>198.06</v>
      </c>
      <c r="R7" t="n">
        <v>31.07</v>
      </c>
      <c r="S7" t="n">
        <v>21.27</v>
      </c>
      <c r="T7" t="n">
        <v>2189.17</v>
      </c>
      <c r="U7" t="n">
        <v>0.68</v>
      </c>
      <c r="V7" t="n">
        <v>0.74</v>
      </c>
      <c r="W7" t="n">
        <v>0.12</v>
      </c>
      <c r="X7" t="n">
        <v>0.12</v>
      </c>
      <c r="Y7" t="n">
        <v>2</v>
      </c>
      <c r="Z7" t="n">
        <v>10</v>
      </c>
      <c r="AA7" t="n">
        <v>117.7129237000087</v>
      </c>
      <c r="AB7" t="n">
        <v>161.0600153339634</v>
      </c>
      <c r="AC7" t="n">
        <v>145.6886735196856</v>
      </c>
      <c r="AD7" t="n">
        <v>117712.9237000087</v>
      </c>
      <c r="AE7" t="n">
        <v>161060.0153339634</v>
      </c>
      <c r="AF7" t="n">
        <v>6.135659131630471e-06</v>
      </c>
      <c r="AG7" t="n">
        <v>5.824652777777778</v>
      </c>
      <c r="AH7" t="n">
        <v>145688.6735196856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15.0181</v>
      </c>
      <c r="E8" t="n">
        <v>6.66</v>
      </c>
      <c r="F8" t="n">
        <v>4.08</v>
      </c>
      <c r="G8" t="n">
        <v>40.83</v>
      </c>
      <c r="H8" t="n">
        <v>0.7</v>
      </c>
      <c r="I8" t="n">
        <v>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45.79</v>
      </c>
      <c r="Q8" t="n">
        <v>198.06</v>
      </c>
      <c r="R8" t="n">
        <v>30.39</v>
      </c>
      <c r="S8" t="n">
        <v>21.27</v>
      </c>
      <c r="T8" t="n">
        <v>1852.84</v>
      </c>
      <c r="U8" t="n">
        <v>0.7</v>
      </c>
      <c r="V8" t="n">
        <v>0.75</v>
      </c>
      <c r="W8" t="n">
        <v>0.12</v>
      </c>
      <c r="X8" t="n">
        <v>0.1</v>
      </c>
      <c r="Y8" t="n">
        <v>2</v>
      </c>
      <c r="Z8" t="n">
        <v>10</v>
      </c>
      <c r="AA8" t="n">
        <v>117.0628232883197</v>
      </c>
      <c r="AB8" t="n">
        <v>160.170519270285</v>
      </c>
      <c r="AC8" t="n">
        <v>144.8840697119088</v>
      </c>
      <c r="AD8" t="n">
        <v>117062.8232883197</v>
      </c>
      <c r="AE8" t="n">
        <v>160170.5192702849</v>
      </c>
      <c r="AF8" t="n">
        <v>6.183005039538055e-06</v>
      </c>
      <c r="AG8" t="n">
        <v>5.78125</v>
      </c>
      <c r="AH8" t="n">
        <v>144884.0697119088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15.1477</v>
      </c>
      <c r="E9" t="n">
        <v>6.6</v>
      </c>
      <c r="F9" t="n">
        <v>4.06</v>
      </c>
      <c r="G9" t="n">
        <v>48.72</v>
      </c>
      <c r="H9" t="n">
        <v>0.8</v>
      </c>
      <c r="I9" t="n">
        <v>5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44.18</v>
      </c>
      <c r="Q9" t="n">
        <v>198.06</v>
      </c>
      <c r="R9" t="n">
        <v>29.64</v>
      </c>
      <c r="S9" t="n">
        <v>21.27</v>
      </c>
      <c r="T9" t="n">
        <v>1482.52</v>
      </c>
      <c r="U9" t="n">
        <v>0.72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116.2496731164496</v>
      </c>
      <c r="AB9" t="n">
        <v>159.0579313314791</v>
      </c>
      <c r="AC9" t="n">
        <v>143.8776656044552</v>
      </c>
      <c r="AD9" t="n">
        <v>116249.6731164496</v>
      </c>
      <c r="AE9" t="n">
        <v>159057.9313314791</v>
      </c>
      <c r="AF9" t="n">
        <v>6.236361819232166e-06</v>
      </c>
      <c r="AG9" t="n">
        <v>5.729166666666667</v>
      </c>
      <c r="AH9" t="n">
        <v>143877.6656044552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15.1534</v>
      </c>
      <c r="E10" t="n">
        <v>6.6</v>
      </c>
      <c r="F10" t="n">
        <v>4.06</v>
      </c>
      <c r="G10" t="n">
        <v>48.69</v>
      </c>
      <c r="H10" t="n">
        <v>0.89</v>
      </c>
      <c r="I10" t="n">
        <v>5</v>
      </c>
      <c r="J10" t="n">
        <v>179.63</v>
      </c>
      <c r="K10" t="n">
        <v>51.39</v>
      </c>
      <c r="L10" t="n">
        <v>9</v>
      </c>
      <c r="M10" t="n">
        <v>3</v>
      </c>
      <c r="N10" t="n">
        <v>34.24</v>
      </c>
      <c r="O10" t="n">
        <v>22388.15</v>
      </c>
      <c r="P10" t="n">
        <v>43.88</v>
      </c>
      <c r="Q10" t="n">
        <v>198.06</v>
      </c>
      <c r="R10" t="n">
        <v>29.54</v>
      </c>
      <c r="S10" t="n">
        <v>21.27</v>
      </c>
      <c r="T10" t="n">
        <v>1430.64</v>
      </c>
      <c r="U10" t="n">
        <v>0.72</v>
      </c>
      <c r="V10" t="n">
        <v>0.75</v>
      </c>
      <c r="W10" t="n">
        <v>0.12</v>
      </c>
      <c r="X10" t="n">
        <v>0.07000000000000001</v>
      </c>
      <c r="Y10" t="n">
        <v>2</v>
      </c>
      <c r="Z10" t="n">
        <v>10</v>
      </c>
      <c r="AA10" t="n">
        <v>116.1333988953799</v>
      </c>
      <c r="AB10" t="n">
        <v>158.8988398125551</v>
      </c>
      <c r="AC10" t="n">
        <v>143.7337575568109</v>
      </c>
      <c r="AD10" t="n">
        <v>116133.3988953799</v>
      </c>
      <c r="AE10" t="n">
        <v>158898.8398125551</v>
      </c>
      <c r="AF10" t="n">
        <v>6.238708529450194e-06</v>
      </c>
      <c r="AG10" t="n">
        <v>5.729166666666667</v>
      </c>
      <c r="AH10" t="n">
        <v>143733.7575568109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15.2614</v>
      </c>
      <c r="E11" t="n">
        <v>6.55</v>
      </c>
      <c r="F11" t="n">
        <v>4.04</v>
      </c>
      <c r="G11" t="n">
        <v>60.67</v>
      </c>
      <c r="H11" t="n">
        <v>0.98</v>
      </c>
      <c r="I11" t="n">
        <v>4</v>
      </c>
      <c r="J11" t="n">
        <v>181.12</v>
      </c>
      <c r="K11" t="n">
        <v>51.39</v>
      </c>
      <c r="L11" t="n">
        <v>10</v>
      </c>
      <c r="M11" t="n">
        <v>2</v>
      </c>
      <c r="N11" t="n">
        <v>34.73</v>
      </c>
      <c r="O11" t="n">
        <v>22572.13</v>
      </c>
      <c r="P11" t="n">
        <v>41.91</v>
      </c>
      <c r="Q11" t="n">
        <v>198.06</v>
      </c>
      <c r="R11" t="n">
        <v>29.22</v>
      </c>
      <c r="S11" t="n">
        <v>21.27</v>
      </c>
      <c r="T11" t="n">
        <v>1278.28</v>
      </c>
      <c r="U11" t="n">
        <v>0.73</v>
      </c>
      <c r="V11" t="n">
        <v>0.75</v>
      </c>
      <c r="W11" t="n">
        <v>0.11</v>
      </c>
      <c r="X11" t="n">
        <v>0.06</v>
      </c>
      <c r="Y11" t="n">
        <v>2</v>
      </c>
      <c r="Z11" t="n">
        <v>10</v>
      </c>
      <c r="AA11" t="n">
        <v>115.2377862144794</v>
      </c>
      <c r="AB11" t="n">
        <v>157.6734230309047</v>
      </c>
      <c r="AC11" t="n">
        <v>142.6252928329175</v>
      </c>
      <c r="AD11" t="n">
        <v>115237.7862144794</v>
      </c>
      <c r="AE11" t="n">
        <v>157673.4230309047</v>
      </c>
      <c r="AF11" t="n">
        <v>6.283172512528619e-06</v>
      </c>
      <c r="AG11" t="n">
        <v>5.685763888888889</v>
      </c>
      <c r="AH11" t="n">
        <v>142625.2928329175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15.2866</v>
      </c>
      <c r="E12" t="n">
        <v>6.54</v>
      </c>
      <c r="F12" t="n">
        <v>4.03</v>
      </c>
      <c r="G12" t="n">
        <v>60.5</v>
      </c>
      <c r="H12" t="n">
        <v>1.07</v>
      </c>
      <c r="I12" t="n">
        <v>4</v>
      </c>
      <c r="J12" t="n">
        <v>182.62</v>
      </c>
      <c r="K12" t="n">
        <v>51.39</v>
      </c>
      <c r="L12" t="n">
        <v>11</v>
      </c>
      <c r="M12" t="n">
        <v>2</v>
      </c>
      <c r="N12" t="n">
        <v>35.22</v>
      </c>
      <c r="O12" t="n">
        <v>22756.91</v>
      </c>
      <c r="P12" t="n">
        <v>41.02</v>
      </c>
      <c r="Q12" t="n">
        <v>198.06</v>
      </c>
      <c r="R12" t="n">
        <v>28.84</v>
      </c>
      <c r="S12" t="n">
        <v>21.27</v>
      </c>
      <c r="T12" t="n">
        <v>1090.03</v>
      </c>
      <c r="U12" t="n">
        <v>0.74</v>
      </c>
      <c r="V12" t="n">
        <v>0.76</v>
      </c>
      <c r="W12" t="n">
        <v>0.11</v>
      </c>
      <c r="X12" t="n">
        <v>0.05</v>
      </c>
      <c r="Y12" t="n">
        <v>2</v>
      </c>
      <c r="Z12" t="n">
        <v>10</v>
      </c>
      <c r="AA12" t="n">
        <v>114.8685526842307</v>
      </c>
      <c r="AB12" t="n">
        <v>157.168221425385</v>
      </c>
      <c r="AC12" t="n">
        <v>142.1683069595736</v>
      </c>
      <c r="AD12" t="n">
        <v>114868.5526842307</v>
      </c>
      <c r="AE12" t="n">
        <v>157168.221425385</v>
      </c>
      <c r="AF12" t="n">
        <v>6.293547441913586e-06</v>
      </c>
      <c r="AG12" t="n">
        <v>5.677083333333333</v>
      </c>
      <c r="AH12" t="n">
        <v>142168.3069595736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15.2549</v>
      </c>
      <c r="E13" t="n">
        <v>6.56</v>
      </c>
      <c r="F13" t="n">
        <v>4.05</v>
      </c>
      <c r="G13" t="n">
        <v>60.71</v>
      </c>
      <c r="H13" t="n">
        <v>1.16</v>
      </c>
      <c r="I13" t="n">
        <v>4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40.43</v>
      </c>
      <c r="Q13" t="n">
        <v>198.08</v>
      </c>
      <c r="R13" t="n">
        <v>29.2</v>
      </c>
      <c r="S13" t="n">
        <v>21.27</v>
      </c>
      <c r="T13" t="n">
        <v>1265.81</v>
      </c>
      <c r="U13" t="n">
        <v>0.73</v>
      </c>
      <c r="V13" t="n">
        <v>0.75</v>
      </c>
      <c r="W13" t="n">
        <v>0.12</v>
      </c>
      <c r="X13" t="n">
        <v>0.06</v>
      </c>
      <c r="Y13" t="n">
        <v>2</v>
      </c>
      <c r="Z13" t="n">
        <v>10</v>
      </c>
      <c r="AA13" t="n">
        <v>114.7357447019657</v>
      </c>
      <c r="AB13" t="n">
        <v>156.9865076849754</v>
      </c>
      <c r="AC13" t="n">
        <v>142.0039357235118</v>
      </c>
      <c r="AD13" t="n">
        <v>114735.7447019657</v>
      </c>
      <c r="AE13" t="n">
        <v>156986.5076849754</v>
      </c>
      <c r="AF13" t="n">
        <v>6.280496439472974e-06</v>
      </c>
      <c r="AG13" t="n">
        <v>5.694444444444445</v>
      </c>
      <c r="AH13" t="n">
        <v>142003.9357235118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15.8751</v>
      </c>
      <c r="E2" t="n">
        <v>6.3</v>
      </c>
      <c r="F2" t="n">
        <v>4.34</v>
      </c>
      <c r="G2" t="n">
        <v>15.33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21.72</v>
      </c>
      <c r="Q2" t="n">
        <v>198.14</v>
      </c>
      <c r="R2" t="n">
        <v>38.62</v>
      </c>
      <c r="S2" t="n">
        <v>21.27</v>
      </c>
      <c r="T2" t="n">
        <v>5911.11</v>
      </c>
      <c r="U2" t="n">
        <v>0.55</v>
      </c>
      <c r="V2" t="n">
        <v>0.7</v>
      </c>
      <c r="W2" t="n">
        <v>0.14</v>
      </c>
      <c r="X2" t="n">
        <v>0.36</v>
      </c>
      <c r="Y2" t="n">
        <v>2</v>
      </c>
      <c r="Z2" t="n">
        <v>10</v>
      </c>
      <c r="AA2" t="n">
        <v>90.68784834679371</v>
      </c>
      <c r="AB2" t="n">
        <v>124.0831149735343</v>
      </c>
      <c r="AC2" t="n">
        <v>112.2407966322384</v>
      </c>
      <c r="AD2" t="n">
        <v>90687.84834679372</v>
      </c>
      <c r="AE2" t="n">
        <v>124083.1149735343</v>
      </c>
      <c r="AF2" t="n">
        <v>9.113762254091424e-06</v>
      </c>
      <c r="AG2" t="n">
        <v>5.46875</v>
      </c>
      <c r="AH2" t="n">
        <v>112240.7966322384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16.4549</v>
      </c>
      <c r="E3" t="n">
        <v>6.08</v>
      </c>
      <c r="F3" t="n">
        <v>4.2</v>
      </c>
      <c r="G3" t="n">
        <v>22.88</v>
      </c>
      <c r="H3" t="n">
        <v>0.66</v>
      </c>
      <c r="I3" t="n">
        <v>11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19.64</v>
      </c>
      <c r="Q3" t="n">
        <v>198.06</v>
      </c>
      <c r="R3" t="n">
        <v>33.47</v>
      </c>
      <c r="S3" t="n">
        <v>21.27</v>
      </c>
      <c r="T3" t="n">
        <v>3367.77</v>
      </c>
      <c r="U3" t="n">
        <v>0.64</v>
      </c>
      <c r="V3" t="n">
        <v>0.73</v>
      </c>
      <c r="W3" t="n">
        <v>0.14</v>
      </c>
      <c r="X3" t="n">
        <v>0.21</v>
      </c>
      <c r="Y3" t="n">
        <v>2</v>
      </c>
      <c r="Z3" t="n">
        <v>10</v>
      </c>
      <c r="AA3" t="n">
        <v>81.0331831329455</v>
      </c>
      <c r="AB3" t="n">
        <v>110.8731760941854</v>
      </c>
      <c r="AC3" t="n">
        <v>100.2915957792648</v>
      </c>
      <c r="AD3" t="n">
        <v>81033.1831329455</v>
      </c>
      <c r="AE3" t="n">
        <v>110873.1760941854</v>
      </c>
      <c r="AF3" t="n">
        <v>9.446620589152128e-06</v>
      </c>
      <c r="AG3" t="n">
        <v>5.277777777777778</v>
      </c>
      <c r="AH3" t="n">
        <v>100291.5957792648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12.8077</v>
      </c>
      <c r="E2" t="n">
        <v>7.81</v>
      </c>
      <c r="F2" t="n">
        <v>4.62</v>
      </c>
      <c r="G2" t="n">
        <v>7.49</v>
      </c>
      <c r="H2" t="n">
        <v>0.13</v>
      </c>
      <c r="I2" t="n">
        <v>37</v>
      </c>
      <c r="J2" t="n">
        <v>133.21</v>
      </c>
      <c r="K2" t="n">
        <v>46.47</v>
      </c>
      <c r="L2" t="n">
        <v>1</v>
      </c>
      <c r="M2" t="n">
        <v>35</v>
      </c>
      <c r="N2" t="n">
        <v>20.75</v>
      </c>
      <c r="O2" t="n">
        <v>16663.42</v>
      </c>
      <c r="P2" t="n">
        <v>49.42</v>
      </c>
      <c r="Q2" t="n">
        <v>198.12</v>
      </c>
      <c r="R2" t="n">
        <v>47.02</v>
      </c>
      <c r="S2" t="n">
        <v>21.27</v>
      </c>
      <c r="T2" t="n">
        <v>10013.84</v>
      </c>
      <c r="U2" t="n">
        <v>0.45</v>
      </c>
      <c r="V2" t="n">
        <v>0.66</v>
      </c>
      <c r="W2" t="n">
        <v>0.16</v>
      </c>
      <c r="X2" t="n">
        <v>0.64</v>
      </c>
      <c r="Y2" t="n">
        <v>2</v>
      </c>
      <c r="Z2" t="n">
        <v>10</v>
      </c>
      <c r="AA2" t="n">
        <v>139.1691008536888</v>
      </c>
      <c r="AB2" t="n">
        <v>190.4173034953435</v>
      </c>
      <c r="AC2" t="n">
        <v>172.2441433021657</v>
      </c>
      <c r="AD2" t="n">
        <v>139169.1008536888</v>
      </c>
      <c r="AE2" t="n">
        <v>190417.3034953435</v>
      </c>
      <c r="AF2" t="n">
        <v>5.643250514560847e-06</v>
      </c>
      <c r="AG2" t="n">
        <v>6.779513888888889</v>
      </c>
      <c r="AH2" t="n">
        <v>172244.1433021657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14.2337</v>
      </c>
      <c r="E3" t="n">
        <v>7.03</v>
      </c>
      <c r="F3" t="n">
        <v>4.36</v>
      </c>
      <c r="G3" t="n">
        <v>14.52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45.44</v>
      </c>
      <c r="Q3" t="n">
        <v>198.07</v>
      </c>
      <c r="R3" t="n">
        <v>39.06</v>
      </c>
      <c r="S3" t="n">
        <v>21.27</v>
      </c>
      <c r="T3" t="n">
        <v>6125.78</v>
      </c>
      <c r="U3" t="n">
        <v>0.54</v>
      </c>
      <c r="V3" t="n">
        <v>0.7</v>
      </c>
      <c r="W3" t="n">
        <v>0.14</v>
      </c>
      <c r="X3" t="n">
        <v>0.37</v>
      </c>
      <c r="Y3" t="n">
        <v>2</v>
      </c>
      <c r="Z3" t="n">
        <v>10</v>
      </c>
      <c r="AA3" t="n">
        <v>124.4866237778043</v>
      </c>
      <c r="AB3" t="n">
        <v>170.3280906149554</v>
      </c>
      <c r="AC3" t="n">
        <v>154.072216703688</v>
      </c>
      <c r="AD3" t="n">
        <v>124486.6237778043</v>
      </c>
      <c r="AE3" t="n">
        <v>170328.0906149554</v>
      </c>
      <c r="AF3" t="n">
        <v>6.271565921211829e-06</v>
      </c>
      <c r="AG3" t="n">
        <v>6.102430555555555</v>
      </c>
      <c r="AH3" t="n">
        <v>154072.216703688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14.8797</v>
      </c>
      <c r="E4" t="n">
        <v>6.72</v>
      </c>
      <c r="F4" t="n">
        <v>4.21</v>
      </c>
      <c r="G4" t="n">
        <v>21.07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42.79</v>
      </c>
      <c r="Q4" t="n">
        <v>198.06</v>
      </c>
      <c r="R4" t="n">
        <v>34.57</v>
      </c>
      <c r="S4" t="n">
        <v>21.27</v>
      </c>
      <c r="T4" t="n">
        <v>3911.28</v>
      </c>
      <c r="U4" t="n">
        <v>0.62</v>
      </c>
      <c r="V4" t="n">
        <v>0.72</v>
      </c>
      <c r="W4" t="n">
        <v>0.13</v>
      </c>
      <c r="X4" t="n">
        <v>0.23</v>
      </c>
      <c r="Y4" t="n">
        <v>2</v>
      </c>
      <c r="Z4" t="n">
        <v>10</v>
      </c>
      <c r="AA4" t="n">
        <v>112.4149089003139</v>
      </c>
      <c r="AB4" t="n">
        <v>153.8110377531076</v>
      </c>
      <c r="AC4" t="n">
        <v>139.1315281851404</v>
      </c>
      <c r="AD4" t="n">
        <v>112414.9089003139</v>
      </c>
      <c r="AE4" t="n">
        <v>153811.0377531076</v>
      </c>
      <c r="AF4" t="n">
        <v>6.556202493930296e-06</v>
      </c>
      <c r="AG4" t="n">
        <v>5.833333333333333</v>
      </c>
      <c r="AH4" t="n">
        <v>139131.5281851404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15.2117</v>
      </c>
      <c r="E5" t="n">
        <v>6.57</v>
      </c>
      <c r="F5" t="n">
        <v>4.15</v>
      </c>
      <c r="G5" t="n">
        <v>27.66</v>
      </c>
      <c r="H5" t="n">
        <v>0.52</v>
      </c>
      <c r="I5" t="n">
        <v>9</v>
      </c>
      <c r="J5" t="n">
        <v>137.25</v>
      </c>
      <c r="K5" t="n">
        <v>46.47</v>
      </c>
      <c r="L5" t="n">
        <v>4</v>
      </c>
      <c r="M5" t="n">
        <v>7</v>
      </c>
      <c r="N5" t="n">
        <v>21.78</v>
      </c>
      <c r="O5" t="n">
        <v>17160.92</v>
      </c>
      <c r="P5" t="n">
        <v>40.86</v>
      </c>
      <c r="Q5" t="n">
        <v>198.06</v>
      </c>
      <c r="R5" t="n">
        <v>32.47</v>
      </c>
      <c r="S5" t="n">
        <v>21.27</v>
      </c>
      <c r="T5" t="n">
        <v>2876.08</v>
      </c>
      <c r="U5" t="n">
        <v>0.66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111.1517111688431</v>
      </c>
      <c r="AB5" t="n">
        <v>152.0826748885593</v>
      </c>
      <c r="AC5" t="n">
        <v>137.5681178466115</v>
      </c>
      <c r="AD5" t="n">
        <v>111151.711168843</v>
      </c>
      <c r="AE5" t="n">
        <v>152082.6748885593</v>
      </c>
      <c r="AF5" t="n">
        <v>6.702486305296442e-06</v>
      </c>
      <c r="AG5" t="n">
        <v>5.703125</v>
      </c>
      <c r="AH5" t="n">
        <v>137568.1178466115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15.4354</v>
      </c>
      <c r="E6" t="n">
        <v>6.48</v>
      </c>
      <c r="F6" t="n">
        <v>4.11</v>
      </c>
      <c r="G6" t="n">
        <v>35.21</v>
      </c>
      <c r="H6" t="n">
        <v>0.64</v>
      </c>
      <c r="I6" t="n">
        <v>7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39.2</v>
      </c>
      <c r="Q6" t="n">
        <v>198.06</v>
      </c>
      <c r="R6" t="n">
        <v>31.31</v>
      </c>
      <c r="S6" t="n">
        <v>21.27</v>
      </c>
      <c r="T6" t="n">
        <v>2307.32</v>
      </c>
      <c r="U6" t="n">
        <v>0.68</v>
      </c>
      <c r="V6" t="n">
        <v>0.74</v>
      </c>
      <c r="W6" t="n">
        <v>0.12</v>
      </c>
      <c r="X6" t="n">
        <v>0.13</v>
      </c>
      <c r="Y6" t="n">
        <v>2</v>
      </c>
      <c r="Z6" t="n">
        <v>10</v>
      </c>
      <c r="AA6" t="n">
        <v>110.2050768740928</v>
      </c>
      <c r="AB6" t="n">
        <v>150.7874480839249</v>
      </c>
      <c r="AC6" t="n">
        <v>136.3965056703489</v>
      </c>
      <c r="AD6" t="n">
        <v>110205.0768740928</v>
      </c>
      <c r="AE6" t="n">
        <v>150787.4480839249</v>
      </c>
      <c r="AF6" t="n">
        <v>6.801051632412729e-06</v>
      </c>
      <c r="AG6" t="n">
        <v>5.625</v>
      </c>
      <c r="AH6" t="n">
        <v>136396.5056703489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15.5467</v>
      </c>
      <c r="E7" t="n">
        <v>6.43</v>
      </c>
      <c r="F7" t="n">
        <v>4.09</v>
      </c>
      <c r="G7" t="n">
        <v>40.89</v>
      </c>
      <c r="H7" t="n">
        <v>0.76</v>
      </c>
      <c r="I7" t="n">
        <v>6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37.67</v>
      </c>
      <c r="Q7" t="n">
        <v>198.06</v>
      </c>
      <c r="R7" t="n">
        <v>30.64</v>
      </c>
      <c r="S7" t="n">
        <v>21.27</v>
      </c>
      <c r="T7" t="n">
        <v>1976.31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109.4976352655271</v>
      </c>
      <c r="AB7" t="n">
        <v>149.8194952649648</v>
      </c>
      <c r="AC7" t="n">
        <v>135.5209329098996</v>
      </c>
      <c r="AD7" t="n">
        <v>109497.635265527</v>
      </c>
      <c r="AE7" t="n">
        <v>149819.4952649648</v>
      </c>
      <c r="AF7" t="n">
        <v>6.850091958331561e-06</v>
      </c>
      <c r="AG7" t="n">
        <v>5.581597222222222</v>
      </c>
      <c r="AH7" t="n">
        <v>135520.9329098996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15.6726</v>
      </c>
      <c r="E8" t="n">
        <v>6.38</v>
      </c>
      <c r="F8" t="n">
        <v>4.06</v>
      </c>
      <c r="G8" t="n">
        <v>48.77</v>
      </c>
      <c r="H8" t="n">
        <v>0.88</v>
      </c>
      <c r="I8" t="n">
        <v>5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36.04</v>
      </c>
      <c r="Q8" t="n">
        <v>198.06</v>
      </c>
      <c r="R8" t="n">
        <v>29.83</v>
      </c>
      <c r="S8" t="n">
        <v>21.27</v>
      </c>
      <c r="T8" t="n">
        <v>1575.73</v>
      </c>
      <c r="U8" t="n">
        <v>0.71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108.7337185775234</v>
      </c>
      <c r="AB8" t="n">
        <v>148.7742707508129</v>
      </c>
      <c r="AC8" t="n">
        <v>134.5754631563963</v>
      </c>
      <c r="AD8" t="n">
        <v>108733.7185775234</v>
      </c>
      <c r="AE8" t="n">
        <v>148774.270750813</v>
      </c>
      <c r="AF8" t="n">
        <v>6.905565247039386e-06</v>
      </c>
      <c r="AG8" t="n">
        <v>5.538194444444445</v>
      </c>
      <c r="AH8" t="n">
        <v>134575.4631563963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15.6747</v>
      </c>
      <c r="E9" t="n">
        <v>6.38</v>
      </c>
      <c r="F9" t="n">
        <v>4.06</v>
      </c>
      <c r="G9" t="n">
        <v>48.76</v>
      </c>
      <c r="H9" t="n">
        <v>0.99</v>
      </c>
      <c r="I9" t="n">
        <v>5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34.9</v>
      </c>
      <c r="Q9" t="n">
        <v>198.08</v>
      </c>
      <c r="R9" t="n">
        <v>29.69</v>
      </c>
      <c r="S9" t="n">
        <v>21.27</v>
      </c>
      <c r="T9" t="n">
        <v>1509.15</v>
      </c>
      <c r="U9" t="n">
        <v>0.72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108.3354627564477</v>
      </c>
      <c r="AB9" t="n">
        <v>148.2293595666107</v>
      </c>
      <c r="AC9" t="n">
        <v>134.0825575308264</v>
      </c>
      <c r="AD9" t="n">
        <v>108335.4627564477</v>
      </c>
      <c r="AE9" t="n">
        <v>148229.3595666107</v>
      </c>
      <c r="AF9" t="n">
        <v>6.906490536207666e-06</v>
      </c>
      <c r="AG9" t="n">
        <v>5.538194444444445</v>
      </c>
      <c r="AH9" t="n">
        <v>134082.5575308264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15.6678</v>
      </c>
      <c r="E10" t="n">
        <v>6.38</v>
      </c>
      <c r="F10" t="n">
        <v>4.07</v>
      </c>
      <c r="G10" t="n">
        <v>48.79</v>
      </c>
      <c r="H10" t="n">
        <v>1.11</v>
      </c>
      <c r="I10" t="n">
        <v>5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34.56</v>
      </c>
      <c r="Q10" t="n">
        <v>198.08</v>
      </c>
      <c r="R10" t="n">
        <v>29.74</v>
      </c>
      <c r="S10" t="n">
        <v>21.27</v>
      </c>
      <c r="T10" t="n">
        <v>1530.66</v>
      </c>
      <c r="U10" t="n">
        <v>0.72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108.2398925510738</v>
      </c>
      <c r="AB10" t="n">
        <v>148.0985961953583</v>
      </c>
      <c r="AC10" t="n">
        <v>133.9642740321988</v>
      </c>
      <c r="AD10" t="n">
        <v>108239.8925510738</v>
      </c>
      <c r="AE10" t="n">
        <v>148098.5961953583</v>
      </c>
      <c r="AF10" t="n">
        <v>6.903450300369033e-06</v>
      </c>
      <c r="AG10" t="n">
        <v>5.538194444444445</v>
      </c>
      <c r="AH10" t="n">
        <v>133964.2740321988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12.1098</v>
      </c>
      <c r="E2" t="n">
        <v>8.26</v>
      </c>
      <c r="F2" t="n">
        <v>4.73</v>
      </c>
      <c r="G2" t="n">
        <v>6.92</v>
      </c>
      <c r="H2" t="n">
        <v>0.12</v>
      </c>
      <c r="I2" t="n">
        <v>41</v>
      </c>
      <c r="J2" t="n">
        <v>150.44</v>
      </c>
      <c r="K2" t="n">
        <v>49.1</v>
      </c>
      <c r="L2" t="n">
        <v>1</v>
      </c>
      <c r="M2" t="n">
        <v>39</v>
      </c>
      <c r="N2" t="n">
        <v>25.34</v>
      </c>
      <c r="O2" t="n">
        <v>18787.76</v>
      </c>
      <c r="P2" t="n">
        <v>54.98</v>
      </c>
      <c r="Q2" t="n">
        <v>198.12</v>
      </c>
      <c r="R2" t="n">
        <v>50.21</v>
      </c>
      <c r="S2" t="n">
        <v>21.27</v>
      </c>
      <c r="T2" t="n">
        <v>11586.71</v>
      </c>
      <c r="U2" t="n">
        <v>0.42</v>
      </c>
      <c r="V2" t="n">
        <v>0.64</v>
      </c>
      <c r="W2" t="n">
        <v>0.17</v>
      </c>
      <c r="X2" t="n">
        <v>0.74</v>
      </c>
      <c r="Y2" t="n">
        <v>2</v>
      </c>
      <c r="Z2" t="n">
        <v>10</v>
      </c>
      <c r="AA2" t="n">
        <v>146.3284541280563</v>
      </c>
      <c r="AB2" t="n">
        <v>200.2130464937033</v>
      </c>
      <c r="AC2" t="n">
        <v>181.1049943371767</v>
      </c>
      <c r="AD2" t="n">
        <v>146328.4541280563</v>
      </c>
      <c r="AE2" t="n">
        <v>200213.0464937033</v>
      </c>
      <c r="AF2" t="n">
        <v>5.147790732513753e-06</v>
      </c>
      <c r="AG2" t="n">
        <v>7.170138888888889</v>
      </c>
      <c r="AH2" t="n">
        <v>181104.9943371767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14.0029</v>
      </c>
      <c r="E3" t="n">
        <v>7.14</v>
      </c>
      <c r="F3" t="n">
        <v>4.28</v>
      </c>
      <c r="G3" t="n">
        <v>13.53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17</v>
      </c>
      <c r="N3" t="n">
        <v>25.73</v>
      </c>
      <c r="O3" t="n">
        <v>18959.54</v>
      </c>
      <c r="P3" t="n">
        <v>48.8</v>
      </c>
      <c r="Q3" t="n">
        <v>198.15</v>
      </c>
      <c r="R3" t="n">
        <v>36.41</v>
      </c>
      <c r="S3" t="n">
        <v>21.27</v>
      </c>
      <c r="T3" t="n">
        <v>4796.24</v>
      </c>
      <c r="U3" t="n">
        <v>0.58</v>
      </c>
      <c r="V3" t="n">
        <v>0.71</v>
      </c>
      <c r="W3" t="n">
        <v>0.14</v>
      </c>
      <c r="X3" t="n">
        <v>0.3</v>
      </c>
      <c r="Y3" t="n">
        <v>2</v>
      </c>
      <c r="Z3" t="n">
        <v>10</v>
      </c>
      <c r="AA3" t="n">
        <v>128.3579163846032</v>
      </c>
      <c r="AB3" t="n">
        <v>175.6249639489511</v>
      </c>
      <c r="AC3" t="n">
        <v>158.8635638808972</v>
      </c>
      <c r="AD3" t="n">
        <v>128357.9163846032</v>
      </c>
      <c r="AE3" t="n">
        <v>175624.9639489511</v>
      </c>
      <c r="AF3" t="n">
        <v>5.952534215950456e-06</v>
      </c>
      <c r="AG3" t="n">
        <v>6.197916666666667</v>
      </c>
      <c r="AH3" t="n">
        <v>158863.5638808972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14.5074</v>
      </c>
      <c r="E4" t="n">
        <v>6.89</v>
      </c>
      <c r="F4" t="n">
        <v>4.22</v>
      </c>
      <c r="G4" t="n">
        <v>19.47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46.97</v>
      </c>
      <c r="Q4" t="n">
        <v>198.07</v>
      </c>
      <c r="R4" t="n">
        <v>34.82</v>
      </c>
      <c r="S4" t="n">
        <v>21.27</v>
      </c>
      <c r="T4" t="n">
        <v>4033.3</v>
      </c>
      <c r="U4" t="n">
        <v>0.61</v>
      </c>
      <c r="V4" t="n">
        <v>0.72</v>
      </c>
      <c r="W4" t="n">
        <v>0.12</v>
      </c>
      <c r="X4" t="n">
        <v>0.24</v>
      </c>
      <c r="Y4" t="n">
        <v>2</v>
      </c>
      <c r="Z4" t="n">
        <v>10</v>
      </c>
      <c r="AA4" t="n">
        <v>126.4839827536416</v>
      </c>
      <c r="AB4" t="n">
        <v>173.0609652829537</v>
      </c>
      <c r="AC4" t="n">
        <v>156.544269648987</v>
      </c>
      <c r="AD4" t="n">
        <v>126483.9827536416</v>
      </c>
      <c r="AE4" t="n">
        <v>173060.9652829537</v>
      </c>
      <c r="AF4" t="n">
        <v>6.166993614499828e-06</v>
      </c>
      <c r="AG4" t="n">
        <v>5.980902777777778</v>
      </c>
      <c r="AH4" t="n">
        <v>156544.269648987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14.7984</v>
      </c>
      <c r="E5" t="n">
        <v>6.76</v>
      </c>
      <c r="F5" t="n">
        <v>4.18</v>
      </c>
      <c r="G5" t="n">
        <v>25.05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8</v>
      </c>
      <c r="N5" t="n">
        <v>26.53</v>
      </c>
      <c r="O5" t="n">
        <v>19304.72</v>
      </c>
      <c r="P5" t="n">
        <v>45.52</v>
      </c>
      <c r="Q5" t="n">
        <v>198.06</v>
      </c>
      <c r="R5" t="n">
        <v>33.4</v>
      </c>
      <c r="S5" t="n">
        <v>21.27</v>
      </c>
      <c r="T5" t="n">
        <v>3339.46</v>
      </c>
      <c r="U5" t="n">
        <v>0.64</v>
      </c>
      <c r="V5" t="n">
        <v>0.73</v>
      </c>
      <c r="W5" t="n">
        <v>0.12</v>
      </c>
      <c r="X5" t="n">
        <v>0.19</v>
      </c>
      <c r="Y5" t="n">
        <v>2</v>
      </c>
      <c r="Z5" t="n">
        <v>10</v>
      </c>
      <c r="AA5" t="n">
        <v>115.5689166411991</v>
      </c>
      <c r="AB5" t="n">
        <v>158.1264902891857</v>
      </c>
      <c r="AC5" t="n">
        <v>143.0351199879523</v>
      </c>
      <c r="AD5" t="n">
        <v>115568.9166411991</v>
      </c>
      <c r="AE5" t="n">
        <v>158126.4902891857</v>
      </c>
      <c r="AF5" t="n">
        <v>6.290695665992132e-06</v>
      </c>
      <c r="AG5" t="n">
        <v>5.868055555555555</v>
      </c>
      <c r="AH5" t="n">
        <v>143035.1199879523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15.0382</v>
      </c>
      <c r="E6" t="n">
        <v>6.65</v>
      </c>
      <c r="F6" t="n">
        <v>4.13</v>
      </c>
      <c r="G6" t="n">
        <v>30.97</v>
      </c>
      <c r="H6" t="n">
        <v>0.57</v>
      </c>
      <c r="I6" t="n">
        <v>8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43.89</v>
      </c>
      <c r="Q6" t="n">
        <v>198.11</v>
      </c>
      <c r="R6" t="n">
        <v>31.85</v>
      </c>
      <c r="S6" t="n">
        <v>21.27</v>
      </c>
      <c r="T6" t="n">
        <v>2571.23</v>
      </c>
      <c r="U6" t="n">
        <v>0.67</v>
      </c>
      <c r="V6" t="n">
        <v>0.74</v>
      </c>
      <c r="W6" t="n">
        <v>0.12</v>
      </c>
      <c r="X6" t="n">
        <v>0.15</v>
      </c>
      <c r="Y6" t="n">
        <v>2</v>
      </c>
      <c r="Z6" t="n">
        <v>10</v>
      </c>
      <c r="AA6" t="n">
        <v>114.5226428262322</v>
      </c>
      <c r="AB6" t="n">
        <v>156.6949322972058</v>
      </c>
      <c r="AC6" t="n">
        <v>141.7401878815222</v>
      </c>
      <c r="AD6" t="n">
        <v>114522.6428262322</v>
      </c>
      <c r="AE6" t="n">
        <v>156694.9322972058</v>
      </c>
      <c r="AF6" t="n">
        <v>6.392632957909156e-06</v>
      </c>
      <c r="AG6" t="n">
        <v>5.772569444444445</v>
      </c>
      <c r="AH6" t="n">
        <v>141740.1878815222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15.1464</v>
      </c>
      <c r="E7" t="n">
        <v>6.6</v>
      </c>
      <c r="F7" t="n">
        <v>4.11</v>
      </c>
      <c r="G7" t="n">
        <v>35.25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42.41</v>
      </c>
      <c r="Q7" t="n">
        <v>198.06</v>
      </c>
      <c r="R7" t="n">
        <v>31.29</v>
      </c>
      <c r="S7" t="n">
        <v>21.27</v>
      </c>
      <c r="T7" t="n">
        <v>2297.01</v>
      </c>
      <c r="U7" t="n">
        <v>0.68</v>
      </c>
      <c r="V7" t="n">
        <v>0.74</v>
      </c>
      <c r="W7" t="n">
        <v>0.12</v>
      </c>
      <c r="X7" t="n">
        <v>0.13</v>
      </c>
      <c r="Y7" t="n">
        <v>2</v>
      </c>
      <c r="Z7" t="n">
        <v>10</v>
      </c>
      <c r="AA7" t="n">
        <v>113.7979902276678</v>
      </c>
      <c r="AB7" t="n">
        <v>155.7034306424341</v>
      </c>
      <c r="AC7" t="n">
        <v>140.8433137531003</v>
      </c>
      <c r="AD7" t="n">
        <v>113797.9902276678</v>
      </c>
      <c r="AE7" t="n">
        <v>155703.4306424341</v>
      </c>
      <c r="AF7" t="n">
        <v>6.438628016230351e-06</v>
      </c>
      <c r="AG7" t="n">
        <v>5.729166666666667</v>
      </c>
      <c r="AH7" t="n">
        <v>140843.3137531003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15.2756</v>
      </c>
      <c r="E8" t="n">
        <v>6.55</v>
      </c>
      <c r="F8" t="n">
        <v>4.09</v>
      </c>
      <c r="G8" t="n">
        <v>40.87</v>
      </c>
      <c r="H8" t="n">
        <v>0.78</v>
      </c>
      <c r="I8" t="n">
        <v>6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41.21</v>
      </c>
      <c r="Q8" t="n">
        <v>198.06</v>
      </c>
      <c r="R8" t="n">
        <v>30.64</v>
      </c>
      <c r="S8" t="n">
        <v>21.27</v>
      </c>
      <c r="T8" t="n">
        <v>1978.53</v>
      </c>
      <c r="U8" t="n">
        <v>0.6899999999999999</v>
      </c>
      <c r="V8" t="n">
        <v>0.75</v>
      </c>
      <c r="W8" t="n">
        <v>0.12</v>
      </c>
      <c r="X8" t="n">
        <v>0.1</v>
      </c>
      <c r="Y8" t="n">
        <v>2</v>
      </c>
      <c r="Z8" t="n">
        <v>10</v>
      </c>
      <c r="AA8" t="n">
        <v>113.1543736832438</v>
      </c>
      <c r="AB8" t="n">
        <v>154.8228060919957</v>
      </c>
      <c r="AC8" t="n">
        <v>140.0467347737911</v>
      </c>
      <c r="AD8" t="n">
        <v>113154.3736832438</v>
      </c>
      <c r="AE8" t="n">
        <v>154822.8060919957</v>
      </c>
      <c r="AF8" t="n">
        <v>6.493550026721092e-06</v>
      </c>
      <c r="AG8" t="n">
        <v>5.685763888888889</v>
      </c>
      <c r="AH8" t="n">
        <v>140046.7347737911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15.3938</v>
      </c>
      <c r="E9" t="n">
        <v>6.5</v>
      </c>
      <c r="F9" t="n">
        <v>4.07</v>
      </c>
      <c r="G9" t="n">
        <v>48.8</v>
      </c>
      <c r="H9" t="n">
        <v>0.88</v>
      </c>
      <c r="I9" t="n">
        <v>5</v>
      </c>
      <c r="J9" t="n">
        <v>160.28</v>
      </c>
      <c r="K9" t="n">
        <v>49.1</v>
      </c>
      <c r="L9" t="n">
        <v>8</v>
      </c>
      <c r="M9" t="n">
        <v>3</v>
      </c>
      <c r="N9" t="n">
        <v>28.19</v>
      </c>
      <c r="O9" t="n">
        <v>20001.93</v>
      </c>
      <c r="P9" t="n">
        <v>40.16</v>
      </c>
      <c r="Q9" t="n">
        <v>198.12</v>
      </c>
      <c r="R9" t="n">
        <v>29.89</v>
      </c>
      <c r="S9" t="n">
        <v>21.27</v>
      </c>
      <c r="T9" t="n">
        <v>1608.83</v>
      </c>
      <c r="U9" t="n">
        <v>0.71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112.5892498152353</v>
      </c>
      <c r="AB9" t="n">
        <v>154.0495786842813</v>
      </c>
      <c r="AC9" t="n">
        <v>139.3473031046373</v>
      </c>
      <c r="AD9" t="n">
        <v>112589.2498152353</v>
      </c>
      <c r="AE9" t="n">
        <v>154049.5786842813</v>
      </c>
      <c r="AF9" t="n">
        <v>6.543796014646833e-06</v>
      </c>
      <c r="AG9" t="n">
        <v>5.642361111111111</v>
      </c>
      <c r="AH9" t="n">
        <v>139347.3031046372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15.3721</v>
      </c>
      <c r="E10" t="n">
        <v>6.51</v>
      </c>
      <c r="F10" t="n">
        <v>4.08</v>
      </c>
      <c r="G10" t="n">
        <v>48.91</v>
      </c>
      <c r="H10" t="n">
        <v>0.99</v>
      </c>
      <c r="I10" t="n">
        <v>5</v>
      </c>
      <c r="J10" t="n">
        <v>161.71</v>
      </c>
      <c r="K10" t="n">
        <v>49.1</v>
      </c>
      <c r="L10" t="n">
        <v>9</v>
      </c>
      <c r="M10" t="n">
        <v>3</v>
      </c>
      <c r="N10" t="n">
        <v>28.61</v>
      </c>
      <c r="O10" t="n">
        <v>20177.64</v>
      </c>
      <c r="P10" t="n">
        <v>38.3</v>
      </c>
      <c r="Q10" t="n">
        <v>198.08</v>
      </c>
      <c r="R10" t="n">
        <v>30.28</v>
      </c>
      <c r="S10" t="n">
        <v>21.27</v>
      </c>
      <c r="T10" t="n">
        <v>1803.15</v>
      </c>
      <c r="U10" t="n">
        <v>0.7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  <c r="AA10" t="n">
        <v>111.9756009956015</v>
      </c>
      <c r="AB10" t="n">
        <v>153.2099572969834</v>
      </c>
      <c r="AC10" t="n">
        <v>138.5878140041268</v>
      </c>
      <c r="AD10" t="n">
        <v>111975.6009956015</v>
      </c>
      <c r="AE10" t="n">
        <v>153209.9572969835</v>
      </c>
      <c r="AF10" t="n">
        <v>6.534571497404966e-06</v>
      </c>
      <c r="AG10" t="n">
        <v>5.651041666666667</v>
      </c>
      <c r="AH10" t="n">
        <v>138587.8140041268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15.5146</v>
      </c>
      <c r="E11" t="n">
        <v>6.45</v>
      </c>
      <c r="F11" t="n">
        <v>4.05</v>
      </c>
      <c r="G11" t="n">
        <v>60.7</v>
      </c>
      <c r="H11" t="n">
        <v>1.09</v>
      </c>
      <c r="I11" t="n">
        <v>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37.64</v>
      </c>
      <c r="Q11" t="n">
        <v>198.14</v>
      </c>
      <c r="R11" t="n">
        <v>29.15</v>
      </c>
      <c r="S11" t="n">
        <v>21.27</v>
      </c>
      <c r="T11" t="n">
        <v>1243.75</v>
      </c>
      <c r="U11" t="n">
        <v>0.73</v>
      </c>
      <c r="V11" t="n">
        <v>0.75</v>
      </c>
      <c r="W11" t="n">
        <v>0.12</v>
      </c>
      <c r="X11" t="n">
        <v>0.06</v>
      </c>
      <c r="Y11" t="n">
        <v>2</v>
      </c>
      <c r="Z11" t="n">
        <v>10</v>
      </c>
      <c r="AA11" t="n">
        <v>111.5137573293344</v>
      </c>
      <c r="AB11" t="n">
        <v>152.5780424176926</v>
      </c>
      <c r="AC11" t="n">
        <v>138.0162081940172</v>
      </c>
      <c r="AD11" t="n">
        <v>111513.7573293344</v>
      </c>
      <c r="AE11" t="n">
        <v>152578.0424176926</v>
      </c>
      <c r="AF11" t="n">
        <v>6.595147244269754e-06</v>
      </c>
      <c r="AG11" t="n">
        <v>5.598958333333333</v>
      </c>
      <c r="AH11" t="n">
        <v>138016.2081940172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10.8232</v>
      </c>
      <c r="E2" t="n">
        <v>9.24</v>
      </c>
      <c r="F2" t="n">
        <v>4.95</v>
      </c>
      <c r="G2" t="n">
        <v>6.06</v>
      </c>
      <c r="H2" t="n">
        <v>0.1</v>
      </c>
      <c r="I2" t="n">
        <v>49</v>
      </c>
      <c r="J2" t="n">
        <v>185.69</v>
      </c>
      <c r="K2" t="n">
        <v>53.44</v>
      </c>
      <c r="L2" t="n">
        <v>1</v>
      </c>
      <c r="M2" t="n">
        <v>47</v>
      </c>
      <c r="N2" t="n">
        <v>36.26</v>
      </c>
      <c r="O2" t="n">
        <v>23136.14</v>
      </c>
      <c r="P2" t="n">
        <v>66.22</v>
      </c>
      <c r="Q2" t="n">
        <v>198.13</v>
      </c>
      <c r="R2" t="n">
        <v>57.11</v>
      </c>
      <c r="S2" t="n">
        <v>21.27</v>
      </c>
      <c r="T2" t="n">
        <v>15000.45</v>
      </c>
      <c r="U2" t="n">
        <v>0.37</v>
      </c>
      <c r="V2" t="n">
        <v>0.62</v>
      </c>
      <c r="W2" t="n">
        <v>0.19</v>
      </c>
      <c r="X2" t="n">
        <v>0.96</v>
      </c>
      <c r="Y2" t="n">
        <v>2</v>
      </c>
      <c r="Z2" t="n">
        <v>10</v>
      </c>
      <c r="AA2" t="n">
        <v>182.002465071313</v>
      </c>
      <c r="AB2" t="n">
        <v>249.0238020925304</v>
      </c>
      <c r="AC2" t="n">
        <v>225.2573199279929</v>
      </c>
      <c r="AD2" t="n">
        <v>182002.465071313</v>
      </c>
      <c r="AE2" t="n">
        <v>249023.8020925304</v>
      </c>
      <c r="AF2" t="n">
        <v>4.328870101427064e-06</v>
      </c>
      <c r="AG2" t="n">
        <v>8.020833333333334</v>
      </c>
      <c r="AH2" t="n">
        <v>225257.3199279929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13.0128</v>
      </c>
      <c r="E3" t="n">
        <v>7.68</v>
      </c>
      <c r="F3" t="n">
        <v>4.4</v>
      </c>
      <c r="G3" t="n">
        <v>11.99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58.1</v>
      </c>
      <c r="Q3" t="n">
        <v>198.12</v>
      </c>
      <c r="R3" t="n">
        <v>40.2</v>
      </c>
      <c r="S3" t="n">
        <v>21.27</v>
      </c>
      <c r="T3" t="n">
        <v>6677.13</v>
      </c>
      <c r="U3" t="n">
        <v>0.53</v>
      </c>
      <c r="V3" t="n">
        <v>0.6899999999999999</v>
      </c>
      <c r="W3" t="n">
        <v>0.14</v>
      </c>
      <c r="X3" t="n">
        <v>0.41</v>
      </c>
      <c r="Y3" t="n">
        <v>2</v>
      </c>
      <c r="Z3" t="n">
        <v>10</v>
      </c>
      <c r="AA3" t="n">
        <v>148.9846614480374</v>
      </c>
      <c r="AB3" t="n">
        <v>203.8473865324961</v>
      </c>
      <c r="AC3" t="n">
        <v>184.3924780634966</v>
      </c>
      <c r="AD3" t="n">
        <v>148984.6614480374</v>
      </c>
      <c r="AE3" t="n">
        <v>203847.3865324961</v>
      </c>
      <c r="AF3" t="n">
        <v>5.204627176421953e-06</v>
      </c>
      <c r="AG3" t="n">
        <v>6.666666666666667</v>
      </c>
      <c r="AH3" t="n">
        <v>184392.4780634966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13.7038</v>
      </c>
      <c r="E4" t="n">
        <v>7.3</v>
      </c>
      <c r="F4" t="n">
        <v>4.27</v>
      </c>
      <c r="G4" t="n">
        <v>17.08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55.57</v>
      </c>
      <c r="Q4" t="n">
        <v>198.12</v>
      </c>
      <c r="R4" t="n">
        <v>36.21</v>
      </c>
      <c r="S4" t="n">
        <v>21.27</v>
      </c>
      <c r="T4" t="n">
        <v>4718.38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  <c r="AA4" t="n">
        <v>135.7109408926084</v>
      </c>
      <c r="AB4" t="n">
        <v>185.6856964733457</v>
      </c>
      <c r="AC4" t="n">
        <v>167.9641142134936</v>
      </c>
      <c r="AD4" t="n">
        <v>135710.9408926084</v>
      </c>
      <c r="AE4" t="n">
        <v>185685.6964733457</v>
      </c>
      <c r="AF4" t="n">
        <v>5.481001006720397e-06</v>
      </c>
      <c r="AG4" t="n">
        <v>6.336805555555555</v>
      </c>
      <c r="AH4" t="n">
        <v>167964.1142134936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14.1593</v>
      </c>
      <c r="E5" t="n">
        <v>7.06</v>
      </c>
      <c r="F5" t="n">
        <v>4.18</v>
      </c>
      <c r="G5" t="n">
        <v>22.82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53.73</v>
      </c>
      <c r="Q5" t="n">
        <v>198.06</v>
      </c>
      <c r="R5" t="n">
        <v>33.52</v>
      </c>
      <c r="S5" t="n">
        <v>21.27</v>
      </c>
      <c r="T5" t="n">
        <v>3392.4</v>
      </c>
      <c r="U5" t="n">
        <v>0.63</v>
      </c>
      <c r="V5" t="n">
        <v>0.73</v>
      </c>
      <c r="W5" t="n">
        <v>0.13</v>
      </c>
      <c r="X5" t="n">
        <v>0.2</v>
      </c>
      <c r="Y5" t="n">
        <v>2</v>
      </c>
      <c r="Z5" t="n">
        <v>10</v>
      </c>
      <c r="AA5" t="n">
        <v>133.8577399181205</v>
      </c>
      <c r="AB5" t="n">
        <v>183.1500651425957</v>
      </c>
      <c r="AC5" t="n">
        <v>165.6704799781687</v>
      </c>
      <c r="AD5" t="n">
        <v>133857.7399181205</v>
      </c>
      <c r="AE5" t="n">
        <v>183150.0651425957</v>
      </c>
      <c r="AF5" t="n">
        <v>5.66318375592581e-06</v>
      </c>
      <c r="AG5" t="n">
        <v>6.128472222222222</v>
      </c>
      <c r="AH5" t="n">
        <v>165670.4799781687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14.3833</v>
      </c>
      <c r="E6" t="n">
        <v>6.95</v>
      </c>
      <c r="F6" t="n">
        <v>4.15</v>
      </c>
      <c r="G6" t="n">
        <v>27.66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52.55</v>
      </c>
      <c r="Q6" t="n">
        <v>198.06</v>
      </c>
      <c r="R6" t="n">
        <v>32.48</v>
      </c>
      <c r="S6" t="n">
        <v>21.27</v>
      </c>
      <c r="T6" t="n">
        <v>2881.26</v>
      </c>
      <c r="U6" t="n">
        <v>0.65</v>
      </c>
      <c r="V6" t="n">
        <v>0.73</v>
      </c>
      <c r="W6" t="n">
        <v>0.12</v>
      </c>
      <c r="X6" t="n">
        <v>0.17</v>
      </c>
      <c r="Y6" t="n">
        <v>2</v>
      </c>
      <c r="Z6" t="n">
        <v>10</v>
      </c>
      <c r="AA6" t="n">
        <v>132.911741811237</v>
      </c>
      <c r="AB6" t="n">
        <v>181.8557087982673</v>
      </c>
      <c r="AC6" t="n">
        <v>164.499655186702</v>
      </c>
      <c r="AD6" t="n">
        <v>132911.741811237</v>
      </c>
      <c r="AE6" t="n">
        <v>181855.7087982673</v>
      </c>
      <c r="AF6" t="n">
        <v>5.752775272549329e-06</v>
      </c>
      <c r="AG6" t="n">
        <v>6.032986111111111</v>
      </c>
      <c r="AH6" t="n">
        <v>164499.655186702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14.505</v>
      </c>
      <c r="E7" t="n">
        <v>6.89</v>
      </c>
      <c r="F7" t="n">
        <v>4.13</v>
      </c>
      <c r="G7" t="n">
        <v>30.96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6</v>
      </c>
      <c r="N7" t="n">
        <v>38.89</v>
      </c>
      <c r="O7" t="n">
        <v>24076.95</v>
      </c>
      <c r="P7" t="n">
        <v>51.34</v>
      </c>
      <c r="Q7" t="n">
        <v>198.06</v>
      </c>
      <c r="R7" t="n">
        <v>31.81</v>
      </c>
      <c r="S7" t="n">
        <v>21.27</v>
      </c>
      <c r="T7" t="n">
        <v>2551.02</v>
      </c>
      <c r="U7" t="n">
        <v>0.67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  <c r="AA7" t="n">
        <v>132.0192021996756</v>
      </c>
      <c r="AB7" t="n">
        <v>180.634496725661</v>
      </c>
      <c r="AC7" t="n">
        <v>163.3949938803229</v>
      </c>
      <c r="AD7" t="n">
        <v>132019.2021996756</v>
      </c>
      <c r="AE7" t="n">
        <v>180634.496725661</v>
      </c>
      <c r="AF7" t="n">
        <v>5.801450663500588e-06</v>
      </c>
      <c r="AG7" t="n">
        <v>5.980902777777778</v>
      </c>
      <c r="AH7" t="n">
        <v>163394.9938803229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14.6246</v>
      </c>
      <c r="E8" t="n">
        <v>6.84</v>
      </c>
      <c r="F8" t="n">
        <v>4.11</v>
      </c>
      <c r="G8" t="n">
        <v>35.22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5</v>
      </c>
      <c r="N8" t="n">
        <v>39.43</v>
      </c>
      <c r="O8" t="n">
        <v>24267.28</v>
      </c>
      <c r="P8" t="n">
        <v>50.29</v>
      </c>
      <c r="Q8" t="n">
        <v>198.09</v>
      </c>
      <c r="R8" t="n">
        <v>31.23</v>
      </c>
      <c r="S8" t="n">
        <v>21.27</v>
      </c>
      <c r="T8" t="n">
        <v>2266.12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  <c r="AA8" t="n">
        <v>121.2058150049855</v>
      </c>
      <c r="AB8" t="n">
        <v>165.8391433129191</v>
      </c>
      <c r="AC8" t="n">
        <v>150.0116882318795</v>
      </c>
      <c r="AD8" t="n">
        <v>121205.8150049855</v>
      </c>
      <c r="AE8" t="n">
        <v>165839.1433129191</v>
      </c>
      <c r="AF8" t="n">
        <v>5.849286133983501e-06</v>
      </c>
      <c r="AG8" t="n">
        <v>5.9375</v>
      </c>
      <c r="AH8" t="n">
        <v>150011.6882318795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14.7541</v>
      </c>
      <c r="E9" t="n">
        <v>6.78</v>
      </c>
      <c r="F9" t="n">
        <v>4.09</v>
      </c>
      <c r="G9" t="n">
        <v>40.86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4</v>
      </c>
      <c r="N9" t="n">
        <v>39.98</v>
      </c>
      <c r="O9" t="n">
        <v>24458.36</v>
      </c>
      <c r="P9" t="n">
        <v>49.36</v>
      </c>
      <c r="Q9" t="n">
        <v>198.06</v>
      </c>
      <c r="R9" t="n">
        <v>30.45</v>
      </c>
      <c r="S9" t="n">
        <v>21.27</v>
      </c>
      <c r="T9" t="n">
        <v>1885.38</v>
      </c>
      <c r="U9" t="n">
        <v>0.7</v>
      </c>
      <c r="V9" t="n">
        <v>0.75</v>
      </c>
      <c r="W9" t="n">
        <v>0.12</v>
      </c>
      <c r="X9" t="n">
        <v>0.1</v>
      </c>
      <c r="Y9" t="n">
        <v>2</v>
      </c>
      <c r="Z9" t="n">
        <v>10</v>
      </c>
      <c r="AA9" t="n">
        <v>120.5967728748693</v>
      </c>
      <c r="AB9" t="n">
        <v>165.0058250014521</v>
      </c>
      <c r="AC9" t="n">
        <v>149.2579006504891</v>
      </c>
      <c r="AD9" t="n">
        <v>120596.7728748693</v>
      </c>
      <c r="AE9" t="n">
        <v>165005.8250014521</v>
      </c>
      <c r="AF9" t="n">
        <v>5.901081229531473e-06</v>
      </c>
      <c r="AG9" t="n">
        <v>5.885416666666667</v>
      </c>
      <c r="AH9" t="n">
        <v>149257.9006504891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14.9241</v>
      </c>
      <c r="E10" t="n">
        <v>6.7</v>
      </c>
      <c r="F10" t="n">
        <v>4.05</v>
      </c>
      <c r="G10" t="n">
        <v>48.55</v>
      </c>
      <c r="H10" t="n">
        <v>0.8100000000000001</v>
      </c>
      <c r="I10" t="n">
        <v>5</v>
      </c>
      <c r="J10" t="n">
        <v>197.97</v>
      </c>
      <c r="K10" t="n">
        <v>53.44</v>
      </c>
      <c r="L10" t="n">
        <v>9</v>
      </c>
      <c r="M10" t="n">
        <v>3</v>
      </c>
      <c r="N10" t="n">
        <v>40.53</v>
      </c>
      <c r="O10" t="n">
        <v>24650.18</v>
      </c>
      <c r="P10" t="n">
        <v>47.91</v>
      </c>
      <c r="Q10" t="n">
        <v>198.06</v>
      </c>
      <c r="R10" t="n">
        <v>29.14</v>
      </c>
      <c r="S10" t="n">
        <v>21.27</v>
      </c>
      <c r="T10" t="n">
        <v>1232.08</v>
      </c>
      <c r="U10" t="n">
        <v>0.73</v>
      </c>
      <c r="V10" t="n">
        <v>0.75</v>
      </c>
      <c r="W10" t="n">
        <v>0.12</v>
      </c>
      <c r="X10" t="n">
        <v>0.06</v>
      </c>
      <c r="Y10" t="n">
        <v>2</v>
      </c>
      <c r="Z10" t="n">
        <v>10</v>
      </c>
      <c r="AA10" t="n">
        <v>119.7052235782131</v>
      </c>
      <c r="AB10" t="n">
        <v>163.7859679213887</v>
      </c>
      <c r="AC10" t="n">
        <v>148.1544650180664</v>
      </c>
      <c r="AD10" t="n">
        <v>119705.2235782131</v>
      </c>
      <c r="AE10" t="n">
        <v>163785.9679213887</v>
      </c>
      <c r="AF10" t="n">
        <v>5.969074791254679e-06</v>
      </c>
      <c r="AG10" t="n">
        <v>5.815972222222222</v>
      </c>
      <c r="AH10" t="n">
        <v>148154.4650180664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14.8926</v>
      </c>
      <c r="E11" t="n">
        <v>6.71</v>
      </c>
      <c r="F11" t="n">
        <v>4.06</v>
      </c>
      <c r="G11" t="n">
        <v>48.72</v>
      </c>
      <c r="H11" t="n">
        <v>0.89</v>
      </c>
      <c r="I11" t="n">
        <v>5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47.58</v>
      </c>
      <c r="Q11" t="n">
        <v>198.06</v>
      </c>
      <c r="R11" t="n">
        <v>29.73</v>
      </c>
      <c r="S11" t="n">
        <v>21.27</v>
      </c>
      <c r="T11" t="n">
        <v>1526.5</v>
      </c>
      <c r="U11" t="n">
        <v>0.72</v>
      </c>
      <c r="V11" t="n">
        <v>0.75</v>
      </c>
      <c r="W11" t="n">
        <v>0.11</v>
      </c>
      <c r="X11" t="n">
        <v>0.08</v>
      </c>
      <c r="Y11" t="n">
        <v>2</v>
      </c>
      <c r="Z11" t="n">
        <v>10</v>
      </c>
      <c r="AA11" t="n">
        <v>119.6547487315301</v>
      </c>
      <c r="AB11" t="n">
        <v>163.716906009364</v>
      </c>
      <c r="AC11" t="n">
        <v>148.0919942779962</v>
      </c>
      <c r="AD11" t="n">
        <v>119654.7487315301</v>
      </c>
      <c r="AE11" t="n">
        <v>163716.906009364</v>
      </c>
      <c r="AF11" t="n">
        <v>5.956475984229497e-06</v>
      </c>
      <c r="AG11" t="n">
        <v>5.824652777777778</v>
      </c>
      <c r="AH11" t="n">
        <v>148091.9942779962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15.0113</v>
      </c>
      <c r="E12" t="n">
        <v>6.66</v>
      </c>
      <c r="F12" t="n">
        <v>4.04</v>
      </c>
      <c r="G12" t="n">
        <v>60.66</v>
      </c>
      <c r="H12" t="n">
        <v>0.97</v>
      </c>
      <c r="I12" t="n">
        <v>4</v>
      </c>
      <c r="J12" t="n">
        <v>201.1</v>
      </c>
      <c r="K12" t="n">
        <v>53.44</v>
      </c>
      <c r="L12" t="n">
        <v>11</v>
      </c>
      <c r="M12" t="n">
        <v>2</v>
      </c>
      <c r="N12" t="n">
        <v>41.66</v>
      </c>
      <c r="O12" t="n">
        <v>25036.12</v>
      </c>
      <c r="P12" t="n">
        <v>45.89</v>
      </c>
      <c r="Q12" t="n">
        <v>198.08</v>
      </c>
      <c r="R12" t="n">
        <v>29.2</v>
      </c>
      <c r="S12" t="n">
        <v>21.27</v>
      </c>
      <c r="T12" t="n">
        <v>1269.27</v>
      </c>
      <c r="U12" t="n">
        <v>0.73</v>
      </c>
      <c r="V12" t="n">
        <v>0.75</v>
      </c>
      <c r="W12" t="n">
        <v>0.11</v>
      </c>
      <c r="X12" t="n">
        <v>0.06</v>
      </c>
      <c r="Y12" t="n">
        <v>2</v>
      </c>
      <c r="Z12" t="n">
        <v>10</v>
      </c>
      <c r="AA12" t="n">
        <v>118.8117350800555</v>
      </c>
      <c r="AB12" t="n">
        <v>162.5634575402795</v>
      </c>
      <c r="AC12" t="n">
        <v>147.0486293119257</v>
      </c>
      <c r="AD12" t="n">
        <v>118811.7350800555</v>
      </c>
      <c r="AE12" t="n">
        <v>162563.4575402795</v>
      </c>
      <c r="AF12" t="n">
        <v>6.003951488797406e-06</v>
      </c>
      <c r="AG12" t="n">
        <v>5.78125</v>
      </c>
      <c r="AH12" t="n">
        <v>147048.6293119257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15.0313</v>
      </c>
      <c r="E13" t="n">
        <v>6.65</v>
      </c>
      <c r="F13" t="n">
        <v>4.04</v>
      </c>
      <c r="G13" t="n">
        <v>60.53</v>
      </c>
      <c r="H13" t="n">
        <v>1.05</v>
      </c>
      <c r="I13" t="n">
        <v>4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45.17</v>
      </c>
      <c r="Q13" t="n">
        <v>198.06</v>
      </c>
      <c r="R13" t="n">
        <v>28.82</v>
      </c>
      <c r="S13" t="n">
        <v>21.27</v>
      </c>
      <c r="T13" t="n">
        <v>1079.17</v>
      </c>
      <c r="U13" t="n">
        <v>0.74</v>
      </c>
      <c r="V13" t="n">
        <v>0.75</v>
      </c>
      <c r="W13" t="n">
        <v>0.12</v>
      </c>
      <c r="X13" t="n">
        <v>0.05</v>
      </c>
      <c r="Y13" t="n">
        <v>2</v>
      </c>
      <c r="Z13" t="n">
        <v>10</v>
      </c>
      <c r="AA13" t="n">
        <v>118.5193954611418</v>
      </c>
      <c r="AB13" t="n">
        <v>162.1634655765682</v>
      </c>
      <c r="AC13" t="n">
        <v>146.6868120198387</v>
      </c>
      <c r="AD13" t="n">
        <v>118519.3954611418</v>
      </c>
      <c r="AE13" t="n">
        <v>162163.4655765682</v>
      </c>
      <c r="AF13" t="n">
        <v>6.011950731353077e-06</v>
      </c>
      <c r="AG13" t="n">
        <v>5.772569444444445</v>
      </c>
      <c r="AH13" t="n">
        <v>146686.8120198387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15</v>
      </c>
      <c r="E14" t="n">
        <v>6.67</v>
      </c>
      <c r="F14" t="n">
        <v>4.05</v>
      </c>
      <c r="G14" t="n">
        <v>60.74</v>
      </c>
      <c r="H14" t="n">
        <v>1.13</v>
      </c>
      <c r="I14" t="n">
        <v>4</v>
      </c>
      <c r="J14" t="n">
        <v>204.25</v>
      </c>
      <c r="K14" t="n">
        <v>53.44</v>
      </c>
      <c r="L14" t="n">
        <v>13</v>
      </c>
      <c r="M14" t="n">
        <v>2</v>
      </c>
      <c r="N14" t="n">
        <v>42.82</v>
      </c>
      <c r="O14" t="n">
        <v>25425.3</v>
      </c>
      <c r="P14" t="n">
        <v>44.47</v>
      </c>
      <c r="Q14" t="n">
        <v>198.06</v>
      </c>
      <c r="R14" t="n">
        <v>29.37</v>
      </c>
      <c r="S14" t="n">
        <v>21.27</v>
      </c>
      <c r="T14" t="n">
        <v>1352.34</v>
      </c>
      <c r="U14" t="n">
        <v>0.72</v>
      </c>
      <c r="V14" t="n">
        <v>0.75</v>
      </c>
      <c r="W14" t="n">
        <v>0.11</v>
      </c>
      <c r="X14" t="n">
        <v>0.07000000000000001</v>
      </c>
      <c r="Y14" t="n">
        <v>2</v>
      </c>
      <c r="Z14" t="n">
        <v>10</v>
      </c>
      <c r="AA14" t="n">
        <v>118.3322433389614</v>
      </c>
      <c r="AB14" t="n">
        <v>161.9073957864322</v>
      </c>
      <c r="AC14" t="n">
        <v>146.455181171077</v>
      </c>
      <c r="AD14" t="n">
        <v>118332.2433389614</v>
      </c>
      <c r="AE14" t="n">
        <v>161907.3957864322</v>
      </c>
      <c r="AF14" t="n">
        <v>5.999431916753451e-06</v>
      </c>
      <c r="AG14" t="n">
        <v>5.789930555555555</v>
      </c>
      <c r="AH14" t="n">
        <v>146455.181171077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15.0006</v>
      </c>
      <c r="E15" t="n">
        <v>6.67</v>
      </c>
      <c r="F15" t="n">
        <v>4.05</v>
      </c>
      <c r="G15" t="n">
        <v>60.73</v>
      </c>
      <c r="H15" t="n">
        <v>1.21</v>
      </c>
      <c r="I15" t="n">
        <v>4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42.82</v>
      </c>
      <c r="Q15" t="n">
        <v>198.06</v>
      </c>
      <c r="R15" t="n">
        <v>29.28</v>
      </c>
      <c r="S15" t="n">
        <v>21.27</v>
      </c>
      <c r="T15" t="n">
        <v>1309.77</v>
      </c>
      <c r="U15" t="n">
        <v>0.73</v>
      </c>
      <c r="V15" t="n">
        <v>0.75</v>
      </c>
      <c r="W15" t="n">
        <v>0.12</v>
      </c>
      <c r="X15" t="n">
        <v>0.07000000000000001</v>
      </c>
      <c r="Y15" t="n">
        <v>2</v>
      </c>
      <c r="Z15" t="n">
        <v>10</v>
      </c>
      <c r="AA15" t="n">
        <v>117.7327189885485</v>
      </c>
      <c r="AB15" t="n">
        <v>161.08710012105</v>
      </c>
      <c r="AC15" t="n">
        <v>145.7131733727064</v>
      </c>
      <c r="AD15" t="n">
        <v>117732.7189885485</v>
      </c>
      <c r="AE15" t="n">
        <v>161087.10012105</v>
      </c>
      <c r="AF15" t="n">
        <v>5.999671894030122e-06</v>
      </c>
      <c r="AG15" t="n">
        <v>5.789930555555555</v>
      </c>
      <c r="AH15" t="n">
        <v>145713.1733727064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15.0144</v>
      </c>
      <c r="E16" t="n">
        <v>6.66</v>
      </c>
      <c r="F16" t="n">
        <v>4.04</v>
      </c>
      <c r="G16" t="n">
        <v>60.64</v>
      </c>
      <c r="H16" t="n">
        <v>1.28</v>
      </c>
      <c r="I16" t="n">
        <v>4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42.54</v>
      </c>
      <c r="Q16" t="n">
        <v>198.06</v>
      </c>
      <c r="R16" t="n">
        <v>29.06</v>
      </c>
      <c r="S16" t="n">
        <v>21.27</v>
      </c>
      <c r="T16" t="n">
        <v>1200.2</v>
      </c>
      <c r="U16" t="n">
        <v>0.73</v>
      </c>
      <c r="V16" t="n">
        <v>0.75</v>
      </c>
      <c r="W16" t="n">
        <v>0.12</v>
      </c>
      <c r="X16" t="n">
        <v>0.06</v>
      </c>
      <c r="Y16" t="n">
        <v>2</v>
      </c>
      <c r="Z16" t="n">
        <v>10</v>
      </c>
      <c r="AA16" t="n">
        <v>117.5926156665009</v>
      </c>
      <c r="AB16" t="n">
        <v>160.8954045749023</v>
      </c>
      <c r="AC16" t="n">
        <v>145.5397729804366</v>
      </c>
      <c r="AD16" t="n">
        <v>117592.6156665009</v>
      </c>
      <c r="AE16" t="n">
        <v>160895.4045749023</v>
      </c>
      <c r="AF16" t="n">
        <v>6.005191371393535e-06</v>
      </c>
      <c r="AG16" t="n">
        <v>5.78125</v>
      </c>
      <c r="AH16" t="n">
        <v>145539.7729804366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12.9809</v>
      </c>
      <c r="E2" t="n">
        <v>7.7</v>
      </c>
      <c r="F2" t="n">
        <v>4.78</v>
      </c>
      <c r="G2" t="n">
        <v>8.199999999999999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33</v>
      </c>
      <c r="N2" t="n">
        <v>16.65</v>
      </c>
      <c r="O2" t="n">
        <v>14546.17</v>
      </c>
      <c r="P2" t="n">
        <v>46.53</v>
      </c>
      <c r="Q2" t="n">
        <v>198.17</v>
      </c>
      <c r="R2" t="n">
        <v>53.53</v>
      </c>
      <c r="S2" t="n">
        <v>21.27</v>
      </c>
      <c r="T2" t="n">
        <v>13279.62</v>
      </c>
      <c r="U2" t="n">
        <v>0.4</v>
      </c>
      <c r="V2" t="n">
        <v>0.64</v>
      </c>
      <c r="W2" t="n">
        <v>0.14</v>
      </c>
      <c r="X2" t="n">
        <v>0.8</v>
      </c>
      <c r="Y2" t="n">
        <v>2</v>
      </c>
      <c r="Z2" t="n">
        <v>10</v>
      </c>
      <c r="AA2" t="n">
        <v>135.0336375380578</v>
      </c>
      <c r="AB2" t="n">
        <v>184.7589801431348</v>
      </c>
      <c r="AC2" t="n">
        <v>167.1258423891832</v>
      </c>
      <c r="AD2" t="n">
        <v>135033.6375380578</v>
      </c>
      <c r="AE2" t="n">
        <v>184758.9801431348</v>
      </c>
      <c r="AF2" t="n">
        <v>5.958133999673816e-06</v>
      </c>
      <c r="AG2" t="n">
        <v>6.684027777777778</v>
      </c>
      <c r="AH2" t="n">
        <v>167125.8423891832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14.7862</v>
      </c>
      <c r="E3" t="n">
        <v>6.76</v>
      </c>
      <c r="F3" t="n">
        <v>4.3</v>
      </c>
      <c r="G3" t="n">
        <v>16.11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40.39</v>
      </c>
      <c r="Q3" t="n">
        <v>198.12</v>
      </c>
      <c r="R3" t="n">
        <v>37.03</v>
      </c>
      <c r="S3" t="n">
        <v>21.27</v>
      </c>
      <c r="T3" t="n">
        <v>5123.08</v>
      </c>
      <c r="U3" t="n">
        <v>0.57</v>
      </c>
      <c r="V3" t="n">
        <v>0.71</v>
      </c>
      <c r="W3" t="n">
        <v>0.14</v>
      </c>
      <c r="X3" t="n">
        <v>0.31</v>
      </c>
      <c r="Y3" t="n">
        <v>2</v>
      </c>
      <c r="Z3" t="n">
        <v>10</v>
      </c>
      <c r="AA3" t="n">
        <v>109.5226106205159</v>
      </c>
      <c r="AB3" t="n">
        <v>149.8536676474954</v>
      </c>
      <c r="AC3" t="n">
        <v>135.5518439282027</v>
      </c>
      <c r="AD3" t="n">
        <v>109522.6106205159</v>
      </c>
      <c r="AE3" t="n">
        <v>149853.6676474954</v>
      </c>
      <c r="AF3" t="n">
        <v>6.786752917438465e-06</v>
      </c>
      <c r="AG3" t="n">
        <v>5.868055555555555</v>
      </c>
      <c r="AH3" t="n">
        <v>135551.8439282028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15.442</v>
      </c>
      <c r="E4" t="n">
        <v>6.48</v>
      </c>
      <c r="F4" t="n">
        <v>4.15</v>
      </c>
      <c r="G4" t="n">
        <v>24.92</v>
      </c>
      <c r="H4" t="n">
        <v>0.45</v>
      </c>
      <c r="I4" t="n">
        <v>10</v>
      </c>
      <c r="J4" t="n">
        <v>118.63</v>
      </c>
      <c r="K4" t="n">
        <v>43.4</v>
      </c>
      <c r="L4" t="n">
        <v>3</v>
      </c>
      <c r="M4" t="n">
        <v>8</v>
      </c>
      <c r="N4" t="n">
        <v>17.23</v>
      </c>
      <c r="O4" t="n">
        <v>14865.24</v>
      </c>
      <c r="P4" t="n">
        <v>37.6</v>
      </c>
      <c r="Q4" t="n">
        <v>198.07</v>
      </c>
      <c r="R4" t="n">
        <v>32.47</v>
      </c>
      <c r="S4" t="n">
        <v>21.27</v>
      </c>
      <c r="T4" t="n">
        <v>2873.33</v>
      </c>
      <c r="U4" t="n">
        <v>0.66</v>
      </c>
      <c r="V4" t="n">
        <v>0.73</v>
      </c>
      <c r="W4" t="n">
        <v>0.12</v>
      </c>
      <c r="X4" t="n">
        <v>0.17</v>
      </c>
      <c r="Y4" t="n">
        <v>2</v>
      </c>
      <c r="Z4" t="n">
        <v>10</v>
      </c>
      <c r="AA4" t="n">
        <v>107.4368502447925</v>
      </c>
      <c r="AB4" t="n">
        <v>146.9998382841785</v>
      </c>
      <c r="AC4" t="n">
        <v>132.9703800339452</v>
      </c>
      <c r="AD4" t="n">
        <v>107436.8502447925</v>
      </c>
      <c r="AE4" t="n">
        <v>146999.8382841785</v>
      </c>
      <c r="AF4" t="n">
        <v>7.087760110852334e-06</v>
      </c>
      <c r="AG4" t="n">
        <v>5.625</v>
      </c>
      <c r="AH4" t="n">
        <v>132970.3800339452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15.5837</v>
      </c>
      <c r="E5" t="n">
        <v>6.42</v>
      </c>
      <c r="F5" t="n">
        <v>4.14</v>
      </c>
      <c r="G5" t="n">
        <v>31.06</v>
      </c>
      <c r="H5" t="n">
        <v>0.59</v>
      </c>
      <c r="I5" t="n">
        <v>8</v>
      </c>
      <c r="J5" t="n">
        <v>119.93</v>
      </c>
      <c r="K5" t="n">
        <v>43.4</v>
      </c>
      <c r="L5" t="n">
        <v>4</v>
      </c>
      <c r="M5" t="n">
        <v>6</v>
      </c>
      <c r="N5" t="n">
        <v>17.53</v>
      </c>
      <c r="O5" t="n">
        <v>15025.44</v>
      </c>
      <c r="P5" t="n">
        <v>36.15</v>
      </c>
      <c r="Q5" t="n">
        <v>198.07</v>
      </c>
      <c r="R5" t="n">
        <v>32.29</v>
      </c>
      <c r="S5" t="n">
        <v>21.27</v>
      </c>
      <c r="T5" t="n">
        <v>2794.42</v>
      </c>
      <c r="U5" t="n">
        <v>0.66</v>
      </c>
      <c r="V5" t="n">
        <v>0.74</v>
      </c>
      <c r="W5" t="n">
        <v>0.12</v>
      </c>
      <c r="X5" t="n">
        <v>0.16</v>
      </c>
      <c r="Y5" t="n">
        <v>2</v>
      </c>
      <c r="Z5" t="n">
        <v>10</v>
      </c>
      <c r="AA5" t="n">
        <v>106.7441174031611</v>
      </c>
      <c r="AB5" t="n">
        <v>146.0520106490428</v>
      </c>
      <c r="AC5" t="n">
        <v>132.1130117380222</v>
      </c>
      <c r="AD5" t="n">
        <v>106744.1174031611</v>
      </c>
      <c r="AE5" t="n">
        <v>146052.0106490428</v>
      </c>
      <c r="AF5" t="n">
        <v>7.15279932906939e-06</v>
      </c>
      <c r="AG5" t="n">
        <v>5.572916666666667</v>
      </c>
      <c r="AH5" t="n">
        <v>132113.0117380222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15.85</v>
      </c>
      <c r="E6" t="n">
        <v>6.31</v>
      </c>
      <c r="F6" t="n">
        <v>4.08</v>
      </c>
      <c r="G6" t="n">
        <v>40.82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33.69</v>
      </c>
      <c r="Q6" t="n">
        <v>198.08</v>
      </c>
      <c r="R6" t="n">
        <v>30.45</v>
      </c>
      <c r="S6" t="n">
        <v>21.27</v>
      </c>
      <c r="T6" t="n">
        <v>1881.75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105.340636423336</v>
      </c>
      <c r="AB6" t="n">
        <v>144.1317060552362</v>
      </c>
      <c r="AC6" t="n">
        <v>130.3759783194834</v>
      </c>
      <c r="AD6" t="n">
        <v>105340.636423336</v>
      </c>
      <c r="AE6" t="n">
        <v>144131.7060552362</v>
      </c>
      <c r="AF6" t="n">
        <v>7.27502899605035e-06</v>
      </c>
      <c r="AG6" t="n">
        <v>5.477430555555555</v>
      </c>
      <c r="AH6" t="n">
        <v>130375.9783194834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15.9908</v>
      </c>
      <c r="E7" t="n">
        <v>6.25</v>
      </c>
      <c r="F7" t="n">
        <v>4.05</v>
      </c>
      <c r="G7" t="n">
        <v>48.6</v>
      </c>
      <c r="H7" t="n">
        <v>0.86</v>
      </c>
      <c r="I7" t="n">
        <v>5</v>
      </c>
      <c r="J7" t="n">
        <v>122.54</v>
      </c>
      <c r="K7" t="n">
        <v>43.4</v>
      </c>
      <c r="L7" t="n">
        <v>6</v>
      </c>
      <c r="M7" t="n">
        <v>2</v>
      </c>
      <c r="N7" t="n">
        <v>18.14</v>
      </c>
      <c r="O7" t="n">
        <v>15347.16</v>
      </c>
      <c r="P7" t="n">
        <v>31.7</v>
      </c>
      <c r="Q7" t="n">
        <v>198.08</v>
      </c>
      <c r="R7" t="n">
        <v>29.35</v>
      </c>
      <c r="S7" t="n">
        <v>21.27</v>
      </c>
      <c r="T7" t="n">
        <v>1336.35</v>
      </c>
      <c r="U7" t="n">
        <v>0.72</v>
      </c>
      <c r="V7" t="n">
        <v>0.75</v>
      </c>
      <c r="W7" t="n">
        <v>0.12</v>
      </c>
      <c r="X7" t="n">
        <v>0.07000000000000001</v>
      </c>
      <c r="Y7" t="n">
        <v>2</v>
      </c>
      <c r="Z7" t="n">
        <v>10</v>
      </c>
      <c r="AA7" t="n">
        <v>104.4730801994619</v>
      </c>
      <c r="AB7" t="n">
        <v>142.9446773558528</v>
      </c>
      <c r="AC7" t="n">
        <v>129.3022379731636</v>
      </c>
      <c r="AD7" t="n">
        <v>104473.0801994619</v>
      </c>
      <c r="AE7" t="n">
        <v>142944.6773558528</v>
      </c>
      <c r="AF7" t="n">
        <v>7.339655121138291e-06</v>
      </c>
      <c r="AG7" t="n">
        <v>5.425347222222222</v>
      </c>
      <c r="AH7" t="n">
        <v>129302.2379731636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15.9681</v>
      </c>
      <c r="E8" t="n">
        <v>6.26</v>
      </c>
      <c r="F8" t="n">
        <v>4.06</v>
      </c>
      <c r="G8" t="n">
        <v>48.71</v>
      </c>
      <c r="H8" t="n">
        <v>1</v>
      </c>
      <c r="I8" t="n">
        <v>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31.99</v>
      </c>
      <c r="Q8" t="n">
        <v>198.06</v>
      </c>
      <c r="R8" t="n">
        <v>29.51</v>
      </c>
      <c r="S8" t="n">
        <v>21.27</v>
      </c>
      <c r="T8" t="n">
        <v>1416.72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104.6083131250827</v>
      </c>
      <c r="AB8" t="n">
        <v>143.1297090107428</v>
      </c>
      <c r="AC8" t="n">
        <v>129.4696104666044</v>
      </c>
      <c r="AD8" t="n">
        <v>104608.3131250827</v>
      </c>
      <c r="AE8" t="n">
        <v>143129.7090107428</v>
      </c>
      <c r="AF8" t="n">
        <v>7.329235994437323e-06</v>
      </c>
      <c r="AG8" t="n">
        <v>5.434027777777778</v>
      </c>
      <c r="AH8" t="n">
        <v>129469.6104666044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14.2602</v>
      </c>
      <c r="E2" t="n">
        <v>7.01</v>
      </c>
      <c r="F2" t="n">
        <v>4.54</v>
      </c>
      <c r="G2" t="n">
        <v>9.74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36.68</v>
      </c>
      <c r="Q2" t="n">
        <v>198.1</v>
      </c>
      <c r="R2" t="n">
        <v>44.81</v>
      </c>
      <c r="S2" t="n">
        <v>21.27</v>
      </c>
      <c r="T2" t="n">
        <v>8954.67</v>
      </c>
      <c r="U2" t="n">
        <v>0.47</v>
      </c>
      <c r="V2" t="n">
        <v>0.67</v>
      </c>
      <c r="W2" t="n">
        <v>0.15</v>
      </c>
      <c r="X2" t="n">
        <v>0.5600000000000001</v>
      </c>
      <c r="Y2" t="n">
        <v>2</v>
      </c>
      <c r="Z2" t="n">
        <v>10</v>
      </c>
      <c r="AA2" t="n">
        <v>114.467814916534</v>
      </c>
      <c r="AB2" t="n">
        <v>156.61991433232</v>
      </c>
      <c r="AC2" t="n">
        <v>141.6723295259167</v>
      </c>
      <c r="AD2" t="n">
        <v>114467.814916534</v>
      </c>
      <c r="AE2" t="n">
        <v>156619.91433232</v>
      </c>
      <c r="AF2" t="n">
        <v>7.05415716035951e-06</v>
      </c>
      <c r="AG2" t="n">
        <v>6.085069444444445</v>
      </c>
      <c r="AH2" t="n">
        <v>141672.3295259167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15.6822</v>
      </c>
      <c r="E3" t="n">
        <v>6.38</v>
      </c>
      <c r="F3" t="n">
        <v>4.19</v>
      </c>
      <c r="G3" t="n">
        <v>19.34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11</v>
      </c>
      <c r="N3" t="n">
        <v>11.54</v>
      </c>
      <c r="O3" t="n">
        <v>11468.97</v>
      </c>
      <c r="P3" t="n">
        <v>31.84</v>
      </c>
      <c r="Q3" t="n">
        <v>198.29</v>
      </c>
      <c r="R3" t="n">
        <v>33.63</v>
      </c>
      <c r="S3" t="n">
        <v>21.27</v>
      </c>
      <c r="T3" t="n">
        <v>3436.41</v>
      </c>
      <c r="U3" t="n">
        <v>0.63</v>
      </c>
      <c r="V3" t="n">
        <v>0.73</v>
      </c>
      <c r="W3" t="n">
        <v>0.13</v>
      </c>
      <c r="X3" t="n">
        <v>0.21</v>
      </c>
      <c r="Y3" t="n">
        <v>2</v>
      </c>
      <c r="Z3" t="n">
        <v>10</v>
      </c>
      <c r="AA3" t="n">
        <v>101.3059577302872</v>
      </c>
      <c r="AB3" t="n">
        <v>138.6112806699481</v>
      </c>
      <c r="AC3" t="n">
        <v>125.3824145849998</v>
      </c>
      <c r="AD3" t="n">
        <v>101305.9577302872</v>
      </c>
      <c r="AE3" t="n">
        <v>138611.2806699481</v>
      </c>
      <c r="AF3" t="n">
        <v>7.757584284946206e-06</v>
      </c>
      <c r="AG3" t="n">
        <v>5.538194444444445</v>
      </c>
      <c r="AH3" t="n">
        <v>125382.4145849998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16.1428</v>
      </c>
      <c r="E4" t="n">
        <v>6.19</v>
      </c>
      <c r="F4" t="n">
        <v>4.1</v>
      </c>
      <c r="G4" t="n">
        <v>30.78</v>
      </c>
      <c r="H4" t="n">
        <v>0.57</v>
      </c>
      <c r="I4" t="n">
        <v>8</v>
      </c>
      <c r="J4" t="n">
        <v>92.31999999999999</v>
      </c>
      <c r="K4" t="n">
        <v>37.55</v>
      </c>
      <c r="L4" t="n">
        <v>3</v>
      </c>
      <c r="M4" t="n">
        <v>6</v>
      </c>
      <c r="N4" t="n">
        <v>11.77</v>
      </c>
      <c r="O4" t="n">
        <v>11620.34</v>
      </c>
      <c r="P4" t="n">
        <v>29.17</v>
      </c>
      <c r="Q4" t="n">
        <v>198.06</v>
      </c>
      <c r="R4" t="n">
        <v>30.9</v>
      </c>
      <c r="S4" t="n">
        <v>21.27</v>
      </c>
      <c r="T4" t="n">
        <v>2096.45</v>
      </c>
      <c r="U4" t="n">
        <v>0.6899999999999999</v>
      </c>
      <c r="V4" t="n">
        <v>0.74</v>
      </c>
      <c r="W4" t="n">
        <v>0.12</v>
      </c>
      <c r="X4" t="n">
        <v>0.12</v>
      </c>
      <c r="Y4" t="n">
        <v>2</v>
      </c>
      <c r="Z4" t="n">
        <v>10</v>
      </c>
      <c r="AA4" t="n">
        <v>99.67211014863955</v>
      </c>
      <c r="AB4" t="n">
        <v>136.3757783284708</v>
      </c>
      <c r="AC4" t="n">
        <v>123.3602654494451</v>
      </c>
      <c r="AD4" t="n">
        <v>99672.11014863955</v>
      </c>
      <c r="AE4" t="n">
        <v>136375.7783284708</v>
      </c>
      <c r="AF4" t="n">
        <v>7.985431354977596e-06</v>
      </c>
      <c r="AG4" t="n">
        <v>5.373263888888889</v>
      </c>
      <c r="AH4" t="n">
        <v>123360.2654494451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16.1413</v>
      </c>
      <c r="E5" t="n">
        <v>6.2</v>
      </c>
      <c r="F5" t="n">
        <v>4.12</v>
      </c>
      <c r="G5" t="n">
        <v>35.34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27.28</v>
      </c>
      <c r="Q5" t="n">
        <v>198.06</v>
      </c>
      <c r="R5" t="n">
        <v>31.64</v>
      </c>
      <c r="S5" t="n">
        <v>21.27</v>
      </c>
      <c r="T5" t="n">
        <v>2470.83</v>
      </c>
      <c r="U5" t="n">
        <v>0.67</v>
      </c>
      <c r="V5" t="n">
        <v>0.74</v>
      </c>
      <c r="W5" t="n">
        <v>0.12</v>
      </c>
      <c r="X5" t="n">
        <v>0.14</v>
      </c>
      <c r="Y5" t="n">
        <v>2</v>
      </c>
      <c r="Z5" t="n">
        <v>10</v>
      </c>
      <c r="AA5" t="n">
        <v>99.05953575814567</v>
      </c>
      <c r="AB5" t="n">
        <v>135.5376270225227</v>
      </c>
      <c r="AC5" t="n">
        <v>122.6021061277836</v>
      </c>
      <c r="AD5" t="n">
        <v>99059.53575814568</v>
      </c>
      <c r="AE5" t="n">
        <v>135537.6270225227</v>
      </c>
      <c r="AF5" t="n">
        <v>7.984689343242799e-06</v>
      </c>
      <c r="AG5" t="n">
        <v>5.381944444444445</v>
      </c>
      <c r="AH5" t="n">
        <v>122602.1061277836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16.2514</v>
      </c>
      <c r="E6" t="n">
        <v>6.15</v>
      </c>
      <c r="F6" t="n">
        <v>4.1</v>
      </c>
      <c r="G6" t="n">
        <v>41</v>
      </c>
      <c r="H6" t="n">
        <v>0.93</v>
      </c>
      <c r="I6" t="n">
        <v>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27.32</v>
      </c>
      <c r="Q6" t="n">
        <v>198.08</v>
      </c>
      <c r="R6" t="n">
        <v>30.77</v>
      </c>
      <c r="S6" t="n">
        <v>21.27</v>
      </c>
      <c r="T6" t="n">
        <v>2043.11</v>
      </c>
      <c r="U6" t="n">
        <v>0.6899999999999999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98.95502603366609</v>
      </c>
      <c r="AB6" t="n">
        <v>135.3946322068462</v>
      </c>
      <c r="AC6" t="n">
        <v>122.4727585366207</v>
      </c>
      <c r="AD6" t="n">
        <v>98955.02603366609</v>
      </c>
      <c r="AE6" t="n">
        <v>135394.6322068461</v>
      </c>
      <c r="AF6" t="n">
        <v>8.039153004576833e-06</v>
      </c>
      <c r="AG6" t="n">
        <v>5.338541666666667</v>
      </c>
      <c r="AH6" t="n">
        <v>122472.7585366207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10.5402</v>
      </c>
      <c r="E2" t="n">
        <v>9.49</v>
      </c>
      <c r="F2" t="n">
        <v>4.99</v>
      </c>
      <c r="G2" t="n">
        <v>5.87</v>
      </c>
      <c r="H2" t="n">
        <v>0.09</v>
      </c>
      <c r="I2" t="n">
        <v>51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68.92</v>
      </c>
      <c r="Q2" t="n">
        <v>198.29</v>
      </c>
      <c r="R2" t="n">
        <v>58.57</v>
      </c>
      <c r="S2" t="n">
        <v>21.27</v>
      </c>
      <c r="T2" t="n">
        <v>15715.68</v>
      </c>
      <c r="U2" t="n">
        <v>0.36</v>
      </c>
      <c r="V2" t="n">
        <v>0.61</v>
      </c>
      <c r="W2" t="n">
        <v>0.19</v>
      </c>
      <c r="X2" t="n">
        <v>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12.766</v>
      </c>
      <c r="E3" t="n">
        <v>7.83</v>
      </c>
      <c r="F3" t="n">
        <v>4.42</v>
      </c>
      <c r="G3" t="n">
        <v>11.54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60.31</v>
      </c>
      <c r="Q3" t="n">
        <v>198.09</v>
      </c>
      <c r="R3" t="n">
        <v>40.95</v>
      </c>
      <c r="S3" t="n">
        <v>21.27</v>
      </c>
      <c r="T3" t="n">
        <v>7049.88</v>
      </c>
      <c r="U3" t="n">
        <v>0.52</v>
      </c>
      <c r="V3" t="n">
        <v>0.6899999999999999</v>
      </c>
      <c r="W3" t="n">
        <v>0.14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13.5644</v>
      </c>
      <c r="E4" t="n">
        <v>7.37</v>
      </c>
      <c r="F4" t="n">
        <v>4.27</v>
      </c>
      <c r="G4" t="n">
        <v>17.09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13</v>
      </c>
      <c r="N4" t="n">
        <v>40.5</v>
      </c>
      <c r="O4" t="n">
        <v>24639</v>
      </c>
      <c r="P4" t="n">
        <v>57.55</v>
      </c>
      <c r="Q4" t="n">
        <v>198.06</v>
      </c>
      <c r="R4" t="n">
        <v>36.33</v>
      </c>
      <c r="S4" t="n">
        <v>21.27</v>
      </c>
      <c r="T4" t="n">
        <v>4777.78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14.0187</v>
      </c>
      <c r="E5" t="n">
        <v>7.13</v>
      </c>
      <c r="F5" t="n">
        <v>4.19</v>
      </c>
      <c r="G5" t="n">
        <v>22.85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55.6</v>
      </c>
      <c r="Q5" t="n">
        <v>198.09</v>
      </c>
      <c r="R5" t="n">
        <v>33.75</v>
      </c>
      <c r="S5" t="n">
        <v>21.27</v>
      </c>
      <c r="T5" t="n">
        <v>3507.94</v>
      </c>
      <c r="U5" t="n">
        <v>0.63</v>
      </c>
      <c r="V5" t="n">
        <v>0.73</v>
      </c>
      <c r="W5" t="n">
        <v>0.12</v>
      </c>
      <c r="X5" t="n">
        <v>0.21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14.2659</v>
      </c>
      <c r="E6" t="n">
        <v>7.01</v>
      </c>
      <c r="F6" t="n">
        <v>4.14</v>
      </c>
      <c r="G6" t="n">
        <v>27.62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54.35</v>
      </c>
      <c r="Q6" t="n">
        <v>198.12</v>
      </c>
      <c r="R6" t="n">
        <v>32.35</v>
      </c>
      <c r="S6" t="n">
        <v>21.27</v>
      </c>
      <c r="T6" t="n">
        <v>2820.06</v>
      </c>
      <c r="U6" t="n">
        <v>0.66</v>
      </c>
      <c r="V6" t="n">
        <v>0.74</v>
      </c>
      <c r="W6" t="n">
        <v>0.12</v>
      </c>
      <c r="X6" t="n">
        <v>0.16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14.3644</v>
      </c>
      <c r="E7" t="n">
        <v>6.96</v>
      </c>
      <c r="F7" t="n">
        <v>4.13</v>
      </c>
      <c r="G7" t="n">
        <v>31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53.64</v>
      </c>
      <c r="Q7" t="n">
        <v>198.06</v>
      </c>
      <c r="R7" t="n">
        <v>32.07</v>
      </c>
      <c r="S7" t="n">
        <v>21.27</v>
      </c>
      <c r="T7" t="n">
        <v>2682.69</v>
      </c>
      <c r="U7" t="n">
        <v>0.66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14.4875</v>
      </c>
      <c r="E8" t="n">
        <v>6.9</v>
      </c>
      <c r="F8" t="n">
        <v>4.11</v>
      </c>
      <c r="G8" t="n">
        <v>35.26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52.49</v>
      </c>
      <c r="Q8" t="n">
        <v>198.1</v>
      </c>
      <c r="R8" t="n">
        <v>31.42</v>
      </c>
      <c r="S8" t="n">
        <v>21.27</v>
      </c>
      <c r="T8" t="n">
        <v>2365.25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14.6157</v>
      </c>
      <c r="E9" t="n">
        <v>6.84</v>
      </c>
      <c r="F9" t="n">
        <v>4.09</v>
      </c>
      <c r="G9" t="n">
        <v>40.92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51.62</v>
      </c>
      <c r="Q9" t="n">
        <v>198.08</v>
      </c>
      <c r="R9" t="n">
        <v>30.74</v>
      </c>
      <c r="S9" t="n">
        <v>21.27</v>
      </c>
      <c r="T9" t="n">
        <v>2028.95</v>
      </c>
      <c r="U9" t="n">
        <v>0.6899999999999999</v>
      </c>
      <c r="V9" t="n">
        <v>0.74</v>
      </c>
      <c r="W9" t="n">
        <v>0.12</v>
      </c>
      <c r="X9" t="n">
        <v>0.11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14.7481</v>
      </c>
      <c r="E10" t="n">
        <v>6.78</v>
      </c>
      <c r="F10" t="n">
        <v>4.07</v>
      </c>
      <c r="G10" t="n">
        <v>48.83</v>
      </c>
      <c r="H10" t="n">
        <v>0.77</v>
      </c>
      <c r="I10" t="n">
        <v>5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50.09</v>
      </c>
      <c r="Q10" t="n">
        <v>198.1</v>
      </c>
      <c r="R10" t="n">
        <v>29.96</v>
      </c>
      <c r="S10" t="n">
        <v>21.27</v>
      </c>
      <c r="T10" t="n">
        <v>1641.07</v>
      </c>
      <c r="U10" t="n">
        <v>0.71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14.7589</v>
      </c>
      <c r="E11" t="n">
        <v>6.78</v>
      </c>
      <c r="F11" t="n">
        <v>4.06</v>
      </c>
      <c r="G11" t="n">
        <v>48.77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49.91</v>
      </c>
      <c r="Q11" t="n">
        <v>198.06</v>
      </c>
      <c r="R11" t="n">
        <v>29.82</v>
      </c>
      <c r="S11" t="n">
        <v>21.27</v>
      </c>
      <c r="T11" t="n">
        <v>1574.63</v>
      </c>
      <c r="U11" t="n">
        <v>0.71</v>
      </c>
      <c r="V11" t="n">
        <v>0.75</v>
      </c>
      <c r="W11" t="n">
        <v>0.12</v>
      </c>
      <c r="X11" t="n">
        <v>0.08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14.7717</v>
      </c>
      <c r="E12" t="n">
        <v>6.77</v>
      </c>
      <c r="F12" t="n">
        <v>4.06</v>
      </c>
      <c r="G12" t="n">
        <v>48.7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48.57</v>
      </c>
      <c r="Q12" t="n">
        <v>198.06</v>
      </c>
      <c r="R12" t="n">
        <v>29.62</v>
      </c>
      <c r="S12" t="n">
        <v>21.27</v>
      </c>
      <c r="T12" t="n">
        <v>1474.41</v>
      </c>
      <c r="U12" t="n">
        <v>0.72</v>
      </c>
      <c r="V12" t="n">
        <v>0.75</v>
      </c>
      <c r="W12" t="n">
        <v>0.12</v>
      </c>
      <c r="X12" t="n">
        <v>0.08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14.9056</v>
      </c>
      <c r="E13" t="n">
        <v>6.71</v>
      </c>
      <c r="F13" t="n">
        <v>4.04</v>
      </c>
      <c r="G13" t="n">
        <v>60.55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47.52</v>
      </c>
      <c r="Q13" t="n">
        <v>198.06</v>
      </c>
      <c r="R13" t="n">
        <v>28.96</v>
      </c>
      <c r="S13" t="n">
        <v>21.27</v>
      </c>
      <c r="T13" t="n">
        <v>1147.8</v>
      </c>
      <c r="U13" t="n">
        <v>0.73</v>
      </c>
      <c r="V13" t="n">
        <v>0.75</v>
      </c>
      <c r="W13" t="n">
        <v>0.11</v>
      </c>
      <c r="X13" t="n">
        <v>0.05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14.8871</v>
      </c>
      <c r="E14" t="n">
        <v>6.72</v>
      </c>
      <c r="F14" t="n">
        <v>4.04</v>
      </c>
      <c r="G14" t="n">
        <v>60.67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47.14</v>
      </c>
      <c r="Q14" t="n">
        <v>198.06</v>
      </c>
      <c r="R14" t="n">
        <v>29.24</v>
      </c>
      <c r="S14" t="n">
        <v>21.27</v>
      </c>
      <c r="T14" t="n">
        <v>1286.6</v>
      </c>
      <c r="U14" t="n">
        <v>0.73</v>
      </c>
      <c r="V14" t="n">
        <v>0.75</v>
      </c>
      <c r="W14" t="n">
        <v>0.11</v>
      </c>
      <c r="X14" t="n">
        <v>0.06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14.8883</v>
      </c>
      <c r="E15" t="n">
        <v>6.72</v>
      </c>
      <c r="F15" t="n">
        <v>4.04</v>
      </c>
      <c r="G15" t="n">
        <v>60.67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45.97</v>
      </c>
      <c r="Q15" t="n">
        <v>198.06</v>
      </c>
      <c r="R15" t="n">
        <v>29.14</v>
      </c>
      <c r="S15" t="n">
        <v>21.27</v>
      </c>
      <c r="T15" t="n">
        <v>1239.66</v>
      </c>
      <c r="U15" t="n">
        <v>0.73</v>
      </c>
      <c r="V15" t="n">
        <v>0.75</v>
      </c>
      <c r="W15" t="n">
        <v>0.12</v>
      </c>
      <c r="X15" t="n">
        <v>0.06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14.8705</v>
      </c>
      <c r="E16" t="n">
        <v>6.72</v>
      </c>
      <c r="F16" t="n">
        <v>4.05</v>
      </c>
      <c r="G16" t="n">
        <v>60.79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44.17</v>
      </c>
      <c r="Q16" t="n">
        <v>198.06</v>
      </c>
      <c r="R16" t="n">
        <v>29.53</v>
      </c>
      <c r="S16" t="n">
        <v>21.27</v>
      </c>
      <c r="T16" t="n">
        <v>1435.24</v>
      </c>
      <c r="U16" t="n">
        <v>0.72</v>
      </c>
      <c r="V16" t="n">
        <v>0.75</v>
      </c>
      <c r="W16" t="n">
        <v>0.11</v>
      </c>
      <c r="X16" t="n">
        <v>0.07000000000000001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15.0175</v>
      </c>
      <c r="E17" t="n">
        <v>6.66</v>
      </c>
      <c r="F17" t="n">
        <v>4.03</v>
      </c>
      <c r="G17" t="n">
        <v>80.51000000000001</v>
      </c>
      <c r="H17" t="n">
        <v>1.3</v>
      </c>
      <c r="I17" t="n">
        <v>3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43.26</v>
      </c>
      <c r="Q17" t="n">
        <v>198.06</v>
      </c>
      <c r="R17" t="n">
        <v>28.55</v>
      </c>
      <c r="S17" t="n">
        <v>21.27</v>
      </c>
      <c r="T17" t="n">
        <v>949.42</v>
      </c>
      <c r="U17" t="n">
        <v>0.74</v>
      </c>
      <c r="V17" t="n">
        <v>0.76</v>
      </c>
      <c r="W17" t="n">
        <v>0.12</v>
      </c>
      <c r="X17" t="n">
        <v>0.04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14.2602</v>
      </c>
      <c r="E18" t="n">
        <v>7.01</v>
      </c>
      <c r="F18" t="n">
        <v>4.54</v>
      </c>
      <c r="G18" t="n">
        <v>9.74</v>
      </c>
      <c r="H18" t="n">
        <v>0.2</v>
      </c>
      <c r="I18" t="n">
        <v>28</v>
      </c>
      <c r="J18" t="n">
        <v>89.87</v>
      </c>
      <c r="K18" t="n">
        <v>37.55</v>
      </c>
      <c r="L18" t="n">
        <v>1</v>
      </c>
      <c r="M18" t="n">
        <v>26</v>
      </c>
      <c r="N18" t="n">
        <v>11.32</v>
      </c>
      <c r="O18" t="n">
        <v>11317.98</v>
      </c>
      <c r="P18" t="n">
        <v>36.68</v>
      </c>
      <c r="Q18" t="n">
        <v>198.1</v>
      </c>
      <c r="R18" t="n">
        <v>44.81</v>
      </c>
      <c r="S18" t="n">
        <v>21.27</v>
      </c>
      <c r="T18" t="n">
        <v>8954.67</v>
      </c>
      <c r="U18" t="n">
        <v>0.47</v>
      </c>
      <c r="V18" t="n">
        <v>0.67</v>
      </c>
      <c r="W18" t="n">
        <v>0.15</v>
      </c>
      <c r="X18" t="n">
        <v>0.5600000000000001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15.6822</v>
      </c>
      <c r="E19" t="n">
        <v>6.38</v>
      </c>
      <c r="F19" t="n">
        <v>4.19</v>
      </c>
      <c r="G19" t="n">
        <v>19.34</v>
      </c>
      <c r="H19" t="n">
        <v>0.39</v>
      </c>
      <c r="I19" t="n">
        <v>13</v>
      </c>
      <c r="J19" t="n">
        <v>91.09999999999999</v>
      </c>
      <c r="K19" t="n">
        <v>37.55</v>
      </c>
      <c r="L19" t="n">
        <v>2</v>
      </c>
      <c r="M19" t="n">
        <v>11</v>
      </c>
      <c r="N19" t="n">
        <v>11.54</v>
      </c>
      <c r="O19" t="n">
        <v>11468.97</v>
      </c>
      <c r="P19" t="n">
        <v>31.84</v>
      </c>
      <c r="Q19" t="n">
        <v>198.29</v>
      </c>
      <c r="R19" t="n">
        <v>33.63</v>
      </c>
      <c r="S19" t="n">
        <v>21.27</v>
      </c>
      <c r="T19" t="n">
        <v>3436.41</v>
      </c>
      <c r="U19" t="n">
        <v>0.63</v>
      </c>
      <c r="V19" t="n">
        <v>0.73</v>
      </c>
      <c r="W19" t="n">
        <v>0.13</v>
      </c>
      <c r="X19" t="n">
        <v>0.21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16.1428</v>
      </c>
      <c r="E20" t="n">
        <v>6.19</v>
      </c>
      <c r="F20" t="n">
        <v>4.1</v>
      </c>
      <c r="G20" t="n">
        <v>30.78</v>
      </c>
      <c r="H20" t="n">
        <v>0.57</v>
      </c>
      <c r="I20" t="n">
        <v>8</v>
      </c>
      <c r="J20" t="n">
        <v>92.31999999999999</v>
      </c>
      <c r="K20" t="n">
        <v>37.55</v>
      </c>
      <c r="L20" t="n">
        <v>3</v>
      </c>
      <c r="M20" t="n">
        <v>6</v>
      </c>
      <c r="N20" t="n">
        <v>11.77</v>
      </c>
      <c r="O20" t="n">
        <v>11620.34</v>
      </c>
      <c r="P20" t="n">
        <v>29.17</v>
      </c>
      <c r="Q20" t="n">
        <v>198.06</v>
      </c>
      <c r="R20" t="n">
        <v>30.9</v>
      </c>
      <c r="S20" t="n">
        <v>21.27</v>
      </c>
      <c r="T20" t="n">
        <v>2096.45</v>
      </c>
      <c r="U20" t="n">
        <v>0.6899999999999999</v>
      </c>
      <c r="V20" t="n">
        <v>0.74</v>
      </c>
      <c r="W20" t="n">
        <v>0.12</v>
      </c>
      <c r="X20" t="n">
        <v>0.12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16.1413</v>
      </c>
      <c r="E21" t="n">
        <v>6.2</v>
      </c>
      <c r="F21" t="n">
        <v>4.12</v>
      </c>
      <c r="G21" t="n">
        <v>35.34</v>
      </c>
      <c r="H21" t="n">
        <v>0.75</v>
      </c>
      <c r="I21" t="n">
        <v>7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27.28</v>
      </c>
      <c r="Q21" t="n">
        <v>198.06</v>
      </c>
      <c r="R21" t="n">
        <v>31.64</v>
      </c>
      <c r="S21" t="n">
        <v>21.27</v>
      </c>
      <c r="T21" t="n">
        <v>2470.83</v>
      </c>
      <c r="U21" t="n">
        <v>0.67</v>
      </c>
      <c r="V21" t="n">
        <v>0.74</v>
      </c>
      <c r="W21" t="n">
        <v>0.12</v>
      </c>
      <c r="X21" t="n">
        <v>0.14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16.2514</v>
      </c>
      <c r="E22" t="n">
        <v>6.15</v>
      </c>
      <c r="F22" t="n">
        <v>4.1</v>
      </c>
      <c r="G22" t="n">
        <v>41</v>
      </c>
      <c r="H22" t="n">
        <v>0.93</v>
      </c>
      <c r="I22" t="n">
        <v>6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27.32</v>
      </c>
      <c r="Q22" t="n">
        <v>198.08</v>
      </c>
      <c r="R22" t="n">
        <v>30.77</v>
      </c>
      <c r="S22" t="n">
        <v>21.27</v>
      </c>
      <c r="T22" t="n">
        <v>2043.11</v>
      </c>
      <c r="U22" t="n">
        <v>0.6899999999999999</v>
      </c>
      <c r="V22" t="n">
        <v>0.74</v>
      </c>
      <c r="W22" t="n">
        <v>0.12</v>
      </c>
      <c r="X22" t="n">
        <v>0.12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15.0861</v>
      </c>
      <c r="E23" t="n">
        <v>6.63</v>
      </c>
      <c r="F23" t="n">
        <v>4.43</v>
      </c>
      <c r="G23" t="n">
        <v>11.55</v>
      </c>
      <c r="H23" t="n">
        <v>0.24</v>
      </c>
      <c r="I23" t="n">
        <v>23</v>
      </c>
      <c r="J23" t="n">
        <v>71.52</v>
      </c>
      <c r="K23" t="n">
        <v>32.27</v>
      </c>
      <c r="L23" t="n">
        <v>1</v>
      </c>
      <c r="M23" t="n">
        <v>21</v>
      </c>
      <c r="N23" t="n">
        <v>8.25</v>
      </c>
      <c r="O23" t="n">
        <v>9054.6</v>
      </c>
      <c r="P23" t="n">
        <v>29.78</v>
      </c>
      <c r="Q23" t="n">
        <v>198.12</v>
      </c>
      <c r="R23" t="n">
        <v>41.09</v>
      </c>
      <c r="S23" t="n">
        <v>21.27</v>
      </c>
      <c r="T23" t="n">
        <v>7115.76</v>
      </c>
      <c r="U23" t="n">
        <v>0.52</v>
      </c>
      <c r="V23" t="n">
        <v>0.6899999999999999</v>
      </c>
      <c r="W23" t="n">
        <v>0.14</v>
      </c>
      <c r="X23" t="n">
        <v>0.44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16.1305</v>
      </c>
      <c r="E24" t="n">
        <v>6.2</v>
      </c>
      <c r="F24" t="n">
        <v>4.18</v>
      </c>
      <c r="G24" t="n">
        <v>22.82</v>
      </c>
      <c r="H24" t="n">
        <v>0.48</v>
      </c>
      <c r="I24" t="n">
        <v>11</v>
      </c>
      <c r="J24" t="n">
        <v>72.7</v>
      </c>
      <c r="K24" t="n">
        <v>32.27</v>
      </c>
      <c r="L24" t="n">
        <v>2</v>
      </c>
      <c r="M24" t="n">
        <v>9</v>
      </c>
      <c r="N24" t="n">
        <v>8.43</v>
      </c>
      <c r="O24" t="n">
        <v>9200.25</v>
      </c>
      <c r="P24" t="n">
        <v>25.6</v>
      </c>
      <c r="Q24" t="n">
        <v>198.08</v>
      </c>
      <c r="R24" t="n">
        <v>33.56</v>
      </c>
      <c r="S24" t="n">
        <v>21.27</v>
      </c>
      <c r="T24" t="n">
        <v>3411.4</v>
      </c>
      <c r="U24" t="n">
        <v>0.63</v>
      </c>
      <c r="V24" t="n">
        <v>0.73</v>
      </c>
      <c r="W24" t="n">
        <v>0.13</v>
      </c>
      <c r="X24" t="n">
        <v>0.2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16.4421</v>
      </c>
      <c r="E25" t="n">
        <v>6.08</v>
      </c>
      <c r="F25" t="n">
        <v>4.11</v>
      </c>
      <c r="G25" t="n">
        <v>30.85</v>
      </c>
      <c r="H25" t="n">
        <v>0.71</v>
      </c>
      <c r="I25" t="n">
        <v>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23.9</v>
      </c>
      <c r="Q25" t="n">
        <v>198.09</v>
      </c>
      <c r="R25" t="n">
        <v>31.03</v>
      </c>
      <c r="S25" t="n">
        <v>21.27</v>
      </c>
      <c r="T25" t="n">
        <v>2162.16</v>
      </c>
      <c r="U25" t="n">
        <v>0.6899999999999999</v>
      </c>
      <c r="V25" t="n">
        <v>0.74</v>
      </c>
      <c r="W25" t="n">
        <v>0.13</v>
      </c>
      <c r="X25" t="n">
        <v>0.13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16.2528</v>
      </c>
      <c r="E26" t="n">
        <v>6.15</v>
      </c>
      <c r="F26" t="n">
        <v>4.29</v>
      </c>
      <c r="G26" t="n">
        <v>17.15</v>
      </c>
      <c r="H26" t="n">
        <v>0.43</v>
      </c>
      <c r="I26" t="n">
        <v>15</v>
      </c>
      <c r="J26" t="n">
        <v>39.78</v>
      </c>
      <c r="K26" t="n">
        <v>19.54</v>
      </c>
      <c r="L26" t="n">
        <v>1</v>
      </c>
      <c r="M26" t="n">
        <v>1</v>
      </c>
      <c r="N26" t="n">
        <v>4.24</v>
      </c>
      <c r="O26" t="n">
        <v>5140</v>
      </c>
      <c r="P26" t="n">
        <v>16.65</v>
      </c>
      <c r="Q26" t="n">
        <v>198.11</v>
      </c>
      <c r="R26" t="n">
        <v>36.26</v>
      </c>
      <c r="S26" t="n">
        <v>21.27</v>
      </c>
      <c r="T26" t="n">
        <v>4740.52</v>
      </c>
      <c r="U26" t="n">
        <v>0.59</v>
      </c>
      <c r="V26" t="n">
        <v>0.71</v>
      </c>
      <c r="W26" t="n">
        <v>0.15</v>
      </c>
      <c r="X26" t="n">
        <v>0.3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16.2565</v>
      </c>
      <c r="E27" t="n">
        <v>6.15</v>
      </c>
      <c r="F27" t="n">
        <v>4.29</v>
      </c>
      <c r="G27" t="n">
        <v>17.14</v>
      </c>
      <c r="H27" t="n">
        <v>0.84</v>
      </c>
      <c r="I27" t="n">
        <v>15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17.06</v>
      </c>
      <c r="Q27" t="n">
        <v>198.09</v>
      </c>
      <c r="R27" t="n">
        <v>36.22</v>
      </c>
      <c r="S27" t="n">
        <v>21.27</v>
      </c>
      <c r="T27" t="n">
        <v>4721.9</v>
      </c>
      <c r="U27" t="n">
        <v>0.59</v>
      </c>
      <c r="V27" t="n">
        <v>0.71</v>
      </c>
      <c r="W27" t="n">
        <v>0.15</v>
      </c>
      <c r="X27" t="n">
        <v>0.3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12.5835</v>
      </c>
      <c r="E28" t="n">
        <v>7.95</v>
      </c>
      <c r="F28" t="n">
        <v>4.62</v>
      </c>
      <c r="G28" t="n">
        <v>7.3</v>
      </c>
      <c r="H28" t="n">
        <v>0.12</v>
      </c>
      <c r="I28" t="n">
        <v>38</v>
      </c>
      <c r="J28" t="n">
        <v>141.81</v>
      </c>
      <c r="K28" t="n">
        <v>47.83</v>
      </c>
      <c r="L28" t="n">
        <v>1</v>
      </c>
      <c r="M28" t="n">
        <v>36</v>
      </c>
      <c r="N28" t="n">
        <v>22.98</v>
      </c>
      <c r="O28" t="n">
        <v>17723.39</v>
      </c>
      <c r="P28" t="n">
        <v>51.57</v>
      </c>
      <c r="Q28" t="n">
        <v>198.2</v>
      </c>
      <c r="R28" t="n">
        <v>46.79</v>
      </c>
      <c r="S28" t="n">
        <v>21.27</v>
      </c>
      <c r="T28" t="n">
        <v>9891.030000000001</v>
      </c>
      <c r="U28" t="n">
        <v>0.45</v>
      </c>
      <c r="V28" t="n">
        <v>0.66</v>
      </c>
      <c r="W28" t="n">
        <v>0.16</v>
      </c>
      <c r="X28" t="n">
        <v>0.64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14.1855</v>
      </c>
      <c r="E29" t="n">
        <v>7.05</v>
      </c>
      <c r="F29" t="n">
        <v>4.3</v>
      </c>
      <c r="G29" t="n">
        <v>14.34</v>
      </c>
      <c r="H29" t="n">
        <v>0.25</v>
      </c>
      <c r="I29" t="n">
        <v>18</v>
      </c>
      <c r="J29" t="n">
        <v>143.17</v>
      </c>
      <c r="K29" t="n">
        <v>47.83</v>
      </c>
      <c r="L29" t="n">
        <v>2</v>
      </c>
      <c r="M29" t="n">
        <v>16</v>
      </c>
      <c r="N29" t="n">
        <v>23.34</v>
      </c>
      <c r="O29" t="n">
        <v>17891.86</v>
      </c>
      <c r="P29" t="n">
        <v>46.93</v>
      </c>
      <c r="Q29" t="n">
        <v>198.15</v>
      </c>
      <c r="R29" t="n">
        <v>37.35</v>
      </c>
      <c r="S29" t="n">
        <v>21.27</v>
      </c>
      <c r="T29" t="n">
        <v>5271.56</v>
      </c>
      <c r="U29" t="n">
        <v>0.57</v>
      </c>
      <c r="V29" t="n">
        <v>0.71</v>
      </c>
      <c r="W29" t="n">
        <v>0.13</v>
      </c>
      <c r="X29" t="n">
        <v>0.32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14.7173</v>
      </c>
      <c r="E30" t="n">
        <v>6.79</v>
      </c>
      <c r="F30" t="n">
        <v>4.22</v>
      </c>
      <c r="G30" t="n">
        <v>21.1</v>
      </c>
      <c r="H30" t="n">
        <v>0.37</v>
      </c>
      <c r="I30" t="n">
        <v>12</v>
      </c>
      <c r="J30" t="n">
        <v>144.54</v>
      </c>
      <c r="K30" t="n">
        <v>47.83</v>
      </c>
      <c r="L30" t="n">
        <v>3</v>
      </c>
      <c r="M30" t="n">
        <v>10</v>
      </c>
      <c r="N30" t="n">
        <v>23.71</v>
      </c>
      <c r="O30" t="n">
        <v>18060.85</v>
      </c>
      <c r="P30" t="n">
        <v>44.94</v>
      </c>
      <c r="Q30" t="n">
        <v>198.09</v>
      </c>
      <c r="R30" t="n">
        <v>34.8</v>
      </c>
      <c r="S30" t="n">
        <v>21.27</v>
      </c>
      <c r="T30" t="n">
        <v>4028.3</v>
      </c>
      <c r="U30" t="n">
        <v>0.61</v>
      </c>
      <c r="V30" t="n">
        <v>0.72</v>
      </c>
      <c r="W30" t="n">
        <v>0.13</v>
      </c>
      <c r="X30" t="n">
        <v>0.24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15.0621</v>
      </c>
      <c r="E31" t="n">
        <v>6.64</v>
      </c>
      <c r="F31" t="n">
        <v>4.15</v>
      </c>
      <c r="G31" t="n">
        <v>27.67</v>
      </c>
      <c r="H31" t="n">
        <v>0.49</v>
      </c>
      <c r="I31" t="n">
        <v>9</v>
      </c>
      <c r="J31" t="n">
        <v>145.92</v>
      </c>
      <c r="K31" t="n">
        <v>47.83</v>
      </c>
      <c r="L31" t="n">
        <v>4</v>
      </c>
      <c r="M31" t="n">
        <v>7</v>
      </c>
      <c r="N31" t="n">
        <v>24.09</v>
      </c>
      <c r="O31" t="n">
        <v>18230.35</v>
      </c>
      <c r="P31" t="n">
        <v>43.17</v>
      </c>
      <c r="Q31" t="n">
        <v>198.08</v>
      </c>
      <c r="R31" t="n">
        <v>32.56</v>
      </c>
      <c r="S31" t="n">
        <v>21.27</v>
      </c>
      <c r="T31" t="n">
        <v>2923.46</v>
      </c>
      <c r="U31" t="n">
        <v>0.65</v>
      </c>
      <c r="V31" t="n">
        <v>0.73</v>
      </c>
      <c r="W31" t="n">
        <v>0.12</v>
      </c>
      <c r="X31" t="n">
        <v>0.17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15.3126</v>
      </c>
      <c r="E32" t="n">
        <v>6.53</v>
      </c>
      <c r="F32" t="n">
        <v>4.1</v>
      </c>
      <c r="G32" t="n">
        <v>35.14</v>
      </c>
      <c r="H32" t="n">
        <v>0.6</v>
      </c>
      <c r="I32" t="n">
        <v>7</v>
      </c>
      <c r="J32" t="n">
        <v>147.3</v>
      </c>
      <c r="K32" t="n">
        <v>47.83</v>
      </c>
      <c r="L32" t="n">
        <v>5</v>
      </c>
      <c r="M32" t="n">
        <v>5</v>
      </c>
      <c r="N32" t="n">
        <v>24.47</v>
      </c>
      <c r="O32" t="n">
        <v>18400.38</v>
      </c>
      <c r="P32" t="n">
        <v>41.22</v>
      </c>
      <c r="Q32" t="n">
        <v>198.1</v>
      </c>
      <c r="R32" t="n">
        <v>30.84</v>
      </c>
      <c r="S32" t="n">
        <v>21.27</v>
      </c>
      <c r="T32" t="n">
        <v>2073.4</v>
      </c>
      <c r="U32" t="n">
        <v>0.6899999999999999</v>
      </c>
      <c r="V32" t="n">
        <v>0.74</v>
      </c>
      <c r="W32" t="n">
        <v>0.12</v>
      </c>
      <c r="X32" t="n">
        <v>0.12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15.3925</v>
      </c>
      <c r="E33" t="n">
        <v>6.5</v>
      </c>
      <c r="F33" t="n">
        <v>4.09</v>
      </c>
      <c r="G33" t="n">
        <v>40.95</v>
      </c>
      <c r="H33" t="n">
        <v>0.71</v>
      </c>
      <c r="I33" t="n">
        <v>6</v>
      </c>
      <c r="J33" t="n">
        <v>148.68</v>
      </c>
      <c r="K33" t="n">
        <v>47.83</v>
      </c>
      <c r="L33" t="n">
        <v>6</v>
      </c>
      <c r="M33" t="n">
        <v>4</v>
      </c>
      <c r="N33" t="n">
        <v>24.85</v>
      </c>
      <c r="O33" t="n">
        <v>18570.94</v>
      </c>
      <c r="P33" t="n">
        <v>40.07</v>
      </c>
      <c r="Q33" t="n">
        <v>198.06</v>
      </c>
      <c r="R33" t="n">
        <v>30.85</v>
      </c>
      <c r="S33" t="n">
        <v>21.27</v>
      </c>
      <c r="T33" t="n">
        <v>2082.44</v>
      </c>
      <c r="U33" t="n">
        <v>0.6899999999999999</v>
      </c>
      <c r="V33" t="n">
        <v>0.74</v>
      </c>
      <c r="W33" t="n">
        <v>0.12</v>
      </c>
      <c r="X33" t="n">
        <v>0.11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15.5548</v>
      </c>
      <c r="E34" t="n">
        <v>6.43</v>
      </c>
      <c r="F34" t="n">
        <v>4.06</v>
      </c>
      <c r="G34" t="n">
        <v>48.67</v>
      </c>
      <c r="H34" t="n">
        <v>0.83</v>
      </c>
      <c r="I34" t="n">
        <v>5</v>
      </c>
      <c r="J34" t="n">
        <v>150.07</v>
      </c>
      <c r="K34" t="n">
        <v>47.83</v>
      </c>
      <c r="L34" t="n">
        <v>7</v>
      </c>
      <c r="M34" t="n">
        <v>3</v>
      </c>
      <c r="N34" t="n">
        <v>25.24</v>
      </c>
      <c r="O34" t="n">
        <v>18742.03</v>
      </c>
      <c r="P34" t="n">
        <v>38.21</v>
      </c>
      <c r="Q34" t="n">
        <v>198.07</v>
      </c>
      <c r="R34" t="n">
        <v>29.56</v>
      </c>
      <c r="S34" t="n">
        <v>21.27</v>
      </c>
      <c r="T34" t="n">
        <v>1441.27</v>
      </c>
      <c r="U34" t="n">
        <v>0.72</v>
      </c>
      <c r="V34" t="n">
        <v>0.75</v>
      </c>
      <c r="W34" t="n">
        <v>0.12</v>
      </c>
      <c r="X34" t="n">
        <v>0.07000000000000001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15.5172</v>
      </c>
      <c r="E35" t="n">
        <v>6.44</v>
      </c>
      <c r="F35" t="n">
        <v>4.07</v>
      </c>
      <c r="G35" t="n">
        <v>48.86</v>
      </c>
      <c r="H35" t="n">
        <v>0.9399999999999999</v>
      </c>
      <c r="I35" t="n">
        <v>5</v>
      </c>
      <c r="J35" t="n">
        <v>151.46</v>
      </c>
      <c r="K35" t="n">
        <v>47.83</v>
      </c>
      <c r="L35" t="n">
        <v>8</v>
      </c>
      <c r="M35" t="n">
        <v>3</v>
      </c>
      <c r="N35" t="n">
        <v>25.63</v>
      </c>
      <c r="O35" t="n">
        <v>18913.66</v>
      </c>
      <c r="P35" t="n">
        <v>37.5</v>
      </c>
      <c r="Q35" t="n">
        <v>198.06</v>
      </c>
      <c r="R35" t="n">
        <v>30.09</v>
      </c>
      <c r="S35" t="n">
        <v>21.27</v>
      </c>
      <c r="T35" t="n">
        <v>1706.25</v>
      </c>
      <c r="U35" t="n">
        <v>0.71</v>
      </c>
      <c r="V35" t="n">
        <v>0.75</v>
      </c>
      <c r="W35" t="n">
        <v>0.12</v>
      </c>
      <c r="X35" t="n">
        <v>0.09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15.6583</v>
      </c>
      <c r="E36" t="n">
        <v>6.39</v>
      </c>
      <c r="F36" t="n">
        <v>4.04</v>
      </c>
      <c r="G36" t="n">
        <v>60.64</v>
      </c>
      <c r="H36" t="n">
        <v>1.04</v>
      </c>
      <c r="I36" t="n">
        <v>4</v>
      </c>
      <c r="J36" t="n">
        <v>152.85</v>
      </c>
      <c r="K36" t="n">
        <v>47.83</v>
      </c>
      <c r="L36" t="n">
        <v>9</v>
      </c>
      <c r="M36" t="n">
        <v>0</v>
      </c>
      <c r="N36" t="n">
        <v>26.03</v>
      </c>
      <c r="O36" t="n">
        <v>19085.83</v>
      </c>
      <c r="P36" t="n">
        <v>35.91</v>
      </c>
      <c r="Q36" t="n">
        <v>198.06</v>
      </c>
      <c r="R36" t="n">
        <v>29.02</v>
      </c>
      <c r="S36" t="n">
        <v>21.27</v>
      </c>
      <c r="T36" t="n">
        <v>1178.44</v>
      </c>
      <c r="U36" t="n">
        <v>0.73</v>
      </c>
      <c r="V36" t="n">
        <v>0.75</v>
      </c>
      <c r="W36" t="n">
        <v>0.12</v>
      </c>
      <c r="X36" t="n">
        <v>0.06</v>
      </c>
      <c r="Y36" t="n">
        <v>2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11.1269</v>
      </c>
      <c r="E37" t="n">
        <v>8.99</v>
      </c>
      <c r="F37" t="n">
        <v>4.9</v>
      </c>
      <c r="G37" t="n">
        <v>6.25</v>
      </c>
      <c r="H37" t="n">
        <v>0.1</v>
      </c>
      <c r="I37" t="n">
        <v>47</v>
      </c>
      <c r="J37" t="n">
        <v>176.73</v>
      </c>
      <c r="K37" t="n">
        <v>52.44</v>
      </c>
      <c r="L37" t="n">
        <v>1</v>
      </c>
      <c r="M37" t="n">
        <v>45</v>
      </c>
      <c r="N37" t="n">
        <v>33.29</v>
      </c>
      <c r="O37" t="n">
        <v>22031.19</v>
      </c>
      <c r="P37" t="n">
        <v>63.45</v>
      </c>
      <c r="Q37" t="n">
        <v>198.3</v>
      </c>
      <c r="R37" t="n">
        <v>55.6</v>
      </c>
      <c r="S37" t="n">
        <v>21.27</v>
      </c>
      <c r="T37" t="n">
        <v>14254.95</v>
      </c>
      <c r="U37" t="n">
        <v>0.38</v>
      </c>
      <c r="V37" t="n">
        <v>0.62</v>
      </c>
      <c r="W37" t="n">
        <v>0.18</v>
      </c>
      <c r="X37" t="n">
        <v>0.91</v>
      </c>
      <c r="Y37" t="n">
        <v>2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13.2543</v>
      </c>
      <c r="E38" t="n">
        <v>7.54</v>
      </c>
      <c r="F38" t="n">
        <v>4.38</v>
      </c>
      <c r="G38" t="n">
        <v>12.51</v>
      </c>
      <c r="H38" t="n">
        <v>0.2</v>
      </c>
      <c r="I38" t="n">
        <v>21</v>
      </c>
      <c r="J38" t="n">
        <v>178.21</v>
      </c>
      <c r="K38" t="n">
        <v>52.44</v>
      </c>
      <c r="L38" t="n">
        <v>2</v>
      </c>
      <c r="M38" t="n">
        <v>19</v>
      </c>
      <c r="N38" t="n">
        <v>33.77</v>
      </c>
      <c r="O38" t="n">
        <v>22213.89</v>
      </c>
      <c r="P38" t="n">
        <v>55.82</v>
      </c>
      <c r="Q38" t="n">
        <v>198.13</v>
      </c>
      <c r="R38" t="n">
        <v>39.55</v>
      </c>
      <c r="S38" t="n">
        <v>21.27</v>
      </c>
      <c r="T38" t="n">
        <v>6359.54</v>
      </c>
      <c r="U38" t="n">
        <v>0.54</v>
      </c>
      <c r="V38" t="n">
        <v>0.7</v>
      </c>
      <c r="W38" t="n">
        <v>0.14</v>
      </c>
      <c r="X38" t="n">
        <v>0.39</v>
      </c>
      <c r="Y38" t="n">
        <v>2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13.9708</v>
      </c>
      <c r="E39" t="n">
        <v>7.16</v>
      </c>
      <c r="F39" t="n">
        <v>4.24</v>
      </c>
      <c r="G39" t="n">
        <v>18.17</v>
      </c>
      <c r="H39" t="n">
        <v>0.3</v>
      </c>
      <c r="I39" t="n">
        <v>14</v>
      </c>
      <c r="J39" t="n">
        <v>179.7</v>
      </c>
      <c r="K39" t="n">
        <v>52.44</v>
      </c>
      <c r="L39" t="n">
        <v>3</v>
      </c>
      <c r="M39" t="n">
        <v>12</v>
      </c>
      <c r="N39" t="n">
        <v>34.26</v>
      </c>
      <c r="O39" t="n">
        <v>22397.24</v>
      </c>
      <c r="P39" t="n">
        <v>53.32</v>
      </c>
      <c r="Q39" t="n">
        <v>198.06</v>
      </c>
      <c r="R39" t="n">
        <v>35.31</v>
      </c>
      <c r="S39" t="n">
        <v>21.27</v>
      </c>
      <c r="T39" t="n">
        <v>4272.66</v>
      </c>
      <c r="U39" t="n">
        <v>0.6</v>
      </c>
      <c r="V39" t="n">
        <v>0.72</v>
      </c>
      <c r="W39" t="n">
        <v>0.13</v>
      </c>
      <c r="X39" t="n">
        <v>0.26</v>
      </c>
      <c r="Y39" t="n">
        <v>2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14.2959</v>
      </c>
      <c r="E40" t="n">
        <v>7</v>
      </c>
      <c r="F40" t="n">
        <v>4.18</v>
      </c>
      <c r="G40" t="n">
        <v>22.82</v>
      </c>
      <c r="H40" t="n">
        <v>0.39</v>
      </c>
      <c r="I40" t="n">
        <v>11</v>
      </c>
      <c r="J40" t="n">
        <v>181.19</v>
      </c>
      <c r="K40" t="n">
        <v>52.44</v>
      </c>
      <c r="L40" t="n">
        <v>4</v>
      </c>
      <c r="M40" t="n">
        <v>9</v>
      </c>
      <c r="N40" t="n">
        <v>34.75</v>
      </c>
      <c r="O40" t="n">
        <v>22581.25</v>
      </c>
      <c r="P40" t="n">
        <v>51.76</v>
      </c>
      <c r="Q40" t="n">
        <v>198.11</v>
      </c>
      <c r="R40" t="n">
        <v>33.55</v>
      </c>
      <c r="S40" t="n">
        <v>21.27</v>
      </c>
      <c r="T40" t="n">
        <v>3408.23</v>
      </c>
      <c r="U40" t="n">
        <v>0.63</v>
      </c>
      <c r="V40" t="n">
        <v>0.73</v>
      </c>
      <c r="W40" t="n">
        <v>0.13</v>
      </c>
      <c r="X40" t="n">
        <v>0.2</v>
      </c>
      <c r="Y40" t="n">
        <v>2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14.5226</v>
      </c>
      <c r="E41" t="n">
        <v>6.89</v>
      </c>
      <c r="F41" t="n">
        <v>4.15</v>
      </c>
      <c r="G41" t="n">
        <v>27.64</v>
      </c>
      <c r="H41" t="n">
        <v>0.49</v>
      </c>
      <c r="I41" t="n">
        <v>9</v>
      </c>
      <c r="J41" t="n">
        <v>182.69</v>
      </c>
      <c r="K41" t="n">
        <v>52.44</v>
      </c>
      <c r="L41" t="n">
        <v>5</v>
      </c>
      <c r="M41" t="n">
        <v>7</v>
      </c>
      <c r="N41" t="n">
        <v>35.25</v>
      </c>
      <c r="O41" t="n">
        <v>22766.06</v>
      </c>
      <c r="P41" t="n">
        <v>50.43</v>
      </c>
      <c r="Q41" t="n">
        <v>198.13</v>
      </c>
      <c r="R41" t="n">
        <v>32.28</v>
      </c>
      <c r="S41" t="n">
        <v>21.27</v>
      </c>
      <c r="T41" t="n">
        <v>2782.64</v>
      </c>
      <c r="U41" t="n">
        <v>0.66</v>
      </c>
      <c r="V41" t="n">
        <v>0.73</v>
      </c>
      <c r="W41" t="n">
        <v>0.12</v>
      </c>
      <c r="X41" t="n">
        <v>0.16</v>
      </c>
      <c r="Y41" t="n">
        <v>2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14.7832</v>
      </c>
      <c r="E42" t="n">
        <v>6.76</v>
      </c>
      <c r="F42" t="n">
        <v>4.09</v>
      </c>
      <c r="G42" t="n">
        <v>35.1</v>
      </c>
      <c r="H42" t="n">
        <v>0.58</v>
      </c>
      <c r="I42" t="n">
        <v>7</v>
      </c>
      <c r="J42" t="n">
        <v>184.19</v>
      </c>
      <c r="K42" t="n">
        <v>52.44</v>
      </c>
      <c r="L42" t="n">
        <v>6</v>
      </c>
      <c r="M42" t="n">
        <v>5</v>
      </c>
      <c r="N42" t="n">
        <v>35.75</v>
      </c>
      <c r="O42" t="n">
        <v>22951.43</v>
      </c>
      <c r="P42" t="n">
        <v>48.87</v>
      </c>
      <c r="Q42" t="n">
        <v>198.06</v>
      </c>
      <c r="R42" t="n">
        <v>30.7</v>
      </c>
      <c r="S42" t="n">
        <v>21.27</v>
      </c>
      <c r="T42" t="n">
        <v>2001.05</v>
      </c>
      <c r="U42" t="n">
        <v>0.6899999999999999</v>
      </c>
      <c r="V42" t="n">
        <v>0.74</v>
      </c>
      <c r="W42" t="n">
        <v>0.12</v>
      </c>
      <c r="X42" t="n">
        <v>0.11</v>
      </c>
      <c r="Y42" t="n">
        <v>2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14.9396</v>
      </c>
      <c r="E43" t="n">
        <v>6.69</v>
      </c>
      <c r="F43" t="n">
        <v>4.06</v>
      </c>
      <c r="G43" t="n">
        <v>40.6</v>
      </c>
      <c r="H43" t="n">
        <v>0.67</v>
      </c>
      <c r="I43" t="n">
        <v>6</v>
      </c>
      <c r="J43" t="n">
        <v>185.7</v>
      </c>
      <c r="K43" t="n">
        <v>52.44</v>
      </c>
      <c r="L43" t="n">
        <v>7</v>
      </c>
      <c r="M43" t="n">
        <v>4</v>
      </c>
      <c r="N43" t="n">
        <v>36.26</v>
      </c>
      <c r="O43" t="n">
        <v>23137.49</v>
      </c>
      <c r="P43" t="n">
        <v>47.49</v>
      </c>
      <c r="Q43" t="n">
        <v>198.06</v>
      </c>
      <c r="R43" t="n">
        <v>29.61</v>
      </c>
      <c r="S43" t="n">
        <v>21.27</v>
      </c>
      <c r="T43" t="n">
        <v>1461.58</v>
      </c>
      <c r="U43" t="n">
        <v>0.72</v>
      </c>
      <c r="V43" t="n">
        <v>0.75</v>
      </c>
      <c r="W43" t="n">
        <v>0.12</v>
      </c>
      <c r="X43" t="n">
        <v>0.08</v>
      </c>
      <c r="Y43" t="n">
        <v>2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14.8853</v>
      </c>
      <c r="E44" t="n">
        <v>6.72</v>
      </c>
      <c r="F44" t="n">
        <v>4.08</v>
      </c>
      <c r="G44" t="n">
        <v>40.84</v>
      </c>
      <c r="H44" t="n">
        <v>0.76</v>
      </c>
      <c r="I44" t="n">
        <v>6</v>
      </c>
      <c r="J44" t="n">
        <v>187.22</v>
      </c>
      <c r="K44" t="n">
        <v>52.44</v>
      </c>
      <c r="L44" t="n">
        <v>8</v>
      </c>
      <c r="M44" t="n">
        <v>4</v>
      </c>
      <c r="N44" t="n">
        <v>36.78</v>
      </c>
      <c r="O44" t="n">
        <v>23324.24</v>
      </c>
      <c r="P44" t="n">
        <v>47.05</v>
      </c>
      <c r="Q44" t="n">
        <v>198.06</v>
      </c>
      <c r="R44" t="n">
        <v>30.53</v>
      </c>
      <c r="S44" t="n">
        <v>21.27</v>
      </c>
      <c r="T44" t="n">
        <v>1924.3</v>
      </c>
      <c r="U44" t="n">
        <v>0.7</v>
      </c>
      <c r="V44" t="n">
        <v>0.75</v>
      </c>
      <c r="W44" t="n">
        <v>0.12</v>
      </c>
      <c r="X44" t="n">
        <v>0.1</v>
      </c>
      <c r="Y44" t="n">
        <v>2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15.0113</v>
      </c>
      <c r="E45" t="n">
        <v>6.66</v>
      </c>
      <c r="F45" t="n">
        <v>4.06</v>
      </c>
      <c r="G45" t="n">
        <v>48.76</v>
      </c>
      <c r="H45" t="n">
        <v>0.85</v>
      </c>
      <c r="I45" t="n">
        <v>5</v>
      </c>
      <c r="J45" t="n">
        <v>188.74</v>
      </c>
      <c r="K45" t="n">
        <v>52.44</v>
      </c>
      <c r="L45" t="n">
        <v>9</v>
      </c>
      <c r="M45" t="n">
        <v>3</v>
      </c>
      <c r="N45" t="n">
        <v>37.3</v>
      </c>
      <c r="O45" t="n">
        <v>23511.69</v>
      </c>
      <c r="P45" t="n">
        <v>46.07</v>
      </c>
      <c r="Q45" t="n">
        <v>198.06</v>
      </c>
      <c r="R45" t="n">
        <v>29.8</v>
      </c>
      <c r="S45" t="n">
        <v>21.27</v>
      </c>
      <c r="T45" t="n">
        <v>1564.46</v>
      </c>
      <c r="U45" t="n">
        <v>0.71</v>
      </c>
      <c r="V45" t="n">
        <v>0.75</v>
      </c>
      <c r="W45" t="n">
        <v>0.12</v>
      </c>
      <c r="X45" t="n">
        <v>0.08</v>
      </c>
      <c r="Y45" t="n">
        <v>2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14.9981</v>
      </c>
      <c r="E46" t="n">
        <v>6.67</v>
      </c>
      <c r="F46" t="n">
        <v>4.07</v>
      </c>
      <c r="G46" t="n">
        <v>48.83</v>
      </c>
      <c r="H46" t="n">
        <v>0.93</v>
      </c>
      <c r="I46" t="n">
        <v>5</v>
      </c>
      <c r="J46" t="n">
        <v>190.26</v>
      </c>
      <c r="K46" t="n">
        <v>52.44</v>
      </c>
      <c r="L46" t="n">
        <v>10</v>
      </c>
      <c r="M46" t="n">
        <v>3</v>
      </c>
      <c r="N46" t="n">
        <v>37.82</v>
      </c>
      <c r="O46" t="n">
        <v>23699.85</v>
      </c>
      <c r="P46" t="n">
        <v>45.19</v>
      </c>
      <c r="Q46" t="n">
        <v>198.08</v>
      </c>
      <c r="R46" t="n">
        <v>29.97</v>
      </c>
      <c r="S46" t="n">
        <v>21.27</v>
      </c>
      <c r="T46" t="n">
        <v>1650.04</v>
      </c>
      <c r="U46" t="n">
        <v>0.71</v>
      </c>
      <c r="V46" t="n">
        <v>0.75</v>
      </c>
      <c r="W46" t="n">
        <v>0.12</v>
      </c>
      <c r="X46" t="n">
        <v>0.09</v>
      </c>
      <c r="Y46" t="n">
        <v>2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15.1451</v>
      </c>
      <c r="E47" t="n">
        <v>6.6</v>
      </c>
      <c r="F47" t="n">
        <v>4.04</v>
      </c>
      <c r="G47" t="n">
        <v>60.6</v>
      </c>
      <c r="H47" t="n">
        <v>1.02</v>
      </c>
      <c r="I47" t="n">
        <v>4</v>
      </c>
      <c r="J47" t="n">
        <v>191.79</v>
      </c>
      <c r="K47" t="n">
        <v>52.44</v>
      </c>
      <c r="L47" t="n">
        <v>11</v>
      </c>
      <c r="M47" t="n">
        <v>2</v>
      </c>
      <c r="N47" t="n">
        <v>38.35</v>
      </c>
      <c r="O47" t="n">
        <v>23888.73</v>
      </c>
      <c r="P47" t="n">
        <v>43.58</v>
      </c>
      <c r="Q47" t="n">
        <v>198.06</v>
      </c>
      <c r="R47" t="n">
        <v>29.06</v>
      </c>
      <c r="S47" t="n">
        <v>21.27</v>
      </c>
      <c r="T47" t="n">
        <v>1199.27</v>
      </c>
      <c r="U47" t="n">
        <v>0.73</v>
      </c>
      <c r="V47" t="n">
        <v>0.75</v>
      </c>
      <c r="W47" t="n">
        <v>0.11</v>
      </c>
      <c r="X47" t="n">
        <v>0.06</v>
      </c>
      <c r="Y47" t="n">
        <v>2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15.1311</v>
      </c>
      <c r="E48" t="n">
        <v>6.61</v>
      </c>
      <c r="F48" t="n">
        <v>4.05</v>
      </c>
      <c r="G48" t="n">
        <v>60.69</v>
      </c>
      <c r="H48" t="n">
        <v>1.1</v>
      </c>
      <c r="I48" t="n">
        <v>4</v>
      </c>
      <c r="J48" t="n">
        <v>193.33</v>
      </c>
      <c r="K48" t="n">
        <v>52.44</v>
      </c>
      <c r="L48" t="n">
        <v>12</v>
      </c>
      <c r="M48" t="n">
        <v>2</v>
      </c>
      <c r="N48" t="n">
        <v>38.89</v>
      </c>
      <c r="O48" t="n">
        <v>24078.33</v>
      </c>
      <c r="P48" t="n">
        <v>42.92</v>
      </c>
      <c r="Q48" t="n">
        <v>198.06</v>
      </c>
      <c r="R48" t="n">
        <v>29.27</v>
      </c>
      <c r="S48" t="n">
        <v>21.27</v>
      </c>
      <c r="T48" t="n">
        <v>1301.41</v>
      </c>
      <c r="U48" t="n">
        <v>0.73</v>
      </c>
      <c r="V48" t="n">
        <v>0.75</v>
      </c>
      <c r="W48" t="n">
        <v>0.11</v>
      </c>
      <c r="X48" t="n">
        <v>0.06</v>
      </c>
      <c r="Y48" t="n">
        <v>2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15.1432</v>
      </c>
      <c r="E49" t="n">
        <v>6.6</v>
      </c>
      <c r="F49" t="n">
        <v>4.04</v>
      </c>
      <c r="G49" t="n">
        <v>60.61</v>
      </c>
      <c r="H49" t="n">
        <v>1.18</v>
      </c>
      <c r="I49" t="n">
        <v>4</v>
      </c>
      <c r="J49" t="n">
        <v>194.88</v>
      </c>
      <c r="K49" t="n">
        <v>52.44</v>
      </c>
      <c r="L49" t="n">
        <v>13</v>
      </c>
      <c r="M49" t="n">
        <v>0</v>
      </c>
      <c r="N49" t="n">
        <v>39.43</v>
      </c>
      <c r="O49" t="n">
        <v>24268.67</v>
      </c>
      <c r="P49" t="n">
        <v>41.51</v>
      </c>
      <c r="Q49" t="n">
        <v>198.1</v>
      </c>
      <c r="R49" t="n">
        <v>29.02</v>
      </c>
      <c r="S49" t="n">
        <v>21.27</v>
      </c>
      <c r="T49" t="n">
        <v>1176.83</v>
      </c>
      <c r="U49" t="n">
        <v>0.73</v>
      </c>
      <c r="V49" t="n">
        <v>0.75</v>
      </c>
      <c r="W49" t="n">
        <v>0.12</v>
      </c>
      <c r="X49" t="n">
        <v>0.06</v>
      </c>
      <c r="Y49" t="n">
        <v>2</v>
      </c>
      <c r="Z49" t="n">
        <v>10</v>
      </c>
    </row>
    <row r="50">
      <c r="A50" t="n">
        <v>0</v>
      </c>
      <c r="B50" t="n">
        <v>10</v>
      </c>
      <c r="C50" t="inlineStr">
        <is>
          <t xml:space="preserve">CONCLUIDO	</t>
        </is>
      </c>
      <c r="D50" t="n">
        <v>15.949</v>
      </c>
      <c r="E50" t="n">
        <v>6.27</v>
      </c>
      <c r="F50" t="n">
        <v>4.39</v>
      </c>
      <c r="G50" t="n">
        <v>12.54</v>
      </c>
      <c r="H50" t="n">
        <v>0.64</v>
      </c>
      <c r="I50" t="n">
        <v>21</v>
      </c>
      <c r="J50" t="n">
        <v>26.11</v>
      </c>
      <c r="K50" t="n">
        <v>12.1</v>
      </c>
      <c r="L50" t="n">
        <v>1</v>
      </c>
      <c r="M50" t="n">
        <v>0</v>
      </c>
      <c r="N50" t="n">
        <v>3.01</v>
      </c>
      <c r="O50" t="n">
        <v>3454.41</v>
      </c>
      <c r="P50" t="n">
        <v>12.78</v>
      </c>
      <c r="Q50" t="n">
        <v>198.3</v>
      </c>
      <c r="R50" t="n">
        <v>39.06</v>
      </c>
      <c r="S50" t="n">
        <v>21.27</v>
      </c>
      <c r="T50" t="n">
        <v>6112.38</v>
      </c>
      <c r="U50" t="n">
        <v>0.54</v>
      </c>
      <c r="V50" t="n">
        <v>0.6899999999999999</v>
      </c>
      <c r="W50" t="n">
        <v>0.17</v>
      </c>
      <c r="X50" t="n">
        <v>0.41</v>
      </c>
      <c r="Y50" t="n">
        <v>2</v>
      </c>
      <c r="Z50" t="n">
        <v>10</v>
      </c>
    </row>
    <row r="51">
      <c r="A51" t="n">
        <v>0</v>
      </c>
      <c r="B51" t="n">
        <v>45</v>
      </c>
      <c r="C51" t="inlineStr">
        <is>
          <t xml:space="preserve">CONCLUIDO	</t>
        </is>
      </c>
      <c r="D51" t="n">
        <v>13.8809</v>
      </c>
      <c r="E51" t="n">
        <v>7.2</v>
      </c>
      <c r="F51" t="n">
        <v>4.6</v>
      </c>
      <c r="G51" t="n">
        <v>9.199999999999999</v>
      </c>
      <c r="H51" t="n">
        <v>0.18</v>
      </c>
      <c r="I51" t="n">
        <v>30</v>
      </c>
      <c r="J51" t="n">
        <v>98.70999999999999</v>
      </c>
      <c r="K51" t="n">
        <v>39.72</v>
      </c>
      <c r="L51" t="n">
        <v>1</v>
      </c>
      <c r="M51" t="n">
        <v>28</v>
      </c>
      <c r="N51" t="n">
        <v>12.99</v>
      </c>
      <c r="O51" t="n">
        <v>12407.75</v>
      </c>
      <c r="P51" t="n">
        <v>39.79</v>
      </c>
      <c r="Q51" t="n">
        <v>198.16</v>
      </c>
      <c r="R51" t="n">
        <v>46.56</v>
      </c>
      <c r="S51" t="n">
        <v>21.27</v>
      </c>
      <c r="T51" t="n">
        <v>9816.48</v>
      </c>
      <c r="U51" t="n">
        <v>0.46</v>
      </c>
      <c r="V51" t="n">
        <v>0.66</v>
      </c>
      <c r="W51" t="n">
        <v>0.16</v>
      </c>
      <c r="X51" t="n">
        <v>0.62</v>
      </c>
      <c r="Y51" t="n">
        <v>2</v>
      </c>
      <c r="Z51" t="n">
        <v>10</v>
      </c>
    </row>
    <row r="52">
      <c r="A52" t="n">
        <v>1</v>
      </c>
      <c r="B52" t="n">
        <v>45</v>
      </c>
      <c r="C52" t="inlineStr">
        <is>
          <t xml:space="preserve">CONCLUIDO	</t>
        </is>
      </c>
      <c r="D52" t="n">
        <v>15.344</v>
      </c>
      <c r="E52" t="n">
        <v>6.52</v>
      </c>
      <c r="F52" t="n">
        <v>4.24</v>
      </c>
      <c r="G52" t="n">
        <v>18.18</v>
      </c>
      <c r="H52" t="n">
        <v>0.35</v>
      </c>
      <c r="I52" t="n">
        <v>14</v>
      </c>
      <c r="J52" t="n">
        <v>99.95</v>
      </c>
      <c r="K52" t="n">
        <v>39.72</v>
      </c>
      <c r="L52" t="n">
        <v>2</v>
      </c>
      <c r="M52" t="n">
        <v>12</v>
      </c>
      <c r="N52" t="n">
        <v>13.24</v>
      </c>
      <c r="O52" t="n">
        <v>12561.45</v>
      </c>
      <c r="P52" t="n">
        <v>35.04</v>
      </c>
      <c r="Q52" t="n">
        <v>198.06</v>
      </c>
      <c r="R52" t="n">
        <v>35.34</v>
      </c>
      <c r="S52" t="n">
        <v>21.27</v>
      </c>
      <c r="T52" t="n">
        <v>4289.44</v>
      </c>
      <c r="U52" t="n">
        <v>0.6</v>
      </c>
      <c r="V52" t="n">
        <v>0.72</v>
      </c>
      <c r="W52" t="n">
        <v>0.13</v>
      </c>
      <c r="X52" t="n">
        <v>0.26</v>
      </c>
      <c r="Y52" t="n">
        <v>2</v>
      </c>
      <c r="Z52" t="n">
        <v>10</v>
      </c>
    </row>
    <row r="53">
      <c r="A53" t="n">
        <v>2</v>
      </c>
      <c r="B53" t="n">
        <v>45</v>
      </c>
      <c r="C53" t="inlineStr">
        <is>
          <t xml:space="preserve">CONCLUIDO	</t>
        </is>
      </c>
      <c r="D53" t="n">
        <v>15.8019</v>
      </c>
      <c r="E53" t="n">
        <v>6.33</v>
      </c>
      <c r="F53" t="n">
        <v>4.16</v>
      </c>
      <c r="G53" t="n">
        <v>27.7</v>
      </c>
      <c r="H53" t="n">
        <v>0.52</v>
      </c>
      <c r="I53" t="n">
        <v>9</v>
      </c>
      <c r="J53" t="n">
        <v>101.2</v>
      </c>
      <c r="K53" t="n">
        <v>39.72</v>
      </c>
      <c r="L53" t="n">
        <v>3</v>
      </c>
      <c r="M53" t="n">
        <v>7</v>
      </c>
      <c r="N53" t="n">
        <v>13.49</v>
      </c>
      <c r="O53" t="n">
        <v>12715.54</v>
      </c>
      <c r="P53" t="n">
        <v>32.51</v>
      </c>
      <c r="Q53" t="n">
        <v>198.13</v>
      </c>
      <c r="R53" t="n">
        <v>32.65</v>
      </c>
      <c r="S53" t="n">
        <v>21.27</v>
      </c>
      <c r="T53" t="n">
        <v>2969.56</v>
      </c>
      <c r="U53" t="n">
        <v>0.65</v>
      </c>
      <c r="V53" t="n">
        <v>0.73</v>
      </c>
      <c r="W53" t="n">
        <v>0.12</v>
      </c>
      <c r="X53" t="n">
        <v>0.17</v>
      </c>
      <c r="Y53" t="n">
        <v>2</v>
      </c>
      <c r="Z53" t="n">
        <v>10</v>
      </c>
    </row>
    <row r="54">
      <c r="A54" t="n">
        <v>3</v>
      </c>
      <c r="B54" t="n">
        <v>45</v>
      </c>
      <c r="C54" t="inlineStr">
        <is>
          <t xml:space="preserve">CONCLUIDO	</t>
        </is>
      </c>
      <c r="D54" t="n">
        <v>15.9908</v>
      </c>
      <c r="E54" t="n">
        <v>6.25</v>
      </c>
      <c r="F54" t="n">
        <v>4.12</v>
      </c>
      <c r="G54" t="n">
        <v>35.33</v>
      </c>
      <c r="H54" t="n">
        <v>0.6899999999999999</v>
      </c>
      <c r="I54" t="n">
        <v>7</v>
      </c>
      <c r="J54" t="n">
        <v>102.45</v>
      </c>
      <c r="K54" t="n">
        <v>39.72</v>
      </c>
      <c r="L54" t="n">
        <v>4</v>
      </c>
      <c r="M54" t="n">
        <v>5</v>
      </c>
      <c r="N54" t="n">
        <v>13.74</v>
      </c>
      <c r="O54" t="n">
        <v>12870.03</v>
      </c>
      <c r="P54" t="n">
        <v>30.22</v>
      </c>
      <c r="Q54" t="n">
        <v>198.06</v>
      </c>
      <c r="R54" t="n">
        <v>31.71</v>
      </c>
      <c r="S54" t="n">
        <v>21.27</v>
      </c>
      <c r="T54" t="n">
        <v>2508.59</v>
      </c>
      <c r="U54" t="n">
        <v>0.67</v>
      </c>
      <c r="V54" t="n">
        <v>0.74</v>
      </c>
      <c r="W54" t="n">
        <v>0.12</v>
      </c>
      <c r="X54" t="n">
        <v>0.14</v>
      </c>
      <c r="Y54" t="n">
        <v>2</v>
      </c>
      <c r="Z54" t="n">
        <v>10</v>
      </c>
    </row>
    <row r="55">
      <c r="A55" t="n">
        <v>4</v>
      </c>
      <c r="B55" t="n">
        <v>45</v>
      </c>
      <c r="C55" t="inlineStr">
        <is>
          <t xml:space="preserve">CONCLUIDO	</t>
        </is>
      </c>
      <c r="D55" t="n">
        <v>16.1377</v>
      </c>
      <c r="E55" t="n">
        <v>6.2</v>
      </c>
      <c r="F55" t="n">
        <v>4.09</v>
      </c>
      <c r="G55" t="n">
        <v>40.85</v>
      </c>
      <c r="H55" t="n">
        <v>0.85</v>
      </c>
      <c r="I55" t="n">
        <v>6</v>
      </c>
      <c r="J55" t="n">
        <v>103.71</v>
      </c>
      <c r="K55" t="n">
        <v>39.72</v>
      </c>
      <c r="L55" t="n">
        <v>5</v>
      </c>
      <c r="M55" t="n">
        <v>0</v>
      </c>
      <c r="N55" t="n">
        <v>14</v>
      </c>
      <c r="O55" t="n">
        <v>13024.91</v>
      </c>
      <c r="P55" t="n">
        <v>28.99</v>
      </c>
      <c r="Q55" t="n">
        <v>198.14</v>
      </c>
      <c r="R55" t="n">
        <v>30.32</v>
      </c>
      <c r="S55" t="n">
        <v>21.27</v>
      </c>
      <c r="T55" t="n">
        <v>1816.25</v>
      </c>
      <c r="U55" t="n">
        <v>0.7</v>
      </c>
      <c r="V55" t="n">
        <v>0.75</v>
      </c>
      <c r="W55" t="n">
        <v>0.12</v>
      </c>
      <c r="X55" t="n">
        <v>0.1</v>
      </c>
      <c r="Y55" t="n">
        <v>2</v>
      </c>
      <c r="Z55" t="n">
        <v>10</v>
      </c>
    </row>
    <row r="56">
      <c r="A56" t="n">
        <v>0</v>
      </c>
      <c r="B56" t="n">
        <v>60</v>
      </c>
      <c r="C56" t="inlineStr">
        <is>
          <t xml:space="preserve">CONCLUIDO	</t>
        </is>
      </c>
      <c r="D56" t="n">
        <v>13.0581</v>
      </c>
      <c r="E56" t="n">
        <v>7.66</v>
      </c>
      <c r="F56" t="n">
        <v>4.63</v>
      </c>
      <c r="G56" t="n">
        <v>7.94</v>
      </c>
      <c r="H56" t="n">
        <v>0.14</v>
      </c>
      <c r="I56" t="n">
        <v>35</v>
      </c>
      <c r="J56" t="n">
        <v>124.63</v>
      </c>
      <c r="K56" t="n">
        <v>45</v>
      </c>
      <c r="L56" t="n">
        <v>1</v>
      </c>
      <c r="M56" t="n">
        <v>33</v>
      </c>
      <c r="N56" t="n">
        <v>18.64</v>
      </c>
      <c r="O56" t="n">
        <v>15605.44</v>
      </c>
      <c r="P56" t="n">
        <v>47.3</v>
      </c>
      <c r="Q56" t="n">
        <v>198.13</v>
      </c>
      <c r="R56" t="n">
        <v>47.76</v>
      </c>
      <c r="S56" t="n">
        <v>21.27</v>
      </c>
      <c r="T56" t="n">
        <v>10391.47</v>
      </c>
      <c r="U56" t="n">
        <v>0.45</v>
      </c>
      <c r="V56" t="n">
        <v>0.66</v>
      </c>
      <c r="W56" t="n">
        <v>0.15</v>
      </c>
      <c r="X56" t="n">
        <v>0.65</v>
      </c>
      <c r="Y56" t="n">
        <v>2</v>
      </c>
      <c r="Z56" t="n">
        <v>10</v>
      </c>
    </row>
    <row r="57">
      <c r="A57" t="n">
        <v>1</v>
      </c>
      <c r="B57" t="n">
        <v>60</v>
      </c>
      <c r="C57" t="inlineStr">
        <is>
          <t xml:space="preserve">CONCLUIDO	</t>
        </is>
      </c>
      <c r="D57" t="n">
        <v>14.4904</v>
      </c>
      <c r="E57" t="n">
        <v>6.9</v>
      </c>
      <c r="F57" t="n">
        <v>4.33</v>
      </c>
      <c r="G57" t="n">
        <v>15.3</v>
      </c>
      <c r="H57" t="n">
        <v>0.28</v>
      </c>
      <c r="I57" t="n">
        <v>17</v>
      </c>
      <c r="J57" t="n">
        <v>125.95</v>
      </c>
      <c r="K57" t="n">
        <v>45</v>
      </c>
      <c r="L57" t="n">
        <v>2</v>
      </c>
      <c r="M57" t="n">
        <v>15</v>
      </c>
      <c r="N57" t="n">
        <v>18.95</v>
      </c>
      <c r="O57" t="n">
        <v>15767.7</v>
      </c>
      <c r="P57" t="n">
        <v>43.06</v>
      </c>
      <c r="Q57" t="n">
        <v>198.06</v>
      </c>
      <c r="R57" t="n">
        <v>38.27</v>
      </c>
      <c r="S57" t="n">
        <v>21.27</v>
      </c>
      <c r="T57" t="n">
        <v>5739.27</v>
      </c>
      <c r="U57" t="n">
        <v>0.5600000000000001</v>
      </c>
      <c r="V57" t="n">
        <v>0.7</v>
      </c>
      <c r="W57" t="n">
        <v>0.14</v>
      </c>
      <c r="X57" t="n">
        <v>0.35</v>
      </c>
      <c r="Y57" t="n">
        <v>2</v>
      </c>
      <c r="Z57" t="n">
        <v>10</v>
      </c>
    </row>
    <row r="58">
      <c r="A58" t="n">
        <v>2</v>
      </c>
      <c r="B58" t="n">
        <v>60</v>
      </c>
      <c r="C58" t="inlineStr">
        <is>
          <t xml:space="preserve">CONCLUIDO	</t>
        </is>
      </c>
      <c r="D58" t="n">
        <v>15.1656</v>
      </c>
      <c r="E58" t="n">
        <v>6.59</v>
      </c>
      <c r="F58" t="n">
        <v>4.18</v>
      </c>
      <c r="G58" t="n">
        <v>22.8</v>
      </c>
      <c r="H58" t="n">
        <v>0.42</v>
      </c>
      <c r="I58" t="n">
        <v>11</v>
      </c>
      <c r="J58" t="n">
        <v>127.27</v>
      </c>
      <c r="K58" t="n">
        <v>45</v>
      </c>
      <c r="L58" t="n">
        <v>3</v>
      </c>
      <c r="M58" t="n">
        <v>9</v>
      </c>
      <c r="N58" t="n">
        <v>19.27</v>
      </c>
      <c r="O58" t="n">
        <v>15930.42</v>
      </c>
      <c r="P58" t="n">
        <v>40.19</v>
      </c>
      <c r="Q58" t="n">
        <v>198.06</v>
      </c>
      <c r="R58" t="n">
        <v>33.43</v>
      </c>
      <c r="S58" t="n">
        <v>21.27</v>
      </c>
      <c r="T58" t="n">
        <v>3348.45</v>
      </c>
      <c r="U58" t="n">
        <v>0.64</v>
      </c>
      <c r="V58" t="n">
        <v>0.73</v>
      </c>
      <c r="W58" t="n">
        <v>0.13</v>
      </c>
      <c r="X58" t="n">
        <v>0.2</v>
      </c>
      <c r="Y58" t="n">
        <v>2</v>
      </c>
      <c r="Z58" t="n">
        <v>10</v>
      </c>
    </row>
    <row r="59">
      <c r="A59" t="n">
        <v>3</v>
      </c>
      <c r="B59" t="n">
        <v>60</v>
      </c>
      <c r="C59" t="inlineStr">
        <is>
          <t xml:space="preserve">CONCLUIDO	</t>
        </is>
      </c>
      <c r="D59" t="n">
        <v>15.5528</v>
      </c>
      <c r="E59" t="n">
        <v>6.43</v>
      </c>
      <c r="F59" t="n">
        <v>4.09</v>
      </c>
      <c r="G59" t="n">
        <v>30.7</v>
      </c>
      <c r="H59" t="n">
        <v>0.55</v>
      </c>
      <c r="I59" t="n">
        <v>8</v>
      </c>
      <c r="J59" t="n">
        <v>128.59</v>
      </c>
      <c r="K59" t="n">
        <v>45</v>
      </c>
      <c r="L59" t="n">
        <v>4</v>
      </c>
      <c r="M59" t="n">
        <v>6</v>
      </c>
      <c r="N59" t="n">
        <v>19.59</v>
      </c>
      <c r="O59" t="n">
        <v>16093.6</v>
      </c>
      <c r="P59" t="n">
        <v>37.97</v>
      </c>
      <c r="Q59" t="n">
        <v>198.13</v>
      </c>
      <c r="R59" t="n">
        <v>30.64</v>
      </c>
      <c r="S59" t="n">
        <v>21.27</v>
      </c>
      <c r="T59" t="n">
        <v>1966.03</v>
      </c>
      <c r="U59" t="n">
        <v>0.6899999999999999</v>
      </c>
      <c r="V59" t="n">
        <v>0.74</v>
      </c>
      <c r="W59" t="n">
        <v>0.12</v>
      </c>
      <c r="X59" t="n">
        <v>0.11</v>
      </c>
      <c r="Y59" t="n">
        <v>2</v>
      </c>
      <c r="Z59" t="n">
        <v>10</v>
      </c>
    </row>
    <row r="60">
      <c r="A60" t="n">
        <v>4</v>
      </c>
      <c r="B60" t="n">
        <v>60</v>
      </c>
      <c r="C60" t="inlineStr">
        <is>
          <t xml:space="preserve">CONCLUIDO	</t>
        </is>
      </c>
      <c r="D60" t="n">
        <v>15.5851</v>
      </c>
      <c r="E60" t="n">
        <v>6.42</v>
      </c>
      <c r="F60" t="n">
        <v>4.11</v>
      </c>
      <c r="G60" t="n">
        <v>35.19</v>
      </c>
      <c r="H60" t="n">
        <v>0.68</v>
      </c>
      <c r="I60" t="n">
        <v>7</v>
      </c>
      <c r="J60" t="n">
        <v>129.92</v>
      </c>
      <c r="K60" t="n">
        <v>45</v>
      </c>
      <c r="L60" t="n">
        <v>5</v>
      </c>
      <c r="M60" t="n">
        <v>5</v>
      </c>
      <c r="N60" t="n">
        <v>19.92</v>
      </c>
      <c r="O60" t="n">
        <v>16257.24</v>
      </c>
      <c r="P60" t="n">
        <v>36.64</v>
      </c>
      <c r="Q60" t="n">
        <v>198.06</v>
      </c>
      <c r="R60" t="n">
        <v>31.12</v>
      </c>
      <c r="S60" t="n">
        <v>21.27</v>
      </c>
      <c r="T60" t="n">
        <v>2215.41</v>
      </c>
      <c r="U60" t="n">
        <v>0.68</v>
      </c>
      <c r="V60" t="n">
        <v>0.74</v>
      </c>
      <c r="W60" t="n">
        <v>0.12</v>
      </c>
      <c r="X60" t="n">
        <v>0.12</v>
      </c>
      <c r="Y60" t="n">
        <v>2</v>
      </c>
      <c r="Z60" t="n">
        <v>10</v>
      </c>
    </row>
    <row r="61">
      <c r="A61" t="n">
        <v>5</v>
      </c>
      <c r="B61" t="n">
        <v>60</v>
      </c>
      <c r="C61" t="inlineStr">
        <is>
          <t xml:space="preserve">CONCLUIDO	</t>
        </is>
      </c>
      <c r="D61" t="n">
        <v>15.6747</v>
      </c>
      <c r="E61" t="n">
        <v>6.38</v>
      </c>
      <c r="F61" t="n">
        <v>4.09</v>
      </c>
      <c r="G61" t="n">
        <v>40.94</v>
      </c>
      <c r="H61" t="n">
        <v>0.8100000000000001</v>
      </c>
      <c r="I61" t="n">
        <v>6</v>
      </c>
      <c r="J61" t="n">
        <v>131.25</v>
      </c>
      <c r="K61" t="n">
        <v>45</v>
      </c>
      <c r="L61" t="n">
        <v>6</v>
      </c>
      <c r="M61" t="n">
        <v>4</v>
      </c>
      <c r="N61" t="n">
        <v>20.25</v>
      </c>
      <c r="O61" t="n">
        <v>16421.36</v>
      </c>
      <c r="P61" t="n">
        <v>34.96</v>
      </c>
      <c r="Q61" t="n">
        <v>198.06</v>
      </c>
      <c r="R61" t="n">
        <v>30.81</v>
      </c>
      <c r="S61" t="n">
        <v>21.27</v>
      </c>
      <c r="T61" t="n">
        <v>2061.16</v>
      </c>
      <c r="U61" t="n">
        <v>0.6899999999999999</v>
      </c>
      <c r="V61" t="n">
        <v>0.74</v>
      </c>
      <c r="W61" t="n">
        <v>0.12</v>
      </c>
      <c r="X61" t="n">
        <v>0.11</v>
      </c>
      <c r="Y61" t="n">
        <v>2</v>
      </c>
      <c r="Z61" t="n">
        <v>10</v>
      </c>
    </row>
    <row r="62">
      <c r="A62" t="n">
        <v>6</v>
      </c>
      <c r="B62" t="n">
        <v>60</v>
      </c>
      <c r="C62" t="inlineStr">
        <is>
          <t xml:space="preserve">CONCLUIDO	</t>
        </is>
      </c>
      <c r="D62" t="n">
        <v>15.8165</v>
      </c>
      <c r="E62" t="n">
        <v>6.32</v>
      </c>
      <c r="F62" t="n">
        <v>4.06</v>
      </c>
      <c r="G62" t="n">
        <v>48.75</v>
      </c>
      <c r="H62" t="n">
        <v>0.93</v>
      </c>
      <c r="I62" t="n">
        <v>5</v>
      </c>
      <c r="J62" t="n">
        <v>132.58</v>
      </c>
      <c r="K62" t="n">
        <v>45</v>
      </c>
      <c r="L62" t="n">
        <v>7</v>
      </c>
      <c r="M62" t="n">
        <v>1</v>
      </c>
      <c r="N62" t="n">
        <v>20.59</v>
      </c>
      <c r="O62" t="n">
        <v>16585.95</v>
      </c>
      <c r="P62" t="n">
        <v>33.88</v>
      </c>
      <c r="Q62" t="n">
        <v>198.08</v>
      </c>
      <c r="R62" t="n">
        <v>29.7</v>
      </c>
      <c r="S62" t="n">
        <v>21.27</v>
      </c>
      <c r="T62" t="n">
        <v>1513.53</v>
      </c>
      <c r="U62" t="n">
        <v>0.72</v>
      </c>
      <c r="V62" t="n">
        <v>0.75</v>
      </c>
      <c r="W62" t="n">
        <v>0.12</v>
      </c>
      <c r="X62" t="n">
        <v>0.08</v>
      </c>
      <c r="Y62" t="n">
        <v>2</v>
      </c>
      <c r="Z62" t="n">
        <v>10</v>
      </c>
    </row>
    <row r="63">
      <c r="A63" t="n">
        <v>7</v>
      </c>
      <c r="B63" t="n">
        <v>60</v>
      </c>
      <c r="C63" t="inlineStr">
        <is>
          <t xml:space="preserve">CONCLUIDO	</t>
        </is>
      </c>
      <c r="D63" t="n">
        <v>15.8082</v>
      </c>
      <c r="E63" t="n">
        <v>6.33</v>
      </c>
      <c r="F63" t="n">
        <v>4.07</v>
      </c>
      <c r="G63" t="n">
        <v>48.79</v>
      </c>
      <c r="H63" t="n">
        <v>1.06</v>
      </c>
      <c r="I63" t="n">
        <v>5</v>
      </c>
      <c r="J63" t="n">
        <v>133.92</v>
      </c>
      <c r="K63" t="n">
        <v>45</v>
      </c>
      <c r="L63" t="n">
        <v>8</v>
      </c>
      <c r="M63" t="n">
        <v>0</v>
      </c>
      <c r="N63" t="n">
        <v>20.93</v>
      </c>
      <c r="O63" t="n">
        <v>16751.02</v>
      </c>
      <c r="P63" t="n">
        <v>33.77</v>
      </c>
      <c r="Q63" t="n">
        <v>198.07</v>
      </c>
      <c r="R63" t="n">
        <v>29.8</v>
      </c>
      <c r="S63" t="n">
        <v>21.27</v>
      </c>
      <c r="T63" t="n">
        <v>1562.12</v>
      </c>
      <c r="U63" t="n">
        <v>0.71</v>
      </c>
      <c r="V63" t="n">
        <v>0.75</v>
      </c>
      <c r="W63" t="n">
        <v>0.12</v>
      </c>
      <c r="X63" t="n">
        <v>0.08</v>
      </c>
      <c r="Y63" t="n">
        <v>2</v>
      </c>
      <c r="Z63" t="n">
        <v>10</v>
      </c>
    </row>
    <row r="64">
      <c r="A64" t="n">
        <v>0</v>
      </c>
      <c r="B64" t="n">
        <v>80</v>
      </c>
      <c r="C64" t="inlineStr">
        <is>
          <t xml:space="preserve">CONCLUIDO	</t>
        </is>
      </c>
      <c r="D64" t="n">
        <v>11.7486</v>
      </c>
      <c r="E64" t="n">
        <v>8.51</v>
      </c>
      <c r="F64" t="n">
        <v>4.8</v>
      </c>
      <c r="G64" t="n">
        <v>6.7</v>
      </c>
      <c r="H64" t="n">
        <v>0.11</v>
      </c>
      <c r="I64" t="n">
        <v>43</v>
      </c>
      <c r="J64" t="n">
        <v>159.12</v>
      </c>
      <c r="K64" t="n">
        <v>50.28</v>
      </c>
      <c r="L64" t="n">
        <v>1</v>
      </c>
      <c r="M64" t="n">
        <v>41</v>
      </c>
      <c r="N64" t="n">
        <v>27.84</v>
      </c>
      <c r="O64" t="n">
        <v>19859.16</v>
      </c>
      <c r="P64" t="n">
        <v>57.98</v>
      </c>
      <c r="Q64" t="n">
        <v>198.13</v>
      </c>
      <c r="R64" t="n">
        <v>52.54</v>
      </c>
      <c r="S64" t="n">
        <v>21.27</v>
      </c>
      <c r="T64" t="n">
        <v>12742.06</v>
      </c>
      <c r="U64" t="n">
        <v>0.4</v>
      </c>
      <c r="V64" t="n">
        <v>0.63</v>
      </c>
      <c r="W64" t="n">
        <v>0.18</v>
      </c>
      <c r="X64" t="n">
        <v>0.82</v>
      </c>
      <c r="Y64" t="n">
        <v>2</v>
      </c>
      <c r="Z64" t="n">
        <v>10</v>
      </c>
    </row>
    <row r="65">
      <c r="A65" t="n">
        <v>1</v>
      </c>
      <c r="B65" t="n">
        <v>80</v>
      </c>
      <c r="C65" t="inlineStr">
        <is>
          <t xml:space="preserve">CONCLUIDO	</t>
        </is>
      </c>
      <c r="D65" t="n">
        <v>13.6721</v>
      </c>
      <c r="E65" t="n">
        <v>7.31</v>
      </c>
      <c r="F65" t="n">
        <v>4.35</v>
      </c>
      <c r="G65" t="n">
        <v>13.04</v>
      </c>
      <c r="H65" t="n">
        <v>0.22</v>
      </c>
      <c r="I65" t="n">
        <v>20</v>
      </c>
      <c r="J65" t="n">
        <v>160.54</v>
      </c>
      <c r="K65" t="n">
        <v>50.28</v>
      </c>
      <c r="L65" t="n">
        <v>2</v>
      </c>
      <c r="M65" t="n">
        <v>18</v>
      </c>
      <c r="N65" t="n">
        <v>28.26</v>
      </c>
      <c r="O65" t="n">
        <v>20034.4</v>
      </c>
      <c r="P65" t="n">
        <v>51.49</v>
      </c>
      <c r="Q65" t="n">
        <v>198.14</v>
      </c>
      <c r="R65" t="n">
        <v>38.31</v>
      </c>
      <c r="S65" t="n">
        <v>21.27</v>
      </c>
      <c r="T65" t="n">
        <v>5740.72</v>
      </c>
      <c r="U65" t="n">
        <v>0.5600000000000001</v>
      </c>
      <c r="V65" t="n">
        <v>0.7</v>
      </c>
      <c r="W65" t="n">
        <v>0.14</v>
      </c>
      <c r="X65" t="n">
        <v>0.36</v>
      </c>
      <c r="Y65" t="n">
        <v>2</v>
      </c>
      <c r="Z65" t="n">
        <v>10</v>
      </c>
    </row>
    <row r="66">
      <c r="A66" t="n">
        <v>2</v>
      </c>
      <c r="B66" t="n">
        <v>80</v>
      </c>
      <c r="C66" t="inlineStr">
        <is>
          <t xml:space="preserve">CONCLUIDO	</t>
        </is>
      </c>
      <c r="D66" t="n">
        <v>14.437</v>
      </c>
      <c r="E66" t="n">
        <v>6.93</v>
      </c>
      <c r="F66" t="n">
        <v>4.18</v>
      </c>
      <c r="G66" t="n">
        <v>19.31</v>
      </c>
      <c r="H66" t="n">
        <v>0.33</v>
      </c>
      <c r="I66" t="n">
        <v>13</v>
      </c>
      <c r="J66" t="n">
        <v>161.97</v>
      </c>
      <c r="K66" t="n">
        <v>50.28</v>
      </c>
      <c r="L66" t="n">
        <v>3</v>
      </c>
      <c r="M66" t="n">
        <v>11</v>
      </c>
      <c r="N66" t="n">
        <v>28.69</v>
      </c>
      <c r="O66" t="n">
        <v>20210.21</v>
      </c>
      <c r="P66" t="n">
        <v>48.62</v>
      </c>
      <c r="Q66" t="n">
        <v>198.06</v>
      </c>
      <c r="R66" t="n">
        <v>33.36</v>
      </c>
      <c r="S66" t="n">
        <v>21.27</v>
      </c>
      <c r="T66" t="n">
        <v>3302.44</v>
      </c>
      <c r="U66" t="n">
        <v>0.64</v>
      </c>
      <c r="V66" t="n">
        <v>0.73</v>
      </c>
      <c r="W66" t="n">
        <v>0.13</v>
      </c>
      <c r="X66" t="n">
        <v>0.2</v>
      </c>
      <c r="Y66" t="n">
        <v>2</v>
      </c>
      <c r="Z66" t="n">
        <v>10</v>
      </c>
    </row>
    <row r="67">
      <c r="A67" t="n">
        <v>3</v>
      </c>
      <c r="B67" t="n">
        <v>80</v>
      </c>
      <c r="C67" t="inlineStr">
        <is>
          <t xml:space="preserve">CONCLUIDO	</t>
        </is>
      </c>
      <c r="D67" t="n">
        <v>14.7474</v>
      </c>
      <c r="E67" t="n">
        <v>6.78</v>
      </c>
      <c r="F67" t="n">
        <v>4.13</v>
      </c>
      <c r="G67" t="n">
        <v>24.8</v>
      </c>
      <c r="H67" t="n">
        <v>0.43</v>
      </c>
      <c r="I67" t="n">
        <v>10</v>
      </c>
      <c r="J67" t="n">
        <v>163.4</v>
      </c>
      <c r="K67" t="n">
        <v>50.28</v>
      </c>
      <c r="L67" t="n">
        <v>4</v>
      </c>
      <c r="M67" t="n">
        <v>8</v>
      </c>
      <c r="N67" t="n">
        <v>29.12</v>
      </c>
      <c r="O67" t="n">
        <v>20386.62</v>
      </c>
      <c r="P67" t="n">
        <v>47.2</v>
      </c>
      <c r="Q67" t="n">
        <v>198.08</v>
      </c>
      <c r="R67" t="n">
        <v>32</v>
      </c>
      <c r="S67" t="n">
        <v>21.27</v>
      </c>
      <c r="T67" t="n">
        <v>2637.41</v>
      </c>
      <c r="U67" t="n">
        <v>0.66</v>
      </c>
      <c r="V67" t="n">
        <v>0.74</v>
      </c>
      <c r="W67" t="n">
        <v>0.12</v>
      </c>
      <c r="X67" t="n">
        <v>0.15</v>
      </c>
      <c r="Y67" t="n">
        <v>2</v>
      </c>
      <c r="Z67" t="n">
        <v>10</v>
      </c>
    </row>
    <row r="68">
      <c r="A68" t="n">
        <v>4</v>
      </c>
      <c r="B68" t="n">
        <v>80</v>
      </c>
      <c r="C68" t="inlineStr">
        <is>
          <t xml:space="preserve">CONCLUIDO	</t>
        </is>
      </c>
      <c r="D68" t="n">
        <v>14.8595</v>
      </c>
      <c r="E68" t="n">
        <v>6.73</v>
      </c>
      <c r="F68" t="n">
        <v>4.15</v>
      </c>
      <c r="G68" t="n">
        <v>31.11</v>
      </c>
      <c r="H68" t="n">
        <v>0.54</v>
      </c>
      <c r="I68" t="n">
        <v>8</v>
      </c>
      <c r="J68" t="n">
        <v>164.83</v>
      </c>
      <c r="K68" t="n">
        <v>50.28</v>
      </c>
      <c r="L68" t="n">
        <v>5</v>
      </c>
      <c r="M68" t="n">
        <v>6</v>
      </c>
      <c r="N68" t="n">
        <v>29.55</v>
      </c>
      <c r="O68" t="n">
        <v>20563.61</v>
      </c>
      <c r="P68" t="n">
        <v>46.41</v>
      </c>
      <c r="Q68" t="n">
        <v>198.06</v>
      </c>
      <c r="R68" t="n">
        <v>32.53</v>
      </c>
      <c r="S68" t="n">
        <v>21.27</v>
      </c>
      <c r="T68" t="n">
        <v>2913.79</v>
      </c>
      <c r="U68" t="n">
        <v>0.65</v>
      </c>
      <c r="V68" t="n">
        <v>0.73</v>
      </c>
      <c r="W68" t="n">
        <v>0.12</v>
      </c>
      <c r="X68" t="n">
        <v>0.17</v>
      </c>
      <c r="Y68" t="n">
        <v>2</v>
      </c>
      <c r="Z68" t="n">
        <v>10</v>
      </c>
    </row>
    <row r="69">
      <c r="A69" t="n">
        <v>5</v>
      </c>
      <c r="B69" t="n">
        <v>80</v>
      </c>
      <c r="C69" t="inlineStr">
        <is>
          <t xml:space="preserve">CONCLUIDO	</t>
        </is>
      </c>
      <c r="D69" t="n">
        <v>14.9981</v>
      </c>
      <c r="E69" t="n">
        <v>6.67</v>
      </c>
      <c r="F69" t="n">
        <v>4.12</v>
      </c>
      <c r="G69" t="n">
        <v>35.29</v>
      </c>
      <c r="H69" t="n">
        <v>0.64</v>
      </c>
      <c r="I69" t="n">
        <v>7</v>
      </c>
      <c r="J69" t="n">
        <v>166.27</v>
      </c>
      <c r="K69" t="n">
        <v>50.28</v>
      </c>
      <c r="L69" t="n">
        <v>6</v>
      </c>
      <c r="M69" t="n">
        <v>5</v>
      </c>
      <c r="N69" t="n">
        <v>29.99</v>
      </c>
      <c r="O69" t="n">
        <v>20741.2</v>
      </c>
      <c r="P69" t="n">
        <v>44.95</v>
      </c>
      <c r="Q69" t="n">
        <v>198.12</v>
      </c>
      <c r="R69" t="n">
        <v>31.52</v>
      </c>
      <c r="S69" t="n">
        <v>21.27</v>
      </c>
      <c r="T69" t="n">
        <v>2414.32</v>
      </c>
      <c r="U69" t="n">
        <v>0.67</v>
      </c>
      <c r="V69" t="n">
        <v>0.74</v>
      </c>
      <c r="W69" t="n">
        <v>0.12</v>
      </c>
      <c r="X69" t="n">
        <v>0.13</v>
      </c>
      <c r="Y69" t="n">
        <v>2</v>
      </c>
      <c r="Z69" t="n">
        <v>10</v>
      </c>
    </row>
    <row r="70">
      <c r="A70" t="n">
        <v>6</v>
      </c>
      <c r="B70" t="n">
        <v>80</v>
      </c>
      <c r="C70" t="inlineStr">
        <is>
          <t xml:space="preserve">CONCLUIDO	</t>
        </is>
      </c>
      <c r="D70" t="n">
        <v>15.1286</v>
      </c>
      <c r="E70" t="n">
        <v>6.61</v>
      </c>
      <c r="F70" t="n">
        <v>4.09</v>
      </c>
      <c r="G70" t="n">
        <v>40.92</v>
      </c>
      <c r="H70" t="n">
        <v>0.74</v>
      </c>
      <c r="I70" t="n">
        <v>6</v>
      </c>
      <c r="J70" t="n">
        <v>167.72</v>
      </c>
      <c r="K70" t="n">
        <v>50.28</v>
      </c>
      <c r="L70" t="n">
        <v>7</v>
      </c>
      <c r="M70" t="n">
        <v>4</v>
      </c>
      <c r="N70" t="n">
        <v>30.44</v>
      </c>
      <c r="O70" t="n">
        <v>20919.39</v>
      </c>
      <c r="P70" t="n">
        <v>43.75</v>
      </c>
      <c r="Q70" t="n">
        <v>198.07</v>
      </c>
      <c r="R70" t="n">
        <v>30.71</v>
      </c>
      <c r="S70" t="n">
        <v>21.27</v>
      </c>
      <c r="T70" t="n">
        <v>2014.89</v>
      </c>
      <c r="U70" t="n">
        <v>0.6899999999999999</v>
      </c>
      <c r="V70" t="n">
        <v>0.74</v>
      </c>
      <c r="W70" t="n">
        <v>0.12</v>
      </c>
      <c r="X70" t="n">
        <v>0.11</v>
      </c>
      <c r="Y70" t="n">
        <v>2</v>
      </c>
      <c r="Z70" t="n">
        <v>10</v>
      </c>
    </row>
    <row r="71">
      <c r="A71" t="n">
        <v>7</v>
      </c>
      <c r="B71" t="n">
        <v>80</v>
      </c>
      <c r="C71" t="inlineStr">
        <is>
          <t xml:space="preserve">CONCLUIDO	</t>
        </is>
      </c>
      <c r="D71" t="n">
        <v>15.297</v>
      </c>
      <c r="E71" t="n">
        <v>6.54</v>
      </c>
      <c r="F71" t="n">
        <v>4.05</v>
      </c>
      <c r="G71" t="n">
        <v>48.62</v>
      </c>
      <c r="H71" t="n">
        <v>0.84</v>
      </c>
      <c r="I71" t="n">
        <v>5</v>
      </c>
      <c r="J71" t="n">
        <v>169.17</v>
      </c>
      <c r="K71" t="n">
        <v>50.28</v>
      </c>
      <c r="L71" t="n">
        <v>8</v>
      </c>
      <c r="M71" t="n">
        <v>3</v>
      </c>
      <c r="N71" t="n">
        <v>30.89</v>
      </c>
      <c r="O71" t="n">
        <v>21098.19</v>
      </c>
      <c r="P71" t="n">
        <v>42.17</v>
      </c>
      <c r="Q71" t="n">
        <v>198.06</v>
      </c>
      <c r="R71" t="n">
        <v>29.42</v>
      </c>
      <c r="S71" t="n">
        <v>21.27</v>
      </c>
      <c r="T71" t="n">
        <v>1375.02</v>
      </c>
      <c r="U71" t="n">
        <v>0.72</v>
      </c>
      <c r="V71" t="n">
        <v>0.75</v>
      </c>
      <c r="W71" t="n">
        <v>0.11</v>
      </c>
      <c r="X71" t="n">
        <v>0.07000000000000001</v>
      </c>
      <c r="Y71" t="n">
        <v>2</v>
      </c>
      <c r="Z71" t="n">
        <v>10</v>
      </c>
    </row>
    <row r="72">
      <c r="A72" t="n">
        <v>8</v>
      </c>
      <c r="B72" t="n">
        <v>80</v>
      </c>
      <c r="C72" t="inlineStr">
        <is>
          <t xml:space="preserve">CONCLUIDO	</t>
        </is>
      </c>
      <c r="D72" t="n">
        <v>15.2652</v>
      </c>
      <c r="E72" t="n">
        <v>6.55</v>
      </c>
      <c r="F72" t="n">
        <v>4.07</v>
      </c>
      <c r="G72" t="n">
        <v>48.78</v>
      </c>
      <c r="H72" t="n">
        <v>0.9399999999999999</v>
      </c>
      <c r="I72" t="n">
        <v>5</v>
      </c>
      <c r="J72" t="n">
        <v>170.62</v>
      </c>
      <c r="K72" t="n">
        <v>50.28</v>
      </c>
      <c r="L72" t="n">
        <v>9</v>
      </c>
      <c r="M72" t="n">
        <v>3</v>
      </c>
      <c r="N72" t="n">
        <v>31.34</v>
      </c>
      <c r="O72" t="n">
        <v>21277.6</v>
      </c>
      <c r="P72" t="n">
        <v>41.37</v>
      </c>
      <c r="Q72" t="n">
        <v>198.06</v>
      </c>
      <c r="R72" t="n">
        <v>29.89</v>
      </c>
      <c r="S72" t="n">
        <v>21.27</v>
      </c>
      <c r="T72" t="n">
        <v>1607.63</v>
      </c>
      <c r="U72" t="n">
        <v>0.71</v>
      </c>
      <c r="V72" t="n">
        <v>0.75</v>
      </c>
      <c r="W72" t="n">
        <v>0.12</v>
      </c>
      <c r="X72" t="n">
        <v>0.08</v>
      </c>
      <c r="Y72" t="n">
        <v>2</v>
      </c>
      <c r="Z72" t="n">
        <v>10</v>
      </c>
    </row>
    <row r="73">
      <c r="A73" t="n">
        <v>9</v>
      </c>
      <c r="B73" t="n">
        <v>80</v>
      </c>
      <c r="C73" t="inlineStr">
        <is>
          <t xml:space="preserve">CONCLUIDO	</t>
        </is>
      </c>
      <c r="D73" t="n">
        <v>15.384</v>
      </c>
      <c r="E73" t="n">
        <v>6.5</v>
      </c>
      <c r="F73" t="n">
        <v>4.05</v>
      </c>
      <c r="G73" t="n">
        <v>60.7</v>
      </c>
      <c r="H73" t="n">
        <v>1.03</v>
      </c>
      <c r="I73" t="n">
        <v>4</v>
      </c>
      <c r="J73" t="n">
        <v>172.08</v>
      </c>
      <c r="K73" t="n">
        <v>50.28</v>
      </c>
      <c r="L73" t="n">
        <v>10</v>
      </c>
      <c r="M73" t="n">
        <v>2</v>
      </c>
      <c r="N73" t="n">
        <v>31.8</v>
      </c>
      <c r="O73" t="n">
        <v>21457.64</v>
      </c>
      <c r="P73" t="n">
        <v>39.6</v>
      </c>
      <c r="Q73" t="n">
        <v>198.06</v>
      </c>
      <c r="R73" t="n">
        <v>29.3</v>
      </c>
      <c r="S73" t="n">
        <v>21.27</v>
      </c>
      <c r="T73" t="n">
        <v>1317</v>
      </c>
      <c r="U73" t="n">
        <v>0.73</v>
      </c>
      <c r="V73" t="n">
        <v>0.75</v>
      </c>
      <c r="W73" t="n">
        <v>0.11</v>
      </c>
      <c r="X73" t="n">
        <v>0.06</v>
      </c>
      <c r="Y73" t="n">
        <v>2</v>
      </c>
      <c r="Z73" t="n">
        <v>10</v>
      </c>
    </row>
    <row r="74">
      <c r="A74" t="n">
        <v>10</v>
      </c>
      <c r="B74" t="n">
        <v>80</v>
      </c>
      <c r="C74" t="inlineStr">
        <is>
          <t xml:space="preserve">CONCLUIDO	</t>
        </is>
      </c>
      <c r="D74" t="n">
        <v>15.3695</v>
      </c>
      <c r="E74" t="n">
        <v>6.51</v>
      </c>
      <c r="F74" t="n">
        <v>4.05</v>
      </c>
      <c r="G74" t="n">
        <v>60.8</v>
      </c>
      <c r="H74" t="n">
        <v>1.12</v>
      </c>
      <c r="I74" t="n">
        <v>4</v>
      </c>
      <c r="J74" t="n">
        <v>173.55</v>
      </c>
      <c r="K74" t="n">
        <v>50.28</v>
      </c>
      <c r="L74" t="n">
        <v>11</v>
      </c>
      <c r="M74" t="n">
        <v>0</v>
      </c>
      <c r="N74" t="n">
        <v>32.27</v>
      </c>
      <c r="O74" t="n">
        <v>21638.31</v>
      </c>
      <c r="P74" t="n">
        <v>39.31</v>
      </c>
      <c r="Q74" t="n">
        <v>198.08</v>
      </c>
      <c r="R74" t="n">
        <v>29.4</v>
      </c>
      <c r="S74" t="n">
        <v>21.27</v>
      </c>
      <c r="T74" t="n">
        <v>1370.47</v>
      </c>
      <c r="U74" t="n">
        <v>0.72</v>
      </c>
      <c r="V74" t="n">
        <v>0.75</v>
      </c>
      <c r="W74" t="n">
        <v>0.12</v>
      </c>
      <c r="X74" t="n">
        <v>0.07000000000000001</v>
      </c>
      <c r="Y74" t="n">
        <v>2</v>
      </c>
      <c r="Z74" t="n">
        <v>10</v>
      </c>
    </row>
    <row r="75">
      <c r="A75" t="n">
        <v>0</v>
      </c>
      <c r="B75" t="n">
        <v>35</v>
      </c>
      <c r="C75" t="inlineStr">
        <is>
          <t xml:space="preserve">CONCLUIDO	</t>
        </is>
      </c>
      <c r="D75" t="n">
        <v>14.7107</v>
      </c>
      <c r="E75" t="n">
        <v>6.8</v>
      </c>
      <c r="F75" t="n">
        <v>4.48</v>
      </c>
      <c r="G75" t="n">
        <v>10.74</v>
      </c>
      <c r="H75" t="n">
        <v>0.22</v>
      </c>
      <c r="I75" t="n">
        <v>25</v>
      </c>
      <c r="J75" t="n">
        <v>80.84</v>
      </c>
      <c r="K75" t="n">
        <v>35.1</v>
      </c>
      <c r="L75" t="n">
        <v>1</v>
      </c>
      <c r="M75" t="n">
        <v>23</v>
      </c>
      <c r="N75" t="n">
        <v>9.74</v>
      </c>
      <c r="O75" t="n">
        <v>10204.21</v>
      </c>
      <c r="P75" t="n">
        <v>33.25</v>
      </c>
      <c r="Q75" t="n">
        <v>198.07</v>
      </c>
      <c r="R75" t="n">
        <v>42.7</v>
      </c>
      <c r="S75" t="n">
        <v>21.27</v>
      </c>
      <c r="T75" t="n">
        <v>7912.69</v>
      </c>
      <c r="U75" t="n">
        <v>0.5</v>
      </c>
      <c r="V75" t="n">
        <v>0.68</v>
      </c>
      <c r="W75" t="n">
        <v>0.15</v>
      </c>
      <c r="X75" t="n">
        <v>0.49</v>
      </c>
      <c r="Y75" t="n">
        <v>2</v>
      </c>
      <c r="Z75" t="n">
        <v>10</v>
      </c>
    </row>
    <row r="76">
      <c r="A76" t="n">
        <v>1</v>
      </c>
      <c r="B76" t="n">
        <v>35</v>
      </c>
      <c r="C76" t="inlineStr">
        <is>
          <t xml:space="preserve">CONCLUIDO	</t>
        </is>
      </c>
      <c r="D76" t="n">
        <v>15.8437</v>
      </c>
      <c r="E76" t="n">
        <v>6.31</v>
      </c>
      <c r="F76" t="n">
        <v>4.21</v>
      </c>
      <c r="G76" t="n">
        <v>21.07</v>
      </c>
      <c r="H76" t="n">
        <v>0.43</v>
      </c>
      <c r="I76" t="n">
        <v>12</v>
      </c>
      <c r="J76" t="n">
        <v>82.04000000000001</v>
      </c>
      <c r="K76" t="n">
        <v>35.1</v>
      </c>
      <c r="L76" t="n">
        <v>2</v>
      </c>
      <c r="M76" t="n">
        <v>10</v>
      </c>
      <c r="N76" t="n">
        <v>9.94</v>
      </c>
      <c r="O76" t="n">
        <v>10352.53</v>
      </c>
      <c r="P76" t="n">
        <v>29.17</v>
      </c>
      <c r="Q76" t="n">
        <v>198.13</v>
      </c>
      <c r="R76" t="n">
        <v>34.54</v>
      </c>
      <c r="S76" t="n">
        <v>21.27</v>
      </c>
      <c r="T76" t="n">
        <v>3898.93</v>
      </c>
      <c r="U76" t="n">
        <v>0.62</v>
      </c>
      <c r="V76" t="n">
        <v>0.72</v>
      </c>
      <c r="W76" t="n">
        <v>0.12</v>
      </c>
      <c r="X76" t="n">
        <v>0.23</v>
      </c>
      <c r="Y76" t="n">
        <v>2</v>
      </c>
      <c r="Z76" t="n">
        <v>10</v>
      </c>
    </row>
    <row r="77">
      <c r="A77" t="n">
        <v>2</v>
      </c>
      <c r="B77" t="n">
        <v>35</v>
      </c>
      <c r="C77" t="inlineStr">
        <is>
          <t xml:space="preserve">CONCLUIDO	</t>
        </is>
      </c>
      <c r="D77" t="n">
        <v>16.236</v>
      </c>
      <c r="E77" t="n">
        <v>6.16</v>
      </c>
      <c r="F77" t="n">
        <v>4.13</v>
      </c>
      <c r="G77" t="n">
        <v>30.97</v>
      </c>
      <c r="H77" t="n">
        <v>0.63</v>
      </c>
      <c r="I77" t="n">
        <v>8</v>
      </c>
      <c r="J77" t="n">
        <v>83.25</v>
      </c>
      <c r="K77" t="n">
        <v>35.1</v>
      </c>
      <c r="L77" t="n">
        <v>3</v>
      </c>
      <c r="M77" t="n">
        <v>5</v>
      </c>
      <c r="N77" t="n">
        <v>10.15</v>
      </c>
      <c r="O77" t="n">
        <v>10501.19</v>
      </c>
      <c r="P77" t="n">
        <v>25.99</v>
      </c>
      <c r="Q77" t="n">
        <v>198.08</v>
      </c>
      <c r="R77" t="n">
        <v>31.85</v>
      </c>
      <c r="S77" t="n">
        <v>21.27</v>
      </c>
      <c r="T77" t="n">
        <v>2570.55</v>
      </c>
      <c r="U77" t="n">
        <v>0.67</v>
      </c>
      <c r="V77" t="n">
        <v>0.74</v>
      </c>
      <c r="W77" t="n">
        <v>0.12</v>
      </c>
      <c r="X77" t="n">
        <v>0.15</v>
      </c>
      <c r="Y77" t="n">
        <v>2</v>
      </c>
      <c r="Z77" t="n">
        <v>10</v>
      </c>
    </row>
    <row r="78">
      <c r="A78" t="n">
        <v>3</v>
      </c>
      <c r="B78" t="n">
        <v>35</v>
      </c>
      <c r="C78" t="inlineStr">
        <is>
          <t xml:space="preserve">CONCLUIDO	</t>
        </is>
      </c>
      <c r="D78" t="n">
        <v>16.3421</v>
      </c>
      <c r="E78" t="n">
        <v>6.12</v>
      </c>
      <c r="F78" t="n">
        <v>4.11</v>
      </c>
      <c r="G78" t="n">
        <v>35.2</v>
      </c>
      <c r="H78" t="n">
        <v>0.83</v>
      </c>
      <c r="I78" t="n">
        <v>7</v>
      </c>
      <c r="J78" t="n">
        <v>84.45999999999999</v>
      </c>
      <c r="K78" t="n">
        <v>35.1</v>
      </c>
      <c r="L78" t="n">
        <v>4</v>
      </c>
      <c r="M78" t="n">
        <v>0</v>
      </c>
      <c r="N78" t="n">
        <v>10.36</v>
      </c>
      <c r="O78" t="n">
        <v>10650.22</v>
      </c>
      <c r="P78" t="n">
        <v>25.83</v>
      </c>
      <c r="Q78" t="n">
        <v>198.08</v>
      </c>
      <c r="R78" t="n">
        <v>30.89</v>
      </c>
      <c r="S78" t="n">
        <v>21.27</v>
      </c>
      <c r="T78" t="n">
        <v>2095.57</v>
      </c>
      <c r="U78" t="n">
        <v>0.6899999999999999</v>
      </c>
      <c r="V78" t="n">
        <v>0.74</v>
      </c>
      <c r="W78" t="n">
        <v>0.13</v>
      </c>
      <c r="X78" t="n">
        <v>0.12</v>
      </c>
      <c r="Y78" t="n">
        <v>2</v>
      </c>
      <c r="Z78" t="n">
        <v>10</v>
      </c>
    </row>
    <row r="79">
      <c r="A79" t="n">
        <v>0</v>
      </c>
      <c r="B79" t="n">
        <v>50</v>
      </c>
      <c r="C79" t="inlineStr">
        <is>
          <t xml:space="preserve">CONCLUIDO	</t>
        </is>
      </c>
      <c r="D79" t="n">
        <v>13.3284</v>
      </c>
      <c r="E79" t="n">
        <v>7.5</v>
      </c>
      <c r="F79" t="n">
        <v>4.73</v>
      </c>
      <c r="G79" t="n">
        <v>8.609999999999999</v>
      </c>
      <c r="H79" t="n">
        <v>0.16</v>
      </c>
      <c r="I79" t="n">
        <v>33</v>
      </c>
      <c r="J79" t="n">
        <v>107.41</v>
      </c>
      <c r="K79" t="n">
        <v>41.65</v>
      </c>
      <c r="L79" t="n">
        <v>1</v>
      </c>
      <c r="M79" t="n">
        <v>31</v>
      </c>
      <c r="N79" t="n">
        <v>14.77</v>
      </c>
      <c r="O79" t="n">
        <v>13481.73</v>
      </c>
      <c r="P79" t="n">
        <v>43.57</v>
      </c>
      <c r="Q79" t="n">
        <v>198.12</v>
      </c>
      <c r="R79" t="n">
        <v>51.41</v>
      </c>
      <c r="S79" t="n">
        <v>21.27</v>
      </c>
      <c r="T79" t="n">
        <v>12227.37</v>
      </c>
      <c r="U79" t="n">
        <v>0.41</v>
      </c>
      <c r="V79" t="n">
        <v>0.64</v>
      </c>
      <c r="W79" t="n">
        <v>0.15</v>
      </c>
      <c r="X79" t="n">
        <v>0.75</v>
      </c>
      <c r="Y79" t="n">
        <v>2</v>
      </c>
      <c r="Z79" t="n">
        <v>10</v>
      </c>
    </row>
    <row r="80">
      <c r="A80" t="n">
        <v>1</v>
      </c>
      <c r="B80" t="n">
        <v>50</v>
      </c>
      <c r="C80" t="inlineStr">
        <is>
          <t xml:space="preserve">CONCLUIDO	</t>
        </is>
      </c>
      <c r="D80" t="n">
        <v>15.0665</v>
      </c>
      <c r="E80" t="n">
        <v>6.64</v>
      </c>
      <c r="F80" t="n">
        <v>4.27</v>
      </c>
      <c r="G80" t="n">
        <v>17.07</v>
      </c>
      <c r="H80" t="n">
        <v>0.32</v>
      </c>
      <c r="I80" t="n">
        <v>15</v>
      </c>
      <c r="J80" t="n">
        <v>108.68</v>
      </c>
      <c r="K80" t="n">
        <v>41.65</v>
      </c>
      <c r="L80" t="n">
        <v>2</v>
      </c>
      <c r="M80" t="n">
        <v>13</v>
      </c>
      <c r="N80" t="n">
        <v>15.03</v>
      </c>
      <c r="O80" t="n">
        <v>13638.32</v>
      </c>
      <c r="P80" t="n">
        <v>37.67</v>
      </c>
      <c r="Q80" t="n">
        <v>198.1</v>
      </c>
      <c r="R80" t="n">
        <v>36.15</v>
      </c>
      <c r="S80" t="n">
        <v>21.27</v>
      </c>
      <c r="T80" t="n">
        <v>4689.91</v>
      </c>
      <c r="U80" t="n">
        <v>0.59</v>
      </c>
      <c r="V80" t="n">
        <v>0.71</v>
      </c>
      <c r="W80" t="n">
        <v>0.13</v>
      </c>
      <c r="X80" t="n">
        <v>0.28</v>
      </c>
      <c r="Y80" t="n">
        <v>2</v>
      </c>
      <c r="Z80" t="n">
        <v>10</v>
      </c>
    </row>
    <row r="81">
      <c r="A81" t="n">
        <v>2</v>
      </c>
      <c r="B81" t="n">
        <v>50</v>
      </c>
      <c r="C81" t="inlineStr">
        <is>
          <t xml:space="preserve">CONCLUIDO	</t>
        </is>
      </c>
      <c r="D81" t="n">
        <v>15.581</v>
      </c>
      <c r="E81" t="n">
        <v>6.42</v>
      </c>
      <c r="F81" t="n">
        <v>4.16</v>
      </c>
      <c r="G81" t="n">
        <v>24.96</v>
      </c>
      <c r="H81" t="n">
        <v>0.48</v>
      </c>
      <c r="I81" t="n">
        <v>10</v>
      </c>
      <c r="J81" t="n">
        <v>109.96</v>
      </c>
      <c r="K81" t="n">
        <v>41.65</v>
      </c>
      <c r="L81" t="n">
        <v>3</v>
      </c>
      <c r="M81" t="n">
        <v>8</v>
      </c>
      <c r="N81" t="n">
        <v>15.31</v>
      </c>
      <c r="O81" t="n">
        <v>13795.21</v>
      </c>
      <c r="P81" t="n">
        <v>35.23</v>
      </c>
      <c r="Q81" t="n">
        <v>198.07</v>
      </c>
      <c r="R81" t="n">
        <v>32.95</v>
      </c>
      <c r="S81" t="n">
        <v>21.27</v>
      </c>
      <c r="T81" t="n">
        <v>3115.24</v>
      </c>
      <c r="U81" t="n">
        <v>0.65</v>
      </c>
      <c r="V81" t="n">
        <v>0.73</v>
      </c>
      <c r="W81" t="n">
        <v>0.12</v>
      </c>
      <c r="X81" t="n">
        <v>0.18</v>
      </c>
      <c r="Y81" t="n">
        <v>2</v>
      </c>
      <c r="Z81" t="n">
        <v>10</v>
      </c>
    </row>
    <row r="82">
      <c r="A82" t="n">
        <v>3</v>
      </c>
      <c r="B82" t="n">
        <v>50</v>
      </c>
      <c r="C82" t="inlineStr">
        <is>
          <t xml:space="preserve">CONCLUIDO	</t>
        </is>
      </c>
      <c r="D82" t="n">
        <v>15.9032</v>
      </c>
      <c r="E82" t="n">
        <v>6.29</v>
      </c>
      <c r="F82" t="n">
        <v>4.1</v>
      </c>
      <c r="G82" t="n">
        <v>35.11</v>
      </c>
      <c r="H82" t="n">
        <v>0.63</v>
      </c>
      <c r="I82" t="n">
        <v>7</v>
      </c>
      <c r="J82" t="n">
        <v>111.23</v>
      </c>
      <c r="K82" t="n">
        <v>41.65</v>
      </c>
      <c r="L82" t="n">
        <v>4</v>
      </c>
      <c r="M82" t="n">
        <v>5</v>
      </c>
      <c r="N82" t="n">
        <v>15.58</v>
      </c>
      <c r="O82" t="n">
        <v>13952.52</v>
      </c>
      <c r="P82" t="n">
        <v>32.77</v>
      </c>
      <c r="Q82" t="n">
        <v>198.06</v>
      </c>
      <c r="R82" t="n">
        <v>30.72</v>
      </c>
      <c r="S82" t="n">
        <v>21.27</v>
      </c>
      <c r="T82" t="n">
        <v>2013.27</v>
      </c>
      <c r="U82" t="n">
        <v>0.6899999999999999</v>
      </c>
      <c r="V82" t="n">
        <v>0.74</v>
      </c>
      <c r="W82" t="n">
        <v>0.12</v>
      </c>
      <c r="X82" t="n">
        <v>0.11</v>
      </c>
      <c r="Y82" t="n">
        <v>2</v>
      </c>
      <c r="Z82" t="n">
        <v>10</v>
      </c>
    </row>
    <row r="83">
      <c r="A83" t="n">
        <v>4</v>
      </c>
      <c r="B83" t="n">
        <v>50</v>
      </c>
      <c r="C83" t="inlineStr">
        <is>
          <t xml:space="preserve">CONCLUIDO	</t>
        </is>
      </c>
      <c r="D83" t="n">
        <v>15.995</v>
      </c>
      <c r="E83" t="n">
        <v>6.25</v>
      </c>
      <c r="F83" t="n">
        <v>4.08</v>
      </c>
      <c r="G83" t="n">
        <v>40.83</v>
      </c>
      <c r="H83" t="n">
        <v>0.78</v>
      </c>
      <c r="I83" t="n">
        <v>6</v>
      </c>
      <c r="J83" t="n">
        <v>112.51</v>
      </c>
      <c r="K83" t="n">
        <v>41.65</v>
      </c>
      <c r="L83" t="n">
        <v>5</v>
      </c>
      <c r="M83" t="n">
        <v>3</v>
      </c>
      <c r="N83" t="n">
        <v>15.86</v>
      </c>
      <c r="O83" t="n">
        <v>14110.24</v>
      </c>
      <c r="P83" t="n">
        <v>31</v>
      </c>
      <c r="Q83" t="n">
        <v>198.06</v>
      </c>
      <c r="R83" t="n">
        <v>30.22</v>
      </c>
      <c r="S83" t="n">
        <v>21.27</v>
      </c>
      <c r="T83" t="n">
        <v>1769.23</v>
      </c>
      <c r="U83" t="n">
        <v>0.7</v>
      </c>
      <c r="V83" t="n">
        <v>0.75</v>
      </c>
      <c r="W83" t="n">
        <v>0.12</v>
      </c>
      <c r="X83" t="n">
        <v>0.1</v>
      </c>
      <c r="Y83" t="n">
        <v>2</v>
      </c>
      <c r="Z83" t="n">
        <v>10</v>
      </c>
    </row>
    <row r="84">
      <c r="A84" t="n">
        <v>5</v>
      </c>
      <c r="B84" t="n">
        <v>50</v>
      </c>
      <c r="C84" t="inlineStr">
        <is>
          <t xml:space="preserve">CONCLUIDO	</t>
        </is>
      </c>
      <c r="D84" t="n">
        <v>16.1088</v>
      </c>
      <c r="E84" t="n">
        <v>6.21</v>
      </c>
      <c r="F84" t="n">
        <v>4.06</v>
      </c>
      <c r="G84" t="n">
        <v>48.73</v>
      </c>
      <c r="H84" t="n">
        <v>0.93</v>
      </c>
      <c r="I84" t="n">
        <v>5</v>
      </c>
      <c r="J84" t="n">
        <v>113.79</v>
      </c>
      <c r="K84" t="n">
        <v>41.65</v>
      </c>
      <c r="L84" t="n">
        <v>6</v>
      </c>
      <c r="M84" t="n">
        <v>0</v>
      </c>
      <c r="N84" t="n">
        <v>16.14</v>
      </c>
      <c r="O84" t="n">
        <v>14268.39</v>
      </c>
      <c r="P84" t="n">
        <v>30.01</v>
      </c>
      <c r="Q84" t="n">
        <v>198.07</v>
      </c>
      <c r="R84" t="n">
        <v>29.51</v>
      </c>
      <c r="S84" t="n">
        <v>21.27</v>
      </c>
      <c r="T84" t="n">
        <v>1419.46</v>
      </c>
      <c r="U84" t="n">
        <v>0.72</v>
      </c>
      <c r="V84" t="n">
        <v>0.75</v>
      </c>
      <c r="W84" t="n">
        <v>0.12</v>
      </c>
      <c r="X84" t="n">
        <v>0.08</v>
      </c>
      <c r="Y84" t="n">
        <v>2</v>
      </c>
      <c r="Z84" t="n">
        <v>10</v>
      </c>
    </row>
    <row r="85">
      <c r="A85" t="n">
        <v>0</v>
      </c>
      <c r="B85" t="n">
        <v>25</v>
      </c>
      <c r="C85" t="inlineStr">
        <is>
          <t xml:space="preserve">CONCLUIDO	</t>
        </is>
      </c>
      <c r="D85" t="n">
        <v>15.6074</v>
      </c>
      <c r="E85" t="n">
        <v>6.41</v>
      </c>
      <c r="F85" t="n">
        <v>4.33</v>
      </c>
      <c r="G85" t="n">
        <v>13</v>
      </c>
      <c r="H85" t="n">
        <v>0.28</v>
      </c>
      <c r="I85" t="n">
        <v>20</v>
      </c>
      <c r="J85" t="n">
        <v>61.76</v>
      </c>
      <c r="K85" t="n">
        <v>28.92</v>
      </c>
      <c r="L85" t="n">
        <v>1</v>
      </c>
      <c r="M85" t="n">
        <v>18</v>
      </c>
      <c r="N85" t="n">
        <v>6.84</v>
      </c>
      <c r="O85" t="n">
        <v>7851.41</v>
      </c>
      <c r="P85" t="n">
        <v>25.68</v>
      </c>
      <c r="Q85" t="n">
        <v>198.13</v>
      </c>
      <c r="R85" t="n">
        <v>38.06</v>
      </c>
      <c r="S85" t="n">
        <v>21.27</v>
      </c>
      <c r="T85" t="n">
        <v>5617.62</v>
      </c>
      <c r="U85" t="n">
        <v>0.5600000000000001</v>
      </c>
      <c r="V85" t="n">
        <v>0.7</v>
      </c>
      <c r="W85" t="n">
        <v>0.14</v>
      </c>
      <c r="X85" t="n">
        <v>0.35</v>
      </c>
      <c r="Y85" t="n">
        <v>2</v>
      </c>
      <c r="Z85" t="n">
        <v>10</v>
      </c>
    </row>
    <row r="86">
      <c r="A86" t="n">
        <v>1</v>
      </c>
      <c r="B86" t="n">
        <v>25</v>
      </c>
      <c r="C86" t="inlineStr">
        <is>
          <t xml:space="preserve">CONCLUIDO	</t>
        </is>
      </c>
      <c r="D86" t="n">
        <v>16.3607</v>
      </c>
      <c r="E86" t="n">
        <v>6.11</v>
      </c>
      <c r="F86" t="n">
        <v>4.18</v>
      </c>
      <c r="G86" t="n">
        <v>25.07</v>
      </c>
      <c r="H86" t="n">
        <v>0.55</v>
      </c>
      <c r="I86" t="n">
        <v>10</v>
      </c>
      <c r="J86" t="n">
        <v>62.92</v>
      </c>
      <c r="K86" t="n">
        <v>28.92</v>
      </c>
      <c r="L86" t="n">
        <v>2</v>
      </c>
      <c r="M86" t="n">
        <v>4</v>
      </c>
      <c r="N86" t="n">
        <v>7</v>
      </c>
      <c r="O86" t="n">
        <v>7994.37</v>
      </c>
      <c r="P86" t="n">
        <v>22.02</v>
      </c>
      <c r="Q86" t="n">
        <v>198.17</v>
      </c>
      <c r="R86" t="n">
        <v>33.21</v>
      </c>
      <c r="S86" t="n">
        <v>21.27</v>
      </c>
      <c r="T86" t="n">
        <v>3242.35</v>
      </c>
      <c r="U86" t="n">
        <v>0.64</v>
      </c>
      <c r="V86" t="n">
        <v>0.73</v>
      </c>
      <c r="W86" t="n">
        <v>0.13</v>
      </c>
      <c r="X86" t="n">
        <v>0.19</v>
      </c>
      <c r="Y86" t="n">
        <v>2</v>
      </c>
      <c r="Z86" t="n">
        <v>10</v>
      </c>
    </row>
    <row r="87">
      <c r="A87" t="n">
        <v>2</v>
      </c>
      <c r="B87" t="n">
        <v>25</v>
      </c>
      <c r="C87" t="inlineStr">
        <is>
          <t xml:space="preserve">CONCLUIDO	</t>
        </is>
      </c>
      <c r="D87" t="n">
        <v>16.4752</v>
      </c>
      <c r="E87" t="n">
        <v>6.07</v>
      </c>
      <c r="F87" t="n">
        <v>4.15</v>
      </c>
      <c r="G87" t="n">
        <v>27.66</v>
      </c>
      <c r="H87" t="n">
        <v>0.8100000000000001</v>
      </c>
      <c r="I87" t="n">
        <v>9</v>
      </c>
      <c r="J87" t="n">
        <v>64.08</v>
      </c>
      <c r="K87" t="n">
        <v>28.92</v>
      </c>
      <c r="L87" t="n">
        <v>3</v>
      </c>
      <c r="M87" t="n">
        <v>0</v>
      </c>
      <c r="N87" t="n">
        <v>7.16</v>
      </c>
      <c r="O87" t="n">
        <v>8137.65</v>
      </c>
      <c r="P87" t="n">
        <v>22.13</v>
      </c>
      <c r="Q87" t="n">
        <v>198.17</v>
      </c>
      <c r="R87" t="n">
        <v>32.12</v>
      </c>
      <c r="S87" t="n">
        <v>21.27</v>
      </c>
      <c r="T87" t="n">
        <v>2704.28</v>
      </c>
      <c r="U87" t="n">
        <v>0.66</v>
      </c>
      <c r="V87" t="n">
        <v>0.73</v>
      </c>
      <c r="W87" t="n">
        <v>0.13</v>
      </c>
      <c r="X87" t="n">
        <v>0.17</v>
      </c>
      <c r="Y87" t="n">
        <v>2</v>
      </c>
      <c r="Z87" t="n">
        <v>10</v>
      </c>
    </row>
    <row r="88">
      <c r="A88" t="n">
        <v>0</v>
      </c>
      <c r="B88" t="n">
        <v>85</v>
      </c>
      <c r="C88" t="inlineStr">
        <is>
          <t xml:space="preserve">CONCLUIDO	</t>
        </is>
      </c>
      <c r="D88" t="n">
        <v>11.4297</v>
      </c>
      <c r="E88" t="n">
        <v>8.75</v>
      </c>
      <c r="F88" t="n">
        <v>4.85</v>
      </c>
      <c r="G88" t="n">
        <v>6.47</v>
      </c>
      <c r="H88" t="n">
        <v>0.11</v>
      </c>
      <c r="I88" t="n">
        <v>45</v>
      </c>
      <c r="J88" t="n">
        <v>167.88</v>
      </c>
      <c r="K88" t="n">
        <v>51.39</v>
      </c>
      <c r="L88" t="n">
        <v>1</v>
      </c>
      <c r="M88" t="n">
        <v>43</v>
      </c>
      <c r="N88" t="n">
        <v>30.49</v>
      </c>
      <c r="O88" t="n">
        <v>20939.59</v>
      </c>
      <c r="P88" t="n">
        <v>60.73</v>
      </c>
      <c r="Q88" t="n">
        <v>198.13</v>
      </c>
      <c r="R88" t="n">
        <v>54.23</v>
      </c>
      <c r="S88" t="n">
        <v>21.27</v>
      </c>
      <c r="T88" t="n">
        <v>13580.19</v>
      </c>
      <c r="U88" t="n">
        <v>0.39</v>
      </c>
      <c r="V88" t="n">
        <v>0.63</v>
      </c>
      <c r="W88" t="n">
        <v>0.18</v>
      </c>
      <c r="X88" t="n">
        <v>0.87</v>
      </c>
      <c r="Y88" t="n">
        <v>2</v>
      </c>
      <c r="Z88" t="n">
        <v>10</v>
      </c>
    </row>
    <row r="89">
      <c r="A89" t="n">
        <v>1</v>
      </c>
      <c r="B89" t="n">
        <v>85</v>
      </c>
      <c r="C89" t="inlineStr">
        <is>
          <t xml:space="preserve">CONCLUIDO	</t>
        </is>
      </c>
      <c r="D89" t="n">
        <v>13.4013</v>
      </c>
      <c r="E89" t="n">
        <v>7.46</v>
      </c>
      <c r="F89" t="n">
        <v>4.38</v>
      </c>
      <c r="G89" t="n">
        <v>12.51</v>
      </c>
      <c r="H89" t="n">
        <v>0.21</v>
      </c>
      <c r="I89" t="n">
        <v>21</v>
      </c>
      <c r="J89" t="n">
        <v>169.33</v>
      </c>
      <c r="K89" t="n">
        <v>51.39</v>
      </c>
      <c r="L89" t="n">
        <v>2</v>
      </c>
      <c r="M89" t="n">
        <v>19</v>
      </c>
      <c r="N89" t="n">
        <v>30.94</v>
      </c>
      <c r="O89" t="n">
        <v>21118.46</v>
      </c>
      <c r="P89" t="n">
        <v>53.93</v>
      </c>
      <c r="Q89" t="n">
        <v>198.07</v>
      </c>
      <c r="R89" t="n">
        <v>39.57</v>
      </c>
      <c r="S89" t="n">
        <v>21.27</v>
      </c>
      <c r="T89" t="n">
        <v>6367.43</v>
      </c>
      <c r="U89" t="n">
        <v>0.54</v>
      </c>
      <c r="V89" t="n">
        <v>0.7</v>
      </c>
      <c r="W89" t="n">
        <v>0.14</v>
      </c>
      <c r="X89" t="n">
        <v>0.39</v>
      </c>
      <c r="Y89" t="n">
        <v>2</v>
      </c>
      <c r="Z89" t="n">
        <v>10</v>
      </c>
    </row>
    <row r="90">
      <c r="A90" t="n">
        <v>2</v>
      </c>
      <c r="B90" t="n">
        <v>85</v>
      </c>
      <c r="C90" t="inlineStr">
        <is>
          <t xml:space="preserve">CONCLUIDO	</t>
        </is>
      </c>
      <c r="D90" t="n">
        <v>14.1105</v>
      </c>
      <c r="E90" t="n">
        <v>7.09</v>
      </c>
      <c r="F90" t="n">
        <v>4.24</v>
      </c>
      <c r="G90" t="n">
        <v>18.17</v>
      </c>
      <c r="H90" t="n">
        <v>0.31</v>
      </c>
      <c r="I90" t="n">
        <v>14</v>
      </c>
      <c r="J90" t="n">
        <v>170.79</v>
      </c>
      <c r="K90" t="n">
        <v>51.39</v>
      </c>
      <c r="L90" t="n">
        <v>3</v>
      </c>
      <c r="M90" t="n">
        <v>12</v>
      </c>
      <c r="N90" t="n">
        <v>31.4</v>
      </c>
      <c r="O90" t="n">
        <v>21297.94</v>
      </c>
      <c r="P90" t="n">
        <v>51.34</v>
      </c>
      <c r="Q90" t="n">
        <v>198.13</v>
      </c>
      <c r="R90" t="n">
        <v>35.24</v>
      </c>
      <c r="S90" t="n">
        <v>21.27</v>
      </c>
      <c r="T90" t="n">
        <v>4239.34</v>
      </c>
      <c r="U90" t="n">
        <v>0.6</v>
      </c>
      <c r="V90" t="n">
        <v>0.72</v>
      </c>
      <c r="W90" t="n">
        <v>0.13</v>
      </c>
      <c r="X90" t="n">
        <v>0.26</v>
      </c>
      <c r="Y90" t="n">
        <v>2</v>
      </c>
      <c r="Z90" t="n">
        <v>10</v>
      </c>
    </row>
    <row r="91">
      <c r="A91" t="n">
        <v>3</v>
      </c>
      <c r="B91" t="n">
        <v>85</v>
      </c>
      <c r="C91" t="inlineStr">
        <is>
          <t xml:space="preserve">CONCLUIDO	</t>
        </is>
      </c>
      <c r="D91" t="n">
        <v>14.5602</v>
      </c>
      <c r="E91" t="n">
        <v>6.87</v>
      </c>
      <c r="F91" t="n">
        <v>4.16</v>
      </c>
      <c r="G91" t="n">
        <v>24.94</v>
      </c>
      <c r="H91" t="n">
        <v>0.41</v>
      </c>
      <c r="I91" t="n">
        <v>10</v>
      </c>
      <c r="J91" t="n">
        <v>172.25</v>
      </c>
      <c r="K91" t="n">
        <v>51.39</v>
      </c>
      <c r="L91" t="n">
        <v>4</v>
      </c>
      <c r="M91" t="n">
        <v>8</v>
      </c>
      <c r="N91" t="n">
        <v>31.86</v>
      </c>
      <c r="O91" t="n">
        <v>21478.05</v>
      </c>
      <c r="P91" t="n">
        <v>49.49</v>
      </c>
      <c r="Q91" t="n">
        <v>198.09</v>
      </c>
      <c r="R91" t="n">
        <v>32.62</v>
      </c>
      <c r="S91" t="n">
        <v>21.27</v>
      </c>
      <c r="T91" t="n">
        <v>2945.93</v>
      </c>
      <c r="U91" t="n">
        <v>0.65</v>
      </c>
      <c r="V91" t="n">
        <v>0.73</v>
      </c>
      <c r="W91" t="n">
        <v>0.12</v>
      </c>
      <c r="X91" t="n">
        <v>0.17</v>
      </c>
      <c r="Y91" t="n">
        <v>2</v>
      </c>
      <c r="Z91" t="n">
        <v>10</v>
      </c>
    </row>
    <row r="92">
      <c r="A92" t="n">
        <v>4</v>
      </c>
      <c r="B92" t="n">
        <v>85</v>
      </c>
      <c r="C92" t="inlineStr">
        <is>
          <t xml:space="preserve">CONCLUIDO	</t>
        </is>
      </c>
      <c r="D92" t="n">
        <v>14.8405</v>
      </c>
      <c r="E92" t="n">
        <v>6.74</v>
      </c>
      <c r="F92" t="n">
        <v>4.09</v>
      </c>
      <c r="G92" t="n">
        <v>30.71</v>
      </c>
      <c r="H92" t="n">
        <v>0.51</v>
      </c>
      <c r="I92" t="n">
        <v>8</v>
      </c>
      <c r="J92" t="n">
        <v>173.71</v>
      </c>
      <c r="K92" t="n">
        <v>51.39</v>
      </c>
      <c r="L92" t="n">
        <v>5</v>
      </c>
      <c r="M92" t="n">
        <v>6</v>
      </c>
      <c r="N92" t="n">
        <v>32.32</v>
      </c>
      <c r="O92" t="n">
        <v>21658.78</v>
      </c>
      <c r="P92" t="n">
        <v>47.78</v>
      </c>
      <c r="Q92" t="n">
        <v>198.08</v>
      </c>
      <c r="R92" t="n">
        <v>30.62</v>
      </c>
      <c r="S92" t="n">
        <v>21.27</v>
      </c>
      <c r="T92" t="n">
        <v>1959.18</v>
      </c>
      <c r="U92" t="n">
        <v>0.6899999999999999</v>
      </c>
      <c r="V92" t="n">
        <v>0.74</v>
      </c>
      <c r="W92" t="n">
        <v>0.12</v>
      </c>
      <c r="X92" t="n">
        <v>0.11</v>
      </c>
      <c r="Y92" t="n">
        <v>2</v>
      </c>
      <c r="Z92" t="n">
        <v>10</v>
      </c>
    </row>
    <row r="93">
      <c r="A93" t="n">
        <v>5</v>
      </c>
      <c r="B93" t="n">
        <v>85</v>
      </c>
      <c r="C93" t="inlineStr">
        <is>
          <t xml:space="preserve">CONCLUIDO	</t>
        </is>
      </c>
      <c r="D93" t="n">
        <v>14.9031</v>
      </c>
      <c r="E93" t="n">
        <v>6.71</v>
      </c>
      <c r="F93" t="n">
        <v>4.1</v>
      </c>
      <c r="G93" t="n">
        <v>35.15</v>
      </c>
      <c r="H93" t="n">
        <v>0.61</v>
      </c>
      <c r="I93" t="n">
        <v>7</v>
      </c>
      <c r="J93" t="n">
        <v>175.18</v>
      </c>
      <c r="K93" t="n">
        <v>51.39</v>
      </c>
      <c r="L93" t="n">
        <v>6</v>
      </c>
      <c r="M93" t="n">
        <v>5</v>
      </c>
      <c r="N93" t="n">
        <v>32.79</v>
      </c>
      <c r="O93" t="n">
        <v>21840.16</v>
      </c>
      <c r="P93" t="n">
        <v>46.98</v>
      </c>
      <c r="Q93" t="n">
        <v>198.06</v>
      </c>
      <c r="R93" t="n">
        <v>31.07</v>
      </c>
      <c r="S93" t="n">
        <v>21.27</v>
      </c>
      <c r="T93" t="n">
        <v>2189.17</v>
      </c>
      <c r="U93" t="n">
        <v>0.68</v>
      </c>
      <c r="V93" t="n">
        <v>0.74</v>
      </c>
      <c r="W93" t="n">
        <v>0.12</v>
      </c>
      <c r="X93" t="n">
        <v>0.12</v>
      </c>
      <c r="Y93" t="n">
        <v>2</v>
      </c>
      <c r="Z93" t="n">
        <v>10</v>
      </c>
    </row>
    <row r="94">
      <c r="A94" t="n">
        <v>6</v>
      </c>
      <c r="B94" t="n">
        <v>85</v>
      </c>
      <c r="C94" t="inlineStr">
        <is>
          <t xml:space="preserve">CONCLUIDO	</t>
        </is>
      </c>
      <c r="D94" t="n">
        <v>15.0181</v>
      </c>
      <c r="E94" t="n">
        <v>6.66</v>
      </c>
      <c r="F94" t="n">
        <v>4.08</v>
      </c>
      <c r="G94" t="n">
        <v>40.83</v>
      </c>
      <c r="H94" t="n">
        <v>0.7</v>
      </c>
      <c r="I94" t="n">
        <v>6</v>
      </c>
      <c r="J94" t="n">
        <v>176.66</v>
      </c>
      <c r="K94" t="n">
        <v>51.39</v>
      </c>
      <c r="L94" t="n">
        <v>7</v>
      </c>
      <c r="M94" t="n">
        <v>4</v>
      </c>
      <c r="N94" t="n">
        <v>33.27</v>
      </c>
      <c r="O94" t="n">
        <v>22022.17</v>
      </c>
      <c r="P94" t="n">
        <v>45.79</v>
      </c>
      <c r="Q94" t="n">
        <v>198.06</v>
      </c>
      <c r="R94" t="n">
        <v>30.39</v>
      </c>
      <c r="S94" t="n">
        <v>21.27</v>
      </c>
      <c r="T94" t="n">
        <v>1852.84</v>
      </c>
      <c r="U94" t="n">
        <v>0.7</v>
      </c>
      <c r="V94" t="n">
        <v>0.75</v>
      </c>
      <c r="W94" t="n">
        <v>0.12</v>
      </c>
      <c r="X94" t="n">
        <v>0.1</v>
      </c>
      <c r="Y94" t="n">
        <v>2</v>
      </c>
      <c r="Z94" t="n">
        <v>10</v>
      </c>
    </row>
    <row r="95">
      <c r="A95" t="n">
        <v>7</v>
      </c>
      <c r="B95" t="n">
        <v>85</v>
      </c>
      <c r="C95" t="inlineStr">
        <is>
          <t xml:space="preserve">CONCLUIDO	</t>
        </is>
      </c>
      <c r="D95" t="n">
        <v>15.1477</v>
      </c>
      <c r="E95" t="n">
        <v>6.6</v>
      </c>
      <c r="F95" t="n">
        <v>4.06</v>
      </c>
      <c r="G95" t="n">
        <v>48.72</v>
      </c>
      <c r="H95" t="n">
        <v>0.8</v>
      </c>
      <c r="I95" t="n">
        <v>5</v>
      </c>
      <c r="J95" t="n">
        <v>178.14</v>
      </c>
      <c r="K95" t="n">
        <v>51.39</v>
      </c>
      <c r="L95" t="n">
        <v>8</v>
      </c>
      <c r="M95" t="n">
        <v>3</v>
      </c>
      <c r="N95" t="n">
        <v>33.75</v>
      </c>
      <c r="O95" t="n">
        <v>22204.83</v>
      </c>
      <c r="P95" t="n">
        <v>44.18</v>
      </c>
      <c r="Q95" t="n">
        <v>198.06</v>
      </c>
      <c r="R95" t="n">
        <v>29.64</v>
      </c>
      <c r="S95" t="n">
        <v>21.27</v>
      </c>
      <c r="T95" t="n">
        <v>1482.52</v>
      </c>
      <c r="U95" t="n">
        <v>0.72</v>
      </c>
      <c r="V95" t="n">
        <v>0.75</v>
      </c>
      <c r="W95" t="n">
        <v>0.12</v>
      </c>
      <c r="X95" t="n">
        <v>0.08</v>
      </c>
      <c r="Y95" t="n">
        <v>2</v>
      </c>
      <c r="Z95" t="n">
        <v>10</v>
      </c>
    </row>
    <row r="96">
      <c r="A96" t="n">
        <v>8</v>
      </c>
      <c r="B96" t="n">
        <v>85</v>
      </c>
      <c r="C96" t="inlineStr">
        <is>
          <t xml:space="preserve">CONCLUIDO	</t>
        </is>
      </c>
      <c r="D96" t="n">
        <v>15.1534</v>
      </c>
      <c r="E96" t="n">
        <v>6.6</v>
      </c>
      <c r="F96" t="n">
        <v>4.06</v>
      </c>
      <c r="G96" t="n">
        <v>48.69</v>
      </c>
      <c r="H96" t="n">
        <v>0.89</v>
      </c>
      <c r="I96" t="n">
        <v>5</v>
      </c>
      <c r="J96" t="n">
        <v>179.63</v>
      </c>
      <c r="K96" t="n">
        <v>51.39</v>
      </c>
      <c r="L96" t="n">
        <v>9</v>
      </c>
      <c r="M96" t="n">
        <v>3</v>
      </c>
      <c r="N96" t="n">
        <v>34.24</v>
      </c>
      <c r="O96" t="n">
        <v>22388.15</v>
      </c>
      <c r="P96" t="n">
        <v>43.88</v>
      </c>
      <c r="Q96" t="n">
        <v>198.06</v>
      </c>
      <c r="R96" t="n">
        <v>29.54</v>
      </c>
      <c r="S96" t="n">
        <v>21.27</v>
      </c>
      <c r="T96" t="n">
        <v>1430.64</v>
      </c>
      <c r="U96" t="n">
        <v>0.72</v>
      </c>
      <c r="V96" t="n">
        <v>0.75</v>
      </c>
      <c r="W96" t="n">
        <v>0.12</v>
      </c>
      <c r="X96" t="n">
        <v>0.07000000000000001</v>
      </c>
      <c r="Y96" t="n">
        <v>2</v>
      </c>
      <c r="Z96" t="n">
        <v>10</v>
      </c>
    </row>
    <row r="97">
      <c r="A97" t="n">
        <v>9</v>
      </c>
      <c r="B97" t="n">
        <v>85</v>
      </c>
      <c r="C97" t="inlineStr">
        <is>
          <t xml:space="preserve">CONCLUIDO	</t>
        </is>
      </c>
      <c r="D97" t="n">
        <v>15.2614</v>
      </c>
      <c r="E97" t="n">
        <v>6.55</v>
      </c>
      <c r="F97" t="n">
        <v>4.04</v>
      </c>
      <c r="G97" t="n">
        <v>60.67</v>
      </c>
      <c r="H97" t="n">
        <v>0.98</v>
      </c>
      <c r="I97" t="n">
        <v>4</v>
      </c>
      <c r="J97" t="n">
        <v>181.12</v>
      </c>
      <c r="K97" t="n">
        <v>51.39</v>
      </c>
      <c r="L97" t="n">
        <v>10</v>
      </c>
      <c r="M97" t="n">
        <v>2</v>
      </c>
      <c r="N97" t="n">
        <v>34.73</v>
      </c>
      <c r="O97" t="n">
        <v>22572.13</v>
      </c>
      <c r="P97" t="n">
        <v>41.91</v>
      </c>
      <c r="Q97" t="n">
        <v>198.06</v>
      </c>
      <c r="R97" t="n">
        <v>29.22</v>
      </c>
      <c r="S97" t="n">
        <v>21.27</v>
      </c>
      <c r="T97" t="n">
        <v>1278.28</v>
      </c>
      <c r="U97" t="n">
        <v>0.73</v>
      </c>
      <c r="V97" t="n">
        <v>0.75</v>
      </c>
      <c r="W97" t="n">
        <v>0.11</v>
      </c>
      <c r="X97" t="n">
        <v>0.06</v>
      </c>
      <c r="Y97" t="n">
        <v>2</v>
      </c>
      <c r="Z97" t="n">
        <v>10</v>
      </c>
    </row>
    <row r="98">
      <c r="A98" t="n">
        <v>10</v>
      </c>
      <c r="B98" t="n">
        <v>85</v>
      </c>
      <c r="C98" t="inlineStr">
        <is>
          <t xml:space="preserve">CONCLUIDO	</t>
        </is>
      </c>
      <c r="D98" t="n">
        <v>15.2866</v>
      </c>
      <c r="E98" t="n">
        <v>6.54</v>
      </c>
      <c r="F98" t="n">
        <v>4.03</v>
      </c>
      <c r="G98" t="n">
        <v>60.5</v>
      </c>
      <c r="H98" t="n">
        <v>1.07</v>
      </c>
      <c r="I98" t="n">
        <v>4</v>
      </c>
      <c r="J98" t="n">
        <v>182.62</v>
      </c>
      <c r="K98" t="n">
        <v>51.39</v>
      </c>
      <c r="L98" t="n">
        <v>11</v>
      </c>
      <c r="M98" t="n">
        <v>2</v>
      </c>
      <c r="N98" t="n">
        <v>35.22</v>
      </c>
      <c r="O98" t="n">
        <v>22756.91</v>
      </c>
      <c r="P98" t="n">
        <v>41.02</v>
      </c>
      <c r="Q98" t="n">
        <v>198.06</v>
      </c>
      <c r="R98" t="n">
        <v>28.84</v>
      </c>
      <c r="S98" t="n">
        <v>21.27</v>
      </c>
      <c r="T98" t="n">
        <v>1090.03</v>
      </c>
      <c r="U98" t="n">
        <v>0.74</v>
      </c>
      <c r="V98" t="n">
        <v>0.76</v>
      </c>
      <c r="W98" t="n">
        <v>0.11</v>
      </c>
      <c r="X98" t="n">
        <v>0.05</v>
      </c>
      <c r="Y98" t="n">
        <v>2</v>
      </c>
      <c r="Z98" t="n">
        <v>10</v>
      </c>
    </row>
    <row r="99">
      <c r="A99" t="n">
        <v>11</v>
      </c>
      <c r="B99" t="n">
        <v>85</v>
      </c>
      <c r="C99" t="inlineStr">
        <is>
          <t xml:space="preserve">CONCLUIDO	</t>
        </is>
      </c>
      <c r="D99" t="n">
        <v>15.2549</v>
      </c>
      <c r="E99" t="n">
        <v>6.56</v>
      </c>
      <c r="F99" t="n">
        <v>4.05</v>
      </c>
      <c r="G99" t="n">
        <v>60.71</v>
      </c>
      <c r="H99" t="n">
        <v>1.16</v>
      </c>
      <c r="I99" t="n">
        <v>4</v>
      </c>
      <c r="J99" t="n">
        <v>184.12</v>
      </c>
      <c r="K99" t="n">
        <v>51.39</v>
      </c>
      <c r="L99" t="n">
        <v>12</v>
      </c>
      <c r="M99" t="n">
        <v>0</v>
      </c>
      <c r="N99" t="n">
        <v>35.73</v>
      </c>
      <c r="O99" t="n">
        <v>22942.24</v>
      </c>
      <c r="P99" t="n">
        <v>40.43</v>
      </c>
      <c r="Q99" t="n">
        <v>198.08</v>
      </c>
      <c r="R99" t="n">
        <v>29.2</v>
      </c>
      <c r="S99" t="n">
        <v>21.27</v>
      </c>
      <c r="T99" t="n">
        <v>1265.81</v>
      </c>
      <c r="U99" t="n">
        <v>0.73</v>
      </c>
      <c r="V99" t="n">
        <v>0.75</v>
      </c>
      <c r="W99" t="n">
        <v>0.12</v>
      </c>
      <c r="X99" t="n">
        <v>0.06</v>
      </c>
      <c r="Y99" t="n">
        <v>2</v>
      </c>
      <c r="Z99" t="n">
        <v>10</v>
      </c>
    </row>
    <row r="100">
      <c r="A100" t="n">
        <v>0</v>
      </c>
      <c r="B100" t="n">
        <v>20</v>
      </c>
      <c r="C100" t="inlineStr">
        <is>
          <t xml:space="preserve">CONCLUIDO	</t>
        </is>
      </c>
      <c r="D100" t="n">
        <v>15.8751</v>
      </c>
      <c r="E100" t="n">
        <v>6.3</v>
      </c>
      <c r="F100" t="n">
        <v>4.34</v>
      </c>
      <c r="G100" t="n">
        <v>15.33</v>
      </c>
      <c r="H100" t="n">
        <v>0.34</v>
      </c>
      <c r="I100" t="n">
        <v>17</v>
      </c>
      <c r="J100" t="n">
        <v>51.33</v>
      </c>
      <c r="K100" t="n">
        <v>24.83</v>
      </c>
      <c r="L100" t="n">
        <v>1</v>
      </c>
      <c r="M100" t="n">
        <v>15</v>
      </c>
      <c r="N100" t="n">
        <v>5.51</v>
      </c>
      <c r="O100" t="n">
        <v>6564.78</v>
      </c>
      <c r="P100" t="n">
        <v>21.72</v>
      </c>
      <c r="Q100" t="n">
        <v>198.14</v>
      </c>
      <c r="R100" t="n">
        <v>38.62</v>
      </c>
      <c r="S100" t="n">
        <v>21.27</v>
      </c>
      <c r="T100" t="n">
        <v>5911.11</v>
      </c>
      <c r="U100" t="n">
        <v>0.55</v>
      </c>
      <c r="V100" t="n">
        <v>0.7</v>
      </c>
      <c r="W100" t="n">
        <v>0.14</v>
      </c>
      <c r="X100" t="n">
        <v>0.36</v>
      </c>
      <c r="Y100" t="n">
        <v>2</v>
      </c>
      <c r="Z100" t="n">
        <v>10</v>
      </c>
    </row>
    <row r="101">
      <c r="A101" t="n">
        <v>1</v>
      </c>
      <c r="B101" t="n">
        <v>20</v>
      </c>
      <c r="C101" t="inlineStr">
        <is>
          <t xml:space="preserve">CONCLUIDO	</t>
        </is>
      </c>
      <c r="D101" t="n">
        <v>16.4549</v>
      </c>
      <c r="E101" t="n">
        <v>6.08</v>
      </c>
      <c r="F101" t="n">
        <v>4.2</v>
      </c>
      <c r="G101" t="n">
        <v>22.88</v>
      </c>
      <c r="H101" t="n">
        <v>0.66</v>
      </c>
      <c r="I101" t="n">
        <v>11</v>
      </c>
      <c r="J101" t="n">
        <v>52.47</v>
      </c>
      <c r="K101" t="n">
        <v>24.83</v>
      </c>
      <c r="L101" t="n">
        <v>2</v>
      </c>
      <c r="M101" t="n">
        <v>0</v>
      </c>
      <c r="N101" t="n">
        <v>5.64</v>
      </c>
      <c r="O101" t="n">
        <v>6705.1</v>
      </c>
      <c r="P101" t="n">
        <v>19.64</v>
      </c>
      <c r="Q101" t="n">
        <v>198.06</v>
      </c>
      <c r="R101" t="n">
        <v>33.47</v>
      </c>
      <c r="S101" t="n">
        <v>21.27</v>
      </c>
      <c r="T101" t="n">
        <v>3367.77</v>
      </c>
      <c r="U101" t="n">
        <v>0.64</v>
      </c>
      <c r="V101" t="n">
        <v>0.73</v>
      </c>
      <c r="W101" t="n">
        <v>0.14</v>
      </c>
      <c r="X101" t="n">
        <v>0.21</v>
      </c>
      <c r="Y101" t="n">
        <v>2</v>
      </c>
      <c r="Z101" t="n">
        <v>10</v>
      </c>
    </row>
    <row r="102">
      <c r="A102" t="n">
        <v>0</v>
      </c>
      <c r="B102" t="n">
        <v>65</v>
      </c>
      <c r="C102" t="inlineStr">
        <is>
          <t xml:space="preserve">CONCLUIDO	</t>
        </is>
      </c>
      <c r="D102" t="n">
        <v>12.8077</v>
      </c>
      <c r="E102" t="n">
        <v>7.81</v>
      </c>
      <c r="F102" t="n">
        <v>4.62</v>
      </c>
      <c r="G102" t="n">
        <v>7.49</v>
      </c>
      <c r="H102" t="n">
        <v>0.13</v>
      </c>
      <c r="I102" t="n">
        <v>37</v>
      </c>
      <c r="J102" t="n">
        <v>133.21</v>
      </c>
      <c r="K102" t="n">
        <v>46.47</v>
      </c>
      <c r="L102" t="n">
        <v>1</v>
      </c>
      <c r="M102" t="n">
        <v>35</v>
      </c>
      <c r="N102" t="n">
        <v>20.75</v>
      </c>
      <c r="O102" t="n">
        <v>16663.42</v>
      </c>
      <c r="P102" t="n">
        <v>49.42</v>
      </c>
      <c r="Q102" t="n">
        <v>198.12</v>
      </c>
      <c r="R102" t="n">
        <v>47.02</v>
      </c>
      <c r="S102" t="n">
        <v>21.27</v>
      </c>
      <c r="T102" t="n">
        <v>10013.84</v>
      </c>
      <c r="U102" t="n">
        <v>0.45</v>
      </c>
      <c r="V102" t="n">
        <v>0.66</v>
      </c>
      <c r="W102" t="n">
        <v>0.16</v>
      </c>
      <c r="X102" t="n">
        <v>0.64</v>
      </c>
      <c r="Y102" t="n">
        <v>2</v>
      </c>
      <c r="Z102" t="n">
        <v>10</v>
      </c>
    </row>
    <row r="103">
      <c r="A103" t="n">
        <v>1</v>
      </c>
      <c r="B103" t="n">
        <v>65</v>
      </c>
      <c r="C103" t="inlineStr">
        <is>
          <t xml:space="preserve">CONCLUIDO	</t>
        </is>
      </c>
      <c r="D103" t="n">
        <v>14.2337</v>
      </c>
      <c r="E103" t="n">
        <v>7.03</v>
      </c>
      <c r="F103" t="n">
        <v>4.36</v>
      </c>
      <c r="G103" t="n">
        <v>14.52</v>
      </c>
      <c r="H103" t="n">
        <v>0.26</v>
      </c>
      <c r="I103" t="n">
        <v>18</v>
      </c>
      <c r="J103" t="n">
        <v>134.55</v>
      </c>
      <c r="K103" t="n">
        <v>46.47</v>
      </c>
      <c r="L103" t="n">
        <v>2</v>
      </c>
      <c r="M103" t="n">
        <v>16</v>
      </c>
      <c r="N103" t="n">
        <v>21.09</v>
      </c>
      <c r="O103" t="n">
        <v>16828.84</v>
      </c>
      <c r="P103" t="n">
        <v>45.44</v>
      </c>
      <c r="Q103" t="n">
        <v>198.07</v>
      </c>
      <c r="R103" t="n">
        <v>39.06</v>
      </c>
      <c r="S103" t="n">
        <v>21.27</v>
      </c>
      <c r="T103" t="n">
        <v>6125.78</v>
      </c>
      <c r="U103" t="n">
        <v>0.54</v>
      </c>
      <c r="V103" t="n">
        <v>0.7</v>
      </c>
      <c r="W103" t="n">
        <v>0.14</v>
      </c>
      <c r="X103" t="n">
        <v>0.37</v>
      </c>
      <c r="Y103" t="n">
        <v>2</v>
      </c>
      <c r="Z103" t="n">
        <v>10</v>
      </c>
    </row>
    <row r="104">
      <c r="A104" t="n">
        <v>2</v>
      </c>
      <c r="B104" t="n">
        <v>65</v>
      </c>
      <c r="C104" t="inlineStr">
        <is>
          <t xml:space="preserve">CONCLUIDO	</t>
        </is>
      </c>
      <c r="D104" t="n">
        <v>14.8797</v>
      </c>
      <c r="E104" t="n">
        <v>6.72</v>
      </c>
      <c r="F104" t="n">
        <v>4.21</v>
      </c>
      <c r="G104" t="n">
        <v>21.07</v>
      </c>
      <c r="H104" t="n">
        <v>0.39</v>
      </c>
      <c r="I104" t="n">
        <v>12</v>
      </c>
      <c r="J104" t="n">
        <v>135.9</v>
      </c>
      <c r="K104" t="n">
        <v>46.47</v>
      </c>
      <c r="L104" t="n">
        <v>3</v>
      </c>
      <c r="M104" t="n">
        <v>10</v>
      </c>
      <c r="N104" t="n">
        <v>21.43</v>
      </c>
      <c r="O104" t="n">
        <v>16994.64</v>
      </c>
      <c r="P104" t="n">
        <v>42.79</v>
      </c>
      <c r="Q104" t="n">
        <v>198.06</v>
      </c>
      <c r="R104" t="n">
        <v>34.57</v>
      </c>
      <c r="S104" t="n">
        <v>21.27</v>
      </c>
      <c r="T104" t="n">
        <v>3911.28</v>
      </c>
      <c r="U104" t="n">
        <v>0.62</v>
      </c>
      <c r="V104" t="n">
        <v>0.72</v>
      </c>
      <c r="W104" t="n">
        <v>0.13</v>
      </c>
      <c r="X104" t="n">
        <v>0.23</v>
      </c>
      <c r="Y104" t="n">
        <v>2</v>
      </c>
      <c r="Z104" t="n">
        <v>10</v>
      </c>
    </row>
    <row r="105">
      <c r="A105" t="n">
        <v>3</v>
      </c>
      <c r="B105" t="n">
        <v>65</v>
      </c>
      <c r="C105" t="inlineStr">
        <is>
          <t xml:space="preserve">CONCLUIDO	</t>
        </is>
      </c>
      <c r="D105" t="n">
        <v>15.2117</v>
      </c>
      <c r="E105" t="n">
        <v>6.57</v>
      </c>
      <c r="F105" t="n">
        <v>4.15</v>
      </c>
      <c r="G105" t="n">
        <v>27.66</v>
      </c>
      <c r="H105" t="n">
        <v>0.52</v>
      </c>
      <c r="I105" t="n">
        <v>9</v>
      </c>
      <c r="J105" t="n">
        <v>137.25</v>
      </c>
      <c r="K105" t="n">
        <v>46.47</v>
      </c>
      <c r="L105" t="n">
        <v>4</v>
      </c>
      <c r="M105" t="n">
        <v>7</v>
      </c>
      <c r="N105" t="n">
        <v>21.78</v>
      </c>
      <c r="O105" t="n">
        <v>17160.92</v>
      </c>
      <c r="P105" t="n">
        <v>40.86</v>
      </c>
      <c r="Q105" t="n">
        <v>198.06</v>
      </c>
      <c r="R105" t="n">
        <v>32.47</v>
      </c>
      <c r="S105" t="n">
        <v>21.27</v>
      </c>
      <c r="T105" t="n">
        <v>2876.08</v>
      </c>
      <c r="U105" t="n">
        <v>0.66</v>
      </c>
      <c r="V105" t="n">
        <v>0.73</v>
      </c>
      <c r="W105" t="n">
        <v>0.12</v>
      </c>
      <c r="X105" t="n">
        <v>0.17</v>
      </c>
      <c r="Y105" t="n">
        <v>2</v>
      </c>
      <c r="Z105" t="n">
        <v>10</v>
      </c>
    </row>
    <row r="106">
      <c r="A106" t="n">
        <v>4</v>
      </c>
      <c r="B106" t="n">
        <v>65</v>
      </c>
      <c r="C106" t="inlineStr">
        <is>
          <t xml:space="preserve">CONCLUIDO	</t>
        </is>
      </c>
      <c r="D106" t="n">
        <v>15.4354</v>
      </c>
      <c r="E106" t="n">
        <v>6.48</v>
      </c>
      <c r="F106" t="n">
        <v>4.11</v>
      </c>
      <c r="G106" t="n">
        <v>35.21</v>
      </c>
      <c r="H106" t="n">
        <v>0.64</v>
      </c>
      <c r="I106" t="n">
        <v>7</v>
      </c>
      <c r="J106" t="n">
        <v>138.6</v>
      </c>
      <c r="K106" t="n">
        <v>46.47</v>
      </c>
      <c r="L106" t="n">
        <v>5</v>
      </c>
      <c r="M106" t="n">
        <v>5</v>
      </c>
      <c r="N106" t="n">
        <v>22.13</v>
      </c>
      <c r="O106" t="n">
        <v>17327.69</v>
      </c>
      <c r="P106" t="n">
        <v>39.2</v>
      </c>
      <c r="Q106" t="n">
        <v>198.06</v>
      </c>
      <c r="R106" t="n">
        <v>31.31</v>
      </c>
      <c r="S106" t="n">
        <v>21.27</v>
      </c>
      <c r="T106" t="n">
        <v>2307.32</v>
      </c>
      <c r="U106" t="n">
        <v>0.68</v>
      </c>
      <c r="V106" t="n">
        <v>0.74</v>
      </c>
      <c r="W106" t="n">
        <v>0.12</v>
      </c>
      <c r="X106" t="n">
        <v>0.13</v>
      </c>
      <c r="Y106" t="n">
        <v>2</v>
      </c>
      <c r="Z106" t="n">
        <v>10</v>
      </c>
    </row>
    <row r="107">
      <c r="A107" t="n">
        <v>5</v>
      </c>
      <c r="B107" t="n">
        <v>65</v>
      </c>
      <c r="C107" t="inlineStr">
        <is>
          <t xml:space="preserve">CONCLUIDO	</t>
        </is>
      </c>
      <c r="D107" t="n">
        <v>15.5467</v>
      </c>
      <c r="E107" t="n">
        <v>6.43</v>
      </c>
      <c r="F107" t="n">
        <v>4.09</v>
      </c>
      <c r="G107" t="n">
        <v>40.89</v>
      </c>
      <c r="H107" t="n">
        <v>0.76</v>
      </c>
      <c r="I107" t="n">
        <v>6</v>
      </c>
      <c r="J107" t="n">
        <v>139.95</v>
      </c>
      <c r="K107" t="n">
        <v>46.47</v>
      </c>
      <c r="L107" t="n">
        <v>6</v>
      </c>
      <c r="M107" t="n">
        <v>4</v>
      </c>
      <c r="N107" t="n">
        <v>22.49</v>
      </c>
      <c r="O107" t="n">
        <v>17494.97</v>
      </c>
      <c r="P107" t="n">
        <v>37.67</v>
      </c>
      <c r="Q107" t="n">
        <v>198.06</v>
      </c>
      <c r="R107" t="n">
        <v>30.64</v>
      </c>
      <c r="S107" t="n">
        <v>21.27</v>
      </c>
      <c r="T107" t="n">
        <v>1976.31</v>
      </c>
      <c r="U107" t="n">
        <v>0.6899999999999999</v>
      </c>
      <c r="V107" t="n">
        <v>0.74</v>
      </c>
      <c r="W107" t="n">
        <v>0.12</v>
      </c>
      <c r="X107" t="n">
        <v>0.11</v>
      </c>
      <c r="Y107" t="n">
        <v>2</v>
      </c>
      <c r="Z107" t="n">
        <v>10</v>
      </c>
    </row>
    <row r="108">
      <c r="A108" t="n">
        <v>6</v>
      </c>
      <c r="B108" t="n">
        <v>65</v>
      </c>
      <c r="C108" t="inlineStr">
        <is>
          <t xml:space="preserve">CONCLUIDO	</t>
        </is>
      </c>
      <c r="D108" t="n">
        <v>15.6726</v>
      </c>
      <c r="E108" t="n">
        <v>6.38</v>
      </c>
      <c r="F108" t="n">
        <v>4.06</v>
      </c>
      <c r="G108" t="n">
        <v>48.77</v>
      </c>
      <c r="H108" t="n">
        <v>0.88</v>
      </c>
      <c r="I108" t="n">
        <v>5</v>
      </c>
      <c r="J108" t="n">
        <v>141.31</v>
      </c>
      <c r="K108" t="n">
        <v>46.47</v>
      </c>
      <c r="L108" t="n">
        <v>7</v>
      </c>
      <c r="M108" t="n">
        <v>3</v>
      </c>
      <c r="N108" t="n">
        <v>22.85</v>
      </c>
      <c r="O108" t="n">
        <v>17662.75</v>
      </c>
      <c r="P108" t="n">
        <v>36.04</v>
      </c>
      <c r="Q108" t="n">
        <v>198.06</v>
      </c>
      <c r="R108" t="n">
        <v>29.83</v>
      </c>
      <c r="S108" t="n">
        <v>21.27</v>
      </c>
      <c r="T108" t="n">
        <v>1575.73</v>
      </c>
      <c r="U108" t="n">
        <v>0.71</v>
      </c>
      <c r="V108" t="n">
        <v>0.75</v>
      </c>
      <c r="W108" t="n">
        <v>0.12</v>
      </c>
      <c r="X108" t="n">
        <v>0.08</v>
      </c>
      <c r="Y108" t="n">
        <v>2</v>
      </c>
      <c r="Z108" t="n">
        <v>10</v>
      </c>
    </row>
    <row r="109">
      <c r="A109" t="n">
        <v>7</v>
      </c>
      <c r="B109" t="n">
        <v>65</v>
      </c>
      <c r="C109" t="inlineStr">
        <is>
          <t xml:space="preserve">CONCLUIDO	</t>
        </is>
      </c>
      <c r="D109" t="n">
        <v>15.6747</v>
      </c>
      <c r="E109" t="n">
        <v>6.38</v>
      </c>
      <c r="F109" t="n">
        <v>4.06</v>
      </c>
      <c r="G109" t="n">
        <v>48.76</v>
      </c>
      <c r="H109" t="n">
        <v>0.99</v>
      </c>
      <c r="I109" t="n">
        <v>5</v>
      </c>
      <c r="J109" t="n">
        <v>142.68</v>
      </c>
      <c r="K109" t="n">
        <v>46.47</v>
      </c>
      <c r="L109" t="n">
        <v>8</v>
      </c>
      <c r="M109" t="n">
        <v>1</v>
      </c>
      <c r="N109" t="n">
        <v>23.21</v>
      </c>
      <c r="O109" t="n">
        <v>17831.04</v>
      </c>
      <c r="P109" t="n">
        <v>34.9</v>
      </c>
      <c r="Q109" t="n">
        <v>198.08</v>
      </c>
      <c r="R109" t="n">
        <v>29.69</v>
      </c>
      <c r="S109" t="n">
        <v>21.27</v>
      </c>
      <c r="T109" t="n">
        <v>1509.15</v>
      </c>
      <c r="U109" t="n">
        <v>0.72</v>
      </c>
      <c r="V109" t="n">
        <v>0.75</v>
      </c>
      <c r="W109" t="n">
        <v>0.12</v>
      </c>
      <c r="X109" t="n">
        <v>0.08</v>
      </c>
      <c r="Y109" t="n">
        <v>2</v>
      </c>
      <c r="Z109" t="n">
        <v>10</v>
      </c>
    </row>
    <row r="110">
      <c r="A110" t="n">
        <v>8</v>
      </c>
      <c r="B110" t="n">
        <v>65</v>
      </c>
      <c r="C110" t="inlineStr">
        <is>
          <t xml:space="preserve">CONCLUIDO	</t>
        </is>
      </c>
      <c r="D110" t="n">
        <v>15.6678</v>
      </c>
      <c r="E110" t="n">
        <v>6.38</v>
      </c>
      <c r="F110" t="n">
        <v>4.07</v>
      </c>
      <c r="G110" t="n">
        <v>48.79</v>
      </c>
      <c r="H110" t="n">
        <v>1.11</v>
      </c>
      <c r="I110" t="n">
        <v>5</v>
      </c>
      <c r="J110" t="n">
        <v>144.05</v>
      </c>
      <c r="K110" t="n">
        <v>46.47</v>
      </c>
      <c r="L110" t="n">
        <v>9</v>
      </c>
      <c r="M110" t="n">
        <v>0</v>
      </c>
      <c r="N110" t="n">
        <v>23.58</v>
      </c>
      <c r="O110" t="n">
        <v>17999.83</v>
      </c>
      <c r="P110" t="n">
        <v>34.56</v>
      </c>
      <c r="Q110" t="n">
        <v>198.08</v>
      </c>
      <c r="R110" t="n">
        <v>29.74</v>
      </c>
      <c r="S110" t="n">
        <v>21.27</v>
      </c>
      <c r="T110" t="n">
        <v>1530.66</v>
      </c>
      <c r="U110" t="n">
        <v>0.72</v>
      </c>
      <c r="V110" t="n">
        <v>0.75</v>
      </c>
      <c r="W110" t="n">
        <v>0.12</v>
      </c>
      <c r="X110" t="n">
        <v>0.08</v>
      </c>
      <c r="Y110" t="n">
        <v>2</v>
      </c>
      <c r="Z110" t="n">
        <v>10</v>
      </c>
    </row>
    <row r="111">
      <c r="A111" t="n">
        <v>0</v>
      </c>
      <c r="B111" t="n">
        <v>75</v>
      </c>
      <c r="C111" t="inlineStr">
        <is>
          <t xml:space="preserve">CONCLUIDO	</t>
        </is>
      </c>
      <c r="D111" t="n">
        <v>12.1098</v>
      </c>
      <c r="E111" t="n">
        <v>8.26</v>
      </c>
      <c r="F111" t="n">
        <v>4.73</v>
      </c>
      <c r="G111" t="n">
        <v>6.92</v>
      </c>
      <c r="H111" t="n">
        <v>0.12</v>
      </c>
      <c r="I111" t="n">
        <v>41</v>
      </c>
      <c r="J111" t="n">
        <v>150.44</v>
      </c>
      <c r="K111" t="n">
        <v>49.1</v>
      </c>
      <c r="L111" t="n">
        <v>1</v>
      </c>
      <c r="M111" t="n">
        <v>39</v>
      </c>
      <c r="N111" t="n">
        <v>25.34</v>
      </c>
      <c r="O111" t="n">
        <v>18787.76</v>
      </c>
      <c r="P111" t="n">
        <v>54.98</v>
      </c>
      <c r="Q111" t="n">
        <v>198.12</v>
      </c>
      <c r="R111" t="n">
        <v>50.21</v>
      </c>
      <c r="S111" t="n">
        <v>21.27</v>
      </c>
      <c r="T111" t="n">
        <v>11586.71</v>
      </c>
      <c r="U111" t="n">
        <v>0.42</v>
      </c>
      <c r="V111" t="n">
        <v>0.64</v>
      </c>
      <c r="W111" t="n">
        <v>0.17</v>
      </c>
      <c r="X111" t="n">
        <v>0.74</v>
      </c>
      <c r="Y111" t="n">
        <v>2</v>
      </c>
      <c r="Z111" t="n">
        <v>10</v>
      </c>
    </row>
    <row r="112">
      <c r="A112" t="n">
        <v>1</v>
      </c>
      <c r="B112" t="n">
        <v>75</v>
      </c>
      <c r="C112" t="inlineStr">
        <is>
          <t xml:space="preserve">CONCLUIDO	</t>
        </is>
      </c>
      <c r="D112" t="n">
        <v>14.0029</v>
      </c>
      <c r="E112" t="n">
        <v>7.14</v>
      </c>
      <c r="F112" t="n">
        <v>4.28</v>
      </c>
      <c r="G112" t="n">
        <v>13.53</v>
      </c>
      <c r="H112" t="n">
        <v>0.23</v>
      </c>
      <c r="I112" t="n">
        <v>19</v>
      </c>
      <c r="J112" t="n">
        <v>151.83</v>
      </c>
      <c r="K112" t="n">
        <v>49.1</v>
      </c>
      <c r="L112" t="n">
        <v>2</v>
      </c>
      <c r="M112" t="n">
        <v>17</v>
      </c>
      <c r="N112" t="n">
        <v>25.73</v>
      </c>
      <c r="O112" t="n">
        <v>18959.54</v>
      </c>
      <c r="P112" t="n">
        <v>48.8</v>
      </c>
      <c r="Q112" t="n">
        <v>198.15</v>
      </c>
      <c r="R112" t="n">
        <v>36.41</v>
      </c>
      <c r="S112" t="n">
        <v>21.27</v>
      </c>
      <c r="T112" t="n">
        <v>4796.24</v>
      </c>
      <c r="U112" t="n">
        <v>0.58</v>
      </c>
      <c r="V112" t="n">
        <v>0.71</v>
      </c>
      <c r="W112" t="n">
        <v>0.14</v>
      </c>
      <c r="X112" t="n">
        <v>0.3</v>
      </c>
      <c r="Y112" t="n">
        <v>2</v>
      </c>
      <c r="Z112" t="n">
        <v>10</v>
      </c>
    </row>
    <row r="113">
      <c r="A113" t="n">
        <v>2</v>
      </c>
      <c r="B113" t="n">
        <v>75</v>
      </c>
      <c r="C113" t="inlineStr">
        <is>
          <t xml:space="preserve">CONCLUIDO	</t>
        </is>
      </c>
      <c r="D113" t="n">
        <v>14.5074</v>
      </c>
      <c r="E113" t="n">
        <v>6.89</v>
      </c>
      <c r="F113" t="n">
        <v>4.22</v>
      </c>
      <c r="G113" t="n">
        <v>19.47</v>
      </c>
      <c r="H113" t="n">
        <v>0.35</v>
      </c>
      <c r="I113" t="n">
        <v>13</v>
      </c>
      <c r="J113" t="n">
        <v>153.23</v>
      </c>
      <c r="K113" t="n">
        <v>49.1</v>
      </c>
      <c r="L113" t="n">
        <v>3</v>
      </c>
      <c r="M113" t="n">
        <v>11</v>
      </c>
      <c r="N113" t="n">
        <v>26.13</v>
      </c>
      <c r="O113" t="n">
        <v>19131.85</v>
      </c>
      <c r="P113" t="n">
        <v>46.97</v>
      </c>
      <c r="Q113" t="n">
        <v>198.07</v>
      </c>
      <c r="R113" t="n">
        <v>34.82</v>
      </c>
      <c r="S113" t="n">
        <v>21.27</v>
      </c>
      <c r="T113" t="n">
        <v>4033.3</v>
      </c>
      <c r="U113" t="n">
        <v>0.61</v>
      </c>
      <c r="V113" t="n">
        <v>0.72</v>
      </c>
      <c r="W113" t="n">
        <v>0.12</v>
      </c>
      <c r="X113" t="n">
        <v>0.24</v>
      </c>
      <c r="Y113" t="n">
        <v>2</v>
      </c>
      <c r="Z113" t="n">
        <v>10</v>
      </c>
    </row>
    <row r="114">
      <c r="A114" t="n">
        <v>3</v>
      </c>
      <c r="B114" t="n">
        <v>75</v>
      </c>
      <c r="C114" t="inlineStr">
        <is>
          <t xml:space="preserve">CONCLUIDO	</t>
        </is>
      </c>
      <c r="D114" t="n">
        <v>14.7984</v>
      </c>
      <c r="E114" t="n">
        <v>6.76</v>
      </c>
      <c r="F114" t="n">
        <v>4.18</v>
      </c>
      <c r="G114" t="n">
        <v>25.05</v>
      </c>
      <c r="H114" t="n">
        <v>0.46</v>
      </c>
      <c r="I114" t="n">
        <v>10</v>
      </c>
      <c r="J114" t="n">
        <v>154.63</v>
      </c>
      <c r="K114" t="n">
        <v>49.1</v>
      </c>
      <c r="L114" t="n">
        <v>4</v>
      </c>
      <c r="M114" t="n">
        <v>8</v>
      </c>
      <c r="N114" t="n">
        <v>26.53</v>
      </c>
      <c r="O114" t="n">
        <v>19304.72</v>
      </c>
      <c r="P114" t="n">
        <v>45.52</v>
      </c>
      <c r="Q114" t="n">
        <v>198.06</v>
      </c>
      <c r="R114" t="n">
        <v>33.4</v>
      </c>
      <c r="S114" t="n">
        <v>21.27</v>
      </c>
      <c r="T114" t="n">
        <v>3339.46</v>
      </c>
      <c r="U114" t="n">
        <v>0.64</v>
      </c>
      <c r="V114" t="n">
        <v>0.73</v>
      </c>
      <c r="W114" t="n">
        <v>0.12</v>
      </c>
      <c r="X114" t="n">
        <v>0.19</v>
      </c>
      <c r="Y114" t="n">
        <v>2</v>
      </c>
      <c r="Z114" t="n">
        <v>10</v>
      </c>
    </row>
    <row r="115">
      <c r="A115" t="n">
        <v>4</v>
      </c>
      <c r="B115" t="n">
        <v>75</v>
      </c>
      <c r="C115" t="inlineStr">
        <is>
          <t xml:space="preserve">CONCLUIDO	</t>
        </is>
      </c>
      <c r="D115" t="n">
        <v>15.0382</v>
      </c>
      <c r="E115" t="n">
        <v>6.65</v>
      </c>
      <c r="F115" t="n">
        <v>4.13</v>
      </c>
      <c r="G115" t="n">
        <v>30.97</v>
      </c>
      <c r="H115" t="n">
        <v>0.57</v>
      </c>
      <c r="I115" t="n">
        <v>8</v>
      </c>
      <c r="J115" t="n">
        <v>156.03</v>
      </c>
      <c r="K115" t="n">
        <v>49.1</v>
      </c>
      <c r="L115" t="n">
        <v>5</v>
      </c>
      <c r="M115" t="n">
        <v>6</v>
      </c>
      <c r="N115" t="n">
        <v>26.94</v>
      </c>
      <c r="O115" t="n">
        <v>19478.15</v>
      </c>
      <c r="P115" t="n">
        <v>43.89</v>
      </c>
      <c r="Q115" t="n">
        <v>198.11</v>
      </c>
      <c r="R115" t="n">
        <v>31.85</v>
      </c>
      <c r="S115" t="n">
        <v>21.27</v>
      </c>
      <c r="T115" t="n">
        <v>2571.23</v>
      </c>
      <c r="U115" t="n">
        <v>0.67</v>
      </c>
      <c r="V115" t="n">
        <v>0.74</v>
      </c>
      <c r="W115" t="n">
        <v>0.12</v>
      </c>
      <c r="X115" t="n">
        <v>0.15</v>
      </c>
      <c r="Y115" t="n">
        <v>2</v>
      </c>
      <c r="Z115" t="n">
        <v>10</v>
      </c>
    </row>
    <row r="116">
      <c r="A116" t="n">
        <v>5</v>
      </c>
      <c r="B116" t="n">
        <v>75</v>
      </c>
      <c r="C116" t="inlineStr">
        <is>
          <t xml:space="preserve">CONCLUIDO	</t>
        </is>
      </c>
      <c r="D116" t="n">
        <v>15.1464</v>
      </c>
      <c r="E116" t="n">
        <v>6.6</v>
      </c>
      <c r="F116" t="n">
        <v>4.11</v>
      </c>
      <c r="G116" t="n">
        <v>35.25</v>
      </c>
      <c r="H116" t="n">
        <v>0.67</v>
      </c>
      <c r="I116" t="n">
        <v>7</v>
      </c>
      <c r="J116" t="n">
        <v>157.44</v>
      </c>
      <c r="K116" t="n">
        <v>49.1</v>
      </c>
      <c r="L116" t="n">
        <v>6</v>
      </c>
      <c r="M116" t="n">
        <v>5</v>
      </c>
      <c r="N116" t="n">
        <v>27.35</v>
      </c>
      <c r="O116" t="n">
        <v>19652.13</v>
      </c>
      <c r="P116" t="n">
        <v>42.41</v>
      </c>
      <c r="Q116" t="n">
        <v>198.06</v>
      </c>
      <c r="R116" t="n">
        <v>31.29</v>
      </c>
      <c r="S116" t="n">
        <v>21.27</v>
      </c>
      <c r="T116" t="n">
        <v>2297.01</v>
      </c>
      <c r="U116" t="n">
        <v>0.68</v>
      </c>
      <c r="V116" t="n">
        <v>0.74</v>
      </c>
      <c r="W116" t="n">
        <v>0.12</v>
      </c>
      <c r="X116" t="n">
        <v>0.13</v>
      </c>
      <c r="Y116" t="n">
        <v>2</v>
      </c>
      <c r="Z116" t="n">
        <v>10</v>
      </c>
    </row>
    <row r="117">
      <c r="A117" t="n">
        <v>6</v>
      </c>
      <c r="B117" t="n">
        <v>75</v>
      </c>
      <c r="C117" t="inlineStr">
        <is>
          <t xml:space="preserve">CONCLUIDO	</t>
        </is>
      </c>
      <c r="D117" t="n">
        <v>15.2756</v>
      </c>
      <c r="E117" t="n">
        <v>6.55</v>
      </c>
      <c r="F117" t="n">
        <v>4.09</v>
      </c>
      <c r="G117" t="n">
        <v>40.87</v>
      </c>
      <c r="H117" t="n">
        <v>0.78</v>
      </c>
      <c r="I117" t="n">
        <v>6</v>
      </c>
      <c r="J117" t="n">
        <v>158.86</v>
      </c>
      <c r="K117" t="n">
        <v>49.1</v>
      </c>
      <c r="L117" t="n">
        <v>7</v>
      </c>
      <c r="M117" t="n">
        <v>4</v>
      </c>
      <c r="N117" t="n">
        <v>27.77</v>
      </c>
      <c r="O117" t="n">
        <v>19826.68</v>
      </c>
      <c r="P117" t="n">
        <v>41.21</v>
      </c>
      <c r="Q117" t="n">
        <v>198.06</v>
      </c>
      <c r="R117" t="n">
        <v>30.64</v>
      </c>
      <c r="S117" t="n">
        <v>21.27</v>
      </c>
      <c r="T117" t="n">
        <v>1978.53</v>
      </c>
      <c r="U117" t="n">
        <v>0.6899999999999999</v>
      </c>
      <c r="V117" t="n">
        <v>0.75</v>
      </c>
      <c r="W117" t="n">
        <v>0.12</v>
      </c>
      <c r="X117" t="n">
        <v>0.1</v>
      </c>
      <c r="Y117" t="n">
        <v>2</v>
      </c>
      <c r="Z117" t="n">
        <v>10</v>
      </c>
    </row>
    <row r="118">
      <c r="A118" t="n">
        <v>7</v>
      </c>
      <c r="B118" t="n">
        <v>75</v>
      </c>
      <c r="C118" t="inlineStr">
        <is>
          <t xml:space="preserve">CONCLUIDO	</t>
        </is>
      </c>
      <c r="D118" t="n">
        <v>15.3938</v>
      </c>
      <c r="E118" t="n">
        <v>6.5</v>
      </c>
      <c r="F118" t="n">
        <v>4.07</v>
      </c>
      <c r="G118" t="n">
        <v>48.8</v>
      </c>
      <c r="H118" t="n">
        <v>0.88</v>
      </c>
      <c r="I118" t="n">
        <v>5</v>
      </c>
      <c r="J118" t="n">
        <v>160.28</v>
      </c>
      <c r="K118" t="n">
        <v>49.1</v>
      </c>
      <c r="L118" t="n">
        <v>8</v>
      </c>
      <c r="M118" t="n">
        <v>3</v>
      </c>
      <c r="N118" t="n">
        <v>28.19</v>
      </c>
      <c r="O118" t="n">
        <v>20001.93</v>
      </c>
      <c r="P118" t="n">
        <v>40.16</v>
      </c>
      <c r="Q118" t="n">
        <v>198.12</v>
      </c>
      <c r="R118" t="n">
        <v>29.89</v>
      </c>
      <c r="S118" t="n">
        <v>21.27</v>
      </c>
      <c r="T118" t="n">
        <v>1608.83</v>
      </c>
      <c r="U118" t="n">
        <v>0.71</v>
      </c>
      <c r="V118" t="n">
        <v>0.75</v>
      </c>
      <c r="W118" t="n">
        <v>0.12</v>
      </c>
      <c r="X118" t="n">
        <v>0.08</v>
      </c>
      <c r="Y118" t="n">
        <v>2</v>
      </c>
      <c r="Z118" t="n">
        <v>10</v>
      </c>
    </row>
    <row r="119">
      <c r="A119" t="n">
        <v>8</v>
      </c>
      <c r="B119" t="n">
        <v>75</v>
      </c>
      <c r="C119" t="inlineStr">
        <is>
          <t xml:space="preserve">CONCLUIDO	</t>
        </is>
      </c>
      <c r="D119" t="n">
        <v>15.3721</v>
      </c>
      <c r="E119" t="n">
        <v>6.51</v>
      </c>
      <c r="F119" t="n">
        <v>4.08</v>
      </c>
      <c r="G119" t="n">
        <v>48.91</v>
      </c>
      <c r="H119" t="n">
        <v>0.99</v>
      </c>
      <c r="I119" t="n">
        <v>5</v>
      </c>
      <c r="J119" t="n">
        <v>161.71</v>
      </c>
      <c r="K119" t="n">
        <v>49.1</v>
      </c>
      <c r="L119" t="n">
        <v>9</v>
      </c>
      <c r="M119" t="n">
        <v>3</v>
      </c>
      <c r="N119" t="n">
        <v>28.61</v>
      </c>
      <c r="O119" t="n">
        <v>20177.64</v>
      </c>
      <c r="P119" t="n">
        <v>38.3</v>
      </c>
      <c r="Q119" t="n">
        <v>198.08</v>
      </c>
      <c r="R119" t="n">
        <v>30.28</v>
      </c>
      <c r="S119" t="n">
        <v>21.27</v>
      </c>
      <c r="T119" t="n">
        <v>1803.15</v>
      </c>
      <c r="U119" t="n">
        <v>0.7</v>
      </c>
      <c r="V119" t="n">
        <v>0.75</v>
      </c>
      <c r="W119" t="n">
        <v>0.12</v>
      </c>
      <c r="X119" t="n">
        <v>0.09</v>
      </c>
      <c r="Y119" t="n">
        <v>2</v>
      </c>
      <c r="Z119" t="n">
        <v>10</v>
      </c>
    </row>
    <row r="120">
      <c r="A120" t="n">
        <v>9</v>
      </c>
      <c r="B120" t="n">
        <v>75</v>
      </c>
      <c r="C120" t="inlineStr">
        <is>
          <t xml:space="preserve">CONCLUIDO	</t>
        </is>
      </c>
      <c r="D120" t="n">
        <v>15.5146</v>
      </c>
      <c r="E120" t="n">
        <v>6.45</v>
      </c>
      <c r="F120" t="n">
        <v>4.05</v>
      </c>
      <c r="G120" t="n">
        <v>60.7</v>
      </c>
      <c r="H120" t="n">
        <v>1.09</v>
      </c>
      <c r="I120" t="n">
        <v>4</v>
      </c>
      <c r="J120" t="n">
        <v>163.13</v>
      </c>
      <c r="K120" t="n">
        <v>49.1</v>
      </c>
      <c r="L120" t="n">
        <v>10</v>
      </c>
      <c r="M120" t="n">
        <v>0</v>
      </c>
      <c r="N120" t="n">
        <v>29.04</v>
      </c>
      <c r="O120" t="n">
        <v>20353.94</v>
      </c>
      <c r="P120" t="n">
        <v>37.64</v>
      </c>
      <c r="Q120" t="n">
        <v>198.14</v>
      </c>
      <c r="R120" t="n">
        <v>29.15</v>
      </c>
      <c r="S120" t="n">
        <v>21.27</v>
      </c>
      <c r="T120" t="n">
        <v>1243.75</v>
      </c>
      <c r="U120" t="n">
        <v>0.73</v>
      </c>
      <c r="V120" t="n">
        <v>0.75</v>
      </c>
      <c r="W120" t="n">
        <v>0.12</v>
      </c>
      <c r="X120" t="n">
        <v>0.06</v>
      </c>
      <c r="Y120" t="n">
        <v>2</v>
      </c>
      <c r="Z120" t="n">
        <v>10</v>
      </c>
    </row>
    <row r="121">
      <c r="A121" t="n">
        <v>0</v>
      </c>
      <c r="B121" t="n">
        <v>95</v>
      </c>
      <c r="C121" t="inlineStr">
        <is>
          <t xml:space="preserve">CONCLUIDO	</t>
        </is>
      </c>
      <c r="D121" t="n">
        <v>10.8232</v>
      </c>
      <c r="E121" t="n">
        <v>9.24</v>
      </c>
      <c r="F121" t="n">
        <v>4.95</v>
      </c>
      <c r="G121" t="n">
        <v>6.06</v>
      </c>
      <c r="H121" t="n">
        <v>0.1</v>
      </c>
      <c r="I121" t="n">
        <v>49</v>
      </c>
      <c r="J121" t="n">
        <v>185.69</v>
      </c>
      <c r="K121" t="n">
        <v>53.44</v>
      </c>
      <c r="L121" t="n">
        <v>1</v>
      </c>
      <c r="M121" t="n">
        <v>47</v>
      </c>
      <c r="N121" t="n">
        <v>36.26</v>
      </c>
      <c r="O121" t="n">
        <v>23136.14</v>
      </c>
      <c r="P121" t="n">
        <v>66.22</v>
      </c>
      <c r="Q121" t="n">
        <v>198.13</v>
      </c>
      <c r="R121" t="n">
        <v>57.11</v>
      </c>
      <c r="S121" t="n">
        <v>21.27</v>
      </c>
      <c r="T121" t="n">
        <v>15000.45</v>
      </c>
      <c r="U121" t="n">
        <v>0.37</v>
      </c>
      <c r="V121" t="n">
        <v>0.62</v>
      </c>
      <c r="W121" t="n">
        <v>0.19</v>
      </c>
      <c r="X121" t="n">
        <v>0.96</v>
      </c>
      <c r="Y121" t="n">
        <v>2</v>
      </c>
      <c r="Z121" t="n">
        <v>10</v>
      </c>
    </row>
    <row r="122">
      <c r="A122" t="n">
        <v>1</v>
      </c>
      <c r="B122" t="n">
        <v>95</v>
      </c>
      <c r="C122" t="inlineStr">
        <is>
          <t xml:space="preserve">CONCLUIDO	</t>
        </is>
      </c>
      <c r="D122" t="n">
        <v>13.0128</v>
      </c>
      <c r="E122" t="n">
        <v>7.68</v>
      </c>
      <c r="F122" t="n">
        <v>4.4</v>
      </c>
      <c r="G122" t="n">
        <v>11.99</v>
      </c>
      <c r="H122" t="n">
        <v>0.19</v>
      </c>
      <c r="I122" t="n">
        <v>22</v>
      </c>
      <c r="J122" t="n">
        <v>187.21</v>
      </c>
      <c r="K122" t="n">
        <v>53.44</v>
      </c>
      <c r="L122" t="n">
        <v>2</v>
      </c>
      <c r="M122" t="n">
        <v>20</v>
      </c>
      <c r="N122" t="n">
        <v>36.77</v>
      </c>
      <c r="O122" t="n">
        <v>23322.88</v>
      </c>
      <c r="P122" t="n">
        <v>58.1</v>
      </c>
      <c r="Q122" t="n">
        <v>198.12</v>
      </c>
      <c r="R122" t="n">
        <v>40.2</v>
      </c>
      <c r="S122" t="n">
        <v>21.27</v>
      </c>
      <c r="T122" t="n">
        <v>6677.13</v>
      </c>
      <c r="U122" t="n">
        <v>0.53</v>
      </c>
      <c r="V122" t="n">
        <v>0.6899999999999999</v>
      </c>
      <c r="W122" t="n">
        <v>0.14</v>
      </c>
      <c r="X122" t="n">
        <v>0.41</v>
      </c>
      <c r="Y122" t="n">
        <v>2</v>
      </c>
      <c r="Z122" t="n">
        <v>10</v>
      </c>
    </row>
    <row r="123">
      <c r="A123" t="n">
        <v>2</v>
      </c>
      <c r="B123" t="n">
        <v>95</v>
      </c>
      <c r="C123" t="inlineStr">
        <is>
          <t xml:space="preserve">CONCLUIDO	</t>
        </is>
      </c>
      <c r="D123" t="n">
        <v>13.7038</v>
      </c>
      <c r="E123" t="n">
        <v>7.3</v>
      </c>
      <c r="F123" t="n">
        <v>4.27</v>
      </c>
      <c r="G123" t="n">
        <v>17.08</v>
      </c>
      <c r="H123" t="n">
        <v>0.28</v>
      </c>
      <c r="I123" t="n">
        <v>15</v>
      </c>
      <c r="J123" t="n">
        <v>188.73</v>
      </c>
      <c r="K123" t="n">
        <v>53.44</v>
      </c>
      <c r="L123" t="n">
        <v>3</v>
      </c>
      <c r="M123" t="n">
        <v>13</v>
      </c>
      <c r="N123" t="n">
        <v>37.29</v>
      </c>
      <c r="O123" t="n">
        <v>23510.33</v>
      </c>
      <c r="P123" t="n">
        <v>55.57</v>
      </c>
      <c r="Q123" t="n">
        <v>198.12</v>
      </c>
      <c r="R123" t="n">
        <v>36.21</v>
      </c>
      <c r="S123" t="n">
        <v>21.27</v>
      </c>
      <c r="T123" t="n">
        <v>4718.38</v>
      </c>
      <c r="U123" t="n">
        <v>0.59</v>
      </c>
      <c r="V123" t="n">
        <v>0.71</v>
      </c>
      <c r="W123" t="n">
        <v>0.13</v>
      </c>
      <c r="X123" t="n">
        <v>0.29</v>
      </c>
      <c r="Y123" t="n">
        <v>2</v>
      </c>
      <c r="Z123" t="n">
        <v>10</v>
      </c>
    </row>
    <row r="124">
      <c r="A124" t="n">
        <v>3</v>
      </c>
      <c r="B124" t="n">
        <v>95</v>
      </c>
      <c r="C124" t="inlineStr">
        <is>
          <t xml:space="preserve">CONCLUIDO	</t>
        </is>
      </c>
      <c r="D124" t="n">
        <v>14.1593</v>
      </c>
      <c r="E124" t="n">
        <v>7.06</v>
      </c>
      <c r="F124" t="n">
        <v>4.18</v>
      </c>
      <c r="G124" t="n">
        <v>22.82</v>
      </c>
      <c r="H124" t="n">
        <v>0.37</v>
      </c>
      <c r="I124" t="n">
        <v>11</v>
      </c>
      <c r="J124" t="n">
        <v>190.25</v>
      </c>
      <c r="K124" t="n">
        <v>53.44</v>
      </c>
      <c r="L124" t="n">
        <v>4</v>
      </c>
      <c r="M124" t="n">
        <v>9</v>
      </c>
      <c r="N124" t="n">
        <v>37.82</v>
      </c>
      <c r="O124" t="n">
        <v>23698.48</v>
      </c>
      <c r="P124" t="n">
        <v>53.73</v>
      </c>
      <c r="Q124" t="n">
        <v>198.06</v>
      </c>
      <c r="R124" t="n">
        <v>33.52</v>
      </c>
      <c r="S124" t="n">
        <v>21.27</v>
      </c>
      <c r="T124" t="n">
        <v>3392.4</v>
      </c>
      <c r="U124" t="n">
        <v>0.63</v>
      </c>
      <c r="V124" t="n">
        <v>0.73</v>
      </c>
      <c r="W124" t="n">
        <v>0.13</v>
      </c>
      <c r="X124" t="n">
        <v>0.2</v>
      </c>
      <c r="Y124" t="n">
        <v>2</v>
      </c>
      <c r="Z124" t="n">
        <v>10</v>
      </c>
    </row>
    <row r="125">
      <c r="A125" t="n">
        <v>4</v>
      </c>
      <c r="B125" t="n">
        <v>95</v>
      </c>
      <c r="C125" t="inlineStr">
        <is>
          <t xml:space="preserve">CONCLUIDO	</t>
        </is>
      </c>
      <c r="D125" t="n">
        <v>14.3833</v>
      </c>
      <c r="E125" t="n">
        <v>6.95</v>
      </c>
      <c r="F125" t="n">
        <v>4.15</v>
      </c>
      <c r="G125" t="n">
        <v>27.66</v>
      </c>
      <c r="H125" t="n">
        <v>0.46</v>
      </c>
      <c r="I125" t="n">
        <v>9</v>
      </c>
      <c r="J125" t="n">
        <v>191.78</v>
      </c>
      <c r="K125" t="n">
        <v>53.44</v>
      </c>
      <c r="L125" t="n">
        <v>5</v>
      </c>
      <c r="M125" t="n">
        <v>7</v>
      </c>
      <c r="N125" t="n">
        <v>38.35</v>
      </c>
      <c r="O125" t="n">
        <v>23887.36</v>
      </c>
      <c r="P125" t="n">
        <v>52.55</v>
      </c>
      <c r="Q125" t="n">
        <v>198.06</v>
      </c>
      <c r="R125" t="n">
        <v>32.48</v>
      </c>
      <c r="S125" t="n">
        <v>21.27</v>
      </c>
      <c r="T125" t="n">
        <v>2881.26</v>
      </c>
      <c r="U125" t="n">
        <v>0.65</v>
      </c>
      <c r="V125" t="n">
        <v>0.73</v>
      </c>
      <c r="W125" t="n">
        <v>0.12</v>
      </c>
      <c r="X125" t="n">
        <v>0.17</v>
      </c>
      <c r="Y125" t="n">
        <v>2</v>
      </c>
      <c r="Z125" t="n">
        <v>10</v>
      </c>
    </row>
    <row r="126">
      <c r="A126" t="n">
        <v>5</v>
      </c>
      <c r="B126" t="n">
        <v>95</v>
      </c>
      <c r="C126" t="inlineStr">
        <is>
          <t xml:space="preserve">CONCLUIDO	</t>
        </is>
      </c>
      <c r="D126" t="n">
        <v>14.505</v>
      </c>
      <c r="E126" t="n">
        <v>6.89</v>
      </c>
      <c r="F126" t="n">
        <v>4.13</v>
      </c>
      <c r="G126" t="n">
        <v>30.96</v>
      </c>
      <c r="H126" t="n">
        <v>0.55</v>
      </c>
      <c r="I126" t="n">
        <v>8</v>
      </c>
      <c r="J126" t="n">
        <v>193.32</v>
      </c>
      <c r="K126" t="n">
        <v>53.44</v>
      </c>
      <c r="L126" t="n">
        <v>6</v>
      </c>
      <c r="M126" t="n">
        <v>6</v>
      </c>
      <c r="N126" t="n">
        <v>38.89</v>
      </c>
      <c r="O126" t="n">
        <v>24076.95</v>
      </c>
      <c r="P126" t="n">
        <v>51.34</v>
      </c>
      <c r="Q126" t="n">
        <v>198.06</v>
      </c>
      <c r="R126" t="n">
        <v>31.81</v>
      </c>
      <c r="S126" t="n">
        <v>21.27</v>
      </c>
      <c r="T126" t="n">
        <v>2551.02</v>
      </c>
      <c r="U126" t="n">
        <v>0.67</v>
      </c>
      <c r="V126" t="n">
        <v>0.74</v>
      </c>
      <c r="W126" t="n">
        <v>0.12</v>
      </c>
      <c r="X126" t="n">
        <v>0.15</v>
      </c>
      <c r="Y126" t="n">
        <v>2</v>
      </c>
      <c r="Z126" t="n">
        <v>10</v>
      </c>
    </row>
    <row r="127">
      <c r="A127" t="n">
        <v>6</v>
      </c>
      <c r="B127" t="n">
        <v>95</v>
      </c>
      <c r="C127" t="inlineStr">
        <is>
          <t xml:space="preserve">CONCLUIDO	</t>
        </is>
      </c>
      <c r="D127" t="n">
        <v>14.6246</v>
      </c>
      <c r="E127" t="n">
        <v>6.84</v>
      </c>
      <c r="F127" t="n">
        <v>4.11</v>
      </c>
      <c r="G127" t="n">
        <v>35.22</v>
      </c>
      <c r="H127" t="n">
        <v>0.64</v>
      </c>
      <c r="I127" t="n">
        <v>7</v>
      </c>
      <c r="J127" t="n">
        <v>194.86</v>
      </c>
      <c r="K127" t="n">
        <v>53.44</v>
      </c>
      <c r="L127" t="n">
        <v>7</v>
      </c>
      <c r="M127" t="n">
        <v>5</v>
      </c>
      <c r="N127" t="n">
        <v>39.43</v>
      </c>
      <c r="O127" t="n">
        <v>24267.28</v>
      </c>
      <c r="P127" t="n">
        <v>50.29</v>
      </c>
      <c r="Q127" t="n">
        <v>198.09</v>
      </c>
      <c r="R127" t="n">
        <v>31.23</v>
      </c>
      <c r="S127" t="n">
        <v>21.27</v>
      </c>
      <c r="T127" t="n">
        <v>2266.12</v>
      </c>
      <c r="U127" t="n">
        <v>0.68</v>
      </c>
      <c r="V127" t="n">
        <v>0.74</v>
      </c>
      <c r="W127" t="n">
        <v>0.12</v>
      </c>
      <c r="X127" t="n">
        <v>0.13</v>
      </c>
      <c r="Y127" t="n">
        <v>2</v>
      </c>
      <c r="Z127" t="n">
        <v>10</v>
      </c>
    </row>
    <row r="128">
      <c r="A128" t="n">
        <v>7</v>
      </c>
      <c r="B128" t="n">
        <v>95</v>
      </c>
      <c r="C128" t="inlineStr">
        <is>
          <t xml:space="preserve">CONCLUIDO	</t>
        </is>
      </c>
      <c r="D128" t="n">
        <v>14.7541</v>
      </c>
      <c r="E128" t="n">
        <v>6.78</v>
      </c>
      <c r="F128" t="n">
        <v>4.09</v>
      </c>
      <c r="G128" t="n">
        <v>40.86</v>
      </c>
      <c r="H128" t="n">
        <v>0.72</v>
      </c>
      <c r="I128" t="n">
        <v>6</v>
      </c>
      <c r="J128" t="n">
        <v>196.41</v>
      </c>
      <c r="K128" t="n">
        <v>53.44</v>
      </c>
      <c r="L128" t="n">
        <v>8</v>
      </c>
      <c r="M128" t="n">
        <v>4</v>
      </c>
      <c r="N128" t="n">
        <v>39.98</v>
      </c>
      <c r="O128" t="n">
        <v>24458.36</v>
      </c>
      <c r="P128" t="n">
        <v>49.36</v>
      </c>
      <c r="Q128" t="n">
        <v>198.06</v>
      </c>
      <c r="R128" t="n">
        <v>30.45</v>
      </c>
      <c r="S128" t="n">
        <v>21.27</v>
      </c>
      <c r="T128" t="n">
        <v>1885.38</v>
      </c>
      <c r="U128" t="n">
        <v>0.7</v>
      </c>
      <c r="V128" t="n">
        <v>0.75</v>
      </c>
      <c r="W128" t="n">
        <v>0.12</v>
      </c>
      <c r="X128" t="n">
        <v>0.1</v>
      </c>
      <c r="Y128" t="n">
        <v>2</v>
      </c>
      <c r="Z128" t="n">
        <v>10</v>
      </c>
    </row>
    <row r="129">
      <c r="A129" t="n">
        <v>8</v>
      </c>
      <c r="B129" t="n">
        <v>95</v>
      </c>
      <c r="C129" t="inlineStr">
        <is>
          <t xml:space="preserve">CONCLUIDO	</t>
        </is>
      </c>
      <c r="D129" t="n">
        <v>14.9241</v>
      </c>
      <c r="E129" t="n">
        <v>6.7</v>
      </c>
      <c r="F129" t="n">
        <v>4.05</v>
      </c>
      <c r="G129" t="n">
        <v>48.55</v>
      </c>
      <c r="H129" t="n">
        <v>0.8100000000000001</v>
      </c>
      <c r="I129" t="n">
        <v>5</v>
      </c>
      <c r="J129" t="n">
        <v>197.97</v>
      </c>
      <c r="K129" t="n">
        <v>53.44</v>
      </c>
      <c r="L129" t="n">
        <v>9</v>
      </c>
      <c r="M129" t="n">
        <v>3</v>
      </c>
      <c r="N129" t="n">
        <v>40.53</v>
      </c>
      <c r="O129" t="n">
        <v>24650.18</v>
      </c>
      <c r="P129" t="n">
        <v>47.91</v>
      </c>
      <c r="Q129" t="n">
        <v>198.06</v>
      </c>
      <c r="R129" t="n">
        <v>29.14</v>
      </c>
      <c r="S129" t="n">
        <v>21.27</v>
      </c>
      <c r="T129" t="n">
        <v>1232.08</v>
      </c>
      <c r="U129" t="n">
        <v>0.73</v>
      </c>
      <c r="V129" t="n">
        <v>0.75</v>
      </c>
      <c r="W129" t="n">
        <v>0.12</v>
      </c>
      <c r="X129" t="n">
        <v>0.06</v>
      </c>
      <c r="Y129" t="n">
        <v>2</v>
      </c>
      <c r="Z129" t="n">
        <v>10</v>
      </c>
    </row>
    <row r="130">
      <c r="A130" t="n">
        <v>9</v>
      </c>
      <c r="B130" t="n">
        <v>95</v>
      </c>
      <c r="C130" t="inlineStr">
        <is>
          <t xml:space="preserve">CONCLUIDO	</t>
        </is>
      </c>
      <c r="D130" t="n">
        <v>14.8926</v>
      </c>
      <c r="E130" t="n">
        <v>6.71</v>
      </c>
      <c r="F130" t="n">
        <v>4.06</v>
      </c>
      <c r="G130" t="n">
        <v>48.72</v>
      </c>
      <c r="H130" t="n">
        <v>0.89</v>
      </c>
      <c r="I130" t="n">
        <v>5</v>
      </c>
      <c r="J130" t="n">
        <v>199.53</v>
      </c>
      <c r="K130" t="n">
        <v>53.44</v>
      </c>
      <c r="L130" t="n">
        <v>10</v>
      </c>
      <c r="M130" t="n">
        <v>3</v>
      </c>
      <c r="N130" t="n">
        <v>41.1</v>
      </c>
      <c r="O130" t="n">
        <v>24842.77</v>
      </c>
      <c r="P130" t="n">
        <v>47.58</v>
      </c>
      <c r="Q130" t="n">
        <v>198.06</v>
      </c>
      <c r="R130" t="n">
        <v>29.73</v>
      </c>
      <c r="S130" t="n">
        <v>21.27</v>
      </c>
      <c r="T130" t="n">
        <v>1526.5</v>
      </c>
      <c r="U130" t="n">
        <v>0.72</v>
      </c>
      <c r="V130" t="n">
        <v>0.75</v>
      </c>
      <c r="W130" t="n">
        <v>0.11</v>
      </c>
      <c r="X130" t="n">
        <v>0.08</v>
      </c>
      <c r="Y130" t="n">
        <v>2</v>
      </c>
      <c r="Z130" t="n">
        <v>10</v>
      </c>
    </row>
    <row r="131">
      <c r="A131" t="n">
        <v>10</v>
      </c>
      <c r="B131" t="n">
        <v>95</v>
      </c>
      <c r="C131" t="inlineStr">
        <is>
          <t xml:space="preserve">CONCLUIDO	</t>
        </is>
      </c>
      <c r="D131" t="n">
        <v>15.0113</v>
      </c>
      <c r="E131" t="n">
        <v>6.66</v>
      </c>
      <c r="F131" t="n">
        <v>4.04</v>
      </c>
      <c r="G131" t="n">
        <v>60.66</v>
      </c>
      <c r="H131" t="n">
        <v>0.97</v>
      </c>
      <c r="I131" t="n">
        <v>4</v>
      </c>
      <c r="J131" t="n">
        <v>201.1</v>
      </c>
      <c r="K131" t="n">
        <v>53.44</v>
      </c>
      <c r="L131" t="n">
        <v>11</v>
      </c>
      <c r="M131" t="n">
        <v>2</v>
      </c>
      <c r="N131" t="n">
        <v>41.66</v>
      </c>
      <c r="O131" t="n">
        <v>25036.12</v>
      </c>
      <c r="P131" t="n">
        <v>45.89</v>
      </c>
      <c r="Q131" t="n">
        <v>198.08</v>
      </c>
      <c r="R131" t="n">
        <v>29.2</v>
      </c>
      <c r="S131" t="n">
        <v>21.27</v>
      </c>
      <c r="T131" t="n">
        <v>1269.27</v>
      </c>
      <c r="U131" t="n">
        <v>0.73</v>
      </c>
      <c r="V131" t="n">
        <v>0.75</v>
      </c>
      <c r="W131" t="n">
        <v>0.11</v>
      </c>
      <c r="X131" t="n">
        <v>0.06</v>
      </c>
      <c r="Y131" t="n">
        <v>2</v>
      </c>
      <c r="Z131" t="n">
        <v>10</v>
      </c>
    </row>
    <row r="132">
      <c r="A132" t="n">
        <v>11</v>
      </c>
      <c r="B132" t="n">
        <v>95</v>
      </c>
      <c r="C132" t="inlineStr">
        <is>
          <t xml:space="preserve">CONCLUIDO	</t>
        </is>
      </c>
      <c r="D132" t="n">
        <v>15.0313</v>
      </c>
      <c r="E132" t="n">
        <v>6.65</v>
      </c>
      <c r="F132" t="n">
        <v>4.04</v>
      </c>
      <c r="G132" t="n">
        <v>60.53</v>
      </c>
      <c r="H132" t="n">
        <v>1.05</v>
      </c>
      <c r="I132" t="n">
        <v>4</v>
      </c>
      <c r="J132" t="n">
        <v>202.67</v>
      </c>
      <c r="K132" t="n">
        <v>53.44</v>
      </c>
      <c r="L132" t="n">
        <v>12</v>
      </c>
      <c r="M132" t="n">
        <v>2</v>
      </c>
      <c r="N132" t="n">
        <v>42.24</v>
      </c>
      <c r="O132" t="n">
        <v>25230.25</v>
      </c>
      <c r="P132" t="n">
        <v>45.17</v>
      </c>
      <c r="Q132" t="n">
        <v>198.06</v>
      </c>
      <c r="R132" t="n">
        <v>28.82</v>
      </c>
      <c r="S132" t="n">
        <v>21.27</v>
      </c>
      <c r="T132" t="n">
        <v>1079.17</v>
      </c>
      <c r="U132" t="n">
        <v>0.74</v>
      </c>
      <c r="V132" t="n">
        <v>0.75</v>
      </c>
      <c r="W132" t="n">
        <v>0.12</v>
      </c>
      <c r="X132" t="n">
        <v>0.05</v>
      </c>
      <c r="Y132" t="n">
        <v>2</v>
      </c>
      <c r="Z132" t="n">
        <v>10</v>
      </c>
    </row>
    <row r="133">
      <c r="A133" t="n">
        <v>12</v>
      </c>
      <c r="B133" t="n">
        <v>95</v>
      </c>
      <c r="C133" t="inlineStr">
        <is>
          <t xml:space="preserve">CONCLUIDO	</t>
        </is>
      </c>
      <c r="D133" t="n">
        <v>15</v>
      </c>
      <c r="E133" t="n">
        <v>6.67</v>
      </c>
      <c r="F133" t="n">
        <v>4.05</v>
      </c>
      <c r="G133" t="n">
        <v>60.74</v>
      </c>
      <c r="H133" t="n">
        <v>1.13</v>
      </c>
      <c r="I133" t="n">
        <v>4</v>
      </c>
      <c r="J133" t="n">
        <v>204.25</v>
      </c>
      <c r="K133" t="n">
        <v>53.44</v>
      </c>
      <c r="L133" t="n">
        <v>13</v>
      </c>
      <c r="M133" t="n">
        <v>2</v>
      </c>
      <c r="N133" t="n">
        <v>42.82</v>
      </c>
      <c r="O133" t="n">
        <v>25425.3</v>
      </c>
      <c r="P133" t="n">
        <v>44.47</v>
      </c>
      <c r="Q133" t="n">
        <v>198.06</v>
      </c>
      <c r="R133" t="n">
        <v>29.37</v>
      </c>
      <c r="S133" t="n">
        <v>21.27</v>
      </c>
      <c r="T133" t="n">
        <v>1352.34</v>
      </c>
      <c r="U133" t="n">
        <v>0.72</v>
      </c>
      <c r="V133" t="n">
        <v>0.75</v>
      </c>
      <c r="W133" t="n">
        <v>0.11</v>
      </c>
      <c r="X133" t="n">
        <v>0.07000000000000001</v>
      </c>
      <c r="Y133" t="n">
        <v>2</v>
      </c>
      <c r="Z133" t="n">
        <v>10</v>
      </c>
    </row>
    <row r="134">
      <c r="A134" t="n">
        <v>13</v>
      </c>
      <c r="B134" t="n">
        <v>95</v>
      </c>
      <c r="C134" t="inlineStr">
        <is>
          <t xml:space="preserve">CONCLUIDO	</t>
        </is>
      </c>
      <c r="D134" t="n">
        <v>15.0006</v>
      </c>
      <c r="E134" t="n">
        <v>6.67</v>
      </c>
      <c r="F134" t="n">
        <v>4.05</v>
      </c>
      <c r="G134" t="n">
        <v>60.73</v>
      </c>
      <c r="H134" t="n">
        <v>1.21</v>
      </c>
      <c r="I134" t="n">
        <v>4</v>
      </c>
      <c r="J134" t="n">
        <v>205.84</v>
      </c>
      <c r="K134" t="n">
        <v>53.44</v>
      </c>
      <c r="L134" t="n">
        <v>14</v>
      </c>
      <c r="M134" t="n">
        <v>1</v>
      </c>
      <c r="N134" t="n">
        <v>43.4</v>
      </c>
      <c r="O134" t="n">
        <v>25621.03</v>
      </c>
      <c r="P134" t="n">
        <v>42.82</v>
      </c>
      <c r="Q134" t="n">
        <v>198.06</v>
      </c>
      <c r="R134" t="n">
        <v>29.28</v>
      </c>
      <c r="S134" t="n">
        <v>21.27</v>
      </c>
      <c r="T134" t="n">
        <v>1309.77</v>
      </c>
      <c r="U134" t="n">
        <v>0.73</v>
      </c>
      <c r="V134" t="n">
        <v>0.75</v>
      </c>
      <c r="W134" t="n">
        <v>0.12</v>
      </c>
      <c r="X134" t="n">
        <v>0.07000000000000001</v>
      </c>
      <c r="Y134" t="n">
        <v>2</v>
      </c>
      <c r="Z134" t="n">
        <v>10</v>
      </c>
    </row>
    <row r="135">
      <c r="A135" t="n">
        <v>14</v>
      </c>
      <c r="B135" t="n">
        <v>95</v>
      </c>
      <c r="C135" t="inlineStr">
        <is>
          <t xml:space="preserve">CONCLUIDO	</t>
        </is>
      </c>
      <c r="D135" t="n">
        <v>15.0144</v>
      </c>
      <c r="E135" t="n">
        <v>6.66</v>
      </c>
      <c r="F135" t="n">
        <v>4.04</v>
      </c>
      <c r="G135" t="n">
        <v>60.64</v>
      </c>
      <c r="H135" t="n">
        <v>1.28</v>
      </c>
      <c r="I135" t="n">
        <v>4</v>
      </c>
      <c r="J135" t="n">
        <v>207.43</v>
      </c>
      <c r="K135" t="n">
        <v>53.44</v>
      </c>
      <c r="L135" t="n">
        <v>15</v>
      </c>
      <c r="M135" t="n">
        <v>0</v>
      </c>
      <c r="N135" t="n">
        <v>44</v>
      </c>
      <c r="O135" t="n">
        <v>25817.56</v>
      </c>
      <c r="P135" t="n">
        <v>42.54</v>
      </c>
      <c r="Q135" t="n">
        <v>198.06</v>
      </c>
      <c r="R135" t="n">
        <v>29.06</v>
      </c>
      <c r="S135" t="n">
        <v>21.27</v>
      </c>
      <c r="T135" t="n">
        <v>1200.2</v>
      </c>
      <c r="U135" t="n">
        <v>0.73</v>
      </c>
      <c r="V135" t="n">
        <v>0.75</v>
      </c>
      <c r="W135" t="n">
        <v>0.12</v>
      </c>
      <c r="X135" t="n">
        <v>0.06</v>
      </c>
      <c r="Y135" t="n">
        <v>2</v>
      </c>
      <c r="Z135" t="n">
        <v>10</v>
      </c>
    </row>
    <row r="136">
      <c r="A136" t="n">
        <v>0</v>
      </c>
      <c r="B136" t="n">
        <v>55</v>
      </c>
      <c r="C136" t="inlineStr">
        <is>
          <t xml:space="preserve">CONCLUIDO	</t>
        </is>
      </c>
      <c r="D136" t="n">
        <v>12.9809</v>
      </c>
      <c r="E136" t="n">
        <v>7.7</v>
      </c>
      <c r="F136" t="n">
        <v>4.78</v>
      </c>
      <c r="G136" t="n">
        <v>8.199999999999999</v>
      </c>
      <c r="H136" t="n">
        <v>0.15</v>
      </c>
      <c r="I136" t="n">
        <v>35</v>
      </c>
      <c r="J136" t="n">
        <v>116.05</v>
      </c>
      <c r="K136" t="n">
        <v>43.4</v>
      </c>
      <c r="L136" t="n">
        <v>1</v>
      </c>
      <c r="M136" t="n">
        <v>33</v>
      </c>
      <c r="N136" t="n">
        <v>16.65</v>
      </c>
      <c r="O136" t="n">
        <v>14546.17</v>
      </c>
      <c r="P136" t="n">
        <v>46.53</v>
      </c>
      <c r="Q136" t="n">
        <v>198.17</v>
      </c>
      <c r="R136" t="n">
        <v>53.53</v>
      </c>
      <c r="S136" t="n">
        <v>21.27</v>
      </c>
      <c r="T136" t="n">
        <v>13279.62</v>
      </c>
      <c r="U136" t="n">
        <v>0.4</v>
      </c>
      <c r="V136" t="n">
        <v>0.64</v>
      </c>
      <c r="W136" t="n">
        <v>0.14</v>
      </c>
      <c r="X136" t="n">
        <v>0.8</v>
      </c>
      <c r="Y136" t="n">
        <v>2</v>
      </c>
      <c r="Z136" t="n">
        <v>10</v>
      </c>
    </row>
    <row r="137">
      <c r="A137" t="n">
        <v>1</v>
      </c>
      <c r="B137" t="n">
        <v>55</v>
      </c>
      <c r="C137" t="inlineStr">
        <is>
          <t xml:space="preserve">CONCLUIDO	</t>
        </is>
      </c>
      <c r="D137" t="n">
        <v>14.7862</v>
      </c>
      <c r="E137" t="n">
        <v>6.76</v>
      </c>
      <c r="F137" t="n">
        <v>4.3</v>
      </c>
      <c r="G137" t="n">
        <v>16.11</v>
      </c>
      <c r="H137" t="n">
        <v>0.3</v>
      </c>
      <c r="I137" t="n">
        <v>16</v>
      </c>
      <c r="J137" t="n">
        <v>117.34</v>
      </c>
      <c r="K137" t="n">
        <v>43.4</v>
      </c>
      <c r="L137" t="n">
        <v>2</v>
      </c>
      <c r="M137" t="n">
        <v>14</v>
      </c>
      <c r="N137" t="n">
        <v>16.94</v>
      </c>
      <c r="O137" t="n">
        <v>14705.49</v>
      </c>
      <c r="P137" t="n">
        <v>40.39</v>
      </c>
      <c r="Q137" t="n">
        <v>198.12</v>
      </c>
      <c r="R137" t="n">
        <v>37.03</v>
      </c>
      <c r="S137" t="n">
        <v>21.27</v>
      </c>
      <c r="T137" t="n">
        <v>5123.08</v>
      </c>
      <c r="U137" t="n">
        <v>0.57</v>
      </c>
      <c r="V137" t="n">
        <v>0.71</v>
      </c>
      <c r="W137" t="n">
        <v>0.14</v>
      </c>
      <c r="X137" t="n">
        <v>0.31</v>
      </c>
      <c r="Y137" t="n">
        <v>2</v>
      </c>
      <c r="Z137" t="n">
        <v>10</v>
      </c>
    </row>
    <row r="138">
      <c r="A138" t="n">
        <v>2</v>
      </c>
      <c r="B138" t="n">
        <v>55</v>
      </c>
      <c r="C138" t="inlineStr">
        <is>
          <t xml:space="preserve">CONCLUIDO	</t>
        </is>
      </c>
      <c r="D138" t="n">
        <v>15.442</v>
      </c>
      <c r="E138" t="n">
        <v>6.48</v>
      </c>
      <c r="F138" t="n">
        <v>4.15</v>
      </c>
      <c r="G138" t="n">
        <v>24.92</v>
      </c>
      <c r="H138" t="n">
        <v>0.45</v>
      </c>
      <c r="I138" t="n">
        <v>10</v>
      </c>
      <c r="J138" t="n">
        <v>118.63</v>
      </c>
      <c r="K138" t="n">
        <v>43.4</v>
      </c>
      <c r="L138" t="n">
        <v>3</v>
      </c>
      <c r="M138" t="n">
        <v>8</v>
      </c>
      <c r="N138" t="n">
        <v>17.23</v>
      </c>
      <c r="O138" t="n">
        <v>14865.24</v>
      </c>
      <c r="P138" t="n">
        <v>37.6</v>
      </c>
      <c r="Q138" t="n">
        <v>198.07</v>
      </c>
      <c r="R138" t="n">
        <v>32.47</v>
      </c>
      <c r="S138" t="n">
        <v>21.27</v>
      </c>
      <c r="T138" t="n">
        <v>2873.33</v>
      </c>
      <c r="U138" t="n">
        <v>0.66</v>
      </c>
      <c r="V138" t="n">
        <v>0.73</v>
      </c>
      <c r="W138" t="n">
        <v>0.12</v>
      </c>
      <c r="X138" t="n">
        <v>0.17</v>
      </c>
      <c r="Y138" t="n">
        <v>2</v>
      </c>
      <c r="Z138" t="n">
        <v>10</v>
      </c>
    </row>
    <row r="139">
      <c r="A139" t="n">
        <v>3</v>
      </c>
      <c r="B139" t="n">
        <v>55</v>
      </c>
      <c r="C139" t="inlineStr">
        <is>
          <t xml:space="preserve">CONCLUIDO	</t>
        </is>
      </c>
      <c r="D139" t="n">
        <v>15.5837</v>
      </c>
      <c r="E139" t="n">
        <v>6.42</v>
      </c>
      <c r="F139" t="n">
        <v>4.14</v>
      </c>
      <c r="G139" t="n">
        <v>31.06</v>
      </c>
      <c r="H139" t="n">
        <v>0.59</v>
      </c>
      <c r="I139" t="n">
        <v>8</v>
      </c>
      <c r="J139" t="n">
        <v>119.93</v>
      </c>
      <c r="K139" t="n">
        <v>43.4</v>
      </c>
      <c r="L139" t="n">
        <v>4</v>
      </c>
      <c r="M139" t="n">
        <v>6</v>
      </c>
      <c r="N139" t="n">
        <v>17.53</v>
      </c>
      <c r="O139" t="n">
        <v>15025.44</v>
      </c>
      <c r="P139" t="n">
        <v>36.15</v>
      </c>
      <c r="Q139" t="n">
        <v>198.07</v>
      </c>
      <c r="R139" t="n">
        <v>32.29</v>
      </c>
      <c r="S139" t="n">
        <v>21.27</v>
      </c>
      <c r="T139" t="n">
        <v>2794.42</v>
      </c>
      <c r="U139" t="n">
        <v>0.66</v>
      </c>
      <c r="V139" t="n">
        <v>0.74</v>
      </c>
      <c r="W139" t="n">
        <v>0.12</v>
      </c>
      <c r="X139" t="n">
        <v>0.16</v>
      </c>
      <c r="Y139" t="n">
        <v>2</v>
      </c>
      <c r="Z139" t="n">
        <v>10</v>
      </c>
    </row>
    <row r="140">
      <c r="A140" t="n">
        <v>4</v>
      </c>
      <c r="B140" t="n">
        <v>55</v>
      </c>
      <c r="C140" t="inlineStr">
        <is>
          <t xml:space="preserve">CONCLUIDO	</t>
        </is>
      </c>
      <c r="D140" t="n">
        <v>15.85</v>
      </c>
      <c r="E140" t="n">
        <v>6.31</v>
      </c>
      <c r="F140" t="n">
        <v>4.08</v>
      </c>
      <c r="G140" t="n">
        <v>40.82</v>
      </c>
      <c r="H140" t="n">
        <v>0.73</v>
      </c>
      <c r="I140" t="n">
        <v>6</v>
      </c>
      <c r="J140" t="n">
        <v>121.23</v>
      </c>
      <c r="K140" t="n">
        <v>43.4</v>
      </c>
      <c r="L140" t="n">
        <v>5</v>
      </c>
      <c r="M140" t="n">
        <v>4</v>
      </c>
      <c r="N140" t="n">
        <v>17.83</v>
      </c>
      <c r="O140" t="n">
        <v>15186.08</v>
      </c>
      <c r="P140" t="n">
        <v>33.69</v>
      </c>
      <c r="Q140" t="n">
        <v>198.08</v>
      </c>
      <c r="R140" t="n">
        <v>30.45</v>
      </c>
      <c r="S140" t="n">
        <v>21.27</v>
      </c>
      <c r="T140" t="n">
        <v>1881.75</v>
      </c>
      <c r="U140" t="n">
        <v>0.7</v>
      </c>
      <c r="V140" t="n">
        <v>0.75</v>
      </c>
      <c r="W140" t="n">
        <v>0.12</v>
      </c>
      <c r="X140" t="n">
        <v>0.1</v>
      </c>
      <c r="Y140" t="n">
        <v>2</v>
      </c>
      <c r="Z140" t="n">
        <v>10</v>
      </c>
    </row>
    <row r="141">
      <c r="A141" t="n">
        <v>5</v>
      </c>
      <c r="B141" t="n">
        <v>55</v>
      </c>
      <c r="C141" t="inlineStr">
        <is>
          <t xml:space="preserve">CONCLUIDO	</t>
        </is>
      </c>
      <c r="D141" t="n">
        <v>15.9908</v>
      </c>
      <c r="E141" t="n">
        <v>6.25</v>
      </c>
      <c r="F141" t="n">
        <v>4.05</v>
      </c>
      <c r="G141" t="n">
        <v>48.6</v>
      </c>
      <c r="H141" t="n">
        <v>0.86</v>
      </c>
      <c r="I141" t="n">
        <v>5</v>
      </c>
      <c r="J141" t="n">
        <v>122.54</v>
      </c>
      <c r="K141" t="n">
        <v>43.4</v>
      </c>
      <c r="L141" t="n">
        <v>6</v>
      </c>
      <c r="M141" t="n">
        <v>2</v>
      </c>
      <c r="N141" t="n">
        <v>18.14</v>
      </c>
      <c r="O141" t="n">
        <v>15347.16</v>
      </c>
      <c r="P141" t="n">
        <v>31.7</v>
      </c>
      <c r="Q141" t="n">
        <v>198.08</v>
      </c>
      <c r="R141" t="n">
        <v>29.35</v>
      </c>
      <c r="S141" t="n">
        <v>21.27</v>
      </c>
      <c r="T141" t="n">
        <v>1336.35</v>
      </c>
      <c r="U141" t="n">
        <v>0.72</v>
      </c>
      <c r="V141" t="n">
        <v>0.75</v>
      </c>
      <c r="W141" t="n">
        <v>0.12</v>
      </c>
      <c r="X141" t="n">
        <v>0.07000000000000001</v>
      </c>
      <c r="Y141" t="n">
        <v>2</v>
      </c>
      <c r="Z141" t="n">
        <v>10</v>
      </c>
    </row>
    <row r="142">
      <c r="A142" t="n">
        <v>6</v>
      </c>
      <c r="B142" t="n">
        <v>55</v>
      </c>
      <c r="C142" t="inlineStr">
        <is>
          <t xml:space="preserve">CONCLUIDO	</t>
        </is>
      </c>
      <c r="D142" t="n">
        <v>15.9681</v>
      </c>
      <c r="E142" t="n">
        <v>6.26</v>
      </c>
      <c r="F142" t="n">
        <v>4.06</v>
      </c>
      <c r="G142" t="n">
        <v>48.71</v>
      </c>
      <c r="H142" t="n">
        <v>1</v>
      </c>
      <c r="I142" t="n">
        <v>5</v>
      </c>
      <c r="J142" t="n">
        <v>123.85</v>
      </c>
      <c r="K142" t="n">
        <v>43.4</v>
      </c>
      <c r="L142" t="n">
        <v>7</v>
      </c>
      <c r="M142" t="n">
        <v>0</v>
      </c>
      <c r="N142" t="n">
        <v>18.45</v>
      </c>
      <c r="O142" t="n">
        <v>15508.69</v>
      </c>
      <c r="P142" t="n">
        <v>31.99</v>
      </c>
      <c r="Q142" t="n">
        <v>198.06</v>
      </c>
      <c r="R142" t="n">
        <v>29.51</v>
      </c>
      <c r="S142" t="n">
        <v>21.27</v>
      </c>
      <c r="T142" t="n">
        <v>1416.72</v>
      </c>
      <c r="U142" t="n">
        <v>0.72</v>
      </c>
      <c r="V142" t="n">
        <v>0.75</v>
      </c>
      <c r="W142" t="n">
        <v>0.12</v>
      </c>
      <c r="X142" t="n">
        <v>0.08</v>
      </c>
      <c r="Y142" t="n">
        <v>2</v>
      </c>
      <c r="Z1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INDEX(resultados!$A$2:$ZZ$142, 1, MATCH($B$1, resultados!$A$1:$ZZ$1, 0))</f>
        <v/>
      </c>
      <c r="B7">
        <f>INDEX(resultados!$A$2:$ZZ$142, 1, MATCH($B$2, resultados!$A$1:$ZZ$1, 0))</f>
        <v/>
      </c>
      <c r="C7">
        <f>INDEX(resultados!$A$2:$ZZ$142, 1, MATCH($B$3, resultados!$A$1:$ZZ$1, 0))</f>
        <v/>
      </c>
    </row>
    <row r="8">
      <c r="A8">
        <f>INDEX(resultados!$A$2:$ZZ$142, 2, MATCH($B$1, resultados!$A$1:$ZZ$1, 0))</f>
        <v/>
      </c>
      <c r="B8">
        <f>INDEX(resultados!$A$2:$ZZ$142, 2, MATCH($B$2, resultados!$A$1:$ZZ$1, 0))</f>
        <v/>
      </c>
      <c r="C8">
        <f>INDEX(resultados!$A$2:$ZZ$142, 2, MATCH($B$3, resultados!$A$1:$ZZ$1, 0))</f>
        <v/>
      </c>
    </row>
    <row r="9">
      <c r="A9">
        <f>INDEX(resultados!$A$2:$ZZ$142, 3, MATCH($B$1, resultados!$A$1:$ZZ$1, 0))</f>
        <v/>
      </c>
      <c r="B9">
        <f>INDEX(resultados!$A$2:$ZZ$142, 3, MATCH($B$2, resultados!$A$1:$ZZ$1, 0))</f>
        <v/>
      </c>
      <c r="C9">
        <f>INDEX(resultados!$A$2:$ZZ$142, 3, MATCH($B$3, resultados!$A$1:$ZZ$1, 0))</f>
        <v/>
      </c>
    </row>
    <row r="10">
      <c r="A10">
        <f>INDEX(resultados!$A$2:$ZZ$142, 4, MATCH($B$1, resultados!$A$1:$ZZ$1, 0))</f>
        <v/>
      </c>
      <c r="B10">
        <f>INDEX(resultados!$A$2:$ZZ$142, 4, MATCH($B$2, resultados!$A$1:$ZZ$1, 0))</f>
        <v/>
      </c>
      <c r="C10">
        <f>INDEX(resultados!$A$2:$ZZ$142, 4, MATCH($B$3, resultados!$A$1:$ZZ$1, 0))</f>
        <v/>
      </c>
    </row>
    <row r="11">
      <c r="A11">
        <f>INDEX(resultados!$A$2:$ZZ$142, 5, MATCH($B$1, resultados!$A$1:$ZZ$1, 0))</f>
        <v/>
      </c>
      <c r="B11">
        <f>INDEX(resultados!$A$2:$ZZ$142, 5, MATCH($B$2, resultados!$A$1:$ZZ$1, 0))</f>
        <v/>
      </c>
      <c r="C11">
        <f>INDEX(resultados!$A$2:$ZZ$142, 5, MATCH($B$3, resultados!$A$1:$ZZ$1, 0))</f>
        <v/>
      </c>
    </row>
    <row r="12">
      <c r="A12">
        <f>INDEX(resultados!$A$2:$ZZ$142, 6, MATCH($B$1, resultados!$A$1:$ZZ$1, 0))</f>
        <v/>
      </c>
      <c r="B12">
        <f>INDEX(resultados!$A$2:$ZZ$142, 6, MATCH($B$2, resultados!$A$1:$ZZ$1, 0))</f>
        <v/>
      </c>
      <c r="C12">
        <f>INDEX(resultados!$A$2:$ZZ$142, 6, MATCH($B$3, resultados!$A$1:$ZZ$1, 0))</f>
        <v/>
      </c>
    </row>
    <row r="13">
      <c r="A13">
        <f>INDEX(resultados!$A$2:$ZZ$142, 7, MATCH($B$1, resultados!$A$1:$ZZ$1, 0))</f>
        <v/>
      </c>
      <c r="B13">
        <f>INDEX(resultados!$A$2:$ZZ$142, 7, MATCH($B$2, resultados!$A$1:$ZZ$1, 0))</f>
        <v/>
      </c>
      <c r="C13">
        <f>INDEX(resultados!$A$2:$ZZ$142, 7, MATCH($B$3, resultados!$A$1:$ZZ$1, 0))</f>
        <v/>
      </c>
    </row>
    <row r="14">
      <c r="A14">
        <f>INDEX(resultados!$A$2:$ZZ$142, 8, MATCH($B$1, resultados!$A$1:$ZZ$1, 0))</f>
        <v/>
      </c>
      <c r="B14">
        <f>INDEX(resultados!$A$2:$ZZ$142, 8, MATCH($B$2, resultados!$A$1:$ZZ$1, 0))</f>
        <v/>
      </c>
      <c r="C14">
        <f>INDEX(resultados!$A$2:$ZZ$142, 8, MATCH($B$3, resultados!$A$1:$ZZ$1, 0))</f>
        <v/>
      </c>
    </row>
    <row r="15">
      <c r="A15">
        <f>INDEX(resultados!$A$2:$ZZ$142, 9, MATCH($B$1, resultados!$A$1:$ZZ$1, 0))</f>
        <v/>
      </c>
      <c r="B15">
        <f>INDEX(resultados!$A$2:$ZZ$142, 9, MATCH($B$2, resultados!$A$1:$ZZ$1, 0))</f>
        <v/>
      </c>
      <c r="C15">
        <f>INDEX(resultados!$A$2:$ZZ$142, 9, MATCH($B$3, resultados!$A$1:$ZZ$1, 0))</f>
        <v/>
      </c>
    </row>
    <row r="16">
      <c r="A16">
        <f>INDEX(resultados!$A$2:$ZZ$142, 10, MATCH($B$1, resultados!$A$1:$ZZ$1, 0))</f>
        <v/>
      </c>
      <c r="B16">
        <f>INDEX(resultados!$A$2:$ZZ$142, 10, MATCH($B$2, resultados!$A$1:$ZZ$1, 0))</f>
        <v/>
      </c>
      <c r="C16">
        <f>INDEX(resultados!$A$2:$ZZ$142, 10, MATCH($B$3, resultados!$A$1:$ZZ$1, 0))</f>
        <v/>
      </c>
    </row>
    <row r="17">
      <c r="A17">
        <f>INDEX(resultados!$A$2:$ZZ$142, 11, MATCH($B$1, resultados!$A$1:$ZZ$1, 0))</f>
        <v/>
      </c>
      <c r="B17">
        <f>INDEX(resultados!$A$2:$ZZ$142, 11, MATCH($B$2, resultados!$A$1:$ZZ$1, 0))</f>
        <v/>
      </c>
      <c r="C17">
        <f>INDEX(resultados!$A$2:$ZZ$142, 11, MATCH($B$3, resultados!$A$1:$ZZ$1, 0))</f>
        <v/>
      </c>
    </row>
    <row r="18">
      <c r="A18">
        <f>INDEX(resultados!$A$2:$ZZ$142, 12, MATCH($B$1, resultados!$A$1:$ZZ$1, 0))</f>
        <v/>
      </c>
      <c r="B18">
        <f>INDEX(resultados!$A$2:$ZZ$142, 12, MATCH($B$2, resultados!$A$1:$ZZ$1, 0))</f>
        <v/>
      </c>
      <c r="C18">
        <f>INDEX(resultados!$A$2:$ZZ$142, 12, MATCH($B$3, resultados!$A$1:$ZZ$1, 0))</f>
        <v/>
      </c>
    </row>
    <row r="19">
      <c r="A19">
        <f>INDEX(resultados!$A$2:$ZZ$142, 13, MATCH($B$1, resultados!$A$1:$ZZ$1, 0))</f>
        <v/>
      </c>
      <c r="B19">
        <f>INDEX(resultados!$A$2:$ZZ$142, 13, MATCH($B$2, resultados!$A$1:$ZZ$1, 0))</f>
        <v/>
      </c>
      <c r="C19">
        <f>INDEX(resultados!$A$2:$ZZ$142, 13, MATCH($B$3, resultados!$A$1:$ZZ$1, 0))</f>
        <v/>
      </c>
    </row>
    <row r="20">
      <c r="A20">
        <f>INDEX(resultados!$A$2:$ZZ$142, 14, MATCH($B$1, resultados!$A$1:$ZZ$1, 0))</f>
        <v/>
      </c>
      <c r="B20">
        <f>INDEX(resultados!$A$2:$ZZ$142, 14, MATCH($B$2, resultados!$A$1:$ZZ$1, 0))</f>
        <v/>
      </c>
      <c r="C20">
        <f>INDEX(resultados!$A$2:$ZZ$142, 14, MATCH($B$3, resultados!$A$1:$ZZ$1, 0))</f>
        <v/>
      </c>
    </row>
    <row r="21">
      <c r="A21">
        <f>INDEX(resultados!$A$2:$ZZ$142, 15, MATCH($B$1, resultados!$A$1:$ZZ$1, 0))</f>
        <v/>
      </c>
      <c r="B21">
        <f>INDEX(resultados!$A$2:$ZZ$142, 15, MATCH($B$2, resultados!$A$1:$ZZ$1, 0))</f>
        <v/>
      </c>
      <c r="C21">
        <f>INDEX(resultados!$A$2:$ZZ$142, 15, MATCH($B$3, resultados!$A$1:$ZZ$1, 0))</f>
        <v/>
      </c>
    </row>
    <row r="22">
      <c r="A22">
        <f>INDEX(resultados!$A$2:$ZZ$142, 16, MATCH($B$1, resultados!$A$1:$ZZ$1, 0))</f>
        <v/>
      </c>
      <c r="B22">
        <f>INDEX(resultados!$A$2:$ZZ$142, 16, MATCH($B$2, resultados!$A$1:$ZZ$1, 0))</f>
        <v/>
      </c>
      <c r="C22">
        <f>INDEX(resultados!$A$2:$ZZ$142, 16, MATCH($B$3, resultados!$A$1:$ZZ$1, 0))</f>
        <v/>
      </c>
    </row>
    <row r="23">
      <c r="A23">
        <f>INDEX(resultados!$A$2:$ZZ$142, 17, MATCH($B$1, resultados!$A$1:$ZZ$1, 0))</f>
        <v/>
      </c>
      <c r="B23">
        <f>INDEX(resultados!$A$2:$ZZ$142, 17, MATCH($B$2, resultados!$A$1:$ZZ$1, 0))</f>
        <v/>
      </c>
      <c r="C23">
        <f>INDEX(resultados!$A$2:$ZZ$142, 17, MATCH($B$3, resultados!$A$1:$ZZ$1, 0))</f>
        <v/>
      </c>
    </row>
    <row r="24">
      <c r="A24">
        <f>INDEX(resultados!$A$2:$ZZ$142, 18, MATCH($B$1, resultados!$A$1:$ZZ$1, 0))</f>
        <v/>
      </c>
      <c r="B24">
        <f>INDEX(resultados!$A$2:$ZZ$142, 18, MATCH($B$2, resultados!$A$1:$ZZ$1, 0))</f>
        <v/>
      </c>
      <c r="C24">
        <f>INDEX(resultados!$A$2:$ZZ$142, 18, MATCH($B$3, resultados!$A$1:$ZZ$1, 0))</f>
        <v/>
      </c>
    </row>
    <row r="25">
      <c r="A25">
        <f>INDEX(resultados!$A$2:$ZZ$142, 19, MATCH($B$1, resultados!$A$1:$ZZ$1, 0))</f>
        <v/>
      </c>
      <c r="B25">
        <f>INDEX(resultados!$A$2:$ZZ$142, 19, MATCH($B$2, resultados!$A$1:$ZZ$1, 0))</f>
        <v/>
      </c>
      <c r="C25">
        <f>INDEX(resultados!$A$2:$ZZ$142, 19, MATCH($B$3, resultados!$A$1:$ZZ$1, 0))</f>
        <v/>
      </c>
    </row>
    <row r="26">
      <c r="A26">
        <f>INDEX(resultados!$A$2:$ZZ$142, 20, MATCH($B$1, resultados!$A$1:$ZZ$1, 0))</f>
        <v/>
      </c>
      <c r="B26">
        <f>INDEX(resultados!$A$2:$ZZ$142, 20, MATCH($B$2, resultados!$A$1:$ZZ$1, 0))</f>
        <v/>
      </c>
      <c r="C26">
        <f>INDEX(resultados!$A$2:$ZZ$142, 20, MATCH($B$3, resultados!$A$1:$ZZ$1, 0))</f>
        <v/>
      </c>
    </row>
    <row r="27">
      <c r="A27">
        <f>INDEX(resultados!$A$2:$ZZ$142, 21, MATCH($B$1, resultados!$A$1:$ZZ$1, 0))</f>
        <v/>
      </c>
      <c r="B27">
        <f>INDEX(resultados!$A$2:$ZZ$142, 21, MATCH($B$2, resultados!$A$1:$ZZ$1, 0))</f>
        <v/>
      </c>
      <c r="C27">
        <f>INDEX(resultados!$A$2:$ZZ$142, 21, MATCH($B$3, resultados!$A$1:$ZZ$1, 0))</f>
        <v/>
      </c>
    </row>
    <row r="28">
      <c r="A28">
        <f>INDEX(resultados!$A$2:$ZZ$142, 22, MATCH($B$1, resultados!$A$1:$ZZ$1, 0))</f>
        <v/>
      </c>
      <c r="B28">
        <f>INDEX(resultados!$A$2:$ZZ$142, 22, MATCH($B$2, resultados!$A$1:$ZZ$1, 0))</f>
        <v/>
      </c>
      <c r="C28">
        <f>INDEX(resultados!$A$2:$ZZ$142, 22, MATCH($B$3, resultados!$A$1:$ZZ$1, 0))</f>
        <v/>
      </c>
    </row>
    <row r="29">
      <c r="A29">
        <f>INDEX(resultados!$A$2:$ZZ$142, 23, MATCH($B$1, resultados!$A$1:$ZZ$1, 0))</f>
        <v/>
      </c>
      <c r="B29">
        <f>INDEX(resultados!$A$2:$ZZ$142, 23, MATCH($B$2, resultados!$A$1:$ZZ$1, 0))</f>
        <v/>
      </c>
      <c r="C29">
        <f>INDEX(resultados!$A$2:$ZZ$142, 23, MATCH($B$3, resultados!$A$1:$ZZ$1, 0))</f>
        <v/>
      </c>
    </row>
    <row r="30">
      <c r="A30">
        <f>INDEX(resultados!$A$2:$ZZ$142, 24, MATCH($B$1, resultados!$A$1:$ZZ$1, 0))</f>
        <v/>
      </c>
      <c r="B30">
        <f>INDEX(resultados!$A$2:$ZZ$142, 24, MATCH($B$2, resultados!$A$1:$ZZ$1, 0))</f>
        <v/>
      </c>
      <c r="C30">
        <f>INDEX(resultados!$A$2:$ZZ$142, 24, MATCH($B$3, resultados!$A$1:$ZZ$1, 0))</f>
        <v/>
      </c>
    </row>
    <row r="31">
      <c r="A31">
        <f>INDEX(resultados!$A$2:$ZZ$142, 25, MATCH($B$1, resultados!$A$1:$ZZ$1, 0))</f>
        <v/>
      </c>
      <c r="B31">
        <f>INDEX(resultados!$A$2:$ZZ$142, 25, MATCH($B$2, resultados!$A$1:$ZZ$1, 0))</f>
        <v/>
      </c>
      <c r="C31">
        <f>INDEX(resultados!$A$2:$ZZ$142, 25, MATCH($B$3, resultados!$A$1:$ZZ$1, 0))</f>
        <v/>
      </c>
    </row>
    <row r="32">
      <c r="A32">
        <f>INDEX(resultados!$A$2:$ZZ$142, 26, MATCH($B$1, resultados!$A$1:$ZZ$1, 0))</f>
        <v/>
      </c>
      <c r="B32">
        <f>INDEX(resultados!$A$2:$ZZ$142, 26, MATCH($B$2, resultados!$A$1:$ZZ$1, 0))</f>
        <v/>
      </c>
      <c r="C32">
        <f>INDEX(resultados!$A$2:$ZZ$142, 26, MATCH($B$3, resultados!$A$1:$ZZ$1, 0))</f>
        <v/>
      </c>
    </row>
    <row r="33">
      <c r="A33">
        <f>INDEX(resultados!$A$2:$ZZ$142, 27, MATCH($B$1, resultados!$A$1:$ZZ$1, 0))</f>
        <v/>
      </c>
      <c r="B33">
        <f>INDEX(resultados!$A$2:$ZZ$142, 27, MATCH($B$2, resultados!$A$1:$ZZ$1, 0))</f>
        <v/>
      </c>
      <c r="C33">
        <f>INDEX(resultados!$A$2:$ZZ$142, 27, MATCH($B$3, resultados!$A$1:$ZZ$1, 0))</f>
        <v/>
      </c>
    </row>
    <row r="34">
      <c r="A34">
        <f>INDEX(resultados!$A$2:$ZZ$142, 28, MATCH($B$1, resultados!$A$1:$ZZ$1, 0))</f>
        <v/>
      </c>
      <c r="B34">
        <f>INDEX(resultados!$A$2:$ZZ$142, 28, MATCH($B$2, resultados!$A$1:$ZZ$1, 0))</f>
        <v/>
      </c>
      <c r="C34">
        <f>INDEX(resultados!$A$2:$ZZ$142, 28, MATCH($B$3, resultados!$A$1:$ZZ$1, 0))</f>
        <v/>
      </c>
    </row>
    <row r="35">
      <c r="A35">
        <f>INDEX(resultados!$A$2:$ZZ$142, 29, MATCH($B$1, resultados!$A$1:$ZZ$1, 0))</f>
        <v/>
      </c>
      <c r="B35">
        <f>INDEX(resultados!$A$2:$ZZ$142, 29, MATCH($B$2, resultados!$A$1:$ZZ$1, 0))</f>
        <v/>
      </c>
      <c r="C35">
        <f>INDEX(resultados!$A$2:$ZZ$142, 29, MATCH($B$3, resultados!$A$1:$ZZ$1, 0))</f>
        <v/>
      </c>
    </row>
    <row r="36">
      <c r="A36">
        <f>INDEX(resultados!$A$2:$ZZ$142, 30, MATCH($B$1, resultados!$A$1:$ZZ$1, 0))</f>
        <v/>
      </c>
      <c r="B36">
        <f>INDEX(resultados!$A$2:$ZZ$142, 30, MATCH($B$2, resultados!$A$1:$ZZ$1, 0))</f>
        <v/>
      </c>
      <c r="C36">
        <f>INDEX(resultados!$A$2:$ZZ$142, 30, MATCH($B$3, resultados!$A$1:$ZZ$1, 0))</f>
        <v/>
      </c>
    </row>
    <row r="37">
      <c r="A37">
        <f>INDEX(resultados!$A$2:$ZZ$142, 31, MATCH($B$1, resultados!$A$1:$ZZ$1, 0))</f>
        <v/>
      </c>
      <c r="B37">
        <f>INDEX(resultados!$A$2:$ZZ$142, 31, MATCH($B$2, resultados!$A$1:$ZZ$1, 0))</f>
        <v/>
      </c>
      <c r="C37">
        <f>INDEX(resultados!$A$2:$ZZ$142, 31, MATCH($B$3, resultados!$A$1:$ZZ$1, 0))</f>
        <v/>
      </c>
    </row>
    <row r="38">
      <c r="A38">
        <f>INDEX(resultados!$A$2:$ZZ$142, 32, MATCH($B$1, resultados!$A$1:$ZZ$1, 0))</f>
        <v/>
      </c>
      <c r="B38">
        <f>INDEX(resultados!$A$2:$ZZ$142, 32, MATCH($B$2, resultados!$A$1:$ZZ$1, 0))</f>
        <v/>
      </c>
      <c r="C38">
        <f>INDEX(resultados!$A$2:$ZZ$142, 32, MATCH($B$3, resultados!$A$1:$ZZ$1, 0))</f>
        <v/>
      </c>
    </row>
    <row r="39">
      <c r="A39">
        <f>INDEX(resultados!$A$2:$ZZ$142, 33, MATCH($B$1, resultados!$A$1:$ZZ$1, 0))</f>
        <v/>
      </c>
      <c r="B39">
        <f>INDEX(resultados!$A$2:$ZZ$142, 33, MATCH($B$2, resultados!$A$1:$ZZ$1, 0))</f>
        <v/>
      </c>
      <c r="C39">
        <f>INDEX(resultados!$A$2:$ZZ$142, 33, MATCH($B$3, resultados!$A$1:$ZZ$1, 0))</f>
        <v/>
      </c>
    </row>
    <row r="40">
      <c r="A40">
        <f>INDEX(resultados!$A$2:$ZZ$142, 34, MATCH($B$1, resultados!$A$1:$ZZ$1, 0))</f>
        <v/>
      </c>
      <c r="B40">
        <f>INDEX(resultados!$A$2:$ZZ$142, 34, MATCH($B$2, resultados!$A$1:$ZZ$1, 0))</f>
        <v/>
      </c>
      <c r="C40">
        <f>INDEX(resultados!$A$2:$ZZ$142, 34, MATCH($B$3, resultados!$A$1:$ZZ$1, 0))</f>
        <v/>
      </c>
    </row>
    <row r="41">
      <c r="A41">
        <f>INDEX(resultados!$A$2:$ZZ$142, 35, MATCH($B$1, resultados!$A$1:$ZZ$1, 0))</f>
        <v/>
      </c>
      <c r="B41">
        <f>INDEX(resultados!$A$2:$ZZ$142, 35, MATCH($B$2, resultados!$A$1:$ZZ$1, 0))</f>
        <v/>
      </c>
      <c r="C41">
        <f>INDEX(resultados!$A$2:$ZZ$142, 35, MATCH($B$3, resultados!$A$1:$ZZ$1, 0))</f>
        <v/>
      </c>
    </row>
    <row r="42">
      <c r="A42">
        <f>INDEX(resultados!$A$2:$ZZ$142, 36, MATCH($B$1, resultados!$A$1:$ZZ$1, 0))</f>
        <v/>
      </c>
      <c r="B42">
        <f>INDEX(resultados!$A$2:$ZZ$142, 36, MATCH($B$2, resultados!$A$1:$ZZ$1, 0))</f>
        <v/>
      </c>
      <c r="C42">
        <f>INDEX(resultados!$A$2:$ZZ$142, 36, MATCH($B$3, resultados!$A$1:$ZZ$1, 0))</f>
        <v/>
      </c>
    </row>
    <row r="43">
      <c r="A43">
        <f>INDEX(resultados!$A$2:$ZZ$142, 37, MATCH($B$1, resultados!$A$1:$ZZ$1, 0))</f>
        <v/>
      </c>
      <c r="B43">
        <f>INDEX(resultados!$A$2:$ZZ$142, 37, MATCH($B$2, resultados!$A$1:$ZZ$1, 0))</f>
        <v/>
      </c>
      <c r="C43">
        <f>INDEX(resultados!$A$2:$ZZ$142, 37, MATCH($B$3, resultados!$A$1:$ZZ$1, 0))</f>
        <v/>
      </c>
    </row>
    <row r="44">
      <c r="A44">
        <f>INDEX(resultados!$A$2:$ZZ$142, 38, MATCH($B$1, resultados!$A$1:$ZZ$1, 0))</f>
        <v/>
      </c>
      <c r="B44">
        <f>INDEX(resultados!$A$2:$ZZ$142, 38, MATCH($B$2, resultados!$A$1:$ZZ$1, 0))</f>
        <v/>
      </c>
      <c r="C44">
        <f>INDEX(resultados!$A$2:$ZZ$142, 38, MATCH($B$3, resultados!$A$1:$ZZ$1, 0))</f>
        <v/>
      </c>
    </row>
    <row r="45">
      <c r="A45">
        <f>INDEX(resultados!$A$2:$ZZ$142, 39, MATCH($B$1, resultados!$A$1:$ZZ$1, 0))</f>
        <v/>
      </c>
      <c r="B45">
        <f>INDEX(resultados!$A$2:$ZZ$142, 39, MATCH($B$2, resultados!$A$1:$ZZ$1, 0))</f>
        <v/>
      </c>
      <c r="C45">
        <f>INDEX(resultados!$A$2:$ZZ$142, 39, MATCH($B$3, resultados!$A$1:$ZZ$1, 0))</f>
        <v/>
      </c>
    </row>
    <row r="46">
      <c r="A46">
        <f>INDEX(resultados!$A$2:$ZZ$142, 40, MATCH($B$1, resultados!$A$1:$ZZ$1, 0))</f>
        <v/>
      </c>
      <c r="B46">
        <f>INDEX(resultados!$A$2:$ZZ$142, 40, MATCH($B$2, resultados!$A$1:$ZZ$1, 0))</f>
        <v/>
      </c>
      <c r="C46">
        <f>INDEX(resultados!$A$2:$ZZ$142, 40, MATCH($B$3, resultados!$A$1:$ZZ$1, 0))</f>
        <v/>
      </c>
    </row>
    <row r="47">
      <c r="A47">
        <f>INDEX(resultados!$A$2:$ZZ$142, 41, MATCH($B$1, resultados!$A$1:$ZZ$1, 0))</f>
        <v/>
      </c>
      <c r="B47">
        <f>INDEX(resultados!$A$2:$ZZ$142, 41, MATCH($B$2, resultados!$A$1:$ZZ$1, 0))</f>
        <v/>
      </c>
      <c r="C47">
        <f>INDEX(resultados!$A$2:$ZZ$142, 41, MATCH($B$3, resultados!$A$1:$ZZ$1, 0))</f>
        <v/>
      </c>
    </row>
    <row r="48">
      <c r="A48">
        <f>INDEX(resultados!$A$2:$ZZ$142, 42, MATCH($B$1, resultados!$A$1:$ZZ$1, 0))</f>
        <v/>
      </c>
      <c r="B48">
        <f>INDEX(resultados!$A$2:$ZZ$142, 42, MATCH($B$2, resultados!$A$1:$ZZ$1, 0))</f>
        <v/>
      </c>
      <c r="C48">
        <f>INDEX(resultados!$A$2:$ZZ$142, 42, MATCH($B$3, resultados!$A$1:$ZZ$1, 0))</f>
        <v/>
      </c>
    </row>
    <row r="49">
      <c r="A49">
        <f>INDEX(resultados!$A$2:$ZZ$142, 43, MATCH($B$1, resultados!$A$1:$ZZ$1, 0))</f>
        <v/>
      </c>
      <c r="B49">
        <f>INDEX(resultados!$A$2:$ZZ$142, 43, MATCH($B$2, resultados!$A$1:$ZZ$1, 0))</f>
        <v/>
      </c>
      <c r="C49">
        <f>INDEX(resultados!$A$2:$ZZ$142, 43, MATCH($B$3, resultados!$A$1:$ZZ$1, 0))</f>
        <v/>
      </c>
    </row>
    <row r="50">
      <c r="A50">
        <f>INDEX(resultados!$A$2:$ZZ$142, 44, MATCH($B$1, resultados!$A$1:$ZZ$1, 0))</f>
        <v/>
      </c>
      <c r="B50">
        <f>INDEX(resultados!$A$2:$ZZ$142, 44, MATCH($B$2, resultados!$A$1:$ZZ$1, 0))</f>
        <v/>
      </c>
      <c r="C50">
        <f>INDEX(resultados!$A$2:$ZZ$142, 44, MATCH($B$3, resultados!$A$1:$ZZ$1, 0))</f>
        <v/>
      </c>
    </row>
    <row r="51">
      <c r="A51">
        <f>INDEX(resultados!$A$2:$ZZ$142, 45, MATCH($B$1, resultados!$A$1:$ZZ$1, 0))</f>
        <v/>
      </c>
      <c r="B51">
        <f>INDEX(resultados!$A$2:$ZZ$142, 45, MATCH($B$2, resultados!$A$1:$ZZ$1, 0))</f>
        <v/>
      </c>
      <c r="C51">
        <f>INDEX(resultados!$A$2:$ZZ$142, 45, MATCH($B$3, resultados!$A$1:$ZZ$1, 0))</f>
        <v/>
      </c>
    </row>
    <row r="52">
      <c r="A52">
        <f>INDEX(resultados!$A$2:$ZZ$142, 46, MATCH($B$1, resultados!$A$1:$ZZ$1, 0))</f>
        <v/>
      </c>
      <c r="B52">
        <f>INDEX(resultados!$A$2:$ZZ$142, 46, MATCH($B$2, resultados!$A$1:$ZZ$1, 0))</f>
        <v/>
      </c>
      <c r="C52">
        <f>INDEX(resultados!$A$2:$ZZ$142, 46, MATCH($B$3, resultados!$A$1:$ZZ$1, 0))</f>
        <v/>
      </c>
    </row>
    <row r="53">
      <c r="A53">
        <f>INDEX(resultados!$A$2:$ZZ$142, 47, MATCH($B$1, resultados!$A$1:$ZZ$1, 0))</f>
        <v/>
      </c>
      <c r="B53">
        <f>INDEX(resultados!$A$2:$ZZ$142, 47, MATCH($B$2, resultados!$A$1:$ZZ$1, 0))</f>
        <v/>
      </c>
      <c r="C53">
        <f>INDEX(resultados!$A$2:$ZZ$142, 47, MATCH($B$3, resultados!$A$1:$ZZ$1, 0))</f>
        <v/>
      </c>
    </row>
    <row r="54">
      <c r="A54">
        <f>INDEX(resultados!$A$2:$ZZ$142, 48, MATCH($B$1, resultados!$A$1:$ZZ$1, 0))</f>
        <v/>
      </c>
      <c r="B54">
        <f>INDEX(resultados!$A$2:$ZZ$142, 48, MATCH($B$2, resultados!$A$1:$ZZ$1, 0))</f>
        <v/>
      </c>
      <c r="C54">
        <f>INDEX(resultados!$A$2:$ZZ$142, 48, MATCH($B$3, resultados!$A$1:$ZZ$1, 0))</f>
        <v/>
      </c>
    </row>
    <row r="55">
      <c r="A55">
        <f>INDEX(resultados!$A$2:$ZZ$142, 49, MATCH($B$1, resultados!$A$1:$ZZ$1, 0))</f>
        <v/>
      </c>
      <c r="B55">
        <f>INDEX(resultados!$A$2:$ZZ$142, 49, MATCH($B$2, resultados!$A$1:$ZZ$1, 0))</f>
        <v/>
      </c>
      <c r="C55">
        <f>INDEX(resultados!$A$2:$ZZ$142, 49, MATCH($B$3, resultados!$A$1:$ZZ$1, 0))</f>
        <v/>
      </c>
    </row>
    <row r="56">
      <c r="A56">
        <f>INDEX(resultados!$A$2:$ZZ$142, 50, MATCH($B$1, resultados!$A$1:$ZZ$1, 0))</f>
        <v/>
      </c>
      <c r="B56">
        <f>INDEX(resultados!$A$2:$ZZ$142, 50, MATCH($B$2, resultados!$A$1:$ZZ$1, 0))</f>
        <v/>
      </c>
      <c r="C56">
        <f>INDEX(resultados!$A$2:$ZZ$142, 50, MATCH($B$3, resultados!$A$1:$ZZ$1, 0))</f>
        <v/>
      </c>
    </row>
    <row r="57">
      <c r="A57">
        <f>INDEX(resultados!$A$2:$ZZ$142, 51, MATCH($B$1, resultados!$A$1:$ZZ$1, 0))</f>
        <v/>
      </c>
      <c r="B57">
        <f>INDEX(resultados!$A$2:$ZZ$142, 51, MATCH($B$2, resultados!$A$1:$ZZ$1, 0))</f>
        <v/>
      </c>
      <c r="C57">
        <f>INDEX(resultados!$A$2:$ZZ$142, 51, MATCH($B$3, resultados!$A$1:$ZZ$1, 0))</f>
        <v/>
      </c>
    </row>
    <row r="58">
      <c r="A58">
        <f>INDEX(resultados!$A$2:$ZZ$142, 52, MATCH($B$1, resultados!$A$1:$ZZ$1, 0))</f>
        <v/>
      </c>
      <c r="B58">
        <f>INDEX(resultados!$A$2:$ZZ$142, 52, MATCH($B$2, resultados!$A$1:$ZZ$1, 0))</f>
        <v/>
      </c>
      <c r="C58">
        <f>INDEX(resultados!$A$2:$ZZ$142, 52, MATCH($B$3, resultados!$A$1:$ZZ$1, 0))</f>
        <v/>
      </c>
    </row>
    <row r="59">
      <c r="A59">
        <f>INDEX(resultados!$A$2:$ZZ$142, 53, MATCH($B$1, resultados!$A$1:$ZZ$1, 0))</f>
        <v/>
      </c>
      <c r="B59">
        <f>INDEX(resultados!$A$2:$ZZ$142, 53, MATCH($B$2, resultados!$A$1:$ZZ$1, 0))</f>
        <v/>
      </c>
      <c r="C59">
        <f>INDEX(resultados!$A$2:$ZZ$142, 53, MATCH($B$3, resultados!$A$1:$ZZ$1, 0))</f>
        <v/>
      </c>
    </row>
    <row r="60">
      <c r="A60">
        <f>INDEX(resultados!$A$2:$ZZ$142, 54, MATCH($B$1, resultados!$A$1:$ZZ$1, 0))</f>
        <v/>
      </c>
      <c r="B60">
        <f>INDEX(resultados!$A$2:$ZZ$142, 54, MATCH($B$2, resultados!$A$1:$ZZ$1, 0))</f>
        <v/>
      </c>
      <c r="C60">
        <f>INDEX(resultados!$A$2:$ZZ$142, 54, MATCH($B$3, resultados!$A$1:$ZZ$1, 0))</f>
        <v/>
      </c>
    </row>
    <row r="61">
      <c r="A61">
        <f>INDEX(resultados!$A$2:$ZZ$142, 55, MATCH($B$1, resultados!$A$1:$ZZ$1, 0))</f>
        <v/>
      </c>
      <c r="B61">
        <f>INDEX(resultados!$A$2:$ZZ$142, 55, MATCH($B$2, resultados!$A$1:$ZZ$1, 0))</f>
        <v/>
      </c>
      <c r="C61">
        <f>INDEX(resultados!$A$2:$ZZ$142, 55, MATCH($B$3, resultados!$A$1:$ZZ$1, 0))</f>
        <v/>
      </c>
    </row>
    <row r="62">
      <c r="A62">
        <f>INDEX(resultados!$A$2:$ZZ$142, 56, MATCH($B$1, resultados!$A$1:$ZZ$1, 0))</f>
        <v/>
      </c>
      <c r="B62">
        <f>INDEX(resultados!$A$2:$ZZ$142, 56, MATCH($B$2, resultados!$A$1:$ZZ$1, 0))</f>
        <v/>
      </c>
      <c r="C62">
        <f>INDEX(resultados!$A$2:$ZZ$142, 56, MATCH($B$3, resultados!$A$1:$ZZ$1, 0))</f>
        <v/>
      </c>
    </row>
    <row r="63">
      <c r="A63">
        <f>INDEX(resultados!$A$2:$ZZ$142, 57, MATCH($B$1, resultados!$A$1:$ZZ$1, 0))</f>
        <v/>
      </c>
      <c r="B63">
        <f>INDEX(resultados!$A$2:$ZZ$142, 57, MATCH($B$2, resultados!$A$1:$ZZ$1, 0))</f>
        <v/>
      </c>
      <c r="C63">
        <f>INDEX(resultados!$A$2:$ZZ$142, 57, MATCH($B$3, resultados!$A$1:$ZZ$1, 0))</f>
        <v/>
      </c>
    </row>
    <row r="64">
      <c r="A64">
        <f>INDEX(resultados!$A$2:$ZZ$142, 58, MATCH($B$1, resultados!$A$1:$ZZ$1, 0))</f>
        <v/>
      </c>
      <c r="B64">
        <f>INDEX(resultados!$A$2:$ZZ$142, 58, MATCH($B$2, resultados!$A$1:$ZZ$1, 0))</f>
        <v/>
      </c>
      <c r="C64">
        <f>INDEX(resultados!$A$2:$ZZ$142, 58, MATCH($B$3, resultados!$A$1:$ZZ$1, 0))</f>
        <v/>
      </c>
    </row>
    <row r="65">
      <c r="A65">
        <f>INDEX(resultados!$A$2:$ZZ$142, 59, MATCH($B$1, resultados!$A$1:$ZZ$1, 0))</f>
        <v/>
      </c>
      <c r="B65">
        <f>INDEX(resultados!$A$2:$ZZ$142, 59, MATCH($B$2, resultados!$A$1:$ZZ$1, 0))</f>
        <v/>
      </c>
      <c r="C65">
        <f>INDEX(resultados!$A$2:$ZZ$142, 59, MATCH($B$3, resultados!$A$1:$ZZ$1, 0))</f>
        <v/>
      </c>
    </row>
    <row r="66">
      <c r="A66">
        <f>INDEX(resultados!$A$2:$ZZ$142, 60, MATCH($B$1, resultados!$A$1:$ZZ$1, 0))</f>
        <v/>
      </c>
      <c r="B66">
        <f>INDEX(resultados!$A$2:$ZZ$142, 60, MATCH($B$2, resultados!$A$1:$ZZ$1, 0))</f>
        <v/>
      </c>
      <c r="C66">
        <f>INDEX(resultados!$A$2:$ZZ$142, 60, MATCH($B$3, resultados!$A$1:$ZZ$1, 0))</f>
        <v/>
      </c>
    </row>
    <row r="67">
      <c r="A67">
        <f>INDEX(resultados!$A$2:$ZZ$142, 61, MATCH($B$1, resultados!$A$1:$ZZ$1, 0))</f>
        <v/>
      </c>
      <c r="B67">
        <f>INDEX(resultados!$A$2:$ZZ$142, 61, MATCH($B$2, resultados!$A$1:$ZZ$1, 0))</f>
        <v/>
      </c>
      <c r="C67">
        <f>INDEX(resultados!$A$2:$ZZ$142, 61, MATCH($B$3, resultados!$A$1:$ZZ$1, 0))</f>
        <v/>
      </c>
    </row>
    <row r="68">
      <c r="A68">
        <f>INDEX(resultados!$A$2:$ZZ$142, 62, MATCH($B$1, resultados!$A$1:$ZZ$1, 0))</f>
        <v/>
      </c>
      <c r="B68">
        <f>INDEX(resultados!$A$2:$ZZ$142, 62, MATCH($B$2, resultados!$A$1:$ZZ$1, 0))</f>
        <v/>
      </c>
      <c r="C68">
        <f>INDEX(resultados!$A$2:$ZZ$142, 62, MATCH($B$3, resultados!$A$1:$ZZ$1, 0))</f>
        <v/>
      </c>
    </row>
    <row r="69">
      <c r="A69">
        <f>INDEX(resultados!$A$2:$ZZ$142, 63, MATCH($B$1, resultados!$A$1:$ZZ$1, 0))</f>
        <v/>
      </c>
      <c r="B69">
        <f>INDEX(resultados!$A$2:$ZZ$142, 63, MATCH($B$2, resultados!$A$1:$ZZ$1, 0))</f>
        <v/>
      </c>
      <c r="C69">
        <f>INDEX(resultados!$A$2:$ZZ$142, 63, MATCH($B$3, resultados!$A$1:$ZZ$1, 0))</f>
        <v/>
      </c>
    </row>
    <row r="70">
      <c r="A70">
        <f>INDEX(resultados!$A$2:$ZZ$142, 64, MATCH($B$1, resultados!$A$1:$ZZ$1, 0))</f>
        <v/>
      </c>
      <c r="B70">
        <f>INDEX(resultados!$A$2:$ZZ$142, 64, MATCH($B$2, resultados!$A$1:$ZZ$1, 0))</f>
        <v/>
      </c>
      <c r="C70">
        <f>INDEX(resultados!$A$2:$ZZ$142, 64, MATCH($B$3, resultados!$A$1:$ZZ$1, 0))</f>
        <v/>
      </c>
    </row>
    <row r="71">
      <c r="A71">
        <f>INDEX(resultados!$A$2:$ZZ$142, 65, MATCH($B$1, resultados!$A$1:$ZZ$1, 0))</f>
        <v/>
      </c>
      <c r="B71">
        <f>INDEX(resultados!$A$2:$ZZ$142, 65, MATCH($B$2, resultados!$A$1:$ZZ$1, 0))</f>
        <v/>
      </c>
      <c r="C71">
        <f>INDEX(resultados!$A$2:$ZZ$142, 65, MATCH($B$3, resultados!$A$1:$ZZ$1, 0))</f>
        <v/>
      </c>
    </row>
    <row r="72">
      <c r="A72">
        <f>INDEX(resultados!$A$2:$ZZ$142, 66, MATCH($B$1, resultados!$A$1:$ZZ$1, 0))</f>
        <v/>
      </c>
      <c r="B72">
        <f>INDEX(resultados!$A$2:$ZZ$142, 66, MATCH($B$2, resultados!$A$1:$ZZ$1, 0))</f>
        <v/>
      </c>
      <c r="C72">
        <f>INDEX(resultados!$A$2:$ZZ$142, 66, MATCH($B$3, resultados!$A$1:$ZZ$1, 0))</f>
        <v/>
      </c>
    </row>
    <row r="73">
      <c r="A73">
        <f>INDEX(resultados!$A$2:$ZZ$142, 67, MATCH($B$1, resultados!$A$1:$ZZ$1, 0))</f>
        <v/>
      </c>
      <c r="B73">
        <f>INDEX(resultados!$A$2:$ZZ$142, 67, MATCH($B$2, resultados!$A$1:$ZZ$1, 0))</f>
        <v/>
      </c>
      <c r="C73">
        <f>INDEX(resultados!$A$2:$ZZ$142, 67, MATCH($B$3, resultados!$A$1:$ZZ$1, 0))</f>
        <v/>
      </c>
    </row>
    <row r="74">
      <c r="A74">
        <f>INDEX(resultados!$A$2:$ZZ$142, 68, MATCH($B$1, resultados!$A$1:$ZZ$1, 0))</f>
        <v/>
      </c>
      <c r="B74">
        <f>INDEX(resultados!$A$2:$ZZ$142, 68, MATCH($B$2, resultados!$A$1:$ZZ$1, 0))</f>
        <v/>
      </c>
      <c r="C74">
        <f>INDEX(resultados!$A$2:$ZZ$142, 68, MATCH($B$3, resultados!$A$1:$ZZ$1, 0))</f>
        <v/>
      </c>
    </row>
    <row r="75">
      <c r="A75">
        <f>INDEX(resultados!$A$2:$ZZ$142, 69, MATCH($B$1, resultados!$A$1:$ZZ$1, 0))</f>
        <v/>
      </c>
      <c r="B75">
        <f>INDEX(resultados!$A$2:$ZZ$142, 69, MATCH($B$2, resultados!$A$1:$ZZ$1, 0))</f>
        <v/>
      </c>
      <c r="C75">
        <f>INDEX(resultados!$A$2:$ZZ$142, 69, MATCH($B$3, resultados!$A$1:$ZZ$1, 0))</f>
        <v/>
      </c>
    </row>
    <row r="76">
      <c r="A76">
        <f>INDEX(resultados!$A$2:$ZZ$142, 70, MATCH($B$1, resultados!$A$1:$ZZ$1, 0))</f>
        <v/>
      </c>
      <c r="B76">
        <f>INDEX(resultados!$A$2:$ZZ$142, 70, MATCH($B$2, resultados!$A$1:$ZZ$1, 0))</f>
        <v/>
      </c>
      <c r="C76">
        <f>INDEX(resultados!$A$2:$ZZ$142, 70, MATCH($B$3, resultados!$A$1:$ZZ$1, 0))</f>
        <v/>
      </c>
    </row>
    <row r="77">
      <c r="A77">
        <f>INDEX(resultados!$A$2:$ZZ$142, 71, MATCH($B$1, resultados!$A$1:$ZZ$1, 0))</f>
        <v/>
      </c>
      <c r="B77">
        <f>INDEX(resultados!$A$2:$ZZ$142, 71, MATCH($B$2, resultados!$A$1:$ZZ$1, 0))</f>
        <v/>
      </c>
      <c r="C77">
        <f>INDEX(resultados!$A$2:$ZZ$142, 71, MATCH($B$3, resultados!$A$1:$ZZ$1, 0))</f>
        <v/>
      </c>
    </row>
    <row r="78">
      <c r="A78">
        <f>INDEX(resultados!$A$2:$ZZ$142, 72, MATCH($B$1, resultados!$A$1:$ZZ$1, 0))</f>
        <v/>
      </c>
      <c r="B78">
        <f>INDEX(resultados!$A$2:$ZZ$142, 72, MATCH($B$2, resultados!$A$1:$ZZ$1, 0))</f>
        <v/>
      </c>
      <c r="C78">
        <f>INDEX(resultados!$A$2:$ZZ$142, 72, MATCH($B$3, resultados!$A$1:$ZZ$1, 0))</f>
        <v/>
      </c>
    </row>
    <row r="79">
      <c r="A79">
        <f>INDEX(resultados!$A$2:$ZZ$142, 73, MATCH($B$1, resultados!$A$1:$ZZ$1, 0))</f>
        <v/>
      </c>
      <c r="B79">
        <f>INDEX(resultados!$A$2:$ZZ$142, 73, MATCH($B$2, resultados!$A$1:$ZZ$1, 0))</f>
        <v/>
      </c>
      <c r="C79">
        <f>INDEX(resultados!$A$2:$ZZ$142, 73, MATCH($B$3, resultados!$A$1:$ZZ$1, 0))</f>
        <v/>
      </c>
    </row>
    <row r="80">
      <c r="A80">
        <f>INDEX(resultados!$A$2:$ZZ$142, 74, MATCH($B$1, resultados!$A$1:$ZZ$1, 0))</f>
        <v/>
      </c>
      <c r="B80">
        <f>INDEX(resultados!$A$2:$ZZ$142, 74, MATCH($B$2, resultados!$A$1:$ZZ$1, 0))</f>
        <v/>
      </c>
      <c r="C80">
        <f>INDEX(resultados!$A$2:$ZZ$142, 74, MATCH($B$3, resultados!$A$1:$ZZ$1, 0))</f>
        <v/>
      </c>
    </row>
    <row r="81">
      <c r="A81">
        <f>INDEX(resultados!$A$2:$ZZ$142, 75, MATCH($B$1, resultados!$A$1:$ZZ$1, 0))</f>
        <v/>
      </c>
      <c r="B81">
        <f>INDEX(resultados!$A$2:$ZZ$142, 75, MATCH($B$2, resultados!$A$1:$ZZ$1, 0))</f>
        <v/>
      </c>
      <c r="C81">
        <f>INDEX(resultados!$A$2:$ZZ$142, 75, MATCH($B$3, resultados!$A$1:$ZZ$1, 0))</f>
        <v/>
      </c>
    </row>
    <row r="82">
      <c r="A82">
        <f>INDEX(resultados!$A$2:$ZZ$142, 76, MATCH($B$1, resultados!$A$1:$ZZ$1, 0))</f>
        <v/>
      </c>
      <c r="B82">
        <f>INDEX(resultados!$A$2:$ZZ$142, 76, MATCH($B$2, resultados!$A$1:$ZZ$1, 0))</f>
        <v/>
      </c>
      <c r="C82">
        <f>INDEX(resultados!$A$2:$ZZ$142, 76, MATCH($B$3, resultados!$A$1:$ZZ$1, 0))</f>
        <v/>
      </c>
    </row>
    <row r="83">
      <c r="A83">
        <f>INDEX(resultados!$A$2:$ZZ$142, 77, MATCH($B$1, resultados!$A$1:$ZZ$1, 0))</f>
        <v/>
      </c>
      <c r="B83">
        <f>INDEX(resultados!$A$2:$ZZ$142, 77, MATCH($B$2, resultados!$A$1:$ZZ$1, 0))</f>
        <v/>
      </c>
      <c r="C83">
        <f>INDEX(resultados!$A$2:$ZZ$142, 77, MATCH($B$3, resultados!$A$1:$ZZ$1, 0))</f>
        <v/>
      </c>
    </row>
    <row r="84">
      <c r="A84">
        <f>INDEX(resultados!$A$2:$ZZ$142, 78, MATCH($B$1, resultados!$A$1:$ZZ$1, 0))</f>
        <v/>
      </c>
      <c r="B84">
        <f>INDEX(resultados!$A$2:$ZZ$142, 78, MATCH($B$2, resultados!$A$1:$ZZ$1, 0))</f>
        <v/>
      </c>
      <c r="C84">
        <f>INDEX(resultados!$A$2:$ZZ$142, 78, MATCH($B$3, resultados!$A$1:$ZZ$1, 0))</f>
        <v/>
      </c>
    </row>
    <row r="85">
      <c r="A85">
        <f>INDEX(resultados!$A$2:$ZZ$142, 79, MATCH($B$1, resultados!$A$1:$ZZ$1, 0))</f>
        <v/>
      </c>
      <c r="B85">
        <f>INDEX(resultados!$A$2:$ZZ$142, 79, MATCH($B$2, resultados!$A$1:$ZZ$1, 0))</f>
        <v/>
      </c>
      <c r="C85">
        <f>INDEX(resultados!$A$2:$ZZ$142, 79, MATCH($B$3, resultados!$A$1:$ZZ$1, 0))</f>
        <v/>
      </c>
    </row>
    <row r="86">
      <c r="A86">
        <f>INDEX(resultados!$A$2:$ZZ$142, 80, MATCH($B$1, resultados!$A$1:$ZZ$1, 0))</f>
        <v/>
      </c>
      <c r="B86">
        <f>INDEX(resultados!$A$2:$ZZ$142, 80, MATCH($B$2, resultados!$A$1:$ZZ$1, 0))</f>
        <v/>
      </c>
      <c r="C86">
        <f>INDEX(resultados!$A$2:$ZZ$142, 80, MATCH($B$3, resultados!$A$1:$ZZ$1, 0))</f>
        <v/>
      </c>
    </row>
    <row r="87">
      <c r="A87">
        <f>INDEX(resultados!$A$2:$ZZ$142, 81, MATCH($B$1, resultados!$A$1:$ZZ$1, 0))</f>
        <v/>
      </c>
      <c r="B87">
        <f>INDEX(resultados!$A$2:$ZZ$142, 81, MATCH($B$2, resultados!$A$1:$ZZ$1, 0))</f>
        <v/>
      </c>
      <c r="C87">
        <f>INDEX(resultados!$A$2:$ZZ$142, 81, MATCH($B$3, resultados!$A$1:$ZZ$1, 0))</f>
        <v/>
      </c>
    </row>
    <row r="88">
      <c r="A88">
        <f>INDEX(resultados!$A$2:$ZZ$142, 82, MATCH($B$1, resultados!$A$1:$ZZ$1, 0))</f>
        <v/>
      </c>
      <c r="B88">
        <f>INDEX(resultados!$A$2:$ZZ$142, 82, MATCH($B$2, resultados!$A$1:$ZZ$1, 0))</f>
        <v/>
      </c>
      <c r="C88">
        <f>INDEX(resultados!$A$2:$ZZ$142, 82, MATCH($B$3, resultados!$A$1:$ZZ$1, 0))</f>
        <v/>
      </c>
    </row>
    <row r="89">
      <c r="A89">
        <f>INDEX(resultados!$A$2:$ZZ$142, 83, MATCH($B$1, resultados!$A$1:$ZZ$1, 0))</f>
        <v/>
      </c>
      <c r="B89">
        <f>INDEX(resultados!$A$2:$ZZ$142, 83, MATCH($B$2, resultados!$A$1:$ZZ$1, 0))</f>
        <v/>
      </c>
      <c r="C89">
        <f>INDEX(resultados!$A$2:$ZZ$142, 83, MATCH($B$3, resultados!$A$1:$ZZ$1, 0))</f>
        <v/>
      </c>
    </row>
    <row r="90">
      <c r="A90">
        <f>INDEX(resultados!$A$2:$ZZ$142, 84, MATCH($B$1, resultados!$A$1:$ZZ$1, 0))</f>
        <v/>
      </c>
      <c r="B90">
        <f>INDEX(resultados!$A$2:$ZZ$142, 84, MATCH($B$2, resultados!$A$1:$ZZ$1, 0))</f>
        <v/>
      </c>
      <c r="C90">
        <f>INDEX(resultados!$A$2:$ZZ$142, 84, MATCH($B$3, resultados!$A$1:$ZZ$1, 0))</f>
        <v/>
      </c>
    </row>
    <row r="91">
      <c r="A91">
        <f>INDEX(resultados!$A$2:$ZZ$142, 85, MATCH($B$1, resultados!$A$1:$ZZ$1, 0))</f>
        <v/>
      </c>
      <c r="B91">
        <f>INDEX(resultados!$A$2:$ZZ$142, 85, MATCH($B$2, resultados!$A$1:$ZZ$1, 0))</f>
        <v/>
      </c>
      <c r="C91">
        <f>INDEX(resultados!$A$2:$ZZ$142, 85, MATCH($B$3, resultados!$A$1:$ZZ$1, 0))</f>
        <v/>
      </c>
    </row>
    <row r="92">
      <c r="A92">
        <f>INDEX(resultados!$A$2:$ZZ$142, 86, MATCH($B$1, resultados!$A$1:$ZZ$1, 0))</f>
        <v/>
      </c>
      <c r="B92">
        <f>INDEX(resultados!$A$2:$ZZ$142, 86, MATCH($B$2, resultados!$A$1:$ZZ$1, 0))</f>
        <v/>
      </c>
      <c r="C92">
        <f>INDEX(resultados!$A$2:$ZZ$142, 86, MATCH($B$3, resultados!$A$1:$ZZ$1, 0))</f>
        <v/>
      </c>
    </row>
    <row r="93">
      <c r="A93">
        <f>INDEX(resultados!$A$2:$ZZ$142, 87, MATCH($B$1, resultados!$A$1:$ZZ$1, 0))</f>
        <v/>
      </c>
      <c r="B93">
        <f>INDEX(resultados!$A$2:$ZZ$142, 87, MATCH($B$2, resultados!$A$1:$ZZ$1, 0))</f>
        <v/>
      </c>
      <c r="C93">
        <f>INDEX(resultados!$A$2:$ZZ$142, 87, MATCH($B$3, resultados!$A$1:$ZZ$1, 0))</f>
        <v/>
      </c>
    </row>
    <row r="94">
      <c r="A94">
        <f>INDEX(resultados!$A$2:$ZZ$142, 88, MATCH($B$1, resultados!$A$1:$ZZ$1, 0))</f>
        <v/>
      </c>
      <c r="B94">
        <f>INDEX(resultados!$A$2:$ZZ$142, 88, MATCH($B$2, resultados!$A$1:$ZZ$1, 0))</f>
        <v/>
      </c>
      <c r="C94">
        <f>INDEX(resultados!$A$2:$ZZ$142, 88, MATCH($B$3, resultados!$A$1:$ZZ$1, 0))</f>
        <v/>
      </c>
    </row>
    <row r="95">
      <c r="A95">
        <f>INDEX(resultados!$A$2:$ZZ$142, 89, MATCH($B$1, resultados!$A$1:$ZZ$1, 0))</f>
        <v/>
      </c>
      <c r="B95">
        <f>INDEX(resultados!$A$2:$ZZ$142, 89, MATCH($B$2, resultados!$A$1:$ZZ$1, 0))</f>
        <v/>
      </c>
      <c r="C95">
        <f>INDEX(resultados!$A$2:$ZZ$142, 89, MATCH($B$3, resultados!$A$1:$ZZ$1, 0))</f>
        <v/>
      </c>
    </row>
    <row r="96">
      <c r="A96">
        <f>INDEX(resultados!$A$2:$ZZ$142, 90, MATCH($B$1, resultados!$A$1:$ZZ$1, 0))</f>
        <v/>
      </c>
      <c r="B96">
        <f>INDEX(resultados!$A$2:$ZZ$142, 90, MATCH($B$2, resultados!$A$1:$ZZ$1, 0))</f>
        <v/>
      </c>
      <c r="C96">
        <f>INDEX(resultados!$A$2:$ZZ$142, 90, MATCH($B$3, resultados!$A$1:$ZZ$1, 0))</f>
        <v/>
      </c>
    </row>
    <row r="97">
      <c r="A97">
        <f>INDEX(resultados!$A$2:$ZZ$142, 91, MATCH($B$1, resultados!$A$1:$ZZ$1, 0))</f>
        <v/>
      </c>
      <c r="B97">
        <f>INDEX(resultados!$A$2:$ZZ$142, 91, MATCH($B$2, resultados!$A$1:$ZZ$1, 0))</f>
        <v/>
      </c>
      <c r="C97">
        <f>INDEX(resultados!$A$2:$ZZ$142, 91, MATCH($B$3, resultados!$A$1:$ZZ$1, 0))</f>
        <v/>
      </c>
    </row>
    <row r="98">
      <c r="A98">
        <f>INDEX(resultados!$A$2:$ZZ$142, 92, MATCH($B$1, resultados!$A$1:$ZZ$1, 0))</f>
        <v/>
      </c>
      <c r="B98">
        <f>INDEX(resultados!$A$2:$ZZ$142, 92, MATCH($B$2, resultados!$A$1:$ZZ$1, 0))</f>
        <v/>
      </c>
      <c r="C98">
        <f>INDEX(resultados!$A$2:$ZZ$142, 92, MATCH($B$3, resultados!$A$1:$ZZ$1, 0))</f>
        <v/>
      </c>
    </row>
    <row r="99">
      <c r="A99">
        <f>INDEX(resultados!$A$2:$ZZ$142, 93, MATCH($B$1, resultados!$A$1:$ZZ$1, 0))</f>
        <v/>
      </c>
      <c r="B99">
        <f>INDEX(resultados!$A$2:$ZZ$142, 93, MATCH($B$2, resultados!$A$1:$ZZ$1, 0))</f>
        <v/>
      </c>
      <c r="C99">
        <f>INDEX(resultados!$A$2:$ZZ$142, 93, MATCH($B$3, resultados!$A$1:$ZZ$1, 0))</f>
        <v/>
      </c>
    </row>
    <row r="100">
      <c r="A100">
        <f>INDEX(resultados!$A$2:$ZZ$142, 94, MATCH($B$1, resultados!$A$1:$ZZ$1, 0))</f>
        <v/>
      </c>
      <c r="B100">
        <f>INDEX(resultados!$A$2:$ZZ$142, 94, MATCH($B$2, resultados!$A$1:$ZZ$1, 0))</f>
        <v/>
      </c>
      <c r="C100">
        <f>INDEX(resultados!$A$2:$ZZ$142, 94, MATCH($B$3, resultados!$A$1:$ZZ$1, 0))</f>
        <v/>
      </c>
    </row>
    <row r="101">
      <c r="A101">
        <f>INDEX(resultados!$A$2:$ZZ$142, 95, MATCH($B$1, resultados!$A$1:$ZZ$1, 0))</f>
        <v/>
      </c>
      <c r="B101">
        <f>INDEX(resultados!$A$2:$ZZ$142, 95, MATCH($B$2, resultados!$A$1:$ZZ$1, 0))</f>
        <v/>
      </c>
      <c r="C101">
        <f>INDEX(resultados!$A$2:$ZZ$142, 95, MATCH($B$3, resultados!$A$1:$ZZ$1, 0))</f>
        <v/>
      </c>
    </row>
    <row r="102">
      <c r="A102">
        <f>INDEX(resultados!$A$2:$ZZ$142, 96, MATCH($B$1, resultados!$A$1:$ZZ$1, 0))</f>
        <v/>
      </c>
      <c r="B102">
        <f>INDEX(resultados!$A$2:$ZZ$142, 96, MATCH($B$2, resultados!$A$1:$ZZ$1, 0))</f>
        <v/>
      </c>
      <c r="C102">
        <f>INDEX(resultados!$A$2:$ZZ$142, 96, MATCH($B$3, resultados!$A$1:$ZZ$1, 0))</f>
        <v/>
      </c>
    </row>
    <row r="103">
      <c r="A103">
        <f>INDEX(resultados!$A$2:$ZZ$142, 97, MATCH($B$1, resultados!$A$1:$ZZ$1, 0))</f>
        <v/>
      </c>
      <c r="B103">
        <f>INDEX(resultados!$A$2:$ZZ$142, 97, MATCH($B$2, resultados!$A$1:$ZZ$1, 0))</f>
        <v/>
      </c>
      <c r="C103">
        <f>INDEX(resultados!$A$2:$ZZ$142, 97, MATCH($B$3, resultados!$A$1:$ZZ$1, 0))</f>
        <v/>
      </c>
    </row>
    <row r="104">
      <c r="A104">
        <f>INDEX(resultados!$A$2:$ZZ$142, 98, MATCH($B$1, resultados!$A$1:$ZZ$1, 0))</f>
        <v/>
      </c>
      <c r="B104">
        <f>INDEX(resultados!$A$2:$ZZ$142, 98, MATCH($B$2, resultados!$A$1:$ZZ$1, 0))</f>
        <v/>
      </c>
      <c r="C104">
        <f>INDEX(resultados!$A$2:$ZZ$142, 98, MATCH($B$3, resultados!$A$1:$ZZ$1, 0))</f>
        <v/>
      </c>
    </row>
    <row r="105">
      <c r="A105">
        <f>INDEX(resultados!$A$2:$ZZ$142, 99, MATCH($B$1, resultados!$A$1:$ZZ$1, 0))</f>
        <v/>
      </c>
      <c r="B105">
        <f>INDEX(resultados!$A$2:$ZZ$142, 99, MATCH($B$2, resultados!$A$1:$ZZ$1, 0))</f>
        <v/>
      </c>
      <c r="C105">
        <f>INDEX(resultados!$A$2:$ZZ$142, 99, MATCH($B$3, resultados!$A$1:$ZZ$1, 0))</f>
        <v/>
      </c>
    </row>
    <row r="106">
      <c r="A106">
        <f>INDEX(resultados!$A$2:$ZZ$142, 100, MATCH($B$1, resultados!$A$1:$ZZ$1, 0))</f>
        <v/>
      </c>
      <c r="B106">
        <f>INDEX(resultados!$A$2:$ZZ$142, 100, MATCH($B$2, resultados!$A$1:$ZZ$1, 0))</f>
        <v/>
      </c>
      <c r="C106">
        <f>INDEX(resultados!$A$2:$ZZ$142, 100, MATCH($B$3, resultados!$A$1:$ZZ$1, 0))</f>
        <v/>
      </c>
    </row>
    <row r="107">
      <c r="A107">
        <f>INDEX(resultados!$A$2:$ZZ$142, 101, MATCH($B$1, resultados!$A$1:$ZZ$1, 0))</f>
        <v/>
      </c>
      <c r="B107">
        <f>INDEX(resultados!$A$2:$ZZ$142, 101, MATCH($B$2, resultados!$A$1:$ZZ$1, 0))</f>
        <v/>
      </c>
      <c r="C107">
        <f>INDEX(resultados!$A$2:$ZZ$142, 101, MATCH($B$3, resultados!$A$1:$ZZ$1, 0))</f>
        <v/>
      </c>
    </row>
    <row r="108">
      <c r="A108">
        <f>INDEX(resultados!$A$2:$ZZ$142, 102, MATCH($B$1, resultados!$A$1:$ZZ$1, 0))</f>
        <v/>
      </c>
      <c r="B108">
        <f>INDEX(resultados!$A$2:$ZZ$142, 102, MATCH($B$2, resultados!$A$1:$ZZ$1, 0))</f>
        <v/>
      </c>
      <c r="C108">
        <f>INDEX(resultados!$A$2:$ZZ$142, 102, MATCH($B$3, resultados!$A$1:$ZZ$1, 0))</f>
        <v/>
      </c>
    </row>
    <row r="109">
      <c r="A109">
        <f>INDEX(resultados!$A$2:$ZZ$142, 103, MATCH($B$1, resultados!$A$1:$ZZ$1, 0))</f>
        <v/>
      </c>
      <c r="B109">
        <f>INDEX(resultados!$A$2:$ZZ$142, 103, MATCH($B$2, resultados!$A$1:$ZZ$1, 0))</f>
        <v/>
      </c>
      <c r="C109">
        <f>INDEX(resultados!$A$2:$ZZ$142, 103, MATCH($B$3, resultados!$A$1:$ZZ$1, 0))</f>
        <v/>
      </c>
    </row>
    <row r="110">
      <c r="A110">
        <f>INDEX(resultados!$A$2:$ZZ$142, 104, MATCH($B$1, resultados!$A$1:$ZZ$1, 0))</f>
        <v/>
      </c>
      <c r="B110">
        <f>INDEX(resultados!$A$2:$ZZ$142, 104, MATCH($B$2, resultados!$A$1:$ZZ$1, 0))</f>
        <v/>
      </c>
      <c r="C110">
        <f>INDEX(resultados!$A$2:$ZZ$142, 104, MATCH($B$3, resultados!$A$1:$ZZ$1, 0))</f>
        <v/>
      </c>
    </row>
    <row r="111">
      <c r="A111">
        <f>INDEX(resultados!$A$2:$ZZ$142, 105, MATCH($B$1, resultados!$A$1:$ZZ$1, 0))</f>
        <v/>
      </c>
      <c r="B111">
        <f>INDEX(resultados!$A$2:$ZZ$142, 105, MATCH($B$2, resultados!$A$1:$ZZ$1, 0))</f>
        <v/>
      </c>
      <c r="C111">
        <f>INDEX(resultados!$A$2:$ZZ$142, 105, MATCH($B$3, resultados!$A$1:$ZZ$1, 0))</f>
        <v/>
      </c>
    </row>
    <row r="112">
      <c r="A112">
        <f>INDEX(resultados!$A$2:$ZZ$142, 106, MATCH($B$1, resultados!$A$1:$ZZ$1, 0))</f>
        <v/>
      </c>
      <c r="B112">
        <f>INDEX(resultados!$A$2:$ZZ$142, 106, MATCH($B$2, resultados!$A$1:$ZZ$1, 0))</f>
        <v/>
      </c>
      <c r="C112">
        <f>INDEX(resultados!$A$2:$ZZ$142, 106, MATCH($B$3, resultados!$A$1:$ZZ$1, 0))</f>
        <v/>
      </c>
    </row>
    <row r="113">
      <c r="A113">
        <f>INDEX(resultados!$A$2:$ZZ$142, 107, MATCH($B$1, resultados!$A$1:$ZZ$1, 0))</f>
        <v/>
      </c>
      <c r="B113">
        <f>INDEX(resultados!$A$2:$ZZ$142, 107, MATCH($B$2, resultados!$A$1:$ZZ$1, 0))</f>
        <v/>
      </c>
      <c r="C113">
        <f>INDEX(resultados!$A$2:$ZZ$142, 107, MATCH($B$3, resultados!$A$1:$ZZ$1, 0))</f>
        <v/>
      </c>
    </row>
    <row r="114">
      <c r="A114">
        <f>INDEX(resultados!$A$2:$ZZ$142, 108, MATCH($B$1, resultados!$A$1:$ZZ$1, 0))</f>
        <v/>
      </c>
      <c r="B114">
        <f>INDEX(resultados!$A$2:$ZZ$142, 108, MATCH($B$2, resultados!$A$1:$ZZ$1, 0))</f>
        <v/>
      </c>
      <c r="C114">
        <f>INDEX(resultados!$A$2:$ZZ$142, 108, MATCH($B$3, resultados!$A$1:$ZZ$1, 0))</f>
        <v/>
      </c>
    </row>
    <row r="115">
      <c r="A115">
        <f>INDEX(resultados!$A$2:$ZZ$142, 109, MATCH($B$1, resultados!$A$1:$ZZ$1, 0))</f>
        <v/>
      </c>
      <c r="B115">
        <f>INDEX(resultados!$A$2:$ZZ$142, 109, MATCH($B$2, resultados!$A$1:$ZZ$1, 0))</f>
        <v/>
      </c>
      <c r="C115">
        <f>INDEX(resultados!$A$2:$ZZ$142, 109, MATCH($B$3, resultados!$A$1:$ZZ$1, 0))</f>
        <v/>
      </c>
    </row>
    <row r="116">
      <c r="A116">
        <f>INDEX(resultados!$A$2:$ZZ$142, 110, MATCH($B$1, resultados!$A$1:$ZZ$1, 0))</f>
        <v/>
      </c>
      <c r="B116">
        <f>INDEX(resultados!$A$2:$ZZ$142, 110, MATCH($B$2, resultados!$A$1:$ZZ$1, 0))</f>
        <v/>
      </c>
      <c r="C116">
        <f>INDEX(resultados!$A$2:$ZZ$142, 110, MATCH($B$3, resultados!$A$1:$ZZ$1, 0))</f>
        <v/>
      </c>
    </row>
    <row r="117">
      <c r="A117">
        <f>INDEX(resultados!$A$2:$ZZ$142, 111, MATCH($B$1, resultados!$A$1:$ZZ$1, 0))</f>
        <v/>
      </c>
      <c r="B117">
        <f>INDEX(resultados!$A$2:$ZZ$142, 111, MATCH($B$2, resultados!$A$1:$ZZ$1, 0))</f>
        <v/>
      </c>
      <c r="C117">
        <f>INDEX(resultados!$A$2:$ZZ$142, 111, MATCH($B$3, resultados!$A$1:$ZZ$1, 0))</f>
        <v/>
      </c>
    </row>
    <row r="118">
      <c r="A118">
        <f>INDEX(resultados!$A$2:$ZZ$142, 112, MATCH($B$1, resultados!$A$1:$ZZ$1, 0))</f>
        <v/>
      </c>
      <c r="B118">
        <f>INDEX(resultados!$A$2:$ZZ$142, 112, MATCH($B$2, resultados!$A$1:$ZZ$1, 0))</f>
        <v/>
      </c>
      <c r="C118">
        <f>INDEX(resultados!$A$2:$ZZ$142, 112, MATCH($B$3, resultados!$A$1:$ZZ$1, 0))</f>
        <v/>
      </c>
    </row>
    <row r="119">
      <c r="A119">
        <f>INDEX(resultados!$A$2:$ZZ$142, 113, MATCH($B$1, resultados!$A$1:$ZZ$1, 0))</f>
        <v/>
      </c>
      <c r="B119">
        <f>INDEX(resultados!$A$2:$ZZ$142, 113, MATCH($B$2, resultados!$A$1:$ZZ$1, 0))</f>
        <v/>
      </c>
      <c r="C119">
        <f>INDEX(resultados!$A$2:$ZZ$142, 113, MATCH($B$3, resultados!$A$1:$ZZ$1, 0))</f>
        <v/>
      </c>
    </row>
    <row r="120">
      <c r="A120">
        <f>INDEX(resultados!$A$2:$ZZ$142, 114, MATCH($B$1, resultados!$A$1:$ZZ$1, 0))</f>
        <v/>
      </c>
      <c r="B120">
        <f>INDEX(resultados!$A$2:$ZZ$142, 114, MATCH($B$2, resultados!$A$1:$ZZ$1, 0))</f>
        <v/>
      </c>
      <c r="C120">
        <f>INDEX(resultados!$A$2:$ZZ$142, 114, MATCH($B$3, resultados!$A$1:$ZZ$1, 0))</f>
        <v/>
      </c>
    </row>
    <row r="121">
      <c r="A121">
        <f>INDEX(resultados!$A$2:$ZZ$142, 115, MATCH($B$1, resultados!$A$1:$ZZ$1, 0))</f>
        <v/>
      </c>
      <c r="B121">
        <f>INDEX(resultados!$A$2:$ZZ$142, 115, MATCH($B$2, resultados!$A$1:$ZZ$1, 0))</f>
        <v/>
      </c>
      <c r="C121">
        <f>INDEX(resultados!$A$2:$ZZ$142, 115, MATCH($B$3, resultados!$A$1:$ZZ$1, 0))</f>
        <v/>
      </c>
    </row>
    <row r="122">
      <c r="A122">
        <f>INDEX(resultados!$A$2:$ZZ$142, 116, MATCH($B$1, resultados!$A$1:$ZZ$1, 0))</f>
        <v/>
      </c>
      <c r="B122">
        <f>INDEX(resultados!$A$2:$ZZ$142, 116, MATCH($B$2, resultados!$A$1:$ZZ$1, 0))</f>
        <v/>
      </c>
      <c r="C122">
        <f>INDEX(resultados!$A$2:$ZZ$142, 116, MATCH($B$3, resultados!$A$1:$ZZ$1, 0))</f>
        <v/>
      </c>
    </row>
    <row r="123">
      <c r="A123">
        <f>INDEX(resultados!$A$2:$ZZ$142, 117, MATCH($B$1, resultados!$A$1:$ZZ$1, 0))</f>
        <v/>
      </c>
      <c r="B123">
        <f>INDEX(resultados!$A$2:$ZZ$142, 117, MATCH($B$2, resultados!$A$1:$ZZ$1, 0))</f>
        <v/>
      </c>
      <c r="C123">
        <f>INDEX(resultados!$A$2:$ZZ$142, 117, MATCH($B$3, resultados!$A$1:$ZZ$1, 0))</f>
        <v/>
      </c>
    </row>
    <row r="124">
      <c r="A124">
        <f>INDEX(resultados!$A$2:$ZZ$142, 118, MATCH($B$1, resultados!$A$1:$ZZ$1, 0))</f>
        <v/>
      </c>
      <c r="B124">
        <f>INDEX(resultados!$A$2:$ZZ$142, 118, MATCH($B$2, resultados!$A$1:$ZZ$1, 0))</f>
        <v/>
      </c>
      <c r="C124">
        <f>INDEX(resultados!$A$2:$ZZ$142, 118, MATCH($B$3, resultados!$A$1:$ZZ$1, 0))</f>
        <v/>
      </c>
    </row>
    <row r="125">
      <c r="A125">
        <f>INDEX(resultados!$A$2:$ZZ$142, 119, MATCH($B$1, resultados!$A$1:$ZZ$1, 0))</f>
        <v/>
      </c>
      <c r="B125">
        <f>INDEX(resultados!$A$2:$ZZ$142, 119, MATCH($B$2, resultados!$A$1:$ZZ$1, 0))</f>
        <v/>
      </c>
      <c r="C125">
        <f>INDEX(resultados!$A$2:$ZZ$142, 119, MATCH($B$3, resultados!$A$1:$ZZ$1, 0))</f>
        <v/>
      </c>
    </row>
    <row r="126">
      <c r="A126">
        <f>INDEX(resultados!$A$2:$ZZ$142, 120, MATCH($B$1, resultados!$A$1:$ZZ$1, 0))</f>
        <v/>
      </c>
      <c r="B126">
        <f>INDEX(resultados!$A$2:$ZZ$142, 120, MATCH($B$2, resultados!$A$1:$ZZ$1, 0))</f>
        <v/>
      </c>
      <c r="C126">
        <f>INDEX(resultados!$A$2:$ZZ$142, 120, MATCH($B$3, resultados!$A$1:$ZZ$1, 0))</f>
        <v/>
      </c>
    </row>
    <row r="127">
      <c r="A127">
        <f>INDEX(resultados!$A$2:$ZZ$142, 121, MATCH($B$1, resultados!$A$1:$ZZ$1, 0))</f>
        <v/>
      </c>
      <c r="B127">
        <f>INDEX(resultados!$A$2:$ZZ$142, 121, MATCH($B$2, resultados!$A$1:$ZZ$1, 0))</f>
        <v/>
      </c>
      <c r="C127">
        <f>INDEX(resultados!$A$2:$ZZ$142, 121, MATCH($B$3, resultados!$A$1:$ZZ$1, 0))</f>
        <v/>
      </c>
    </row>
    <row r="128">
      <c r="A128">
        <f>INDEX(resultados!$A$2:$ZZ$142, 122, MATCH($B$1, resultados!$A$1:$ZZ$1, 0))</f>
        <v/>
      </c>
      <c r="B128">
        <f>INDEX(resultados!$A$2:$ZZ$142, 122, MATCH($B$2, resultados!$A$1:$ZZ$1, 0))</f>
        <v/>
      </c>
      <c r="C128">
        <f>INDEX(resultados!$A$2:$ZZ$142, 122, MATCH($B$3, resultados!$A$1:$ZZ$1, 0))</f>
        <v/>
      </c>
    </row>
    <row r="129">
      <c r="A129">
        <f>INDEX(resultados!$A$2:$ZZ$142, 123, MATCH($B$1, resultados!$A$1:$ZZ$1, 0))</f>
        <v/>
      </c>
      <c r="B129">
        <f>INDEX(resultados!$A$2:$ZZ$142, 123, MATCH($B$2, resultados!$A$1:$ZZ$1, 0))</f>
        <v/>
      </c>
      <c r="C129">
        <f>INDEX(resultados!$A$2:$ZZ$142, 123, MATCH($B$3, resultados!$A$1:$ZZ$1, 0))</f>
        <v/>
      </c>
    </row>
    <row r="130">
      <c r="A130">
        <f>INDEX(resultados!$A$2:$ZZ$142, 124, MATCH($B$1, resultados!$A$1:$ZZ$1, 0))</f>
        <v/>
      </c>
      <c r="B130">
        <f>INDEX(resultados!$A$2:$ZZ$142, 124, MATCH($B$2, resultados!$A$1:$ZZ$1, 0))</f>
        <v/>
      </c>
      <c r="C130">
        <f>INDEX(resultados!$A$2:$ZZ$142, 124, MATCH($B$3, resultados!$A$1:$ZZ$1, 0))</f>
        <v/>
      </c>
    </row>
    <row r="131">
      <c r="A131">
        <f>INDEX(resultados!$A$2:$ZZ$142, 125, MATCH($B$1, resultados!$A$1:$ZZ$1, 0))</f>
        <v/>
      </c>
      <c r="B131">
        <f>INDEX(resultados!$A$2:$ZZ$142, 125, MATCH($B$2, resultados!$A$1:$ZZ$1, 0))</f>
        <v/>
      </c>
      <c r="C131">
        <f>INDEX(resultados!$A$2:$ZZ$142, 125, MATCH($B$3, resultados!$A$1:$ZZ$1, 0))</f>
        <v/>
      </c>
    </row>
    <row r="132">
      <c r="A132">
        <f>INDEX(resultados!$A$2:$ZZ$142, 126, MATCH($B$1, resultados!$A$1:$ZZ$1, 0))</f>
        <v/>
      </c>
      <c r="B132">
        <f>INDEX(resultados!$A$2:$ZZ$142, 126, MATCH($B$2, resultados!$A$1:$ZZ$1, 0))</f>
        <v/>
      </c>
      <c r="C132">
        <f>INDEX(resultados!$A$2:$ZZ$142, 126, MATCH($B$3, resultados!$A$1:$ZZ$1, 0))</f>
        <v/>
      </c>
    </row>
    <row r="133">
      <c r="A133">
        <f>INDEX(resultados!$A$2:$ZZ$142, 127, MATCH($B$1, resultados!$A$1:$ZZ$1, 0))</f>
        <v/>
      </c>
      <c r="B133">
        <f>INDEX(resultados!$A$2:$ZZ$142, 127, MATCH($B$2, resultados!$A$1:$ZZ$1, 0))</f>
        <v/>
      </c>
      <c r="C133">
        <f>INDEX(resultados!$A$2:$ZZ$142, 127, MATCH($B$3, resultados!$A$1:$ZZ$1, 0))</f>
        <v/>
      </c>
    </row>
    <row r="134">
      <c r="A134">
        <f>INDEX(resultados!$A$2:$ZZ$142, 128, MATCH($B$1, resultados!$A$1:$ZZ$1, 0))</f>
        <v/>
      </c>
      <c r="B134">
        <f>INDEX(resultados!$A$2:$ZZ$142, 128, MATCH($B$2, resultados!$A$1:$ZZ$1, 0))</f>
        <v/>
      </c>
      <c r="C134">
        <f>INDEX(resultados!$A$2:$ZZ$142, 128, MATCH($B$3, resultados!$A$1:$ZZ$1, 0))</f>
        <v/>
      </c>
    </row>
    <row r="135">
      <c r="A135">
        <f>INDEX(resultados!$A$2:$ZZ$142, 129, MATCH($B$1, resultados!$A$1:$ZZ$1, 0))</f>
        <v/>
      </c>
      <c r="B135">
        <f>INDEX(resultados!$A$2:$ZZ$142, 129, MATCH($B$2, resultados!$A$1:$ZZ$1, 0))</f>
        <v/>
      </c>
      <c r="C135">
        <f>INDEX(resultados!$A$2:$ZZ$142, 129, MATCH($B$3, resultados!$A$1:$ZZ$1, 0))</f>
        <v/>
      </c>
    </row>
    <row r="136">
      <c r="A136">
        <f>INDEX(resultados!$A$2:$ZZ$142, 130, MATCH($B$1, resultados!$A$1:$ZZ$1, 0))</f>
        <v/>
      </c>
      <c r="B136">
        <f>INDEX(resultados!$A$2:$ZZ$142, 130, MATCH($B$2, resultados!$A$1:$ZZ$1, 0))</f>
        <v/>
      </c>
      <c r="C136">
        <f>INDEX(resultados!$A$2:$ZZ$142, 130, MATCH($B$3, resultados!$A$1:$ZZ$1, 0))</f>
        <v/>
      </c>
    </row>
    <row r="137">
      <c r="A137">
        <f>INDEX(resultados!$A$2:$ZZ$142, 131, MATCH($B$1, resultados!$A$1:$ZZ$1, 0))</f>
        <v/>
      </c>
      <c r="B137">
        <f>INDEX(resultados!$A$2:$ZZ$142, 131, MATCH($B$2, resultados!$A$1:$ZZ$1, 0))</f>
        <v/>
      </c>
      <c r="C137">
        <f>INDEX(resultados!$A$2:$ZZ$142, 131, MATCH($B$3, resultados!$A$1:$ZZ$1, 0))</f>
        <v/>
      </c>
    </row>
    <row r="138">
      <c r="A138">
        <f>INDEX(resultados!$A$2:$ZZ$142, 132, MATCH($B$1, resultados!$A$1:$ZZ$1, 0))</f>
        <v/>
      </c>
      <c r="B138">
        <f>INDEX(resultados!$A$2:$ZZ$142, 132, MATCH($B$2, resultados!$A$1:$ZZ$1, 0))</f>
        <v/>
      </c>
      <c r="C138">
        <f>INDEX(resultados!$A$2:$ZZ$142, 132, MATCH($B$3, resultados!$A$1:$ZZ$1, 0))</f>
        <v/>
      </c>
    </row>
    <row r="139">
      <c r="A139">
        <f>INDEX(resultados!$A$2:$ZZ$142, 133, MATCH($B$1, resultados!$A$1:$ZZ$1, 0))</f>
        <v/>
      </c>
      <c r="B139">
        <f>INDEX(resultados!$A$2:$ZZ$142, 133, MATCH($B$2, resultados!$A$1:$ZZ$1, 0))</f>
        <v/>
      </c>
      <c r="C139">
        <f>INDEX(resultados!$A$2:$ZZ$142, 133, MATCH($B$3, resultados!$A$1:$ZZ$1, 0))</f>
        <v/>
      </c>
    </row>
    <row r="140">
      <c r="A140">
        <f>INDEX(resultados!$A$2:$ZZ$142, 134, MATCH($B$1, resultados!$A$1:$ZZ$1, 0))</f>
        <v/>
      </c>
      <c r="B140">
        <f>INDEX(resultados!$A$2:$ZZ$142, 134, MATCH($B$2, resultados!$A$1:$ZZ$1, 0))</f>
        <v/>
      </c>
      <c r="C140">
        <f>INDEX(resultados!$A$2:$ZZ$142, 134, MATCH($B$3, resultados!$A$1:$ZZ$1, 0))</f>
        <v/>
      </c>
    </row>
    <row r="141">
      <c r="A141">
        <f>INDEX(resultados!$A$2:$ZZ$142, 135, MATCH($B$1, resultados!$A$1:$ZZ$1, 0))</f>
        <v/>
      </c>
      <c r="B141">
        <f>INDEX(resultados!$A$2:$ZZ$142, 135, MATCH($B$2, resultados!$A$1:$ZZ$1, 0))</f>
        <v/>
      </c>
      <c r="C141">
        <f>INDEX(resultados!$A$2:$ZZ$142, 135, MATCH($B$3, resultados!$A$1:$ZZ$1, 0))</f>
        <v/>
      </c>
    </row>
    <row r="142">
      <c r="A142">
        <f>INDEX(resultados!$A$2:$ZZ$142, 136, MATCH($B$1, resultados!$A$1:$ZZ$1, 0))</f>
        <v/>
      </c>
      <c r="B142">
        <f>INDEX(resultados!$A$2:$ZZ$142, 136, MATCH($B$2, resultados!$A$1:$ZZ$1, 0))</f>
        <v/>
      </c>
      <c r="C142">
        <f>INDEX(resultados!$A$2:$ZZ$142, 136, MATCH($B$3, resultados!$A$1:$ZZ$1, 0))</f>
        <v/>
      </c>
    </row>
    <row r="143">
      <c r="A143">
        <f>INDEX(resultados!$A$2:$ZZ$142, 137, MATCH($B$1, resultados!$A$1:$ZZ$1, 0))</f>
        <v/>
      </c>
      <c r="B143">
        <f>INDEX(resultados!$A$2:$ZZ$142, 137, MATCH($B$2, resultados!$A$1:$ZZ$1, 0))</f>
        <v/>
      </c>
      <c r="C143">
        <f>INDEX(resultados!$A$2:$ZZ$142, 137, MATCH($B$3, resultados!$A$1:$ZZ$1, 0))</f>
        <v/>
      </c>
    </row>
    <row r="144">
      <c r="A144">
        <f>INDEX(resultados!$A$2:$ZZ$142, 138, MATCH($B$1, resultados!$A$1:$ZZ$1, 0))</f>
        <v/>
      </c>
      <c r="B144">
        <f>INDEX(resultados!$A$2:$ZZ$142, 138, MATCH($B$2, resultados!$A$1:$ZZ$1, 0))</f>
        <v/>
      </c>
      <c r="C144">
        <f>INDEX(resultados!$A$2:$ZZ$142, 138, MATCH($B$3, resultados!$A$1:$ZZ$1, 0))</f>
        <v/>
      </c>
    </row>
    <row r="145">
      <c r="A145">
        <f>INDEX(resultados!$A$2:$ZZ$142, 139, MATCH($B$1, resultados!$A$1:$ZZ$1, 0))</f>
        <v/>
      </c>
      <c r="B145">
        <f>INDEX(resultados!$A$2:$ZZ$142, 139, MATCH($B$2, resultados!$A$1:$ZZ$1, 0))</f>
        <v/>
      </c>
      <c r="C145">
        <f>INDEX(resultados!$A$2:$ZZ$142, 139, MATCH($B$3, resultados!$A$1:$ZZ$1, 0))</f>
        <v/>
      </c>
    </row>
    <row r="146">
      <c r="A146">
        <f>INDEX(resultados!$A$2:$ZZ$142, 140, MATCH($B$1, resultados!$A$1:$ZZ$1, 0))</f>
        <v/>
      </c>
      <c r="B146">
        <f>INDEX(resultados!$A$2:$ZZ$142, 140, MATCH($B$2, resultados!$A$1:$ZZ$1, 0))</f>
        <v/>
      </c>
      <c r="C146">
        <f>INDEX(resultados!$A$2:$ZZ$142, 140, MATCH($B$3, resultados!$A$1:$ZZ$1, 0))</f>
        <v/>
      </c>
    </row>
    <row r="147">
      <c r="A147">
        <f>INDEX(resultados!$A$2:$ZZ$142, 141, MATCH($B$1, resultados!$A$1:$ZZ$1, 0))</f>
        <v/>
      </c>
      <c r="B147">
        <f>INDEX(resultados!$A$2:$ZZ$142, 141, MATCH($B$2, resultados!$A$1:$ZZ$1, 0))</f>
        <v/>
      </c>
      <c r="C147">
        <f>INDEX(resultados!$A$2:$ZZ$142, 141,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15.0861</v>
      </c>
      <c r="E2" t="n">
        <v>6.63</v>
      </c>
      <c r="F2" t="n">
        <v>4.43</v>
      </c>
      <c r="G2" t="n">
        <v>11.55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29.78</v>
      </c>
      <c r="Q2" t="n">
        <v>198.12</v>
      </c>
      <c r="R2" t="n">
        <v>41.09</v>
      </c>
      <c r="S2" t="n">
        <v>21.27</v>
      </c>
      <c r="T2" t="n">
        <v>7115.76</v>
      </c>
      <c r="U2" t="n">
        <v>0.52</v>
      </c>
      <c r="V2" t="n">
        <v>0.6899999999999999</v>
      </c>
      <c r="W2" t="n">
        <v>0.14</v>
      </c>
      <c r="X2" t="n">
        <v>0.44</v>
      </c>
      <c r="Y2" t="n">
        <v>2</v>
      </c>
      <c r="Z2" t="n">
        <v>10</v>
      </c>
      <c r="AA2" t="n">
        <v>98.32817344977768</v>
      </c>
      <c r="AB2" t="n">
        <v>134.5369448467862</v>
      </c>
      <c r="AC2" t="n">
        <v>121.6969276544329</v>
      </c>
      <c r="AD2" t="n">
        <v>98328.17344977768</v>
      </c>
      <c r="AE2" t="n">
        <v>134536.9448467862</v>
      </c>
      <c r="AF2" t="n">
        <v>7.957159855437127e-06</v>
      </c>
      <c r="AG2" t="n">
        <v>5.755208333333333</v>
      </c>
      <c r="AH2" t="n">
        <v>121696.9276544329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16.1305</v>
      </c>
      <c r="E3" t="n">
        <v>6.2</v>
      </c>
      <c r="F3" t="n">
        <v>4.18</v>
      </c>
      <c r="G3" t="n">
        <v>22.82</v>
      </c>
      <c r="H3" t="n">
        <v>0.48</v>
      </c>
      <c r="I3" t="n">
        <v>11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25.6</v>
      </c>
      <c r="Q3" t="n">
        <v>198.08</v>
      </c>
      <c r="R3" t="n">
        <v>33.56</v>
      </c>
      <c r="S3" t="n">
        <v>21.27</v>
      </c>
      <c r="T3" t="n">
        <v>3411.4</v>
      </c>
      <c r="U3" t="n">
        <v>0.63</v>
      </c>
      <c r="V3" t="n">
        <v>0.73</v>
      </c>
      <c r="W3" t="n">
        <v>0.13</v>
      </c>
      <c r="X3" t="n">
        <v>0.2</v>
      </c>
      <c r="Y3" t="n">
        <v>2</v>
      </c>
      <c r="Z3" t="n">
        <v>10</v>
      </c>
      <c r="AA3" t="n">
        <v>95.47464311743801</v>
      </c>
      <c r="AB3" t="n">
        <v>130.6326187572076</v>
      </c>
      <c r="AC3" t="n">
        <v>118.1652249670863</v>
      </c>
      <c r="AD3" t="n">
        <v>95474.64311743801</v>
      </c>
      <c r="AE3" t="n">
        <v>130632.6187572076</v>
      </c>
      <c r="AF3" t="n">
        <v>8.508028386934236e-06</v>
      </c>
      <c r="AG3" t="n">
        <v>5.381944444444445</v>
      </c>
      <c r="AH3" t="n">
        <v>118165.2249670863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16.4421</v>
      </c>
      <c r="E4" t="n">
        <v>6.08</v>
      </c>
      <c r="F4" t="n">
        <v>4.11</v>
      </c>
      <c r="G4" t="n">
        <v>30.85</v>
      </c>
      <c r="H4" t="n">
        <v>0.71</v>
      </c>
      <c r="I4" t="n">
        <v>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23.9</v>
      </c>
      <c r="Q4" t="n">
        <v>198.09</v>
      </c>
      <c r="R4" t="n">
        <v>31.03</v>
      </c>
      <c r="S4" t="n">
        <v>21.27</v>
      </c>
      <c r="T4" t="n">
        <v>2162.16</v>
      </c>
      <c r="U4" t="n">
        <v>0.6899999999999999</v>
      </c>
      <c r="V4" t="n">
        <v>0.74</v>
      </c>
      <c r="W4" t="n">
        <v>0.13</v>
      </c>
      <c r="X4" t="n">
        <v>0.13</v>
      </c>
      <c r="Y4" t="n">
        <v>2</v>
      </c>
      <c r="Z4" t="n">
        <v>10</v>
      </c>
      <c r="AA4" t="n">
        <v>85.79882726378783</v>
      </c>
      <c r="AB4" t="n">
        <v>117.3937406393813</v>
      </c>
      <c r="AC4" t="n">
        <v>106.1898467959391</v>
      </c>
      <c r="AD4" t="n">
        <v>85798.82726378783</v>
      </c>
      <c r="AE4" t="n">
        <v>117393.7406393813</v>
      </c>
      <c r="AF4" t="n">
        <v>8.672381732792624e-06</v>
      </c>
      <c r="AG4" t="n">
        <v>5.277777777777778</v>
      </c>
      <c r="AH4" t="n">
        <v>106189.8467959391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16.2528</v>
      </c>
      <c r="E2" t="n">
        <v>6.15</v>
      </c>
      <c r="F2" t="n">
        <v>4.29</v>
      </c>
      <c r="G2" t="n">
        <v>17.15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16.65</v>
      </c>
      <c r="Q2" t="n">
        <v>198.11</v>
      </c>
      <c r="R2" t="n">
        <v>36.26</v>
      </c>
      <c r="S2" t="n">
        <v>21.27</v>
      </c>
      <c r="T2" t="n">
        <v>4740.52</v>
      </c>
      <c r="U2" t="n">
        <v>0.59</v>
      </c>
      <c r="V2" t="n">
        <v>0.71</v>
      </c>
      <c r="W2" t="n">
        <v>0.15</v>
      </c>
      <c r="X2" t="n">
        <v>0.3</v>
      </c>
      <c r="Y2" t="n">
        <v>2</v>
      </c>
      <c r="Z2" t="n">
        <v>10</v>
      </c>
      <c r="AA2" t="n">
        <v>86.33394043515914</v>
      </c>
      <c r="AB2" t="n">
        <v>118.1259060879782</v>
      </c>
      <c r="AC2" t="n">
        <v>106.8521354017227</v>
      </c>
      <c r="AD2" t="n">
        <v>86333.94043515914</v>
      </c>
      <c r="AE2" t="n">
        <v>118125.9060879782</v>
      </c>
      <c r="AF2" t="n">
        <v>9.868693857282503e-06</v>
      </c>
      <c r="AG2" t="n">
        <v>5.338541666666667</v>
      </c>
      <c r="AH2" t="n">
        <v>106852.1354017227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16.2565</v>
      </c>
      <c r="E3" t="n">
        <v>6.15</v>
      </c>
      <c r="F3" t="n">
        <v>4.29</v>
      </c>
      <c r="G3" t="n">
        <v>17.14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17.06</v>
      </c>
      <c r="Q3" t="n">
        <v>198.09</v>
      </c>
      <c r="R3" t="n">
        <v>36.22</v>
      </c>
      <c r="S3" t="n">
        <v>21.27</v>
      </c>
      <c r="T3" t="n">
        <v>4721.9</v>
      </c>
      <c r="U3" t="n">
        <v>0.59</v>
      </c>
      <c r="V3" t="n">
        <v>0.71</v>
      </c>
      <c r="W3" t="n">
        <v>0.15</v>
      </c>
      <c r="X3" t="n">
        <v>0.3</v>
      </c>
      <c r="Y3" t="n">
        <v>2</v>
      </c>
      <c r="Z3" t="n">
        <v>10</v>
      </c>
      <c r="AA3" t="n">
        <v>86.46916178459234</v>
      </c>
      <c r="AB3" t="n">
        <v>118.3109219038175</v>
      </c>
      <c r="AC3" t="n">
        <v>107.0194935677697</v>
      </c>
      <c r="AD3" t="n">
        <v>86469.16178459235</v>
      </c>
      <c r="AE3" t="n">
        <v>118310.9219038175</v>
      </c>
      <c r="AF3" t="n">
        <v>9.87094049584767e-06</v>
      </c>
      <c r="AG3" t="n">
        <v>5.338541666666667</v>
      </c>
      <c r="AH3" t="n">
        <v>107019.4935677697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12.5835</v>
      </c>
      <c r="E2" t="n">
        <v>7.95</v>
      </c>
      <c r="F2" t="n">
        <v>4.62</v>
      </c>
      <c r="G2" t="n">
        <v>7.3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51.57</v>
      </c>
      <c r="Q2" t="n">
        <v>198.2</v>
      </c>
      <c r="R2" t="n">
        <v>46.79</v>
      </c>
      <c r="S2" t="n">
        <v>21.27</v>
      </c>
      <c r="T2" t="n">
        <v>9891.030000000001</v>
      </c>
      <c r="U2" t="n">
        <v>0.45</v>
      </c>
      <c r="V2" t="n">
        <v>0.66</v>
      </c>
      <c r="W2" t="n">
        <v>0.16</v>
      </c>
      <c r="X2" t="n">
        <v>0.64</v>
      </c>
      <c r="Y2" t="n">
        <v>2</v>
      </c>
      <c r="Z2" t="n">
        <v>10</v>
      </c>
      <c r="AA2" t="n">
        <v>141.9300970132242</v>
      </c>
      <c r="AB2" t="n">
        <v>194.1950202473719</v>
      </c>
      <c r="AC2" t="n">
        <v>175.6613200694404</v>
      </c>
      <c r="AD2" t="n">
        <v>141930.0970132242</v>
      </c>
      <c r="AE2" t="n">
        <v>194195.0202473719</v>
      </c>
      <c r="AF2" t="n">
        <v>5.442978919379503e-06</v>
      </c>
      <c r="AG2" t="n">
        <v>6.901041666666667</v>
      </c>
      <c r="AH2" t="n">
        <v>175661.3200694404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14.1855</v>
      </c>
      <c r="E3" t="n">
        <v>7.05</v>
      </c>
      <c r="F3" t="n">
        <v>4.3</v>
      </c>
      <c r="G3" t="n">
        <v>14.34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16</v>
      </c>
      <c r="N3" t="n">
        <v>23.34</v>
      </c>
      <c r="O3" t="n">
        <v>17891.86</v>
      </c>
      <c r="P3" t="n">
        <v>46.93</v>
      </c>
      <c r="Q3" t="n">
        <v>198.15</v>
      </c>
      <c r="R3" t="n">
        <v>37.35</v>
      </c>
      <c r="S3" t="n">
        <v>21.27</v>
      </c>
      <c r="T3" t="n">
        <v>5271.56</v>
      </c>
      <c r="U3" t="n">
        <v>0.57</v>
      </c>
      <c r="V3" t="n">
        <v>0.71</v>
      </c>
      <c r="W3" t="n">
        <v>0.13</v>
      </c>
      <c r="X3" t="n">
        <v>0.32</v>
      </c>
      <c r="Y3" t="n">
        <v>2</v>
      </c>
      <c r="Z3" t="n">
        <v>10</v>
      </c>
      <c r="AA3" t="n">
        <v>126.2142874402575</v>
      </c>
      <c r="AB3" t="n">
        <v>172.6919562570642</v>
      </c>
      <c r="AC3" t="n">
        <v>156.2104783266209</v>
      </c>
      <c r="AD3" t="n">
        <v>126214.2874402575</v>
      </c>
      <c r="AE3" t="n">
        <v>172691.9562570642</v>
      </c>
      <c r="AF3" t="n">
        <v>6.135922236329952e-06</v>
      </c>
      <c r="AG3" t="n">
        <v>6.119791666666667</v>
      </c>
      <c r="AH3" t="n">
        <v>156210.4783266209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14.7173</v>
      </c>
      <c r="E4" t="n">
        <v>6.79</v>
      </c>
      <c r="F4" t="n">
        <v>4.22</v>
      </c>
      <c r="G4" t="n">
        <v>21.1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44.94</v>
      </c>
      <c r="Q4" t="n">
        <v>198.09</v>
      </c>
      <c r="R4" t="n">
        <v>34.8</v>
      </c>
      <c r="S4" t="n">
        <v>21.27</v>
      </c>
      <c r="T4" t="n">
        <v>4028.3</v>
      </c>
      <c r="U4" t="n">
        <v>0.61</v>
      </c>
      <c r="V4" t="n">
        <v>0.72</v>
      </c>
      <c r="W4" t="n">
        <v>0.13</v>
      </c>
      <c r="X4" t="n">
        <v>0.24</v>
      </c>
      <c r="Y4" t="n">
        <v>2</v>
      </c>
      <c r="Z4" t="n">
        <v>10</v>
      </c>
      <c r="AA4" t="n">
        <v>114.5319856580776</v>
      </c>
      <c r="AB4" t="n">
        <v>156.7077155719133</v>
      </c>
      <c r="AC4" t="n">
        <v>141.751751138433</v>
      </c>
      <c r="AD4" t="n">
        <v>114531.9856580776</v>
      </c>
      <c r="AE4" t="n">
        <v>156707.7155719133</v>
      </c>
      <c r="AF4" t="n">
        <v>6.365951734428734e-06</v>
      </c>
      <c r="AG4" t="n">
        <v>5.894097222222222</v>
      </c>
      <c r="AH4" t="n">
        <v>141751.751138433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15.0621</v>
      </c>
      <c r="E5" t="n">
        <v>6.64</v>
      </c>
      <c r="F5" t="n">
        <v>4.15</v>
      </c>
      <c r="G5" t="n">
        <v>27.67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43.17</v>
      </c>
      <c r="Q5" t="n">
        <v>198.08</v>
      </c>
      <c r="R5" t="n">
        <v>32.56</v>
      </c>
      <c r="S5" t="n">
        <v>21.27</v>
      </c>
      <c r="T5" t="n">
        <v>2923.46</v>
      </c>
      <c r="U5" t="n">
        <v>0.65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113.2481774856277</v>
      </c>
      <c r="AB5" t="n">
        <v>154.9511525927489</v>
      </c>
      <c r="AC5" t="n">
        <v>140.1628320646479</v>
      </c>
      <c r="AD5" t="n">
        <v>113248.1774856277</v>
      </c>
      <c r="AE5" t="n">
        <v>154951.1525927489</v>
      </c>
      <c r="AF5" t="n">
        <v>6.515094590661265e-06</v>
      </c>
      <c r="AG5" t="n">
        <v>5.763888888888889</v>
      </c>
      <c r="AH5" t="n">
        <v>140162.832064648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15.3126</v>
      </c>
      <c r="E6" t="n">
        <v>6.53</v>
      </c>
      <c r="F6" t="n">
        <v>4.1</v>
      </c>
      <c r="G6" t="n">
        <v>35.14</v>
      </c>
      <c r="H6" t="n">
        <v>0.6</v>
      </c>
      <c r="I6" t="n">
        <v>7</v>
      </c>
      <c r="J6" t="n">
        <v>147.3</v>
      </c>
      <c r="K6" t="n">
        <v>47.83</v>
      </c>
      <c r="L6" t="n">
        <v>5</v>
      </c>
      <c r="M6" t="n">
        <v>5</v>
      </c>
      <c r="N6" t="n">
        <v>24.47</v>
      </c>
      <c r="O6" t="n">
        <v>18400.38</v>
      </c>
      <c r="P6" t="n">
        <v>41.22</v>
      </c>
      <c r="Q6" t="n">
        <v>198.1</v>
      </c>
      <c r="R6" t="n">
        <v>30.84</v>
      </c>
      <c r="S6" t="n">
        <v>21.27</v>
      </c>
      <c r="T6" t="n">
        <v>2073.4</v>
      </c>
      <c r="U6" t="n">
        <v>0.6899999999999999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112.1170473953523</v>
      </c>
      <c r="AB6" t="n">
        <v>153.4034905012972</v>
      </c>
      <c r="AC6" t="n">
        <v>138.7628766710465</v>
      </c>
      <c r="AD6" t="n">
        <v>112117.0473953523</v>
      </c>
      <c r="AE6" t="n">
        <v>153403.4905012972</v>
      </c>
      <c r="AF6" t="n">
        <v>6.623448086851083e-06</v>
      </c>
      <c r="AG6" t="n">
        <v>5.668402777777778</v>
      </c>
      <c r="AH6" t="n">
        <v>138762.8766710465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15.3925</v>
      </c>
      <c r="E7" t="n">
        <v>6.5</v>
      </c>
      <c r="F7" t="n">
        <v>4.09</v>
      </c>
      <c r="G7" t="n">
        <v>40.95</v>
      </c>
      <c r="H7" t="n">
        <v>0.71</v>
      </c>
      <c r="I7" t="n">
        <v>6</v>
      </c>
      <c r="J7" t="n">
        <v>148.68</v>
      </c>
      <c r="K7" t="n">
        <v>47.83</v>
      </c>
      <c r="L7" t="n">
        <v>6</v>
      </c>
      <c r="M7" t="n">
        <v>4</v>
      </c>
      <c r="N7" t="n">
        <v>24.85</v>
      </c>
      <c r="O7" t="n">
        <v>18570.94</v>
      </c>
      <c r="P7" t="n">
        <v>40.07</v>
      </c>
      <c r="Q7" t="n">
        <v>198.06</v>
      </c>
      <c r="R7" t="n">
        <v>30.85</v>
      </c>
      <c r="S7" t="n">
        <v>21.27</v>
      </c>
      <c r="T7" t="n">
        <v>2082.44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111.5864193774228</v>
      </c>
      <c r="AB7" t="n">
        <v>152.6774618375105</v>
      </c>
      <c r="AC7" t="n">
        <v>138.1061391639437</v>
      </c>
      <c r="AD7" t="n">
        <v>111586.4193774228</v>
      </c>
      <c r="AE7" t="n">
        <v>152677.4618375105</v>
      </c>
      <c r="AF7" t="n">
        <v>6.658008742921208e-06</v>
      </c>
      <c r="AG7" t="n">
        <v>5.642361111111111</v>
      </c>
      <c r="AH7" t="n">
        <v>138106.1391639437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15.5548</v>
      </c>
      <c r="E8" t="n">
        <v>6.43</v>
      </c>
      <c r="F8" t="n">
        <v>4.06</v>
      </c>
      <c r="G8" t="n">
        <v>48.67</v>
      </c>
      <c r="H8" t="n">
        <v>0.83</v>
      </c>
      <c r="I8" t="n">
        <v>5</v>
      </c>
      <c r="J8" t="n">
        <v>150.07</v>
      </c>
      <c r="K8" t="n">
        <v>47.83</v>
      </c>
      <c r="L8" t="n">
        <v>7</v>
      </c>
      <c r="M8" t="n">
        <v>3</v>
      </c>
      <c r="N8" t="n">
        <v>25.24</v>
      </c>
      <c r="O8" t="n">
        <v>18742.03</v>
      </c>
      <c r="P8" t="n">
        <v>38.21</v>
      </c>
      <c r="Q8" t="n">
        <v>198.07</v>
      </c>
      <c r="R8" t="n">
        <v>29.56</v>
      </c>
      <c r="S8" t="n">
        <v>21.27</v>
      </c>
      <c r="T8" t="n">
        <v>1441.27</v>
      </c>
      <c r="U8" t="n">
        <v>0.72</v>
      </c>
      <c r="V8" t="n">
        <v>0.75</v>
      </c>
      <c r="W8" t="n">
        <v>0.12</v>
      </c>
      <c r="X8" t="n">
        <v>0.07000000000000001</v>
      </c>
      <c r="Y8" t="n">
        <v>2</v>
      </c>
      <c r="Z8" t="n">
        <v>10</v>
      </c>
      <c r="AA8" t="n">
        <v>110.6772100601154</v>
      </c>
      <c r="AB8" t="n">
        <v>151.433441538087</v>
      </c>
      <c r="AC8" t="n">
        <v>136.9808464159034</v>
      </c>
      <c r="AD8" t="n">
        <v>110677.2100601154</v>
      </c>
      <c r="AE8" t="n">
        <v>151433.441538087</v>
      </c>
      <c r="AF8" t="n">
        <v>6.72821142727892e-06</v>
      </c>
      <c r="AG8" t="n">
        <v>5.581597222222222</v>
      </c>
      <c r="AH8" t="n">
        <v>136980.8464159034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15.5172</v>
      </c>
      <c r="E9" t="n">
        <v>6.44</v>
      </c>
      <c r="F9" t="n">
        <v>4.07</v>
      </c>
      <c r="G9" t="n">
        <v>48.86</v>
      </c>
      <c r="H9" t="n">
        <v>0.9399999999999999</v>
      </c>
      <c r="I9" t="n">
        <v>5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37.5</v>
      </c>
      <c r="Q9" t="n">
        <v>198.06</v>
      </c>
      <c r="R9" t="n">
        <v>30.09</v>
      </c>
      <c r="S9" t="n">
        <v>21.27</v>
      </c>
      <c r="T9" t="n">
        <v>1706.25</v>
      </c>
      <c r="U9" t="n">
        <v>0.71</v>
      </c>
      <c r="V9" t="n">
        <v>0.75</v>
      </c>
      <c r="W9" t="n">
        <v>0.12</v>
      </c>
      <c r="X9" t="n">
        <v>0.09</v>
      </c>
      <c r="Y9" t="n">
        <v>2</v>
      </c>
      <c r="Z9" t="n">
        <v>10</v>
      </c>
      <c r="AA9" t="n">
        <v>110.4906589298781</v>
      </c>
      <c r="AB9" t="n">
        <v>151.1781940516413</v>
      </c>
      <c r="AC9" t="n">
        <v>136.7499593913219</v>
      </c>
      <c r="AD9" t="n">
        <v>110490.658929878</v>
      </c>
      <c r="AE9" t="n">
        <v>151178.1940516413</v>
      </c>
      <c r="AF9" t="n">
        <v>6.711947589128274e-06</v>
      </c>
      <c r="AG9" t="n">
        <v>5.590277777777778</v>
      </c>
      <c r="AH9" t="n">
        <v>136749.9593913219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15.6583</v>
      </c>
      <c r="E10" t="n">
        <v>6.39</v>
      </c>
      <c r="F10" t="n">
        <v>4.04</v>
      </c>
      <c r="G10" t="n">
        <v>60.64</v>
      </c>
      <c r="H10" t="n">
        <v>1.04</v>
      </c>
      <c r="I10" t="n">
        <v>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35.91</v>
      </c>
      <c r="Q10" t="n">
        <v>198.06</v>
      </c>
      <c r="R10" t="n">
        <v>29.02</v>
      </c>
      <c r="S10" t="n">
        <v>21.27</v>
      </c>
      <c r="T10" t="n">
        <v>1178.44</v>
      </c>
      <c r="U10" t="n">
        <v>0.73</v>
      </c>
      <c r="V10" t="n">
        <v>0.75</v>
      </c>
      <c r="W10" t="n">
        <v>0.12</v>
      </c>
      <c r="X10" t="n">
        <v>0.06</v>
      </c>
      <c r="Y10" t="n">
        <v>2</v>
      </c>
      <c r="Z10" t="n">
        <v>10</v>
      </c>
      <c r="AA10" t="n">
        <v>109.7188191307593</v>
      </c>
      <c r="AB10" t="n">
        <v>150.1221287873188</v>
      </c>
      <c r="AC10" t="n">
        <v>135.7946835136291</v>
      </c>
      <c r="AD10" t="n">
        <v>109718.8191307593</v>
      </c>
      <c r="AE10" t="n">
        <v>150122.1287873188</v>
      </c>
      <c r="AF10" t="n">
        <v>6.772980237081899e-06</v>
      </c>
      <c r="AG10" t="n">
        <v>5.546875</v>
      </c>
      <c r="AH10" t="n">
        <v>135794.6835136291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11.1269</v>
      </c>
      <c r="E2" t="n">
        <v>8.99</v>
      </c>
      <c r="F2" t="n">
        <v>4.9</v>
      </c>
      <c r="G2" t="n">
        <v>6.25</v>
      </c>
      <c r="H2" t="n">
        <v>0.1</v>
      </c>
      <c r="I2" t="n">
        <v>47</v>
      </c>
      <c r="J2" t="n">
        <v>176.73</v>
      </c>
      <c r="K2" t="n">
        <v>52.44</v>
      </c>
      <c r="L2" t="n">
        <v>1</v>
      </c>
      <c r="M2" t="n">
        <v>45</v>
      </c>
      <c r="N2" t="n">
        <v>33.29</v>
      </c>
      <c r="O2" t="n">
        <v>22031.19</v>
      </c>
      <c r="P2" t="n">
        <v>63.45</v>
      </c>
      <c r="Q2" t="n">
        <v>198.3</v>
      </c>
      <c r="R2" t="n">
        <v>55.6</v>
      </c>
      <c r="S2" t="n">
        <v>21.27</v>
      </c>
      <c r="T2" t="n">
        <v>14254.95</v>
      </c>
      <c r="U2" t="n">
        <v>0.38</v>
      </c>
      <c r="V2" t="n">
        <v>0.62</v>
      </c>
      <c r="W2" t="n">
        <v>0.18</v>
      </c>
      <c r="X2" t="n">
        <v>0.91</v>
      </c>
      <c r="Y2" t="n">
        <v>2</v>
      </c>
      <c r="Z2" t="n">
        <v>10</v>
      </c>
      <c r="AA2" t="n">
        <v>167.7424372071432</v>
      </c>
      <c r="AB2" t="n">
        <v>229.5126028607538</v>
      </c>
      <c r="AC2" t="n">
        <v>207.6082421667509</v>
      </c>
      <c r="AD2" t="n">
        <v>167742.4372071431</v>
      </c>
      <c r="AE2" t="n">
        <v>229512.6028607538</v>
      </c>
      <c r="AF2" t="n">
        <v>4.513633709491009e-06</v>
      </c>
      <c r="AG2" t="n">
        <v>7.803819444444445</v>
      </c>
      <c r="AH2" t="n">
        <v>207608.2421667509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13.2543</v>
      </c>
      <c r="E3" t="n">
        <v>7.54</v>
      </c>
      <c r="F3" t="n">
        <v>4.38</v>
      </c>
      <c r="G3" t="n">
        <v>12.51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55.82</v>
      </c>
      <c r="Q3" t="n">
        <v>198.13</v>
      </c>
      <c r="R3" t="n">
        <v>39.55</v>
      </c>
      <c r="S3" t="n">
        <v>21.27</v>
      </c>
      <c r="T3" t="n">
        <v>6359.54</v>
      </c>
      <c r="U3" t="n">
        <v>0.54</v>
      </c>
      <c r="V3" t="n">
        <v>0.7</v>
      </c>
      <c r="W3" t="n">
        <v>0.14</v>
      </c>
      <c r="X3" t="n">
        <v>0.39</v>
      </c>
      <c r="Y3" t="n">
        <v>2</v>
      </c>
      <c r="Z3" t="n">
        <v>10</v>
      </c>
      <c r="AA3" t="n">
        <v>136.2498861099425</v>
      </c>
      <c r="AB3" t="n">
        <v>186.4231050962867</v>
      </c>
      <c r="AC3" t="n">
        <v>168.6311455924209</v>
      </c>
      <c r="AD3" t="n">
        <v>136249.8861099425</v>
      </c>
      <c r="AE3" t="n">
        <v>186423.1050962867</v>
      </c>
      <c r="AF3" t="n">
        <v>5.376614805175449e-06</v>
      </c>
      <c r="AG3" t="n">
        <v>6.545138888888889</v>
      </c>
      <c r="AH3" t="n">
        <v>168631.1455924209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13.9708</v>
      </c>
      <c r="E4" t="n">
        <v>7.16</v>
      </c>
      <c r="F4" t="n">
        <v>4.24</v>
      </c>
      <c r="G4" t="n">
        <v>18.17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53.32</v>
      </c>
      <c r="Q4" t="n">
        <v>198.06</v>
      </c>
      <c r="R4" t="n">
        <v>35.31</v>
      </c>
      <c r="S4" t="n">
        <v>21.27</v>
      </c>
      <c r="T4" t="n">
        <v>4272.66</v>
      </c>
      <c r="U4" t="n">
        <v>0.6</v>
      </c>
      <c r="V4" t="n">
        <v>0.72</v>
      </c>
      <c r="W4" t="n">
        <v>0.13</v>
      </c>
      <c r="X4" t="n">
        <v>0.26</v>
      </c>
      <c r="Y4" t="n">
        <v>2</v>
      </c>
      <c r="Z4" t="n">
        <v>10</v>
      </c>
      <c r="AA4" t="n">
        <v>133.2275524607193</v>
      </c>
      <c r="AB4" t="n">
        <v>182.2878148614714</v>
      </c>
      <c r="AC4" t="n">
        <v>164.8905216536987</v>
      </c>
      <c r="AD4" t="n">
        <v>133227.5524607193</v>
      </c>
      <c r="AE4" t="n">
        <v>182287.8148614714</v>
      </c>
      <c r="AF4" t="n">
        <v>5.667263463188938e-06</v>
      </c>
      <c r="AG4" t="n">
        <v>6.215277777777778</v>
      </c>
      <c r="AH4" t="n">
        <v>164890.5216536987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14.2959</v>
      </c>
      <c r="E5" t="n">
        <v>7</v>
      </c>
      <c r="F5" t="n">
        <v>4.18</v>
      </c>
      <c r="G5" t="n">
        <v>22.82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51.76</v>
      </c>
      <c r="Q5" t="n">
        <v>198.11</v>
      </c>
      <c r="R5" t="n">
        <v>33.55</v>
      </c>
      <c r="S5" t="n">
        <v>21.27</v>
      </c>
      <c r="T5" t="n">
        <v>3408.23</v>
      </c>
      <c r="U5" t="n">
        <v>0.63</v>
      </c>
      <c r="V5" t="n">
        <v>0.73</v>
      </c>
      <c r="W5" t="n">
        <v>0.13</v>
      </c>
      <c r="X5" t="n">
        <v>0.2</v>
      </c>
      <c r="Y5" t="n">
        <v>2</v>
      </c>
      <c r="Z5" t="n">
        <v>10</v>
      </c>
      <c r="AA5" t="n">
        <v>131.8722803512059</v>
      </c>
      <c r="AB5" t="n">
        <v>180.4334717708503</v>
      </c>
      <c r="AC5" t="n">
        <v>163.213154465059</v>
      </c>
      <c r="AD5" t="n">
        <v>131872.2803512058</v>
      </c>
      <c r="AE5" t="n">
        <v>180433.4717708503</v>
      </c>
      <c r="AF5" t="n">
        <v>5.799140474661634e-06</v>
      </c>
      <c r="AG5" t="n">
        <v>6.076388888888889</v>
      </c>
      <c r="AH5" t="n">
        <v>163213.154465059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14.5226</v>
      </c>
      <c r="E6" t="n">
        <v>6.89</v>
      </c>
      <c r="F6" t="n">
        <v>4.15</v>
      </c>
      <c r="G6" t="n">
        <v>27.64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50.43</v>
      </c>
      <c r="Q6" t="n">
        <v>198.13</v>
      </c>
      <c r="R6" t="n">
        <v>32.28</v>
      </c>
      <c r="S6" t="n">
        <v>21.27</v>
      </c>
      <c r="T6" t="n">
        <v>2782.64</v>
      </c>
      <c r="U6" t="n">
        <v>0.66</v>
      </c>
      <c r="V6" t="n">
        <v>0.73</v>
      </c>
      <c r="W6" t="n">
        <v>0.12</v>
      </c>
      <c r="X6" t="n">
        <v>0.16</v>
      </c>
      <c r="Y6" t="n">
        <v>2</v>
      </c>
      <c r="Z6" t="n">
        <v>10</v>
      </c>
      <c r="AA6" t="n">
        <v>130.7230217818939</v>
      </c>
      <c r="AB6" t="n">
        <v>178.8610054946088</v>
      </c>
      <c r="AC6" t="n">
        <v>161.7907621632513</v>
      </c>
      <c r="AD6" t="n">
        <v>130723.0217818939</v>
      </c>
      <c r="AE6" t="n">
        <v>178861.0054946088</v>
      </c>
      <c r="AF6" t="n">
        <v>5.891101466666741e-06</v>
      </c>
      <c r="AG6" t="n">
        <v>5.980902777777778</v>
      </c>
      <c r="AH6" t="n">
        <v>161790.7621632513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14.7832</v>
      </c>
      <c r="E7" t="n">
        <v>6.76</v>
      </c>
      <c r="F7" t="n">
        <v>4.09</v>
      </c>
      <c r="G7" t="n">
        <v>35.1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5</v>
      </c>
      <c r="N7" t="n">
        <v>35.75</v>
      </c>
      <c r="O7" t="n">
        <v>22951.43</v>
      </c>
      <c r="P7" t="n">
        <v>48.87</v>
      </c>
      <c r="Q7" t="n">
        <v>198.06</v>
      </c>
      <c r="R7" t="n">
        <v>30.7</v>
      </c>
      <c r="S7" t="n">
        <v>21.27</v>
      </c>
      <c r="T7" t="n">
        <v>2001.05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119.4914539584704</v>
      </c>
      <c r="AB7" t="n">
        <v>163.4934788968068</v>
      </c>
      <c r="AC7" t="n">
        <v>147.8898907354795</v>
      </c>
      <c r="AD7" t="n">
        <v>119491.4539584704</v>
      </c>
      <c r="AE7" t="n">
        <v>163493.4788968068</v>
      </c>
      <c r="AF7" t="n">
        <v>5.996814014159155e-06</v>
      </c>
      <c r="AG7" t="n">
        <v>5.868055555555555</v>
      </c>
      <c r="AH7" t="n">
        <v>147889.8907354795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14.9396</v>
      </c>
      <c r="E8" t="n">
        <v>6.69</v>
      </c>
      <c r="F8" t="n">
        <v>4.06</v>
      </c>
      <c r="G8" t="n">
        <v>40.6</v>
      </c>
      <c r="H8" t="n">
        <v>0.67</v>
      </c>
      <c r="I8" t="n">
        <v>6</v>
      </c>
      <c r="J8" t="n">
        <v>185.7</v>
      </c>
      <c r="K8" t="n">
        <v>52.44</v>
      </c>
      <c r="L8" t="n">
        <v>7</v>
      </c>
      <c r="M8" t="n">
        <v>4</v>
      </c>
      <c r="N8" t="n">
        <v>36.26</v>
      </c>
      <c r="O8" t="n">
        <v>23137.49</v>
      </c>
      <c r="P8" t="n">
        <v>47.49</v>
      </c>
      <c r="Q8" t="n">
        <v>198.06</v>
      </c>
      <c r="R8" t="n">
        <v>29.61</v>
      </c>
      <c r="S8" t="n">
        <v>21.27</v>
      </c>
      <c r="T8" t="n">
        <v>1461.58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118.6726746326593</v>
      </c>
      <c r="AB8" t="n">
        <v>162.3731889012382</v>
      </c>
      <c r="AC8" t="n">
        <v>146.8765196447508</v>
      </c>
      <c r="AD8" t="n">
        <v>118672.6746326593</v>
      </c>
      <c r="AE8" t="n">
        <v>162373.1889012382</v>
      </c>
      <c r="AF8" t="n">
        <v>6.060257768678778e-06</v>
      </c>
      <c r="AG8" t="n">
        <v>5.807291666666667</v>
      </c>
      <c r="AH8" t="n">
        <v>146876.5196447508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14.8853</v>
      </c>
      <c r="E9" t="n">
        <v>6.72</v>
      </c>
      <c r="F9" t="n">
        <v>4.08</v>
      </c>
      <c r="G9" t="n">
        <v>40.84</v>
      </c>
      <c r="H9" t="n">
        <v>0.76</v>
      </c>
      <c r="I9" t="n">
        <v>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47.05</v>
      </c>
      <c r="Q9" t="n">
        <v>198.06</v>
      </c>
      <c r="R9" t="n">
        <v>30.53</v>
      </c>
      <c r="S9" t="n">
        <v>21.27</v>
      </c>
      <c r="T9" t="n">
        <v>1924.3</v>
      </c>
      <c r="U9" t="n">
        <v>0.7</v>
      </c>
      <c r="V9" t="n">
        <v>0.75</v>
      </c>
      <c r="W9" t="n">
        <v>0.12</v>
      </c>
      <c r="X9" t="n">
        <v>0.1</v>
      </c>
      <c r="Y9" t="n">
        <v>2</v>
      </c>
      <c r="Z9" t="n">
        <v>10</v>
      </c>
      <c r="AA9" t="n">
        <v>118.6357445824032</v>
      </c>
      <c r="AB9" t="n">
        <v>162.3226595772389</v>
      </c>
      <c r="AC9" t="n">
        <v>146.8308127685156</v>
      </c>
      <c r="AD9" t="n">
        <v>118635.7445824032</v>
      </c>
      <c r="AE9" t="n">
        <v>162322.6595772389</v>
      </c>
      <c r="AF9" t="n">
        <v>6.038230940862823e-06</v>
      </c>
      <c r="AG9" t="n">
        <v>5.833333333333333</v>
      </c>
      <c r="AH9" t="n">
        <v>146830.8127685156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15.0113</v>
      </c>
      <c r="E10" t="n">
        <v>6.66</v>
      </c>
      <c r="F10" t="n">
        <v>4.06</v>
      </c>
      <c r="G10" t="n">
        <v>48.76</v>
      </c>
      <c r="H10" t="n">
        <v>0.85</v>
      </c>
      <c r="I10" t="n">
        <v>5</v>
      </c>
      <c r="J10" t="n">
        <v>188.74</v>
      </c>
      <c r="K10" t="n">
        <v>52.44</v>
      </c>
      <c r="L10" t="n">
        <v>9</v>
      </c>
      <c r="M10" t="n">
        <v>3</v>
      </c>
      <c r="N10" t="n">
        <v>37.3</v>
      </c>
      <c r="O10" t="n">
        <v>23511.69</v>
      </c>
      <c r="P10" t="n">
        <v>46.07</v>
      </c>
      <c r="Q10" t="n">
        <v>198.06</v>
      </c>
      <c r="R10" t="n">
        <v>29.8</v>
      </c>
      <c r="S10" t="n">
        <v>21.27</v>
      </c>
      <c r="T10" t="n">
        <v>1564.46</v>
      </c>
      <c r="U10" t="n">
        <v>0.71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118.0414496900426</v>
      </c>
      <c r="AB10" t="n">
        <v>161.5095190870714</v>
      </c>
      <c r="AC10" t="n">
        <v>146.0952772654795</v>
      </c>
      <c r="AD10" t="n">
        <v>118041.4496900426</v>
      </c>
      <c r="AE10" t="n">
        <v>161509.5190870714</v>
      </c>
      <c r="AF10" t="n">
        <v>6.089342917010344e-06</v>
      </c>
      <c r="AG10" t="n">
        <v>5.78125</v>
      </c>
      <c r="AH10" t="n">
        <v>146095.2772654795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14.9981</v>
      </c>
      <c r="E11" t="n">
        <v>6.67</v>
      </c>
      <c r="F11" t="n">
        <v>4.07</v>
      </c>
      <c r="G11" t="n">
        <v>48.83</v>
      </c>
      <c r="H11" t="n">
        <v>0.93</v>
      </c>
      <c r="I11" t="n">
        <v>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45.19</v>
      </c>
      <c r="Q11" t="n">
        <v>198.08</v>
      </c>
      <c r="R11" t="n">
        <v>29.97</v>
      </c>
      <c r="S11" t="n">
        <v>21.27</v>
      </c>
      <c r="T11" t="n">
        <v>1650.04</v>
      </c>
      <c r="U11" t="n">
        <v>0.71</v>
      </c>
      <c r="V11" t="n">
        <v>0.75</v>
      </c>
      <c r="W11" t="n">
        <v>0.12</v>
      </c>
      <c r="X11" t="n">
        <v>0.09</v>
      </c>
      <c r="Y11" t="n">
        <v>2</v>
      </c>
      <c r="Z11" t="n">
        <v>10</v>
      </c>
      <c r="AA11" t="n">
        <v>117.7604167672791</v>
      </c>
      <c r="AB11" t="n">
        <v>161.1249974438491</v>
      </c>
      <c r="AC11" t="n">
        <v>145.7474538282067</v>
      </c>
      <c r="AD11" t="n">
        <v>117760.4167672791</v>
      </c>
      <c r="AE11" t="n">
        <v>161124.997443849</v>
      </c>
      <c r="AF11" t="n">
        <v>6.083988329032984e-06</v>
      </c>
      <c r="AG11" t="n">
        <v>5.789930555555555</v>
      </c>
      <c r="AH11" t="n">
        <v>145747.4538282067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15.1451</v>
      </c>
      <c r="E12" t="n">
        <v>6.6</v>
      </c>
      <c r="F12" t="n">
        <v>4.04</v>
      </c>
      <c r="G12" t="n">
        <v>60.6</v>
      </c>
      <c r="H12" t="n">
        <v>1.02</v>
      </c>
      <c r="I12" t="n">
        <v>4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43.58</v>
      </c>
      <c r="Q12" t="n">
        <v>198.06</v>
      </c>
      <c r="R12" t="n">
        <v>29.06</v>
      </c>
      <c r="S12" t="n">
        <v>21.27</v>
      </c>
      <c r="T12" t="n">
        <v>1199.27</v>
      </c>
      <c r="U12" t="n">
        <v>0.73</v>
      </c>
      <c r="V12" t="n">
        <v>0.75</v>
      </c>
      <c r="W12" t="n">
        <v>0.11</v>
      </c>
      <c r="X12" t="n">
        <v>0.06</v>
      </c>
      <c r="Y12" t="n">
        <v>2</v>
      </c>
      <c r="Z12" t="n">
        <v>10</v>
      </c>
      <c r="AA12" t="n">
        <v>116.9025438678029</v>
      </c>
      <c r="AB12" t="n">
        <v>159.9512178961051</v>
      </c>
      <c r="AC12" t="n">
        <v>144.6856981530891</v>
      </c>
      <c r="AD12" t="n">
        <v>116902.5438678029</v>
      </c>
      <c r="AE12" t="n">
        <v>159951.2178961051</v>
      </c>
      <c r="AF12" t="n">
        <v>6.143618967871761e-06</v>
      </c>
      <c r="AG12" t="n">
        <v>5.729166666666667</v>
      </c>
      <c r="AH12" t="n">
        <v>144685.6981530891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15.1311</v>
      </c>
      <c r="E13" t="n">
        <v>6.61</v>
      </c>
      <c r="F13" t="n">
        <v>4.05</v>
      </c>
      <c r="G13" t="n">
        <v>60.69</v>
      </c>
      <c r="H13" t="n">
        <v>1.1</v>
      </c>
      <c r="I13" t="n">
        <v>4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42.92</v>
      </c>
      <c r="Q13" t="n">
        <v>198.06</v>
      </c>
      <c r="R13" t="n">
        <v>29.27</v>
      </c>
      <c r="S13" t="n">
        <v>21.27</v>
      </c>
      <c r="T13" t="n">
        <v>1301.41</v>
      </c>
      <c r="U13" t="n">
        <v>0.73</v>
      </c>
      <c r="V13" t="n">
        <v>0.75</v>
      </c>
      <c r="W13" t="n">
        <v>0.11</v>
      </c>
      <c r="X13" t="n">
        <v>0.06</v>
      </c>
      <c r="Y13" t="n">
        <v>2</v>
      </c>
      <c r="Z13" t="n">
        <v>10</v>
      </c>
      <c r="AA13" t="n">
        <v>116.7033068000023</v>
      </c>
      <c r="AB13" t="n">
        <v>159.6786129502213</v>
      </c>
      <c r="AC13" t="n">
        <v>144.4391102406369</v>
      </c>
      <c r="AD13" t="n">
        <v>116703.3068000023</v>
      </c>
      <c r="AE13" t="n">
        <v>159678.6129502213</v>
      </c>
      <c r="AF13" t="n">
        <v>6.137939859410925e-06</v>
      </c>
      <c r="AG13" t="n">
        <v>5.737847222222222</v>
      </c>
      <c r="AH13" t="n">
        <v>144439.1102406369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15.1432</v>
      </c>
      <c r="E14" t="n">
        <v>6.6</v>
      </c>
      <c r="F14" t="n">
        <v>4.04</v>
      </c>
      <c r="G14" t="n">
        <v>60.61</v>
      </c>
      <c r="H14" t="n">
        <v>1.18</v>
      </c>
      <c r="I14" t="n">
        <v>4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41.51</v>
      </c>
      <c r="Q14" t="n">
        <v>198.1</v>
      </c>
      <c r="R14" t="n">
        <v>29.02</v>
      </c>
      <c r="S14" t="n">
        <v>21.27</v>
      </c>
      <c r="T14" t="n">
        <v>1176.83</v>
      </c>
      <c r="U14" t="n">
        <v>0.73</v>
      </c>
      <c r="V14" t="n">
        <v>0.75</v>
      </c>
      <c r="W14" t="n">
        <v>0.12</v>
      </c>
      <c r="X14" t="n">
        <v>0.06</v>
      </c>
      <c r="Y14" t="n">
        <v>2</v>
      </c>
      <c r="Z14" t="n">
        <v>10</v>
      </c>
      <c r="AA14" t="n">
        <v>116.1614918664526</v>
      </c>
      <c r="AB14" t="n">
        <v>158.937277854951</v>
      </c>
      <c r="AC14" t="n">
        <v>143.7685271263887</v>
      </c>
      <c r="AD14" t="n">
        <v>116161.4918664526</v>
      </c>
      <c r="AE14" t="n">
        <v>158937.277854951</v>
      </c>
      <c r="AF14" t="n">
        <v>6.142848231723505e-06</v>
      </c>
      <c r="AG14" t="n">
        <v>5.729166666666667</v>
      </c>
      <c r="AH14" t="n">
        <v>143768.5271263887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15.949</v>
      </c>
      <c r="E2" t="n">
        <v>6.27</v>
      </c>
      <c r="F2" t="n">
        <v>4.39</v>
      </c>
      <c r="G2" t="n">
        <v>12.54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12.78</v>
      </c>
      <c r="Q2" t="n">
        <v>198.3</v>
      </c>
      <c r="R2" t="n">
        <v>39.06</v>
      </c>
      <c r="S2" t="n">
        <v>21.27</v>
      </c>
      <c r="T2" t="n">
        <v>6112.38</v>
      </c>
      <c r="U2" t="n">
        <v>0.54</v>
      </c>
      <c r="V2" t="n">
        <v>0.6899999999999999</v>
      </c>
      <c r="W2" t="n">
        <v>0.17</v>
      </c>
      <c r="X2" t="n">
        <v>0.41</v>
      </c>
      <c r="Y2" t="n">
        <v>2</v>
      </c>
      <c r="Z2" t="n">
        <v>10</v>
      </c>
      <c r="AA2" t="n">
        <v>82.36011915564684</v>
      </c>
      <c r="AB2" t="n">
        <v>112.6887485007303</v>
      </c>
      <c r="AC2" t="n">
        <v>101.9338925035014</v>
      </c>
      <c r="AD2" t="n">
        <v>82360.11915564684</v>
      </c>
      <c r="AE2" t="n">
        <v>112688.7485007303</v>
      </c>
      <c r="AF2" t="n">
        <v>1.042117311843953e-05</v>
      </c>
      <c r="AG2" t="n">
        <v>5.442708333333333</v>
      </c>
      <c r="AH2" t="n">
        <v>101933.8925035014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13.8809</v>
      </c>
      <c r="E2" t="n">
        <v>7.2</v>
      </c>
      <c r="F2" t="n">
        <v>4.6</v>
      </c>
      <c r="G2" t="n">
        <v>9.199999999999999</v>
      </c>
      <c r="H2" t="n">
        <v>0.18</v>
      </c>
      <c r="I2" t="n">
        <v>30</v>
      </c>
      <c r="J2" t="n">
        <v>98.70999999999999</v>
      </c>
      <c r="K2" t="n">
        <v>39.72</v>
      </c>
      <c r="L2" t="n">
        <v>1</v>
      </c>
      <c r="M2" t="n">
        <v>28</v>
      </c>
      <c r="N2" t="n">
        <v>12.99</v>
      </c>
      <c r="O2" t="n">
        <v>12407.75</v>
      </c>
      <c r="P2" t="n">
        <v>39.79</v>
      </c>
      <c r="Q2" t="n">
        <v>198.16</v>
      </c>
      <c r="R2" t="n">
        <v>46.56</v>
      </c>
      <c r="S2" t="n">
        <v>21.27</v>
      </c>
      <c r="T2" t="n">
        <v>9816.48</v>
      </c>
      <c r="U2" t="n">
        <v>0.46</v>
      </c>
      <c r="V2" t="n">
        <v>0.66</v>
      </c>
      <c r="W2" t="n">
        <v>0.16</v>
      </c>
      <c r="X2" t="n">
        <v>0.62</v>
      </c>
      <c r="Y2" t="n">
        <v>2</v>
      </c>
      <c r="Z2" t="n">
        <v>10</v>
      </c>
      <c r="AA2" t="n">
        <v>117.882247234311</v>
      </c>
      <c r="AB2" t="n">
        <v>161.2916912636229</v>
      </c>
      <c r="AC2" t="n">
        <v>145.8982386237776</v>
      </c>
      <c r="AD2" t="n">
        <v>117882.247234311</v>
      </c>
      <c r="AE2" t="n">
        <v>161291.6912636229</v>
      </c>
      <c r="AF2" t="n">
        <v>6.682126729443135e-06</v>
      </c>
      <c r="AG2" t="n">
        <v>6.25</v>
      </c>
      <c r="AH2" t="n">
        <v>145898.2386237776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15.344</v>
      </c>
      <c r="E3" t="n">
        <v>6.52</v>
      </c>
      <c r="F3" t="n">
        <v>4.24</v>
      </c>
      <c r="G3" t="n">
        <v>18.18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12</v>
      </c>
      <c r="N3" t="n">
        <v>13.24</v>
      </c>
      <c r="O3" t="n">
        <v>12561.45</v>
      </c>
      <c r="P3" t="n">
        <v>35.04</v>
      </c>
      <c r="Q3" t="n">
        <v>198.06</v>
      </c>
      <c r="R3" t="n">
        <v>35.34</v>
      </c>
      <c r="S3" t="n">
        <v>21.27</v>
      </c>
      <c r="T3" t="n">
        <v>4289.44</v>
      </c>
      <c r="U3" t="n">
        <v>0.6</v>
      </c>
      <c r="V3" t="n">
        <v>0.72</v>
      </c>
      <c r="W3" t="n">
        <v>0.13</v>
      </c>
      <c r="X3" t="n">
        <v>0.26</v>
      </c>
      <c r="Y3" t="n">
        <v>2</v>
      </c>
      <c r="Z3" t="n">
        <v>10</v>
      </c>
      <c r="AA3" t="n">
        <v>104.2474736351413</v>
      </c>
      <c r="AB3" t="n">
        <v>142.6359925014904</v>
      </c>
      <c r="AC3" t="n">
        <v>129.0230135680595</v>
      </c>
      <c r="AD3" t="n">
        <v>104247.4736351413</v>
      </c>
      <c r="AE3" t="n">
        <v>142635.9925014905</v>
      </c>
      <c r="AF3" t="n">
        <v>7.386448467792106e-06</v>
      </c>
      <c r="AG3" t="n">
        <v>5.659722222222222</v>
      </c>
      <c r="AH3" t="n">
        <v>129023.0135680595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15.8019</v>
      </c>
      <c r="E4" t="n">
        <v>6.33</v>
      </c>
      <c r="F4" t="n">
        <v>4.16</v>
      </c>
      <c r="G4" t="n">
        <v>27.7</v>
      </c>
      <c r="H4" t="n">
        <v>0.52</v>
      </c>
      <c r="I4" t="n">
        <v>9</v>
      </c>
      <c r="J4" t="n">
        <v>101.2</v>
      </c>
      <c r="K4" t="n">
        <v>39.72</v>
      </c>
      <c r="L4" t="n">
        <v>3</v>
      </c>
      <c r="M4" t="n">
        <v>7</v>
      </c>
      <c r="N4" t="n">
        <v>13.49</v>
      </c>
      <c r="O4" t="n">
        <v>12715.54</v>
      </c>
      <c r="P4" t="n">
        <v>32.51</v>
      </c>
      <c r="Q4" t="n">
        <v>198.13</v>
      </c>
      <c r="R4" t="n">
        <v>32.65</v>
      </c>
      <c r="S4" t="n">
        <v>21.27</v>
      </c>
      <c r="T4" t="n">
        <v>2969.56</v>
      </c>
      <c r="U4" t="n">
        <v>0.65</v>
      </c>
      <c r="V4" t="n">
        <v>0.73</v>
      </c>
      <c r="W4" t="n">
        <v>0.12</v>
      </c>
      <c r="X4" t="n">
        <v>0.17</v>
      </c>
      <c r="Y4" t="n">
        <v>2</v>
      </c>
      <c r="Z4" t="n">
        <v>10</v>
      </c>
      <c r="AA4" t="n">
        <v>102.5880367925313</v>
      </c>
      <c r="AB4" t="n">
        <v>140.3654778042459</v>
      </c>
      <c r="AC4" t="n">
        <v>126.9691936068319</v>
      </c>
      <c r="AD4" t="n">
        <v>102588.0367925313</v>
      </c>
      <c r="AE4" t="n">
        <v>140365.4778042459</v>
      </c>
      <c r="AF4" t="n">
        <v>7.606876957977325e-06</v>
      </c>
      <c r="AG4" t="n">
        <v>5.494791666666667</v>
      </c>
      <c r="AH4" t="n">
        <v>126969.1936068319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15.9908</v>
      </c>
      <c r="E5" t="n">
        <v>6.25</v>
      </c>
      <c r="F5" t="n">
        <v>4.12</v>
      </c>
      <c r="G5" t="n">
        <v>35.33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30.22</v>
      </c>
      <c r="Q5" t="n">
        <v>198.06</v>
      </c>
      <c r="R5" t="n">
        <v>31.71</v>
      </c>
      <c r="S5" t="n">
        <v>21.27</v>
      </c>
      <c r="T5" t="n">
        <v>2508.59</v>
      </c>
      <c r="U5" t="n">
        <v>0.67</v>
      </c>
      <c r="V5" t="n">
        <v>0.74</v>
      </c>
      <c r="W5" t="n">
        <v>0.12</v>
      </c>
      <c r="X5" t="n">
        <v>0.14</v>
      </c>
      <c r="Y5" t="n">
        <v>2</v>
      </c>
      <c r="Z5" t="n">
        <v>10</v>
      </c>
      <c r="AA5" t="n">
        <v>101.5659269025125</v>
      </c>
      <c r="AB5" t="n">
        <v>138.966981960417</v>
      </c>
      <c r="AC5" t="n">
        <v>125.7041682435363</v>
      </c>
      <c r="AD5" t="n">
        <v>101565.9269025125</v>
      </c>
      <c r="AE5" t="n">
        <v>138966.981960417</v>
      </c>
      <c r="AF5" t="n">
        <v>7.697811532766554e-06</v>
      </c>
      <c r="AG5" t="n">
        <v>5.425347222222222</v>
      </c>
      <c r="AH5" t="n">
        <v>125704.1682435363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16.1377</v>
      </c>
      <c r="E6" t="n">
        <v>6.2</v>
      </c>
      <c r="F6" t="n">
        <v>4.09</v>
      </c>
      <c r="G6" t="n">
        <v>40.85</v>
      </c>
      <c r="H6" t="n">
        <v>0.85</v>
      </c>
      <c r="I6" t="n">
        <v>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28.99</v>
      </c>
      <c r="Q6" t="n">
        <v>198.14</v>
      </c>
      <c r="R6" t="n">
        <v>30.32</v>
      </c>
      <c r="S6" t="n">
        <v>21.27</v>
      </c>
      <c r="T6" t="n">
        <v>1816.25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100.974717785095</v>
      </c>
      <c r="AB6" t="n">
        <v>138.1580635636613</v>
      </c>
      <c r="AC6" t="n">
        <v>124.9724518832426</v>
      </c>
      <c r="AD6" t="n">
        <v>100974.717785095</v>
      </c>
      <c r="AE6" t="n">
        <v>138158.0635636613</v>
      </c>
      <c r="AF6" t="n">
        <v>7.768527726713287e-06</v>
      </c>
      <c r="AG6" t="n">
        <v>5.381944444444445</v>
      </c>
      <c r="AH6" t="n">
        <v>124972.4518832426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13.0581</v>
      </c>
      <c r="E2" t="n">
        <v>7.66</v>
      </c>
      <c r="F2" t="n">
        <v>4.63</v>
      </c>
      <c r="G2" t="n">
        <v>7.94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47.3</v>
      </c>
      <c r="Q2" t="n">
        <v>198.13</v>
      </c>
      <c r="R2" t="n">
        <v>47.76</v>
      </c>
      <c r="S2" t="n">
        <v>21.27</v>
      </c>
      <c r="T2" t="n">
        <v>10391.47</v>
      </c>
      <c r="U2" t="n">
        <v>0.45</v>
      </c>
      <c r="V2" t="n">
        <v>0.66</v>
      </c>
      <c r="W2" t="n">
        <v>0.15</v>
      </c>
      <c r="X2" t="n">
        <v>0.65</v>
      </c>
      <c r="Y2" t="n">
        <v>2</v>
      </c>
      <c r="Z2" t="n">
        <v>10</v>
      </c>
      <c r="AA2" t="n">
        <v>136.3796793003553</v>
      </c>
      <c r="AB2" t="n">
        <v>186.6006938654808</v>
      </c>
      <c r="AC2" t="n">
        <v>168.7917855387305</v>
      </c>
      <c r="AD2" t="n">
        <v>136379.6793003553</v>
      </c>
      <c r="AE2" t="n">
        <v>186600.6938654808</v>
      </c>
      <c r="AF2" t="n">
        <v>5.868138681322532e-06</v>
      </c>
      <c r="AG2" t="n">
        <v>6.649305555555555</v>
      </c>
      <c r="AH2" t="n">
        <v>168791.7855387305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14.4904</v>
      </c>
      <c r="E3" t="n">
        <v>6.9</v>
      </c>
      <c r="F3" t="n">
        <v>4.33</v>
      </c>
      <c r="G3" t="n">
        <v>15.3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15</v>
      </c>
      <c r="N3" t="n">
        <v>18.95</v>
      </c>
      <c r="O3" t="n">
        <v>15767.7</v>
      </c>
      <c r="P3" t="n">
        <v>43.06</v>
      </c>
      <c r="Q3" t="n">
        <v>198.06</v>
      </c>
      <c r="R3" t="n">
        <v>38.27</v>
      </c>
      <c r="S3" t="n">
        <v>21.27</v>
      </c>
      <c r="T3" t="n">
        <v>5739.27</v>
      </c>
      <c r="U3" t="n">
        <v>0.5600000000000001</v>
      </c>
      <c r="V3" t="n">
        <v>0.7</v>
      </c>
      <c r="W3" t="n">
        <v>0.14</v>
      </c>
      <c r="X3" t="n">
        <v>0.35</v>
      </c>
      <c r="Y3" t="n">
        <v>2</v>
      </c>
      <c r="Z3" t="n">
        <v>10</v>
      </c>
      <c r="AA3" t="n">
        <v>121.7214068887195</v>
      </c>
      <c r="AB3" t="n">
        <v>166.5445988745522</v>
      </c>
      <c r="AC3" t="n">
        <v>150.6498161048237</v>
      </c>
      <c r="AD3" t="n">
        <v>121721.4068887195</v>
      </c>
      <c r="AE3" t="n">
        <v>166544.5988745522</v>
      </c>
      <c r="AF3" t="n">
        <v>6.511795494584665e-06</v>
      </c>
      <c r="AG3" t="n">
        <v>5.989583333333333</v>
      </c>
      <c r="AH3" t="n">
        <v>150649.8161048237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15.1656</v>
      </c>
      <c r="E4" t="n">
        <v>6.59</v>
      </c>
      <c r="F4" t="n">
        <v>4.18</v>
      </c>
      <c r="G4" t="n">
        <v>22.8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40.19</v>
      </c>
      <c r="Q4" t="n">
        <v>198.06</v>
      </c>
      <c r="R4" t="n">
        <v>33.43</v>
      </c>
      <c r="S4" t="n">
        <v>21.27</v>
      </c>
      <c r="T4" t="n">
        <v>3348.45</v>
      </c>
      <c r="U4" t="n">
        <v>0.64</v>
      </c>
      <c r="V4" t="n">
        <v>0.73</v>
      </c>
      <c r="W4" t="n">
        <v>0.13</v>
      </c>
      <c r="X4" t="n">
        <v>0.2</v>
      </c>
      <c r="Y4" t="n">
        <v>2</v>
      </c>
      <c r="Z4" t="n">
        <v>10</v>
      </c>
      <c r="AA4" t="n">
        <v>109.915420353801</v>
      </c>
      <c r="AB4" t="n">
        <v>150.3911272541181</v>
      </c>
      <c r="AC4" t="n">
        <v>136.0380091442989</v>
      </c>
      <c r="AD4" t="n">
        <v>109915.420353801</v>
      </c>
      <c r="AE4" t="n">
        <v>150391.1272541182</v>
      </c>
      <c r="AF4" t="n">
        <v>6.815221508907496e-06</v>
      </c>
      <c r="AG4" t="n">
        <v>5.720486111111111</v>
      </c>
      <c r="AH4" t="n">
        <v>136038.0091442989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15.5528</v>
      </c>
      <c r="E5" t="n">
        <v>6.43</v>
      </c>
      <c r="F5" t="n">
        <v>4.09</v>
      </c>
      <c r="G5" t="n">
        <v>30.7</v>
      </c>
      <c r="H5" t="n">
        <v>0.55</v>
      </c>
      <c r="I5" t="n">
        <v>8</v>
      </c>
      <c r="J5" t="n">
        <v>128.59</v>
      </c>
      <c r="K5" t="n">
        <v>45</v>
      </c>
      <c r="L5" t="n">
        <v>4</v>
      </c>
      <c r="M5" t="n">
        <v>6</v>
      </c>
      <c r="N5" t="n">
        <v>19.59</v>
      </c>
      <c r="O5" t="n">
        <v>16093.6</v>
      </c>
      <c r="P5" t="n">
        <v>37.97</v>
      </c>
      <c r="Q5" t="n">
        <v>198.13</v>
      </c>
      <c r="R5" t="n">
        <v>30.64</v>
      </c>
      <c r="S5" t="n">
        <v>21.27</v>
      </c>
      <c r="T5" t="n">
        <v>1966.03</v>
      </c>
      <c r="U5" t="n">
        <v>0.6899999999999999</v>
      </c>
      <c r="V5" t="n">
        <v>0.74</v>
      </c>
      <c r="W5" t="n">
        <v>0.12</v>
      </c>
      <c r="X5" t="n">
        <v>0.11</v>
      </c>
      <c r="Y5" t="n">
        <v>2</v>
      </c>
      <c r="Z5" t="n">
        <v>10</v>
      </c>
      <c r="AA5" t="n">
        <v>108.4998143540078</v>
      </c>
      <c r="AB5" t="n">
        <v>148.454232673073</v>
      </c>
      <c r="AC5" t="n">
        <v>134.2859690636195</v>
      </c>
      <c r="AD5" t="n">
        <v>108499.8143540078</v>
      </c>
      <c r="AE5" t="n">
        <v>148454.232673073</v>
      </c>
      <c r="AF5" t="n">
        <v>6.989224104798789e-06</v>
      </c>
      <c r="AG5" t="n">
        <v>5.581597222222222</v>
      </c>
      <c r="AH5" t="n">
        <v>134285.9690636195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15.5851</v>
      </c>
      <c r="E6" t="n">
        <v>6.42</v>
      </c>
      <c r="F6" t="n">
        <v>4.11</v>
      </c>
      <c r="G6" t="n">
        <v>35.19</v>
      </c>
      <c r="H6" t="n">
        <v>0.68</v>
      </c>
      <c r="I6" t="n">
        <v>7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36.64</v>
      </c>
      <c r="Q6" t="n">
        <v>198.06</v>
      </c>
      <c r="R6" t="n">
        <v>31.12</v>
      </c>
      <c r="S6" t="n">
        <v>21.27</v>
      </c>
      <c r="T6" t="n">
        <v>2215.41</v>
      </c>
      <c r="U6" t="n">
        <v>0.68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108.0242044839983</v>
      </c>
      <c r="AB6" t="n">
        <v>147.8034822664997</v>
      </c>
      <c r="AC6" t="n">
        <v>133.6973253625154</v>
      </c>
      <c r="AD6" t="n">
        <v>108024.2044839983</v>
      </c>
      <c r="AE6" t="n">
        <v>147803.4822664997</v>
      </c>
      <c r="AF6" t="n">
        <v>7.003739300685383e-06</v>
      </c>
      <c r="AG6" t="n">
        <v>5.572916666666667</v>
      </c>
      <c r="AH6" t="n">
        <v>133697.3253625154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15.6747</v>
      </c>
      <c r="E7" t="n">
        <v>6.38</v>
      </c>
      <c r="F7" t="n">
        <v>4.09</v>
      </c>
      <c r="G7" t="n">
        <v>40.94</v>
      </c>
      <c r="H7" t="n">
        <v>0.8100000000000001</v>
      </c>
      <c r="I7" t="n">
        <v>6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34.96</v>
      </c>
      <c r="Q7" t="n">
        <v>198.06</v>
      </c>
      <c r="R7" t="n">
        <v>30.81</v>
      </c>
      <c r="S7" t="n">
        <v>21.27</v>
      </c>
      <c r="T7" t="n">
        <v>2061.16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107.3062399914762</v>
      </c>
      <c r="AB7" t="n">
        <v>146.8211315734735</v>
      </c>
      <c r="AC7" t="n">
        <v>132.8087288408934</v>
      </c>
      <c r="AD7" t="n">
        <v>107306.2399914762</v>
      </c>
      <c r="AE7" t="n">
        <v>146821.1315734735</v>
      </c>
      <c r="AF7" t="n">
        <v>7.044004364197417e-06</v>
      </c>
      <c r="AG7" t="n">
        <v>5.538194444444445</v>
      </c>
      <c r="AH7" t="n">
        <v>132808.7288408934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15.8165</v>
      </c>
      <c r="E8" t="n">
        <v>6.32</v>
      </c>
      <c r="F8" t="n">
        <v>4.06</v>
      </c>
      <c r="G8" t="n">
        <v>48.75</v>
      </c>
      <c r="H8" t="n">
        <v>0.93</v>
      </c>
      <c r="I8" t="n">
        <v>5</v>
      </c>
      <c r="J8" t="n">
        <v>132.58</v>
      </c>
      <c r="K8" t="n">
        <v>45</v>
      </c>
      <c r="L8" t="n">
        <v>7</v>
      </c>
      <c r="M8" t="n">
        <v>1</v>
      </c>
      <c r="N8" t="n">
        <v>20.59</v>
      </c>
      <c r="O8" t="n">
        <v>16585.95</v>
      </c>
      <c r="P8" t="n">
        <v>33.88</v>
      </c>
      <c r="Q8" t="n">
        <v>198.08</v>
      </c>
      <c r="R8" t="n">
        <v>29.7</v>
      </c>
      <c r="S8" t="n">
        <v>21.27</v>
      </c>
      <c r="T8" t="n">
        <v>1513.53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106.5615365681407</v>
      </c>
      <c r="AB8" t="n">
        <v>145.8021954956701</v>
      </c>
      <c r="AC8" t="n">
        <v>131.8870385922695</v>
      </c>
      <c r="AD8" t="n">
        <v>106561.5365681407</v>
      </c>
      <c r="AE8" t="n">
        <v>145802.1954956701</v>
      </c>
      <c r="AF8" t="n">
        <v>7.107727422300168e-06</v>
      </c>
      <c r="AG8" t="n">
        <v>5.486111111111111</v>
      </c>
      <c r="AH8" t="n">
        <v>131887.0385922695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15.8082</v>
      </c>
      <c r="E9" t="n">
        <v>6.33</v>
      </c>
      <c r="F9" t="n">
        <v>4.07</v>
      </c>
      <c r="G9" t="n">
        <v>48.79</v>
      </c>
      <c r="H9" t="n">
        <v>1.06</v>
      </c>
      <c r="I9" t="n">
        <v>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33.77</v>
      </c>
      <c r="Q9" t="n">
        <v>198.07</v>
      </c>
      <c r="R9" t="n">
        <v>29.8</v>
      </c>
      <c r="S9" t="n">
        <v>21.27</v>
      </c>
      <c r="T9" t="n">
        <v>1562.12</v>
      </c>
      <c r="U9" t="n">
        <v>0.71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106.5467634547418</v>
      </c>
      <c r="AB9" t="n">
        <v>145.781982270174</v>
      </c>
      <c r="AC9" t="n">
        <v>131.8687544886453</v>
      </c>
      <c r="AD9" t="n">
        <v>106546.7634547419</v>
      </c>
      <c r="AE9" t="n">
        <v>145781.982270174</v>
      </c>
      <c r="AF9" t="n">
        <v>7.10399751128287e-06</v>
      </c>
      <c r="AG9" t="n">
        <v>5.494791666666667</v>
      </c>
      <c r="AH9" t="n">
        <v>131868.7544886453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2024-09-25T23:02:21Z</dcterms:created>
  <dcterms:modified xmlns:dcterms="http://purl.org/dc/terms/" xmlns:xsi="http://www.w3.org/2001/XMLSchema-instance" xsi:type="dcterms:W3CDTF">2024-09-25T23:02:21Z</dcterms:modified>
</cp:coreProperties>
</file>