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xVal>
          <yVal>
            <numRef>
              <f>gráficos!$B$7:$B$299</f>
              <numCache>
                <formatCode>General</formatCode>
                <ptCount val="2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  <c r="AA2" t="n">
        <v>1193.609332460586</v>
      </c>
      <c r="AB2" t="n">
        <v>1633.148946999884</v>
      </c>
      <c r="AC2" t="n">
        <v>1477.283503637157</v>
      </c>
      <c r="AD2" t="n">
        <v>1193609.332460586</v>
      </c>
      <c r="AE2" t="n">
        <v>1633148.946999884</v>
      </c>
      <c r="AF2" t="n">
        <v>2.178506469213107e-06</v>
      </c>
      <c r="AG2" t="n">
        <v>15.72265625</v>
      </c>
      <c r="AH2" t="n">
        <v>1477283.503637157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  <c r="AA3" t="n">
        <v>606.2331397956491</v>
      </c>
      <c r="AB3" t="n">
        <v>829.47492698696</v>
      </c>
      <c r="AC3" t="n">
        <v>750.3110041306956</v>
      </c>
      <c r="AD3" t="n">
        <v>606233.1397956491</v>
      </c>
      <c r="AE3" t="n">
        <v>829474.92698696</v>
      </c>
      <c r="AF3" t="n">
        <v>3.416918420919094e-06</v>
      </c>
      <c r="AG3" t="n">
        <v>10.02387152777778</v>
      </c>
      <c r="AH3" t="n">
        <v>750311.0041306956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  <c r="AA4" t="n">
        <v>501.2723715281796</v>
      </c>
      <c r="AB4" t="n">
        <v>685.8629733011196</v>
      </c>
      <c r="AC4" t="n">
        <v>620.4051737439888</v>
      </c>
      <c r="AD4" t="n">
        <v>501272.3715281796</v>
      </c>
      <c r="AE4" t="n">
        <v>685862.9733011196</v>
      </c>
      <c r="AF4" t="n">
        <v>3.890753837567242e-06</v>
      </c>
      <c r="AG4" t="n">
        <v>8.804253472222221</v>
      </c>
      <c r="AH4" t="n">
        <v>620405.1737439889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  <c r="AA5" t="n">
        <v>456.6142844957783</v>
      </c>
      <c r="AB5" t="n">
        <v>624.7598084476363</v>
      </c>
      <c r="AC5" t="n">
        <v>565.1336091852914</v>
      </c>
      <c r="AD5" t="n">
        <v>456614.2844957783</v>
      </c>
      <c r="AE5" t="n">
        <v>624759.8084476363</v>
      </c>
      <c r="AF5" t="n">
        <v>4.141245778346927e-06</v>
      </c>
      <c r="AG5" t="n">
        <v>8.270399305555555</v>
      </c>
      <c r="AH5" t="n">
        <v>565133.6091852915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  <c r="AA6" t="n">
        <v>437.2151196399209</v>
      </c>
      <c r="AB6" t="n">
        <v>598.2170152611003</v>
      </c>
      <c r="AC6" t="n">
        <v>541.1240229274342</v>
      </c>
      <c r="AD6" t="n">
        <v>437215.1196399209</v>
      </c>
      <c r="AE6" t="n">
        <v>598217.0152611003</v>
      </c>
      <c r="AF6" t="n">
        <v>4.297980811235538e-06</v>
      </c>
      <c r="AG6" t="n">
        <v>7.96875</v>
      </c>
      <c r="AH6" t="n">
        <v>541124.0229274342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  <c r="AA7" t="n">
        <v>413.8134122093017</v>
      </c>
      <c r="AB7" t="n">
        <v>566.1977667440593</v>
      </c>
      <c r="AC7" t="n">
        <v>512.1606465495621</v>
      </c>
      <c r="AD7" t="n">
        <v>413813.4122093017</v>
      </c>
      <c r="AE7" t="n">
        <v>566197.7667440593</v>
      </c>
      <c r="AF7" t="n">
        <v>4.412414747634575e-06</v>
      </c>
      <c r="AG7" t="n">
        <v>7.762586805555555</v>
      </c>
      <c r="AH7" t="n">
        <v>512160.6465495621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  <c r="AA8" t="n">
        <v>405.0677124070275</v>
      </c>
      <c r="AB8" t="n">
        <v>554.231514441543</v>
      </c>
      <c r="AC8" t="n">
        <v>501.3364365720574</v>
      </c>
      <c r="AD8" t="n">
        <v>405067.7124070275</v>
      </c>
      <c r="AE8" t="n">
        <v>554231.514441543</v>
      </c>
      <c r="AF8" t="n">
        <v>4.49022982438592e-06</v>
      </c>
      <c r="AG8" t="n">
        <v>7.628038194444445</v>
      </c>
      <c r="AH8" t="n">
        <v>501336.4365720574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  <c r="AA9" t="n">
        <v>398.8132045414958</v>
      </c>
      <c r="AB9" t="n">
        <v>545.6738208505096</v>
      </c>
      <c r="AC9" t="n">
        <v>493.5954772465539</v>
      </c>
      <c r="AD9" t="n">
        <v>398813.2045414958</v>
      </c>
      <c r="AE9" t="n">
        <v>545673.8208505097</v>
      </c>
      <c r="AF9" t="n">
        <v>4.547367872629301e-06</v>
      </c>
      <c r="AG9" t="n">
        <v>7.532552083333333</v>
      </c>
      <c r="AH9" t="n">
        <v>493595.4772465539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  <c r="AA10" t="n">
        <v>394.0539063405514</v>
      </c>
      <c r="AB10" t="n">
        <v>539.1619390865594</v>
      </c>
      <c r="AC10" t="n">
        <v>487.7050803386717</v>
      </c>
      <c r="AD10" t="n">
        <v>394053.9063405513</v>
      </c>
      <c r="AE10" t="n">
        <v>539161.9390865595</v>
      </c>
      <c r="AF10" t="n">
        <v>4.586985690610208e-06</v>
      </c>
      <c r="AG10" t="n">
        <v>7.467447916666667</v>
      </c>
      <c r="AH10" t="n">
        <v>487705.0803386717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  <c r="AA11" t="n">
        <v>389.5059193162086</v>
      </c>
      <c r="AB11" t="n">
        <v>532.939182596827</v>
      </c>
      <c r="AC11" t="n">
        <v>482.0762149946256</v>
      </c>
      <c r="AD11" t="n">
        <v>389505.9193162086</v>
      </c>
      <c r="AE11" t="n">
        <v>532939.1825968269</v>
      </c>
      <c r="AF11" t="n">
        <v>4.62849758753841e-06</v>
      </c>
      <c r="AG11" t="n">
        <v>7.400173611111111</v>
      </c>
      <c r="AH11" t="n">
        <v>482076.2149946255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  <c r="AA12" t="n">
        <v>385.6433119116156</v>
      </c>
      <c r="AB12" t="n">
        <v>527.6541927396509</v>
      </c>
      <c r="AC12" t="n">
        <v>477.2956171518885</v>
      </c>
      <c r="AD12" t="n">
        <v>385643.3119116156</v>
      </c>
      <c r="AE12" t="n">
        <v>527654.1927396508</v>
      </c>
      <c r="AF12" t="n">
        <v>4.66117044937924e-06</v>
      </c>
      <c r="AG12" t="n">
        <v>7.348090277777778</v>
      </c>
      <c r="AH12" t="n">
        <v>477295.6171518884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  <c r="AA13" t="n">
        <v>383.2135047734598</v>
      </c>
      <c r="AB13" t="n">
        <v>524.3296234177004</v>
      </c>
      <c r="AC13" t="n">
        <v>474.2883400599627</v>
      </c>
      <c r="AD13" t="n">
        <v>383213.5047734597</v>
      </c>
      <c r="AE13" t="n">
        <v>524329.6234177004</v>
      </c>
      <c r="AF13" t="n">
        <v>4.680900438413555e-06</v>
      </c>
      <c r="AG13" t="n">
        <v>7.317708333333333</v>
      </c>
      <c r="AH13" t="n">
        <v>474288.3400599627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  <c r="AA14" t="n">
        <v>380.2270783560144</v>
      </c>
      <c r="AB14" t="n">
        <v>520.2434630415169</v>
      </c>
      <c r="AC14" t="n">
        <v>470.5921570951199</v>
      </c>
      <c r="AD14" t="n">
        <v>380227.0783560144</v>
      </c>
      <c r="AE14" t="n">
        <v>520243.4630415169</v>
      </c>
      <c r="AF14" t="n">
        <v>4.701419627009245e-06</v>
      </c>
      <c r="AG14" t="n">
        <v>7.28515625</v>
      </c>
      <c r="AH14" t="n">
        <v>470592.1570951199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  <c r="AA15" t="n">
        <v>367.1931741115644</v>
      </c>
      <c r="AB15" t="n">
        <v>502.4099002389876</v>
      </c>
      <c r="AC15" t="n">
        <v>454.4606044969015</v>
      </c>
      <c r="AD15" t="n">
        <v>367193.1741115644</v>
      </c>
      <c r="AE15" t="n">
        <v>502409.9002389876</v>
      </c>
      <c r="AF15" t="n">
        <v>4.726358333148622e-06</v>
      </c>
      <c r="AG15" t="n">
        <v>7.248263888888889</v>
      </c>
      <c r="AH15" t="n">
        <v>454460.6044969015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  <c r="AA16" t="n">
        <v>364.3696768069493</v>
      </c>
      <c r="AB16" t="n">
        <v>498.5466666629032</v>
      </c>
      <c r="AC16" t="n">
        <v>450.9660725112363</v>
      </c>
      <c r="AD16" t="n">
        <v>364369.6768069493</v>
      </c>
      <c r="AE16" t="n">
        <v>498546.6666629033</v>
      </c>
      <c r="AF16" t="n">
        <v>4.747035361656586e-06</v>
      </c>
      <c r="AG16" t="n">
        <v>7.215711805555555</v>
      </c>
      <c r="AH16" t="n">
        <v>450966.0725112363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  <c r="AA17" t="n">
        <v>363.1884419582452</v>
      </c>
      <c r="AB17" t="n">
        <v>496.9304490305028</v>
      </c>
      <c r="AC17" t="n">
        <v>449.5041044212964</v>
      </c>
      <c r="AD17" t="n">
        <v>363188.4419582452</v>
      </c>
      <c r="AE17" t="n">
        <v>496930.4490305028</v>
      </c>
      <c r="AF17" t="n">
        <v>4.756979276129881e-06</v>
      </c>
      <c r="AG17" t="n">
        <v>7.200520833333333</v>
      </c>
      <c r="AH17" t="n">
        <v>449504.1044212964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  <c r="AA18" t="n">
        <v>361.3554710560738</v>
      </c>
      <c r="AB18" t="n">
        <v>494.4224973771829</v>
      </c>
      <c r="AC18" t="n">
        <v>447.2355081538372</v>
      </c>
      <c r="AD18" t="n">
        <v>361355.4710560738</v>
      </c>
      <c r="AE18" t="n">
        <v>494422.4973771829</v>
      </c>
      <c r="AF18" t="n">
        <v>4.768659429638196e-06</v>
      </c>
      <c r="AG18" t="n">
        <v>7.183159722222222</v>
      </c>
      <c r="AH18" t="n">
        <v>447235.5081538372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  <c r="AA19" t="n">
        <v>359.5211173692576</v>
      </c>
      <c r="AB19" t="n">
        <v>491.9126537369078</v>
      </c>
      <c r="AC19" t="n">
        <v>444.9652004680023</v>
      </c>
      <c r="AD19" t="n">
        <v>359521.1173692576</v>
      </c>
      <c r="AE19" t="n">
        <v>491912.6537369078</v>
      </c>
      <c r="AF19" t="n">
        <v>4.779392543672864e-06</v>
      </c>
      <c r="AG19" t="n">
        <v>7.165798611111111</v>
      </c>
      <c r="AH19" t="n">
        <v>444965.2004680022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  <c r="AA20" t="n">
        <v>357.3274614417954</v>
      </c>
      <c r="AB20" t="n">
        <v>488.9111969196848</v>
      </c>
      <c r="AC20" t="n">
        <v>442.2501984768439</v>
      </c>
      <c r="AD20" t="n">
        <v>357327.4614417955</v>
      </c>
      <c r="AE20" t="n">
        <v>488911.1969196848</v>
      </c>
      <c r="AF20" t="n">
        <v>4.792177576567102e-06</v>
      </c>
      <c r="AG20" t="n">
        <v>7.1484375</v>
      </c>
      <c r="AH20" t="n">
        <v>442250.1984768439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  <c r="AA21" t="n">
        <v>355.4975154227257</v>
      </c>
      <c r="AB21" t="n">
        <v>486.4073840448729</v>
      </c>
      <c r="AC21" t="n">
        <v>439.9853459886806</v>
      </c>
      <c r="AD21" t="n">
        <v>355497.5154227257</v>
      </c>
      <c r="AE21" t="n">
        <v>486407.3840448728</v>
      </c>
      <c r="AF21" t="n">
        <v>4.804173409899967e-06</v>
      </c>
      <c r="AG21" t="n">
        <v>7.131076388888889</v>
      </c>
      <c r="AH21" t="n">
        <v>439985.3459886806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  <c r="AA22" t="n">
        <v>354.2927918693723</v>
      </c>
      <c r="AB22" t="n">
        <v>484.7590281305226</v>
      </c>
      <c r="AC22" t="n">
        <v>438.4943068493138</v>
      </c>
      <c r="AD22" t="n">
        <v>354292.7918693722</v>
      </c>
      <c r="AE22" t="n">
        <v>484759.0281305226</v>
      </c>
      <c r="AF22" t="n">
        <v>4.803226370426319e-06</v>
      </c>
      <c r="AG22" t="n">
        <v>7.131076388888889</v>
      </c>
      <c r="AH22" t="n">
        <v>438494.3068493138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  <c r="AA23" t="n">
        <v>353.1902655623894</v>
      </c>
      <c r="AB23" t="n">
        <v>483.2505029972808</v>
      </c>
      <c r="AC23" t="n">
        <v>437.1297532375603</v>
      </c>
      <c r="AD23" t="n">
        <v>353190.2655623894</v>
      </c>
      <c r="AE23" t="n">
        <v>483250.5029972808</v>
      </c>
      <c r="AF23" t="n">
        <v>4.814906523934634e-06</v>
      </c>
      <c r="AG23" t="n">
        <v>7.113715277777778</v>
      </c>
      <c r="AH23" t="n">
        <v>437129.7532375603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351.5995260508731</v>
      </c>
      <c r="AB24" t="n">
        <v>481.0739830191499</v>
      </c>
      <c r="AC24" t="n">
        <v>435.1609572713772</v>
      </c>
      <c r="AD24" t="n">
        <v>351599.5260508731</v>
      </c>
      <c r="AE24" t="n">
        <v>481073.9830191499</v>
      </c>
      <c r="AF24" t="n">
        <v>4.823745559022007e-06</v>
      </c>
      <c r="AG24" t="n">
        <v>7.100694444444445</v>
      </c>
      <c r="AH24" t="n">
        <v>435160.9572713772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  <c r="AA25" t="n">
        <v>350.6563260380828</v>
      </c>
      <c r="AB25" t="n">
        <v>479.7834551506024</v>
      </c>
      <c r="AC25" t="n">
        <v>433.9935955713366</v>
      </c>
      <c r="AD25" t="n">
        <v>350656.3260380828</v>
      </c>
      <c r="AE25" t="n">
        <v>479783.4551506024</v>
      </c>
      <c r="AF25" t="n">
        <v>4.824376918671106e-06</v>
      </c>
      <c r="AG25" t="n">
        <v>7.100694444444445</v>
      </c>
      <c r="AH25" t="n">
        <v>433993.5955713366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  <c r="AA26" t="n">
        <v>348.7245229981161</v>
      </c>
      <c r="AB26" t="n">
        <v>477.1402770061847</v>
      </c>
      <c r="AC26" t="n">
        <v>431.6026786392984</v>
      </c>
      <c r="AD26" t="n">
        <v>348724.5229981161</v>
      </c>
      <c r="AE26" t="n">
        <v>477140.2770061847</v>
      </c>
      <c r="AF26" t="n">
        <v>4.83668843182852e-06</v>
      </c>
      <c r="AG26" t="n">
        <v>7.081163194444446</v>
      </c>
      <c r="AH26" t="n">
        <v>431602.6786392984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  <c r="AA27" t="n">
        <v>348.2006725793401</v>
      </c>
      <c r="AB27" t="n">
        <v>476.423521752566</v>
      </c>
      <c r="AC27" t="n">
        <v>430.9543295011127</v>
      </c>
      <c r="AD27" t="n">
        <v>348200.6725793401</v>
      </c>
      <c r="AE27" t="n">
        <v>476423.521752566</v>
      </c>
      <c r="AF27" t="n">
        <v>4.835110032705775e-06</v>
      </c>
      <c r="AG27" t="n">
        <v>7.083333333333333</v>
      </c>
      <c r="AH27" t="n">
        <v>430954.3295011127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  <c r="AA28" t="n">
        <v>346.1855763095928</v>
      </c>
      <c r="AB28" t="n">
        <v>473.6663781365245</v>
      </c>
      <c r="AC28" t="n">
        <v>428.460323802111</v>
      </c>
      <c r="AD28" t="n">
        <v>346185.5763095928</v>
      </c>
      <c r="AE28" t="n">
        <v>473666.3781365245</v>
      </c>
      <c r="AF28" t="n">
        <v>4.848842105073659e-06</v>
      </c>
      <c r="AG28" t="n">
        <v>7.063802083333332</v>
      </c>
      <c r="AH28" t="n">
        <v>428460.323802111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  <c r="AA29" t="n">
        <v>345.2807094853846</v>
      </c>
      <c r="AB29" t="n">
        <v>472.4282994277362</v>
      </c>
      <c r="AC29" t="n">
        <v>427.3404055876349</v>
      </c>
      <c r="AD29" t="n">
        <v>345280.7094853846</v>
      </c>
      <c r="AE29" t="n">
        <v>472428.2994277362</v>
      </c>
      <c r="AF29" t="n">
        <v>4.848684265161385e-06</v>
      </c>
      <c r="AG29" t="n">
        <v>7.063802083333332</v>
      </c>
      <c r="AH29" t="n">
        <v>427340.4055876349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342.9037552465203</v>
      </c>
      <c r="AB30" t="n">
        <v>469.1760457743018</v>
      </c>
      <c r="AC30" t="n">
        <v>424.3985424583176</v>
      </c>
      <c r="AD30" t="n">
        <v>342903.7552465203</v>
      </c>
      <c r="AE30" t="n">
        <v>469176.0457743017</v>
      </c>
      <c r="AF30" t="n">
        <v>4.859575219108327e-06</v>
      </c>
      <c r="AG30" t="n">
        <v>7.048611111111111</v>
      </c>
      <c r="AH30" t="n">
        <v>424398.5424583176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342.2011508128558</v>
      </c>
      <c r="AB31" t="n">
        <v>468.2147113914421</v>
      </c>
      <c r="AC31" t="n">
        <v>423.5289564797167</v>
      </c>
      <c r="AD31" t="n">
        <v>342201.1508128558</v>
      </c>
      <c r="AE31" t="n">
        <v>468214.7113914421</v>
      </c>
      <c r="AF31" t="n">
        <v>4.859575219108327e-06</v>
      </c>
      <c r="AG31" t="n">
        <v>7.048611111111111</v>
      </c>
      <c r="AH31" t="n">
        <v>423528.9564797167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  <c r="AA32" t="n">
        <v>341.3078840763156</v>
      </c>
      <c r="AB32" t="n">
        <v>466.9925044343605</v>
      </c>
      <c r="AC32" t="n">
        <v>422.4233952392408</v>
      </c>
      <c r="AD32" t="n">
        <v>341307.8840763156</v>
      </c>
      <c r="AE32" t="n">
        <v>466992.5044343605</v>
      </c>
      <c r="AF32" t="n">
        <v>4.858154659897857e-06</v>
      </c>
      <c r="AG32" t="n">
        <v>7.050781250000001</v>
      </c>
      <c r="AH32" t="n">
        <v>422423.3952392408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  <c r="AA33" t="n">
        <v>339.2662773667577</v>
      </c>
      <c r="AB33" t="n">
        <v>464.1990880650122</v>
      </c>
      <c r="AC33" t="n">
        <v>419.8965786075987</v>
      </c>
      <c r="AD33" t="n">
        <v>339266.2773667577</v>
      </c>
      <c r="AE33" t="n">
        <v>464199.0880650122</v>
      </c>
      <c r="AF33" t="n">
        <v>4.86557313577476e-06</v>
      </c>
      <c r="AG33" t="n">
        <v>7.039930555555554</v>
      </c>
      <c r="AH33" t="n">
        <v>419896.5786075987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  <c r="AA34" t="n">
        <v>339.9870412268957</v>
      </c>
      <c r="AB34" t="n">
        <v>465.1852689763104</v>
      </c>
      <c r="AC34" t="n">
        <v>420.7886397968362</v>
      </c>
      <c r="AD34" t="n">
        <v>339987.0412268957</v>
      </c>
      <c r="AE34" t="n">
        <v>465185.2689763104</v>
      </c>
      <c r="AF34" t="n">
        <v>4.867467214722054e-06</v>
      </c>
      <c r="AG34" t="n">
        <v>7.037760416666667</v>
      </c>
      <c r="AH34" t="n">
        <v>420788.6397968362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  <c r="AA35" t="n">
        <v>341.0773394192321</v>
      </c>
      <c r="AB35" t="n">
        <v>466.6770630636265</v>
      </c>
      <c r="AC35" t="n">
        <v>422.138059150205</v>
      </c>
      <c r="AD35" t="n">
        <v>341077.3394192321</v>
      </c>
      <c r="AE35" t="n">
        <v>466677.0630636265</v>
      </c>
      <c r="AF35" t="n">
        <v>4.865730975687034e-06</v>
      </c>
      <c r="AG35" t="n">
        <v>7.039930555555554</v>
      </c>
      <c r="AH35" t="n">
        <v>422138.059150205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1.6332</v>
      </c>
      <c r="E2" t="n">
        <v>61.23</v>
      </c>
      <c r="F2" t="n">
        <v>45.6</v>
      </c>
      <c r="G2" t="n">
        <v>6.62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566.5</v>
      </c>
      <c r="Q2" t="n">
        <v>775.3099999999999</v>
      </c>
      <c r="R2" t="n">
        <v>652.09</v>
      </c>
      <c r="S2" t="n">
        <v>98.14</v>
      </c>
      <c r="T2" t="n">
        <v>271048.34</v>
      </c>
      <c r="U2" t="n">
        <v>0.15</v>
      </c>
      <c r="V2" t="n">
        <v>0.5600000000000001</v>
      </c>
      <c r="W2" t="n">
        <v>12.96</v>
      </c>
      <c r="X2" t="n">
        <v>16.29</v>
      </c>
      <c r="Y2" t="n">
        <v>2</v>
      </c>
      <c r="Z2" t="n">
        <v>10</v>
      </c>
      <c r="AA2" t="n">
        <v>859.6897625279149</v>
      </c>
      <c r="AB2" t="n">
        <v>1176.265459926275</v>
      </c>
      <c r="AC2" t="n">
        <v>1064.004335329852</v>
      </c>
      <c r="AD2" t="n">
        <v>859689.762527915</v>
      </c>
      <c r="AE2" t="n">
        <v>1176265.459926275</v>
      </c>
      <c r="AF2" t="n">
        <v>2.731796739248891e-06</v>
      </c>
      <c r="AG2" t="n">
        <v>13.28776041666667</v>
      </c>
      <c r="AH2" t="n">
        <v>1064004.335329852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</v>
      </c>
      <c r="E3" t="n">
        <v>42.72</v>
      </c>
      <c r="F3" t="n">
        <v>35.27</v>
      </c>
      <c r="G3" t="n">
        <v>13.31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436.6</v>
      </c>
      <c r="Q3" t="n">
        <v>773.28</v>
      </c>
      <c r="R3" t="n">
        <v>307.28</v>
      </c>
      <c r="S3" t="n">
        <v>98.14</v>
      </c>
      <c r="T3" t="n">
        <v>99913.82000000001</v>
      </c>
      <c r="U3" t="n">
        <v>0.32</v>
      </c>
      <c r="V3" t="n">
        <v>0.73</v>
      </c>
      <c r="W3" t="n">
        <v>12.53</v>
      </c>
      <c r="X3" t="n">
        <v>6</v>
      </c>
      <c r="Y3" t="n">
        <v>2</v>
      </c>
      <c r="Z3" t="n">
        <v>10</v>
      </c>
      <c r="AA3" t="n">
        <v>500.8019093007462</v>
      </c>
      <c r="AB3" t="n">
        <v>685.2192661262167</v>
      </c>
      <c r="AC3" t="n">
        <v>619.8229010784097</v>
      </c>
      <c r="AD3" t="n">
        <v>500801.9093007462</v>
      </c>
      <c r="AE3" t="n">
        <v>685219.2661262166</v>
      </c>
      <c r="AF3" t="n">
        <v>3.915709139469542e-06</v>
      </c>
      <c r="AG3" t="n">
        <v>9.270833333333334</v>
      </c>
      <c r="AH3" t="n">
        <v>619822.9010784097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2.5983</v>
      </c>
      <c r="E4" t="n">
        <v>38.49</v>
      </c>
      <c r="F4" t="n">
        <v>32.97</v>
      </c>
      <c r="G4" t="n">
        <v>19.98</v>
      </c>
      <c r="H4" t="n">
        <v>0.33</v>
      </c>
      <c r="I4" t="n">
        <v>99</v>
      </c>
      <c r="J4" t="n">
        <v>161.97</v>
      </c>
      <c r="K4" t="n">
        <v>50.28</v>
      </c>
      <c r="L4" t="n">
        <v>3</v>
      </c>
      <c r="M4" t="n">
        <v>97</v>
      </c>
      <c r="N4" t="n">
        <v>28.69</v>
      </c>
      <c r="O4" t="n">
        <v>20210.21</v>
      </c>
      <c r="P4" t="n">
        <v>405.6</v>
      </c>
      <c r="Q4" t="n">
        <v>772.9400000000001</v>
      </c>
      <c r="R4" t="n">
        <v>230.99</v>
      </c>
      <c r="S4" t="n">
        <v>98.14</v>
      </c>
      <c r="T4" t="n">
        <v>62068.62</v>
      </c>
      <c r="U4" t="n">
        <v>0.42</v>
      </c>
      <c r="V4" t="n">
        <v>0.78</v>
      </c>
      <c r="W4" t="n">
        <v>12.43</v>
      </c>
      <c r="X4" t="n">
        <v>3.71</v>
      </c>
      <c r="Y4" t="n">
        <v>2</v>
      </c>
      <c r="Z4" t="n">
        <v>10</v>
      </c>
      <c r="AA4" t="n">
        <v>424.4998868709075</v>
      </c>
      <c r="AB4" t="n">
        <v>580.8194728300567</v>
      </c>
      <c r="AC4" t="n">
        <v>525.3868775284053</v>
      </c>
      <c r="AD4" t="n">
        <v>424499.8868709074</v>
      </c>
      <c r="AE4" t="n">
        <v>580819.4728300567</v>
      </c>
      <c r="AF4" t="n">
        <v>4.346085885127598e-06</v>
      </c>
      <c r="AG4" t="n">
        <v>8.352864583333334</v>
      </c>
      <c r="AH4" t="n">
        <v>525386.8775284053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2.737</v>
      </c>
      <c r="E5" t="n">
        <v>36.54</v>
      </c>
      <c r="F5" t="n">
        <v>31.92</v>
      </c>
      <c r="G5" t="n">
        <v>26.98</v>
      </c>
      <c r="H5" t="n">
        <v>0.43</v>
      </c>
      <c r="I5" t="n">
        <v>71</v>
      </c>
      <c r="J5" t="n">
        <v>163.4</v>
      </c>
      <c r="K5" t="n">
        <v>50.28</v>
      </c>
      <c r="L5" t="n">
        <v>4</v>
      </c>
      <c r="M5" t="n">
        <v>69</v>
      </c>
      <c r="N5" t="n">
        <v>29.12</v>
      </c>
      <c r="O5" t="n">
        <v>20386.62</v>
      </c>
      <c r="P5" t="n">
        <v>389.84</v>
      </c>
      <c r="Q5" t="n">
        <v>772.4400000000001</v>
      </c>
      <c r="R5" t="n">
        <v>195.71</v>
      </c>
      <c r="S5" t="n">
        <v>98.14</v>
      </c>
      <c r="T5" t="n">
        <v>44566.59</v>
      </c>
      <c r="U5" t="n">
        <v>0.5</v>
      </c>
      <c r="V5" t="n">
        <v>0.8</v>
      </c>
      <c r="W5" t="n">
        <v>12.39</v>
      </c>
      <c r="X5" t="n">
        <v>2.67</v>
      </c>
      <c r="Y5" t="n">
        <v>2</v>
      </c>
      <c r="Z5" t="n">
        <v>10</v>
      </c>
      <c r="AA5" t="n">
        <v>399.357154658466</v>
      </c>
      <c r="AB5" t="n">
        <v>546.4180773979338</v>
      </c>
      <c r="AC5" t="n">
        <v>494.2687029936625</v>
      </c>
      <c r="AD5" t="n">
        <v>399357.154658466</v>
      </c>
      <c r="AE5" t="n">
        <v>546418.0773979338</v>
      </c>
      <c r="AF5" t="n">
        <v>4.578084542814239e-06</v>
      </c>
      <c r="AG5" t="n">
        <v>7.9296875</v>
      </c>
      <c r="AH5" t="n">
        <v>494268.7029936626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2.8207</v>
      </c>
      <c r="E6" t="n">
        <v>35.45</v>
      </c>
      <c r="F6" t="n">
        <v>31.32</v>
      </c>
      <c r="G6" t="n">
        <v>33.56</v>
      </c>
      <c r="H6" t="n">
        <v>0.54</v>
      </c>
      <c r="I6" t="n">
        <v>56</v>
      </c>
      <c r="J6" t="n">
        <v>164.83</v>
      </c>
      <c r="K6" t="n">
        <v>50.28</v>
      </c>
      <c r="L6" t="n">
        <v>5</v>
      </c>
      <c r="M6" t="n">
        <v>54</v>
      </c>
      <c r="N6" t="n">
        <v>29.55</v>
      </c>
      <c r="O6" t="n">
        <v>20563.61</v>
      </c>
      <c r="P6" t="n">
        <v>379.99</v>
      </c>
      <c r="Q6" t="n">
        <v>772.39</v>
      </c>
      <c r="R6" t="n">
        <v>175.86</v>
      </c>
      <c r="S6" t="n">
        <v>98.14</v>
      </c>
      <c r="T6" t="n">
        <v>34720.26</v>
      </c>
      <c r="U6" t="n">
        <v>0.5600000000000001</v>
      </c>
      <c r="V6" t="n">
        <v>0.82</v>
      </c>
      <c r="W6" t="n">
        <v>12.36</v>
      </c>
      <c r="X6" t="n">
        <v>2.07</v>
      </c>
      <c r="Y6" t="n">
        <v>2</v>
      </c>
      <c r="Z6" t="n">
        <v>10</v>
      </c>
      <c r="AA6" t="n">
        <v>375.466067088755</v>
      </c>
      <c r="AB6" t="n">
        <v>513.7292373846593</v>
      </c>
      <c r="AC6" t="n">
        <v>464.6996399921798</v>
      </c>
      <c r="AD6" t="n">
        <v>375466.067088755</v>
      </c>
      <c r="AE6" t="n">
        <v>513729.2373846593</v>
      </c>
      <c r="AF6" t="n">
        <v>4.718086616703005e-06</v>
      </c>
      <c r="AG6" t="n">
        <v>7.693142361111111</v>
      </c>
      <c r="AH6" t="n">
        <v>464699.6399921798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2.8791</v>
      </c>
      <c r="E7" t="n">
        <v>34.73</v>
      </c>
      <c r="F7" t="n">
        <v>30.93</v>
      </c>
      <c r="G7" t="n">
        <v>40.34</v>
      </c>
      <c r="H7" t="n">
        <v>0.64</v>
      </c>
      <c r="I7" t="n">
        <v>46</v>
      </c>
      <c r="J7" t="n">
        <v>166.27</v>
      </c>
      <c r="K7" t="n">
        <v>50.28</v>
      </c>
      <c r="L7" t="n">
        <v>6</v>
      </c>
      <c r="M7" t="n">
        <v>44</v>
      </c>
      <c r="N7" t="n">
        <v>29.99</v>
      </c>
      <c r="O7" t="n">
        <v>20741.2</v>
      </c>
      <c r="P7" t="n">
        <v>372.1</v>
      </c>
      <c r="Q7" t="n">
        <v>772.33</v>
      </c>
      <c r="R7" t="n">
        <v>163.05</v>
      </c>
      <c r="S7" t="n">
        <v>98.14</v>
      </c>
      <c r="T7" t="n">
        <v>28365.61</v>
      </c>
      <c r="U7" t="n">
        <v>0.6</v>
      </c>
      <c r="V7" t="n">
        <v>0.83</v>
      </c>
      <c r="W7" t="n">
        <v>12.33</v>
      </c>
      <c r="X7" t="n">
        <v>1.68</v>
      </c>
      <c r="Y7" t="n">
        <v>2</v>
      </c>
      <c r="Z7" t="n">
        <v>10</v>
      </c>
      <c r="AA7" t="n">
        <v>365.7800971558181</v>
      </c>
      <c r="AB7" t="n">
        <v>500.4764660075799</v>
      </c>
      <c r="AC7" t="n">
        <v>452.7116945149474</v>
      </c>
      <c r="AD7" t="n">
        <v>365780.0971558181</v>
      </c>
      <c r="AE7" t="n">
        <v>500476.4660075799</v>
      </c>
      <c r="AF7" t="n">
        <v>4.815770262044748e-06</v>
      </c>
      <c r="AG7" t="n">
        <v>7.536892361111111</v>
      </c>
      <c r="AH7" t="n">
        <v>452711.6945149474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2.9183</v>
      </c>
      <c r="E8" t="n">
        <v>34.27</v>
      </c>
      <c r="F8" t="n">
        <v>30.69</v>
      </c>
      <c r="G8" t="n">
        <v>47.21</v>
      </c>
      <c r="H8" t="n">
        <v>0.74</v>
      </c>
      <c r="I8" t="n">
        <v>39</v>
      </c>
      <c r="J8" t="n">
        <v>167.72</v>
      </c>
      <c r="K8" t="n">
        <v>50.28</v>
      </c>
      <c r="L8" t="n">
        <v>7</v>
      </c>
      <c r="M8" t="n">
        <v>37</v>
      </c>
      <c r="N8" t="n">
        <v>30.44</v>
      </c>
      <c r="O8" t="n">
        <v>20919.39</v>
      </c>
      <c r="P8" t="n">
        <v>366.62</v>
      </c>
      <c r="Q8" t="n">
        <v>772.37</v>
      </c>
      <c r="R8" t="n">
        <v>154.53</v>
      </c>
      <c r="S8" t="n">
        <v>98.14</v>
      </c>
      <c r="T8" t="n">
        <v>24140.72</v>
      </c>
      <c r="U8" t="n">
        <v>0.64</v>
      </c>
      <c r="V8" t="n">
        <v>0.84</v>
      </c>
      <c r="W8" t="n">
        <v>12.33</v>
      </c>
      <c r="X8" t="n">
        <v>1.43</v>
      </c>
      <c r="Y8" t="n">
        <v>2</v>
      </c>
      <c r="Z8" t="n">
        <v>10</v>
      </c>
      <c r="AA8" t="n">
        <v>359.2859865413171</v>
      </c>
      <c r="AB8" t="n">
        <v>491.5909373648797</v>
      </c>
      <c r="AC8" t="n">
        <v>444.6741882549886</v>
      </c>
      <c r="AD8" t="n">
        <v>359285.9865413171</v>
      </c>
      <c r="AE8" t="n">
        <v>491590.9373648796</v>
      </c>
      <c r="AF8" t="n">
        <v>4.881338736315233e-06</v>
      </c>
      <c r="AG8" t="n">
        <v>7.437065972222222</v>
      </c>
      <c r="AH8" t="n">
        <v>444674.1882549886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2.9486</v>
      </c>
      <c r="E9" t="n">
        <v>33.91</v>
      </c>
      <c r="F9" t="n">
        <v>30.49</v>
      </c>
      <c r="G9" t="n">
        <v>53.81</v>
      </c>
      <c r="H9" t="n">
        <v>0.84</v>
      </c>
      <c r="I9" t="n">
        <v>34</v>
      </c>
      <c r="J9" t="n">
        <v>169.17</v>
      </c>
      <c r="K9" t="n">
        <v>50.28</v>
      </c>
      <c r="L9" t="n">
        <v>8</v>
      </c>
      <c r="M9" t="n">
        <v>32</v>
      </c>
      <c r="N9" t="n">
        <v>30.89</v>
      </c>
      <c r="O9" t="n">
        <v>21098.19</v>
      </c>
      <c r="P9" t="n">
        <v>361.3</v>
      </c>
      <c r="Q9" t="n">
        <v>772.3</v>
      </c>
      <c r="R9" t="n">
        <v>148.09</v>
      </c>
      <c r="S9" t="n">
        <v>98.14</v>
      </c>
      <c r="T9" t="n">
        <v>20943.56</v>
      </c>
      <c r="U9" t="n">
        <v>0.66</v>
      </c>
      <c r="V9" t="n">
        <v>0.84</v>
      </c>
      <c r="W9" t="n">
        <v>12.33</v>
      </c>
      <c r="X9" t="n">
        <v>1.24</v>
      </c>
      <c r="Y9" t="n">
        <v>2</v>
      </c>
      <c r="Z9" t="n">
        <v>10</v>
      </c>
      <c r="AA9" t="n">
        <v>353.9826103773112</v>
      </c>
      <c r="AB9" t="n">
        <v>484.3346241288431</v>
      </c>
      <c r="AC9" t="n">
        <v>438.1104073698998</v>
      </c>
      <c r="AD9" t="n">
        <v>353982.6103773112</v>
      </c>
      <c r="AE9" t="n">
        <v>484334.6241288431</v>
      </c>
      <c r="AF9" t="n">
        <v>4.932020490662062e-06</v>
      </c>
      <c r="AG9" t="n">
        <v>7.358940972222222</v>
      </c>
      <c r="AH9" t="n">
        <v>438110.4073698998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2.9728</v>
      </c>
      <c r="E10" t="n">
        <v>33.64</v>
      </c>
      <c r="F10" t="n">
        <v>30.35</v>
      </c>
      <c r="G10" t="n">
        <v>60.7</v>
      </c>
      <c r="H10" t="n">
        <v>0.9399999999999999</v>
      </c>
      <c r="I10" t="n">
        <v>30</v>
      </c>
      <c r="J10" t="n">
        <v>170.62</v>
      </c>
      <c r="K10" t="n">
        <v>50.28</v>
      </c>
      <c r="L10" t="n">
        <v>9</v>
      </c>
      <c r="M10" t="n">
        <v>28</v>
      </c>
      <c r="N10" t="n">
        <v>31.34</v>
      </c>
      <c r="O10" t="n">
        <v>21277.6</v>
      </c>
      <c r="P10" t="n">
        <v>357.21</v>
      </c>
      <c r="Q10" t="n">
        <v>772.28</v>
      </c>
      <c r="R10" t="n">
        <v>143.5</v>
      </c>
      <c r="S10" t="n">
        <v>98.14</v>
      </c>
      <c r="T10" t="n">
        <v>18668.18</v>
      </c>
      <c r="U10" t="n">
        <v>0.68</v>
      </c>
      <c r="V10" t="n">
        <v>0.85</v>
      </c>
      <c r="W10" t="n">
        <v>12.32</v>
      </c>
      <c r="X10" t="n">
        <v>1.1</v>
      </c>
      <c r="Y10" t="n">
        <v>2</v>
      </c>
      <c r="Z10" t="n">
        <v>10</v>
      </c>
      <c r="AA10" t="n">
        <v>349.9385480568088</v>
      </c>
      <c r="AB10" t="n">
        <v>478.8013596504937</v>
      </c>
      <c r="AC10" t="n">
        <v>433.1052298873786</v>
      </c>
      <c r="AD10" t="n">
        <v>349938.5480568088</v>
      </c>
      <c r="AE10" t="n">
        <v>478801.3596504937</v>
      </c>
      <c r="AF10" t="n">
        <v>4.972498987533127e-06</v>
      </c>
      <c r="AG10" t="n">
        <v>7.300347222222222</v>
      </c>
      <c r="AH10" t="n">
        <v>433105.2298873786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2.9934</v>
      </c>
      <c r="E11" t="n">
        <v>33.41</v>
      </c>
      <c r="F11" t="n">
        <v>30.21</v>
      </c>
      <c r="G11" t="n">
        <v>67.14</v>
      </c>
      <c r="H11" t="n">
        <v>1.03</v>
      </c>
      <c r="I11" t="n">
        <v>27</v>
      </c>
      <c r="J11" t="n">
        <v>172.08</v>
      </c>
      <c r="K11" t="n">
        <v>50.28</v>
      </c>
      <c r="L11" t="n">
        <v>10</v>
      </c>
      <c r="M11" t="n">
        <v>25</v>
      </c>
      <c r="N11" t="n">
        <v>31.8</v>
      </c>
      <c r="O11" t="n">
        <v>21457.64</v>
      </c>
      <c r="P11" t="n">
        <v>352.3</v>
      </c>
      <c r="Q11" t="n">
        <v>772.16</v>
      </c>
      <c r="R11" t="n">
        <v>138.93</v>
      </c>
      <c r="S11" t="n">
        <v>98.14</v>
      </c>
      <c r="T11" t="n">
        <v>16399.82</v>
      </c>
      <c r="U11" t="n">
        <v>0.71</v>
      </c>
      <c r="V11" t="n">
        <v>0.85</v>
      </c>
      <c r="W11" t="n">
        <v>12.31</v>
      </c>
      <c r="X11" t="n">
        <v>0.96</v>
      </c>
      <c r="Y11" t="n">
        <v>2</v>
      </c>
      <c r="Z11" t="n">
        <v>10</v>
      </c>
      <c r="AA11" t="n">
        <v>335.9352918615551</v>
      </c>
      <c r="AB11" t="n">
        <v>459.641486744085</v>
      </c>
      <c r="AC11" t="n">
        <v>415.773948360107</v>
      </c>
      <c r="AD11" t="n">
        <v>335935.2918615551</v>
      </c>
      <c r="AE11" t="n">
        <v>459641.486744085</v>
      </c>
      <c r="AF11" t="n">
        <v>5.006955889828331e-06</v>
      </c>
      <c r="AG11" t="n">
        <v>7.250434027777778</v>
      </c>
      <c r="AH11" t="n">
        <v>415773.948360107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3.0104</v>
      </c>
      <c r="E12" t="n">
        <v>33.22</v>
      </c>
      <c r="F12" t="n">
        <v>30.12</v>
      </c>
      <c r="G12" t="n">
        <v>75.3</v>
      </c>
      <c r="H12" t="n">
        <v>1.12</v>
      </c>
      <c r="I12" t="n">
        <v>24</v>
      </c>
      <c r="J12" t="n">
        <v>173.55</v>
      </c>
      <c r="K12" t="n">
        <v>50.28</v>
      </c>
      <c r="L12" t="n">
        <v>11</v>
      </c>
      <c r="M12" t="n">
        <v>22</v>
      </c>
      <c r="N12" t="n">
        <v>32.27</v>
      </c>
      <c r="O12" t="n">
        <v>21638.31</v>
      </c>
      <c r="P12" t="n">
        <v>348.55</v>
      </c>
      <c r="Q12" t="n">
        <v>772.22</v>
      </c>
      <c r="R12" t="n">
        <v>135.85</v>
      </c>
      <c r="S12" t="n">
        <v>98.14</v>
      </c>
      <c r="T12" t="n">
        <v>14872.27</v>
      </c>
      <c r="U12" t="n">
        <v>0.72</v>
      </c>
      <c r="V12" t="n">
        <v>0.85</v>
      </c>
      <c r="W12" t="n">
        <v>12.31</v>
      </c>
      <c r="X12" t="n">
        <v>0.87</v>
      </c>
      <c r="Y12" t="n">
        <v>2</v>
      </c>
      <c r="Z12" t="n">
        <v>10</v>
      </c>
      <c r="AA12" t="n">
        <v>332.7967414116272</v>
      </c>
      <c r="AB12" t="n">
        <v>455.3471835554199</v>
      </c>
      <c r="AC12" t="n">
        <v>411.8894874406759</v>
      </c>
      <c r="AD12" t="n">
        <v>332796.7414116272</v>
      </c>
      <c r="AE12" t="n">
        <v>455347.1835554199</v>
      </c>
      <c r="AF12" t="n">
        <v>5.035391197547674e-06</v>
      </c>
      <c r="AG12" t="n">
        <v>7.209201388888889</v>
      </c>
      <c r="AH12" t="n">
        <v>411889.4874406758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3.0251</v>
      </c>
      <c r="E13" t="n">
        <v>33.06</v>
      </c>
      <c r="F13" t="n">
        <v>30.02</v>
      </c>
      <c r="G13" t="n">
        <v>81.88</v>
      </c>
      <c r="H13" t="n">
        <v>1.22</v>
      </c>
      <c r="I13" t="n">
        <v>22</v>
      </c>
      <c r="J13" t="n">
        <v>175.02</v>
      </c>
      <c r="K13" t="n">
        <v>50.28</v>
      </c>
      <c r="L13" t="n">
        <v>12</v>
      </c>
      <c r="M13" t="n">
        <v>20</v>
      </c>
      <c r="N13" t="n">
        <v>32.74</v>
      </c>
      <c r="O13" t="n">
        <v>21819.6</v>
      </c>
      <c r="P13" t="n">
        <v>344.29</v>
      </c>
      <c r="Q13" t="n">
        <v>772.14</v>
      </c>
      <c r="R13" t="n">
        <v>132.55</v>
      </c>
      <c r="S13" t="n">
        <v>98.14</v>
      </c>
      <c r="T13" t="n">
        <v>13231.91</v>
      </c>
      <c r="U13" t="n">
        <v>0.74</v>
      </c>
      <c r="V13" t="n">
        <v>0.85</v>
      </c>
      <c r="W13" t="n">
        <v>12.31</v>
      </c>
      <c r="X13" t="n">
        <v>0.78</v>
      </c>
      <c r="Y13" t="n">
        <v>2</v>
      </c>
      <c r="Z13" t="n">
        <v>10</v>
      </c>
      <c r="AA13" t="n">
        <v>329.6081924330225</v>
      </c>
      <c r="AB13" t="n">
        <v>450.98447017404</v>
      </c>
      <c r="AC13" t="n">
        <v>407.943145301308</v>
      </c>
      <c r="AD13" t="n">
        <v>329608.1924330225</v>
      </c>
      <c r="AE13" t="n">
        <v>450984.4701740401</v>
      </c>
      <c r="AF13" t="n">
        <v>5.059979375399107e-06</v>
      </c>
      <c r="AG13" t="n">
        <v>7.174479166666667</v>
      </c>
      <c r="AH13" t="n">
        <v>407943.145301308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3.0372</v>
      </c>
      <c r="E14" t="n">
        <v>32.92</v>
      </c>
      <c r="F14" t="n">
        <v>29.96</v>
      </c>
      <c r="G14" t="n">
        <v>89.87</v>
      </c>
      <c r="H14" t="n">
        <v>1.31</v>
      </c>
      <c r="I14" t="n">
        <v>20</v>
      </c>
      <c r="J14" t="n">
        <v>176.49</v>
      </c>
      <c r="K14" t="n">
        <v>50.28</v>
      </c>
      <c r="L14" t="n">
        <v>13</v>
      </c>
      <c r="M14" t="n">
        <v>18</v>
      </c>
      <c r="N14" t="n">
        <v>33.21</v>
      </c>
      <c r="O14" t="n">
        <v>22001.54</v>
      </c>
      <c r="P14" t="n">
        <v>340.35</v>
      </c>
      <c r="Q14" t="n">
        <v>772.08</v>
      </c>
      <c r="R14" t="n">
        <v>130.27</v>
      </c>
      <c r="S14" t="n">
        <v>98.14</v>
      </c>
      <c r="T14" t="n">
        <v>12105.5</v>
      </c>
      <c r="U14" t="n">
        <v>0.75</v>
      </c>
      <c r="V14" t="n">
        <v>0.86</v>
      </c>
      <c r="W14" t="n">
        <v>12.3</v>
      </c>
      <c r="X14" t="n">
        <v>0.71</v>
      </c>
      <c r="Y14" t="n">
        <v>2</v>
      </c>
      <c r="Z14" t="n">
        <v>10</v>
      </c>
      <c r="AA14" t="n">
        <v>326.8582192549027</v>
      </c>
      <c r="AB14" t="n">
        <v>447.2218355514824</v>
      </c>
      <c r="AC14" t="n">
        <v>404.5396112462365</v>
      </c>
      <c r="AD14" t="n">
        <v>326858.2192549027</v>
      </c>
      <c r="AE14" t="n">
        <v>447221.8355514824</v>
      </c>
      <c r="AF14" t="n">
        <v>5.080218623834639e-06</v>
      </c>
      <c r="AG14" t="n">
        <v>7.144097222222222</v>
      </c>
      <c r="AH14" t="n">
        <v>404539.6112462365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3.0431</v>
      </c>
      <c r="E15" t="n">
        <v>32.86</v>
      </c>
      <c r="F15" t="n">
        <v>29.92</v>
      </c>
      <c r="G15" t="n">
        <v>94.5</v>
      </c>
      <c r="H15" t="n">
        <v>1.4</v>
      </c>
      <c r="I15" t="n">
        <v>19</v>
      </c>
      <c r="J15" t="n">
        <v>177.97</v>
      </c>
      <c r="K15" t="n">
        <v>50.28</v>
      </c>
      <c r="L15" t="n">
        <v>14</v>
      </c>
      <c r="M15" t="n">
        <v>17</v>
      </c>
      <c r="N15" t="n">
        <v>33.69</v>
      </c>
      <c r="O15" t="n">
        <v>22184.13</v>
      </c>
      <c r="P15" t="n">
        <v>336.7</v>
      </c>
      <c r="Q15" t="n">
        <v>772.29</v>
      </c>
      <c r="R15" t="n">
        <v>129.33</v>
      </c>
      <c r="S15" t="n">
        <v>98.14</v>
      </c>
      <c r="T15" t="n">
        <v>11637.09</v>
      </c>
      <c r="U15" t="n">
        <v>0.76</v>
      </c>
      <c r="V15" t="n">
        <v>0.86</v>
      </c>
      <c r="W15" t="n">
        <v>12.3</v>
      </c>
      <c r="X15" t="n">
        <v>0.68</v>
      </c>
      <c r="Y15" t="n">
        <v>2</v>
      </c>
      <c r="Z15" t="n">
        <v>10</v>
      </c>
      <c r="AA15" t="n">
        <v>324.7304086321784</v>
      </c>
      <c r="AB15" t="n">
        <v>444.3104711850914</v>
      </c>
      <c r="AC15" t="n">
        <v>401.9061034088483</v>
      </c>
      <c r="AD15" t="n">
        <v>324730.4086321784</v>
      </c>
      <c r="AE15" t="n">
        <v>444310.4711850914</v>
      </c>
      <c r="AF15" t="n">
        <v>5.09008734827841e-06</v>
      </c>
      <c r="AG15" t="n">
        <v>7.131076388888889</v>
      </c>
      <c r="AH15" t="n">
        <v>401906.1034088483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3.0556</v>
      </c>
      <c r="E16" t="n">
        <v>32.73</v>
      </c>
      <c r="F16" t="n">
        <v>29.85</v>
      </c>
      <c r="G16" t="n">
        <v>105.37</v>
      </c>
      <c r="H16" t="n">
        <v>1.48</v>
      </c>
      <c r="I16" t="n">
        <v>17</v>
      </c>
      <c r="J16" t="n">
        <v>179.46</v>
      </c>
      <c r="K16" t="n">
        <v>50.28</v>
      </c>
      <c r="L16" t="n">
        <v>15</v>
      </c>
      <c r="M16" t="n">
        <v>15</v>
      </c>
      <c r="N16" t="n">
        <v>34.18</v>
      </c>
      <c r="O16" t="n">
        <v>22367.38</v>
      </c>
      <c r="P16" t="n">
        <v>332.98</v>
      </c>
      <c r="Q16" t="n">
        <v>772.17</v>
      </c>
      <c r="R16" t="n">
        <v>127.02</v>
      </c>
      <c r="S16" t="n">
        <v>98.14</v>
      </c>
      <c r="T16" t="n">
        <v>10491.87</v>
      </c>
      <c r="U16" t="n">
        <v>0.77</v>
      </c>
      <c r="V16" t="n">
        <v>0.86</v>
      </c>
      <c r="W16" t="n">
        <v>12.3</v>
      </c>
      <c r="X16" t="n">
        <v>0.61</v>
      </c>
      <c r="Y16" t="n">
        <v>2</v>
      </c>
      <c r="Z16" t="n">
        <v>10</v>
      </c>
      <c r="AA16" t="n">
        <v>322.0662413367423</v>
      </c>
      <c r="AB16" t="n">
        <v>440.6652399567098</v>
      </c>
      <c r="AC16" t="n">
        <v>398.6087679327894</v>
      </c>
      <c r="AD16" t="n">
        <v>322066.2413367424</v>
      </c>
      <c r="AE16" t="n">
        <v>440665.2399567098</v>
      </c>
      <c r="AF16" t="n">
        <v>5.110995662777928e-06</v>
      </c>
      <c r="AG16" t="n">
        <v>7.102864583333332</v>
      </c>
      <c r="AH16" t="n">
        <v>398608.7679327893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3.0621</v>
      </c>
      <c r="E17" t="n">
        <v>32.66</v>
      </c>
      <c r="F17" t="n">
        <v>29.82</v>
      </c>
      <c r="G17" t="n">
        <v>111.81</v>
      </c>
      <c r="H17" t="n">
        <v>1.57</v>
      </c>
      <c r="I17" t="n">
        <v>16</v>
      </c>
      <c r="J17" t="n">
        <v>180.95</v>
      </c>
      <c r="K17" t="n">
        <v>50.28</v>
      </c>
      <c r="L17" t="n">
        <v>16</v>
      </c>
      <c r="M17" t="n">
        <v>14</v>
      </c>
      <c r="N17" t="n">
        <v>34.67</v>
      </c>
      <c r="O17" t="n">
        <v>22551.28</v>
      </c>
      <c r="P17" t="n">
        <v>329.51</v>
      </c>
      <c r="Q17" t="n">
        <v>772.14</v>
      </c>
      <c r="R17" t="n">
        <v>125.54</v>
      </c>
      <c r="S17" t="n">
        <v>98.14</v>
      </c>
      <c r="T17" t="n">
        <v>9760.08</v>
      </c>
      <c r="U17" t="n">
        <v>0.78</v>
      </c>
      <c r="V17" t="n">
        <v>0.86</v>
      </c>
      <c r="W17" t="n">
        <v>12.3</v>
      </c>
      <c r="X17" t="n">
        <v>0.57</v>
      </c>
      <c r="Y17" t="n">
        <v>2</v>
      </c>
      <c r="Z17" t="n">
        <v>10</v>
      </c>
      <c r="AA17" t="n">
        <v>320.0201841200735</v>
      </c>
      <c r="AB17" t="n">
        <v>437.8657342071896</v>
      </c>
      <c r="AC17" t="n">
        <v>396.0764430828723</v>
      </c>
      <c r="AD17" t="n">
        <v>320020.1841200734</v>
      </c>
      <c r="AE17" t="n">
        <v>437865.7342071896</v>
      </c>
      <c r="AF17" t="n">
        <v>5.121867986317676e-06</v>
      </c>
      <c r="AG17" t="n">
        <v>7.087673611111111</v>
      </c>
      <c r="AH17" t="n">
        <v>396076.4430828723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3.0698</v>
      </c>
      <c r="E18" t="n">
        <v>32.58</v>
      </c>
      <c r="F18" t="n">
        <v>29.77</v>
      </c>
      <c r="G18" t="n">
        <v>119.07</v>
      </c>
      <c r="H18" t="n">
        <v>1.65</v>
      </c>
      <c r="I18" t="n">
        <v>15</v>
      </c>
      <c r="J18" t="n">
        <v>182.45</v>
      </c>
      <c r="K18" t="n">
        <v>50.28</v>
      </c>
      <c r="L18" t="n">
        <v>17</v>
      </c>
      <c r="M18" t="n">
        <v>13</v>
      </c>
      <c r="N18" t="n">
        <v>35.17</v>
      </c>
      <c r="O18" t="n">
        <v>22735.98</v>
      </c>
      <c r="P18" t="n">
        <v>326.16</v>
      </c>
      <c r="Q18" t="n">
        <v>772.1799999999999</v>
      </c>
      <c r="R18" t="n">
        <v>124.12</v>
      </c>
      <c r="S18" t="n">
        <v>98.14</v>
      </c>
      <c r="T18" t="n">
        <v>9050.92</v>
      </c>
      <c r="U18" t="n">
        <v>0.79</v>
      </c>
      <c r="V18" t="n">
        <v>0.86</v>
      </c>
      <c r="W18" t="n">
        <v>12.29</v>
      </c>
      <c r="X18" t="n">
        <v>0.52</v>
      </c>
      <c r="Y18" t="n">
        <v>2</v>
      </c>
      <c r="Z18" t="n">
        <v>10</v>
      </c>
      <c r="AA18" t="n">
        <v>317.9154419409131</v>
      </c>
      <c r="AB18" t="n">
        <v>434.9859331029908</v>
      </c>
      <c r="AC18" t="n">
        <v>393.471486154232</v>
      </c>
      <c r="AD18" t="n">
        <v>317915.4419409131</v>
      </c>
      <c r="AE18" t="n">
        <v>434985.9331029908</v>
      </c>
      <c r="AF18" t="n">
        <v>5.134747508049379e-06</v>
      </c>
      <c r="AG18" t="n">
        <v>7.0703125</v>
      </c>
      <c r="AH18" t="n">
        <v>393471.486154232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3.0767</v>
      </c>
      <c r="E19" t="n">
        <v>32.5</v>
      </c>
      <c r="F19" t="n">
        <v>29.73</v>
      </c>
      <c r="G19" t="n">
        <v>127.4</v>
      </c>
      <c r="H19" t="n">
        <v>1.74</v>
      </c>
      <c r="I19" t="n">
        <v>14</v>
      </c>
      <c r="J19" t="n">
        <v>183.95</v>
      </c>
      <c r="K19" t="n">
        <v>50.28</v>
      </c>
      <c r="L19" t="n">
        <v>18</v>
      </c>
      <c r="M19" t="n">
        <v>12</v>
      </c>
      <c r="N19" t="n">
        <v>35.67</v>
      </c>
      <c r="O19" t="n">
        <v>22921.24</v>
      </c>
      <c r="P19" t="n">
        <v>322.68</v>
      </c>
      <c r="Q19" t="n">
        <v>772.1</v>
      </c>
      <c r="R19" t="n">
        <v>122.59</v>
      </c>
      <c r="S19" t="n">
        <v>98.14</v>
      </c>
      <c r="T19" t="n">
        <v>8294.110000000001</v>
      </c>
      <c r="U19" t="n">
        <v>0.8</v>
      </c>
      <c r="V19" t="n">
        <v>0.86</v>
      </c>
      <c r="W19" t="n">
        <v>12.3</v>
      </c>
      <c r="X19" t="n">
        <v>0.48</v>
      </c>
      <c r="Y19" t="n">
        <v>2</v>
      </c>
      <c r="Z19" t="n">
        <v>10</v>
      </c>
      <c r="AA19" t="n">
        <v>315.8366333234488</v>
      </c>
      <c r="AB19" t="n">
        <v>432.1416154420127</v>
      </c>
      <c r="AC19" t="n">
        <v>390.8986261787927</v>
      </c>
      <c r="AD19" t="n">
        <v>315836.6333234488</v>
      </c>
      <c r="AE19" t="n">
        <v>432141.6154420127</v>
      </c>
      <c r="AF19" t="n">
        <v>5.146288897653112e-06</v>
      </c>
      <c r="AG19" t="n">
        <v>7.052951388888889</v>
      </c>
      <c r="AH19" t="n">
        <v>390898.6261787927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3.0845</v>
      </c>
      <c r="E20" t="n">
        <v>32.42</v>
      </c>
      <c r="F20" t="n">
        <v>29.68</v>
      </c>
      <c r="G20" t="n">
        <v>136.97</v>
      </c>
      <c r="H20" t="n">
        <v>1.82</v>
      </c>
      <c r="I20" t="n">
        <v>13</v>
      </c>
      <c r="J20" t="n">
        <v>185.46</v>
      </c>
      <c r="K20" t="n">
        <v>50.28</v>
      </c>
      <c r="L20" t="n">
        <v>19</v>
      </c>
      <c r="M20" t="n">
        <v>11</v>
      </c>
      <c r="N20" t="n">
        <v>36.18</v>
      </c>
      <c r="O20" t="n">
        <v>23107.19</v>
      </c>
      <c r="P20" t="n">
        <v>317.1</v>
      </c>
      <c r="Q20" t="n">
        <v>772.08</v>
      </c>
      <c r="R20" t="n">
        <v>120.99</v>
      </c>
      <c r="S20" t="n">
        <v>98.14</v>
      </c>
      <c r="T20" t="n">
        <v>7496.86</v>
      </c>
      <c r="U20" t="n">
        <v>0.8100000000000001</v>
      </c>
      <c r="V20" t="n">
        <v>0.86</v>
      </c>
      <c r="W20" t="n">
        <v>12.29</v>
      </c>
      <c r="X20" t="n">
        <v>0.43</v>
      </c>
      <c r="Y20" t="n">
        <v>2</v>
      </c>
      <c r="Z20" t="n">
        <v>10</v>
      </c>
      <c r="AA20" t="n">
        <v>312.7622012339922</v>
      </c>
      <c r="AB20" t="n">
        <v>427.935041822847</v>
      </c>
      <c r="AC20" t="n">
        <v>387.0935220418771</v>
      </c>
      <c r="AD20" t="n">
        <v>312762.2012339922</v>
      </c>
      <c r="AE20" t="n">
        <v>427935.041822847</v>
      </c>
      <c r="AF20" t="n">
        <v>5.15933568590081e-06</v>
      </c>
      <c r="AG20" t="n">
        <v>7.035590277777778</v>
      </c>
      <c r="AH20" t="n">
        <v>387093.5220418771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3.0818</v>
      </c>
      <c r="E21" t="n">
        <v>32.45</v>
      </c>
      <c r="F21" t="n">
        <v>29.71</v>
      </c>
      <c r="G21" t="n">
        <v>137.1</v>
      </c>
      <c r="H21" t="n">
        <v>1.9</v>
      </c>
      <c r="I21" t="n">
        <v>13</v>
      </c>
      <c r="J21" t="n">
        <v>186.97</v>
      </c>
      <c r="K21" t="n">
        <v>50.28</v>
      </c>
      <c r="L21" t="n">
        <v>20</v>
      </c>
      <c r="M21" t="n">
        <v>11</v>
      </c>
      <c r="N21" t="n">
        <v>36.69</v>
      </c>
      <c r="O21" t="n">
        <v>23293.82</v>
      </c>
      <c r="P21" t="n">
        <v>316.86</v>
      </c>
      <c r="Q21" t="n">
        <v>772.17</v>
      </c>
      <c r="R21" t="n">
        <v>122.02</v>
      </c>
      <c r="S21" t="n">
        <v>98.14</v>
      </c>
      <c r="T21" t="n">
        <v>8015.09</v>
      </c>
      <c r="U21" t="n">
        <v>0.8</v>
      </c>
      <c r="V21" t="n">
        <v>0.86</v>
      </c>
      <c r="W21" t="n">
        <v>12.29</v>
      </c>
      <c r="X21" t="n">
        <v>0.46</v>
      </c>
      <c r="Y21" t="n">
        <v>2</v>
      </c>
      <c r="Z21" t="n">
        <v>10</v>
      </c>
      <c r="AA21" t="n">
        <v>312.8915977018008</v>
      </c>
      <c r="AB21" t="n">
        <v>428.1120877786719</v>
      </c>
      <c r="AC21" t="n">
        <v>387.2536709801636</v>
      </c>
      <c r="AD21" t="n">
        <v>312891.5977018008</v>
      </c>
      <c r="AE21" t="n">
        <v>428112.0877786719</v>
      </c>
      <c r="AF21" t="n">
        <v>5.154819489968914e-06</v>
      </c>
      <c r="AG21" t="n">
        <v>7.042100694444446</v>
      </c>
      <c r="AH21" t="n">
        <v>387253.6709801636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3.089</v>
      </c>
      <c r="E22" t="n">
        <v>32.37</v>
      </c>
      <c r="F22" t="n">
        <v>29.66</v>
      </c>
      <c r="G22" t="n">
        <v>148.31</v>
      </c>
      <c r="H22" t="n">
        <v>1.98</v>
      </c>
      <c r="I22" t="n">
        <v>12</v>
      </c>
      <c r="J22" t="n">
        <v>188.49</v>
      </c>
      <c r="K22" t="n">
        <v>50.28</v>
      </c>
      <c r="L22" t="n">
        <v>21</v>
      </c>
      <c r="M22" t="n">
        <v>9</v>
      </c>
      <c r="N22" t="n">
        <v>37.21</v>
      </c>
      <c r="O22" t="n">
        <v>23481.16</v>
      </c>
      <c r="P22" t="n">
        <v>312.49</v>
      </c>
      <c r="Q22" t="n">
        <v>772.0599999999999</v>
      </c>
      <c r="R22" t="n">
        <v>120.51</v>
      </c>
      <c r="S22" t="n">
        <v>98.14</v>
      </c>
      <c r="T22" t="n">
        <v>7263.12</v>
      </c>
      <c r="U22" t="n">
        <v>0.8100000000000001</v>
      </c>
      <c r="V22" t="n">
        <v>0.87</v>
      </c>
      <c r="W22" t="n">
        <v>12.29</v>
      </c>
      <c r="X22" t="n">
        <v>0.42</v>
      </c>
      <c r="Y22" t="n">
        <v>2</v>
      </c>
      <c r="Z22" t="n">
        <v>10</v>
      </c>
      <c r="AA22" t="n">
        <v>310.4008010081893</v>
      </c>
      <c r="AB22" t="n">
        <v>424.704069856278</v>
      </c>
      <c r="AC22" t="n">
        <v>384.1709095050998</v>
      </c>
      <c r="AD22" t="n">
        <v>310400.8010081893</v>
      </c>
      <c r="AE22" t="n">
        <v>424704.069856278</v>
      </c>
      <c r="AF22" t="n">
        <v>5.166862679120637e-06</v>
      </c>
      <c r="AG22" t="n">
        <v>7.024739583333332</v>
      </c>
      <c r="AH22" t="n">
        <v>384170.9095050998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3.0882</v>
      </c>
      <c r="E23" t="n">
        <v>32.38</v>
      </c>
      <c r="F23" t="n">
        <v>29.67</v>
      </c>
      <c r="G23" t="n">
        <v>148.35</v>
      </c>
      <c r="H23" t="n">
        <v>2.05</v>
      </c>
      <c r="I23" t="n">
        <v>12</v>
      </c>
      <c r="J23" t="n">
        <v>190.01</v>
      </c>
      <c r="K23" t="n">
        <v>50.28</v>
      </c>
      <c r="L23" t="n">
        <v>22</v>
      </c>
      <c r="M23" t="n">
        <v>8</v>
      </c>
      <c r="N23" t="n">
        <v>37.74</v>
      </c>
      <c r="O23" t="n">
        <v>23669.2</v>
      </c>
      <c r="P23" t="n">
        <v>308.31</v>
      </c>
      <c r="Q23" t="n">
        <v>772.15</v>
      </c>
      <c r="R23" t="n">
        <v>120.67</v>
      </c>
      <c r="S23" t="n">
        <v>98.14</v>
      </c>
      <c r="T23" t="n">
        <v>7343.66</v>
      </c>
      <c r="U23" t="n">
        <v>0.8100000000000001</v>
      </c>
      <c r="V23" t="n">
        <v>0.87</v>
      </c>
      <c r="W23" t="n">
        <v>12.3</v>
      </c>
      <c r="X23" t="n">
        <v>0.42</v>
      </c>
      <c r="Y23" t="n">
        <v>2</v>
      </c>
      <c r="Z23" t="n">
        <v>10</v>
      </c>
      <c r="AA23" t="n">
        <v>308.6305354138829</v>
      </c>
      <c r="AB23" t="n">
        <v>422.2819143715418</v>
      </c>
      <c r="AC23" t="n">
        <v>381.9799211403102</v>
      </c>
      <c r="AD23" t="n">
        <v>308630.5354138829</v>
      </c>
      <c r="AE23" t="n">
        <v>422281.9143715418</v>
      </c>
      <c r="AF23" t="n">
        <v>5.165524546992668e-06</v>
      </c>
      <c r="AG23" t="n">
        <v>7.026909722222223</v>
      </c>
      <c r="AH23" t="n">
        <v>381979.9211403102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3.0958</v>
      </c>
      <c r="E24" t="n">
        <v>32.3</v>
      </c>
      <c r="F24" t="n">
        <v>29.62</v>
      </c>
      <c r="G24" t="n">
        <v>161.58</v>
      </c>
      <c r="H24" t="n">
        <v>2.13</v>
      </c>
      <c r="I24" t="n">
        <v>11</v>
      </c>
      <c r="J24" t="n">
        <v>191.55</v>
      </c>
      <c r="K24" t="n">
        <v>50.28</v>
      </c>
      <c r="L24" t="n">
        <v>23</v>
      </c>
      <c r="M24" t="n">
        <v>2</v>
      </c>
      <c r="N24" t="n">
        <v>38.27</v>
      </c>
      <c r="O24" t="n">
        <v>23857.96</v>
      </c>
      <c r="P24" t="n">
        <v>308.38</v>
      </c>
      <c r="Q24" t="n">
        <v>772.21</v>
      </c>
      <c r="R24" t="n">
        <v>118.84</v>
      </c>
      <c r="S24" t="n">
        <v>98.14</v>
      </c>
      <c r="T24" t="n">
        <v>6434.17</v>
      </c>
      <c r="U24" t="n">
        <v>0.83</v>
      </c>
      <c r="V24" t="n">
        <v>0.87</v>
      </c>
      <c r="W24" t="n">
        <v>12.3</v>
      </c>
      <c r="X24" t="n">
        <v>0.38</v>
      </c>
      <c r="Y24" t="n">
        <v>2</v>
      </c>
      <c r="Z24" t="n">
        <v>10</v>
      </c>
      <c r="AA24" t="n">
        <v>308.0810769207008</v>
      </c>
      <c r="AB24" t="n">
        <v>421.5301210207721</v>
      </c>
      <c r="AC24" t="n">
        <v>381.2998778917894</v>
      </c>
      <c r="AD24" t="n">
        <v>308081.0769207007</v>
      </c>
      <c r="AE24" t="n">
        <v>421530.1210207721</v>
      </c>
      <c r="AF24" t="n">
        <v>5.178236802208374e-06</v>
      </c>
      <c r="AG24" t="n">
        <v>7.009548611111111</v>
      </c>
      <c r="AH24" t="n">
        <v>381299.8778917894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3.095</v>
      </c>
      <c r="E25" t="n">
        <v>32.31</v>
      </c>
      <c r="F25" t="n">
        <v>29.63</v>
      </c>
      <c r="G25" t="n">
        <v>161.63</v>
      </c>
      <c r="H25" t="n">
        <v>2.21</v>
      </c>
      <c r="I25" t="n">
        <v>11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310.46</v>
      </c>
      <c r="Q25" t="n">
        <v>772.23</v>
      </c>
      <c r="R25" t="n">
        <v>119.11</v>
      </c>
      <c r="S25" t="n">
        <v>98.14</v>
      </c>
      <c r="T25" t="n">
        <v>6566.82</v>
      </c>
      <c r="U25" t="n">
        <v>0.82</v>
      </c>
      <c r="V25" t="n">
        <v>0.87</v>
      </c>
      <c r="W25" t="n">
        <v>12.3</v>
      </c>
      <c r="X25" t="n">
        <v>0.38</v>
      </c>
      <c r="Y25" t="n">
        <v>2</v>
      </c>
      <c r="Z25" t="n">
        <v>10</v>
      </c>
      <c r="AA25" t="n">
        <v>309.0658508042817</v>
      </c>
      <c r="AB25" t="n">
        <v>422.8775320934451</v>
      </c>
      <c r="AC25" t="n">
        <v>382.5186939427898</v>
      </c>
      <c r="AD25" t="n">
        <v>309065.8508042817</v>
      </c>
      <c r="AE25" t="n">
        <v>422877.5320934451</v>
      </c>
      <c r="AF25" t="n">
        <v>5.176898670080405e-06</v>
      </c>
      <c r="AG25" t="n">
        <v>7.011718750000001</v>
      </c>
      <c r="AH25" t="n">
        <v>382518.6939427898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2.3232</v>
      </c>
      <c r="E2" t="n">
        <v>43.04</v>
      </c>
      <c r="F2" t="n">
        <v>37.47</v>
      </c>
      <c r="G2" t="n">
        <v>10.5</v>
      </c>
      <c r="H2" t="n">
        <v>0.22</v>
      </c>
      <c r="I2" t="n">
        <v>214</v>
      </c>
      <c r="J2" t="n">
        <v>80.84</v>
      </c>
      <c r="K2" t="n">
        <v>35.1</v>
      </c>
      <c r="L2" t="n">
        <v>1</v>
      </c>
      <c r="M2" t="n">
        <v>212</v>
      </c>
      <c r="N2" t="n">
        <v>9.74</v>
      </c>
      <c r="O2" t="n">
        <v>10204.21</v>
      </c>
      <c r="P2" t="n">
        <v>294.82</v>
      </c>
      <c r="Q2" t="n">
        <v>773.97</v>
      </c>
      <c r="R2" t="n">
        <v>380.19</v>
      </c>
      <c r="S2" t="n">
        <v>98.14</v>
      </c>
      <c r="T2" t="n">
        <v>136092.83</v>
      </c>
      <c r="U2" t="n">
        <v>0.26</v>
      </c>
      <c r="V2" t="n">
        <v>0.6899999999999999</v>
      </c>
      <c r="W2" t="n">
        <v>12.63</v>
      </c>
      <c r="X2" t="n">
        <v>8.19</v>
      </c>
      <c r="Y2" t="n">
        <v>2</v>
      </c>
      <c r="Z2" t="n">
        <v>10</v>
      </c>
      <c r="AA2" t="n">
        <v>383.2857113083344</v>
      </c>
      <c r="AB2" t="n">
        <v>524.4284195842433</v>
      </c>
      <c r="AC2" t="n">
        <v>474.377707259032</v>
      </c>
      <c r="AD2" t="n">
        <v>383285.7113083344</v>
      </c>
      <c r="AE2" t="n">
        <v>524428.4195842433</v>
      </c>
      <c r="AF2" t="n">
        <v>4.737815608586168e-06</v>
      </c>
      <c r="AG2" t="n">
        <v>9.340277777777779</v>
      </c>
      <c r="AH2" t="n">
        <v>474377.7072590321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2.7705</v>
      </c>
      <c r="E3" t="n">
        <v>36.09</v>
      </c>
      <c r="F3" t="n">
        <v>32.63</v>
      </c>
      <c r="G3" t="n">
        <v>21.52</v>
      </c>
      <c r="H3" t="n">
        <v>0.43</v>
      </c>
      <c r="I3" t="n">
        <v>91</v>
      </c>
      <c r="J3" t="n">
        <v>82.04000000000001</v>
      </c>
      <c r="K3" t="n">
        <v>35.1</v>
      </c>
      <c r="L3" t="n">
        <v>2</v>
      </c>
      <c r="M3" t="n">
        <v>89</v>
      </c>
      <c r="N3" t="n">
        <v>9.94</v>
      </c>
      <c r="O3" t="n">
        <v>10352.53</v>
      </c>
      <c r="P3" t="n">
        <v>250.44</v>
      </c>
      <c r="Q3" t="n">
        <v>773.08</v>
      </c>
      <c r="R3" t="n">
        <v>219.54</v>
      </c>
      <c r="S3" t="n">
        <v>98.14</v>
      </c>
      <c r="T3" t="n">
        <v>56382.78</v>
      </c>
      <c r="U3" t="n">
        <v>0.45</v>
      </c>
      <c r="V3" t="n">
        <v>0.79</v>
      </c>
      <c r="W3" t="n">
        <v>12.41</v>
      </c>
      <c r="X3" t="n">
        <v>3.38</v>
      </c>
      <c r="Y3" t="n">
        <v>2</v>
      </c>
      <c r="Z3" t="n">
        <v>10</v>
      </c>
      <c r="AA3" t="n">
        <v>286.9129849744841</v>
      </c>
      <c r="AB3" t="n">
        <v>392.5670037496511</v>
      </c>
      <c r="AC3" t="n">
        <v>355.1009598830339</v>
      </c>
      <c r="AD3" t="n">
        <v>286912.9849744841</v>
      </c>
      <c r="AE3" t="n">
        <v>392567.0037496511</v>
      </c>
      <c r="AF3" t="n">
        <v>5.650016418555432e-06</v>
      </c>
      <c r="AG3" t="n">
        <v>7.83203125</v>
      </c>
      <c r="AH3" t="n">
        <v>355100.9598830339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2.9211</v>
      </c>
      <c r="E4" t="n">
        <v>34.23</v>
      </c>
      <c r="F4" t="n">
        <v>31.36</v>
      </c>
      <c r="G4" t="n">
        <v>33.01</v>
      </c>
      <c r="H4" t="n">
        <v>0.63</v>
      </c>
      <c r="I4" t="n">
        <v>57</v>
      </c>
      <c r="J4" t="n">
        <v>83.25</v>
      </c>
      <c r="K4" t="n">
        <v>35.1</v>
      </c>
      <c r="L4" t="n">
        <v>3</v>
      </c>
      <c r="M4" t="n">
        <v>55</v>
      </c>
      <c r="N4" t="n">
        <v>10.15</v>
      </c>
      <c r="O4" t="n">
        <v>10501.19</v>
      </c>
      <c r="P4" t="n">
        <v>233.93</v>
      </c>
      <c r="Q4" t="n">
        <v>772.5700000000001</v>
      </c>
      <c r="R4" t="n">
        <v>177.49</v>
      </c>
      <c r="S4" t="n">
        <v>98.14</v>
      </c>
      <c r="T4" t="n">
        <v>35526.03</v>
      </c>
      <c r="U4" t="n">
        <v>0.55</v>
      </c>
      <c r="V4" t="n">
        <v>0.82</v>
      </c>
      <c r="W4" t="n">
        <v>12.35</v>
      </c>
      <c r="X4" t="n">
        <v>2.11</v>
      </c>
      <c r="Y4" t="n">
        <v>2</v>
      </c>
      <c r="Z4" t="n">
        <v>10</v>
      </c>
      <c r="AA4" t="n">
        <v>268.0763445856904</v>
      </c>
      <c r="AB4" t="n">
        <v>366.7938813557797</v>
      </c>
      <c r="AC4" t="n">
        <v>331.7875881176291</v>
      </c>
      <c r="AD4" t="n">
        <v>268076.3445856904</v>
      </c>
      <c r="AE4" t="n">
        <v>366793.8813557797</v>
      </c>
      <c r="AF4" t="n">
        <v>5.957142378719462e-06</v>
      </c>
      <c r="AG4" t="n">
        <v>7.428385416666667</v>
      </c>
      <c r="AH4" t="n">
        <v>331787.5881176291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2.9983</v>
      </c>
      <c r="E5" t="n">
        <v>33.35</v>
      </c>
      <c r="F5" t="n">
        <v>30.75</v>
      </c>
      <c r="G5" t="n">
        <v>45.01</v>
      </c>
      <c r="H5" t="n">
        <v>0.83</v>
      </c>
      <c r="I5" t="n">
        <v>41</v>
      </c>
      <c r="J5" t="n">
        <v>84.45999999999999</v>
      </c>
      <c r="K5" t="n">
        <v>35.1</v>
      </c>
      <c r="L5" t="n">
        <v>4</v>
      </c>
      <c r="M5" t="n">
        <v>39</v>
      </c>
      <c r="N5" t="n">
        <v>10.36</v>
      </c>
      <c r="O5" t="n">
        <v>10650.22</v>
      </c>
      <c r="P5" t="n">
        <v>222.41</v>
      </c>
      <c r="Q5" t="n">
        <v>772.29</v>
      </c>
      <c r="R5" t="n">
        <v>156.58</v>
      </c>
      <c r="S5" t="n">
        <v>98.14</v>
      </c>
      <c r="T5" t="n">
        <v>25152.24</v>
      </c>
      <c r="U5" t="n">
        <v>0.63</v>
      </c>
      <c r="V5" t="n">
        <v>0.83</v>
      </c>
      <c r="W5" t="n">
        <v>12.35</v>
      </c>
      <c r="X5" t="n">
        <v>1.5</v>
      </c>
      <c r="Y5" t="n">
        <v>2</v>
      </c>
      <c r="Z5" t="n">
        <v>10</v>
      </c>
      <c r="AA5" t="n">
        <v>248.9640078322455</v>
      </c>
      <c r="AB5" t="n">
        <v>340.6435390327665</v>
      </c>
      <c r="AC5" t="n">
        <v>308.1329977637906</v>
      </c>
      <c r="AD5" t="n">
        <v>248964.0078322455</v>
      </c>
      <c r="AE5" t="n">
        <v>340643.5390327665</v>
      </c>
      <c r="AF5" t="n">
        <v>6.114580121911117e-06</v>
      </c>
      <c r="AG5" t="n">
        <v>7.237413194444445</v>
      </c>
      <c r="AH5" t="n">
        <v>308132.9977637906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3.045</v>
      </c>
      <c r="E6" t="n">
        <v>32.84</v>
      </c>
      <c r="F6" t="n">
        <v>30.4</v>
      </c>
      <c r="G6" t="n">
        <v>57</v>
      </c>
      <c r="H6" t="n">
        <v>1.02</v>
      </c>
      <c r="I6" t="n">
        <v>32</v>
      </c>
      <c r="J6" t="n">
        <v>85.67</v>
      </c>
      <c r="K6" t="n">
        <v>35.1</v>
      </c>
      <c r="L6" t="n">
        <v>5</v>
      </c>
      <c r="M6" t="n">
        <v>30</v>
      </c>
      <c r="N6" t="n">
        <v>10.57</v>
      </c>
      <c r="O6" t="n">
        <v>10799.59</v>
      </c>
      <c r="P6" t="n">
        <v>211.66</v>
      </c>
      <c r="Q6" t="n">
        <v>772.1900000000001</v>
      </c>
      <c r="R6" t="n">
        <v>145.02</v>
      </c>
      <c r="S6" t="n">
        <v>98.14</v>
      </c>
      <c r="T6" t="n">
        <v>19415.95</v>
      </c>
      <c r="U6" t="n">
        <v>0.68</v>
      </c>
      <c r="V6" t="n">
        <v>0.84</v>
      </c>
      <c r="W6" t="n">
        <v>12.32</v>
      </c>
      <c r="X6" t="n">
        <v>1.15</v>
      </c>
      <c r="Y6" t="n">
        <v>2</v>
      </c>
      <c r="Z6" t="n">
        <v>10</v>
      </c>
      <c r="AA6" t="n">
        <v>241.4019398207134</v>
      </c>
      <c r="AB6" t="n">
        <v>330.2967839644982</v>
      </c>
      <c r="AC6" t="n">
        <v>298.7737224774725</v>
      </c>
      <c r="AD6" t="n">
        <v>241401.9398207134</v>
      </c>
      <c r="AE6" t="n">
        <v>330296.7839644982</v>
      </c>
      <c r="AF6" t="n">
        <v>6.209817720448038e-06</v>
      </c>
      <c r="AG6" t="n">
        <v>7.126736111111111</v>
      </c>
      <c r="AH6" t="n">
        <v>298773.7224774725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3.0734</v>
      </c>
      <c r="E7" t="n">
        <v>32.54</v>
      </c>
      <c r="F7" t="n">
        <v>30.2</v>
      </c>
      <c r="G7" t="n">
        <v>69.69</v>
      </c>
      <c r="H7" t="n">
        <v>1.21</v>
      </c>
      <c r="I7" t="n">
        <v>26</v>
      </c>
      <c r="J7" t="n">
        <v>86.88</v>
      </c>
      <c r="K7" t="n">
        <v>35.1</v>
      </c>
      <c r="L7" t="n">
        <v>6</v>
      </c>
      <c r="M7" t="n">
        <v>20</v>
      </c>
      <c r="N7" t="n">
        <v>10.78</v>
      </c>
      <c r="O7" t="n">
        <v>10949.33</v>
      </c>
      <c r="P7" t="n">
        <v>202.86</v>
      </c>
      <c r="Q7" t="n">
        <v>772.27</v>
      </c>
      <c r="R7" t="n">
        <v>138.16</v>
      </c>
      <c r="S7" t="n">
        <v>98.14</v>
      </c>
      <c r="T7" t="n">
        <v>16018.42</v>
      </c>
      <c r="U7" t="n">
        <v>0.71</v>
      </c>
      <c r="V7" t="n">
        <v>0.85</v>
      </c>
      <c r="W7" t="n">
        <v>12.32</v>
      </c>
      <c r="X7" t="n">
        <v>0.95</v>
      </c>
      <c r="Y7" t="n">
        <v>2</v>
      </c>
      <c r="Z7" t="n">
        <v>10</v>
      </c>
      <c r="AA7" t="n">
        <v>235.9325958093166</v>
      </c>
      <c r="AB7" t="n">
        <v>322.8133861976804</v>
      </c>
      <c r="AC7" t="n">
        <v>292.0045296905028</v>
      </c>
      <c r="AD7" t="n">
        <v>235932.5958093166</v>
      </c>
      <c r="AE7" t="n">
        <v>322813.3861976804</v>
      </c>
      <c r="AF7" t="n">
        <v>6.267735232192118e-06</v>
      </c>
      <c r="AG7" t="n">
        <v>7.061631944444445</v>
      </c>
      <c r="AH7" t="n">
        <v>292004.5296905028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3.0819</v>
      </c>
      <c r="E8" t="n">
        <v>32.45</v>
      </c>
      <c r="F8" t="n">
        <v>30.14</v>
      </c>
      <c r="G8" t="n">
        <v>75.34999999999999</v>
      </c>
      <c r="H8" t="n">
        <v>1.39</v>
      </c>
      <c r="I8" t="n">
        <v>24</v>
      </c>
      <c r="J8" t="n">
        <v>88.09999999999999</v>
      </c>
      <c r="K8" t="n">
        <v>35.1</v>
      </c>
      <c r="L8" t="n">
        <v>7</v>
      </c>
      <c r="M8" t="n">
        <v>1</v>
      </c>
      <c r="N8" t="n">
        <v>11</v>
      </c>
      <c r="O8" t="n">
        <v>11099.43</v>
      </c>
      <c r="P8" t="n">
        <v>199.38</v>
      </c>
      <c r="Q8" t="n">
        <v>772.42</v>
      </c>
      <c r="R8" t="n">
        <v>135.57</v>
      </c>
      <c r="S8" t="n">
        <v>98.14</v>
      </c>
      <c r="T8" t="n">
        <v>14731.79</v>
      </c>
      <c r="U8" t="n">
        <v>0.72</v>
      </c>
      <c r="V8" t="n">
        <v>0.85</v>
      </c>
      <c r="W8" t="n">
        <v>12.34</v>
      </c>
      <c r="X8" t="n">
        <v>0.89</v>
      </c>
      <c r="Y8" t="n">
        <v>2</v>
      </c>
      <c r="Z8" t="n">
        <v>10</v>
      </c>
      <c r="AA8" t="n">
        <v>233.9414907591683</v>
      </c>
      <c r="AB8" t="n">
        <v>320.0890684267135</v>
      </c>
      <c r="AC8" t="n">
        <v>289.5402169839921</v>
      </c>
      <c r="AD8" t="n">
        <v>233941.4907591683</v>
      </c>
      <c r="AE8" t="n">
        <v>320089.0684267135</v>
      </c>
      <c r="AF8" t="n">
        <v>6.285069698735242e-06</v>
      </c>
      <c r="AG8" t="n">
        <v>7.042100694444446</v>
      </c>
      <c r="AH8" t="n">
        <v>289540.2169839921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3.082</v>
      </c>
      <c r="E9" t="n">
        <v>32.45</v>
      </c>
      <c r="F9" t="n">
        <v>30.14</v>
      </c>
      <c r="G9" t="n">
        <v>75.34999999999999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201.84</v>
      </c>
      <c r="Q9" t="n">
        <v>772.4</v>
      </c>
      <c r="R9" t="n">
        <v>135.53</v>
      </c>
      <c r="S9" t="n">
        <v>98.14</v>
      </c>
      <c r="T9" t="n">
        <v>14711.02</v>
      </c>
      <c r="U9" t="n">
        <v>0.72</v>
      </c>
      <c r="V9" t="n">
        <v>0.85</v>
      </c>
      <c r="W9" t="n">
        <v>12.34</v>
      </c>
      <c r="X9" t="n">
        <v>0.89</v>
      </c>
      <c r="Y9" t="n">
        <v>2</v>
      </c>
      <c r="Z9" t="n">
        <v>10</v>
      </c>
      <c r="AA9" t="n">
        <v>235.0231428137058</v>
      </c>
      <c r="AB9" t="n">
        <v>321.5690324868518</v>
      </c>
      <c r="AC9" t="n">
        <v>290.8789353513739</v>
      </c>
      <c r="AD9" t="n">
        <v>235023.1428137058</v>
      </c>
      <c r="AE9" t="n">
        <v>321569.0324868519</v>
      </c>
      <c r="AF9" t="n">
        <v>6.285273633635748e-06</v>
      </c>
      <c r="AG9" t="n">
        <v>7.042100694444446</v>
      </c>
      <c r="AH9" t="n">
        <v>290878.9353513739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2.0668</v>
      </c>
      <c r="E2" t="n">
        <v>48.38</v>
      </c>
      <c r="F2" t="n">
        <v>40.13</v>
      </c>
      <c r="G2" t="n">
        <v>8.6</v>
      </c>
      <c r="H2" t="n">
        <v>0.16</v>
      </c>
      <c r="I2" t="n">
        <v>280</v>
      </c>
      <c r="J2" t="n">
        <v>107.41</v>
      </c>
      <c r="K2" t="n">
        <v>41.65</v>
      </c>
      <c r="L2" t="n">
        <v>1</v>
      </c>
      <c r="M2" t="n">
        <v>278</v>
      </c>
      <c r="N2" t="n">
        <v>14.77</v>
      </c>
      <c r="O2" t="n">
        <v>13481.73</v>
      </c>
      <c r="P2" t="n">
        <v>384.85</v>
      </c>
      <c r="Q2" t="n">
        <v>774.5700000000001</v>
      </c>
      <c r="R2" t="n">
        <v>469.83</v>
      </c>
      <c r="S2" t="n">
        <v>98.14</v>
      </c>
      <c r="T2" t="n">
        <v>180584.84</v>
      </c>
      <c r="U2" t="n">
        <v>0.21</v>
      </c>
      <c r="V2" t="n">
        <v>0.64</v>
      </c>
      <c r="W2" t="n">
        <v>12.72</v>
      </c>
      <c r="X2" t="n">
        <v>10.84</v>
      </c>
      <c r="Y2" t="n">
        <v>2</v>
      </c>
      <c r="Z2" t="n">
        <v>10</v>
      </c>
      <c r="AA2" t="n">
        <v>507.3500012502953</v>
      </c>
      <c r="AB2" t="n">
        <v>694.1786544130184</v>
      </c>
      <c r="AC2" t="n">
        <v>627.9272179216997</v>
      </c>
      <c r="AD2" t="n">
        <v>507350.0012502954</v>
      </c>
      <c r="AE2" t="n">
        <v>694178.6544130184</v>
      </c>
      <c r="AF2" t="n">
        <v>3.8821959843761e-06</v>
      </c>
      <c r="AG2" t="n">
        <v>10.49913194444444</v>
      </c>
      <c r="AH2" t="n">
        <v>627927.2179216997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2.6153</v>
      </c>
      <c r="E3" t="n">
        <v>38.24</v>
      </c>
      <c r="F3" t="n">
        <v>33.62</v>
      </c>
      <c r="G3" t="n">
        <v>17.39</v>
      </c>
      <c r="H3" t="n">
        <v>0.32</v>
      </c>
      <c r="I3" t="n">
        <v>116</v>
      </c>
      <c r="J3" t="n">
        <v>108.68</v>
      </c>
      <c r="K3" t="n">
        <v>41.65</v>
      </c>
      <c r="L3" t="n">
        <v>2</v>
      </c>
      <c r="M3" t="n">
        <v>114</v>
      </c>
      <c r="N3" t="n">
        <v>15.03</v>
      </c>
      <c r="O3" t="n">
        <v>13638.32</v>
      </c>
      <c r="P3" t="n">
        <v>318.47</v>
      </c>
      <c r="Q3" t="n">
        <v>772.87</v>
      </c>
      <c r="R3" t="n">
        <v>252.04</v>
      </c>
      <c r="S3" t="n">
        <v>98.14</v>
      </c>
      <c r="T3" t="n">
        <v>72510.16</v>
      </c>
      <c r="U3" t="n">
        <v>0.39</v>
      </c>
      <c r="V3" t="n">
        <v>0.76</v>
      </c>
      <c r="W3" t="n">
        <v>12.47</v>
      </c>
      <c r="X3" t="n">
        <v>4.36</v>
      </c>
      <c r="Y3" t="n">
        <v>2</v>
      </c>
      <c r="Z3" t="n">
        <v>10</v>
      </c>
      <c r="AA3" t="n">
        <v>357.3168177636001</v>
      </c>
      <c r="AB3" t="n">
        <v>488.8966337696118</v>
      </c>
      <c r="AC3" t="n">
        <v>442.2370252133744</v>
      </c>
      <c r="AD3" t="n">
        <v>357316.8177636</v>
      </c>
      <c r="AE3" t="n">
        <v>488896.6337696118</v>
      </c>
      <c r="AF3" t="n">
        <v>4.912476852108967e-06</v>
      </c>
      <c r="AG3" t="n">
        <v>8.298611111111111</v>
      </c>
      <c r="AH3" t="n">
        <v>442237.0252133744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2.8053</v>
      </c>
      <c r="E4" t="n">
        <v>35.65</v>
      </c>
      <c r="F4" t="n">
        <v>31.99</v>
      </c>
      <c r="G4" t="n">
        <v>26.29</v>
      </c>
      <c r="H4" t="n">
        <v>0.48</v>
      </c>
      <c r="I4" t="n">
        <v>73</v>
      </c>
      <c r="J4" t="n">
        <v>109.96</v>
      </c>
      <c r="K4" t="n">
        <v>41.65</v>
      </c>
      <c r="L4" t="n">
        <v>3</v>
      </c>
      <c r="M4" t="n">
        <v>71</v>
      </c>
      <c r="N4" t="n">
        <v>15.31</v>
      </c>
      <c r="O4" t="n">
        <v>13795.21</v>
      </c>
      <c r="P4" t="n">
        <v>298.4</v>
      </c>
      <c r="Q4" t="n">
        <v>772.66</v>
      </c>
      <c r="R4" t="n">
        <v>197.69</v>
      </c>
      <c r="S4" t="n">
        <v>98.14</v>
      </c>
      <c r="T4" t="n">
        <v>45548.06</v>
      </c>
      <c r="U4" t="n">
        <v>0.5</v>
      </c>
      <c r="V4" t="n">
        <v>0.8</v>
      </c>
      <c r="W4" t="n">
        <v>12.4</v>
      </c>
      <c r="X4" t="n">
        <v>2.73</v>
      </c>
      <c r="Y4" t="n">
        <v>2</v>
      </c>
      <c r="Z4" t="n">
        <v>10</v>
      </c>
      <c r="AA4" t="n">
        <v>319.4076272011047</v>
      </c>
      <c r="AB4" t="n">
        <v>437.0276068065526</v>
      </c>
      <c r="AC4" t="n">
        <v>395.3183053850329</v>
      </c>
      <c r="AD4" t="n">
        <v>319407.6272011047</v>
      </c>
      <c r="AE4" t="n">
        <v>437027.6068065526</v>
      </c>
      <c r="AF4" t="n">
        <v>5.269365393347335e-06</v>
      </c>
      <c r="AG4" t="n">
        <v>7.736545138888889</v>
      </c>
      <c r="AH4" t="n">
        <v>395318.305385033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2.9036</v>
      </c>
      <c r="E5" t="n">
        <v>34.44</v>
      </c>
      <c r="F5" t="n">
        <v>31.23</v>
      </c>
      <c r="G5" t="n">
        <v>35.35</v>
      </c>
      <c r="H5" t="n">
        <v>0.63</v>
      </c>
      <c r="I5" t="n">
        <v>53</v>
      </c>
      <c r="J5" t="n">
        <v>111.23</v>
      </c>
      <c r="K5" t="n">
        <v>41.65</v>
      </c>
      <c r="L5" t="n">
        <v>4</v>
      </c>
      <c r="M5" t="n">
        <v>51</v>
      </c>
      <c r="N5" t="n">
        <v>15.58</v>
      </c>
      <c r="O5" t="n">
        <v>13952.52</v>
      </c>
      <c r="P5" t="n">
        <v>286.38</v>
      </c>
      <c r="Q5" t="n">
        <v>772.4299999999999</v>
      </c>
      <c r="R5" t="n">
        <v>172.33</v>
      </c>
      <c r="S5" t="n">
        <v>98.14</v>
      </c>
      <c r="T5" t="n">
        <v>32967.23</v>
      </c>
      <c r="U5" t="n">
        <v>0.57</v>
      </c>
      <c r="V5" t="n">
        <v>0.82</v>
      </c>
      <c r="W5" t="n">
        <v>12.36</v>
      </c>
      <c r="X5" t="n">
        <v>1.97</v>
      </c>
      <c r="Y5" t="n">
        <v>2</v>
      </c>
      <c r="Z5" t="n">
        <v>10</v>
      </c>
      <c r="AA5" t="n">
        <v>305.3774484517093</v>
      </c>
      <c r="AB5" t="n">
        <v>417.830897273828</v>
      </c>
      <c r="AC5" t="n">
        <v>377.9537028673606</v>
      </c>
      <c r="AD5" t="n">
        <v>305377.4484517093</v>
      </c>
      <c r="AE5" t="n">
        <v>417830.897273828</v>
      </c>
      <c r="AF5" t="n">
        <v>5.454008254419606e-06</v>
      </c>
      <c r="AG5" t="n">
        <v>7.473958333333333</v>
      </c>
      <c r="AH5" t="n">
        <v>377953.7028673606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2.9682</v>
      </c>
      <c r="E6" t="n">
        <v>33.69</v>
      </c>
      <c r="F6" t="n">
        <v>30.74</v>
      </c>
      <c r="G6" t="n">
        <v>44.99</v>
      </c>
      <c r="H6" t="n">
        <v>0.78</v>
      </c>
      <c r="I6" t="n">
        <v>41</v>
      </c>
      <c r="J6" t="n">
        <v>112.51</v>
      </c>
      <c r="K6" t="n">
        <v>41.65</v>
      </c>
      <c r="L6" t="n">
        <v>5</v>
      </c>
      <c r="M6" t="n">
        <v>39</v>
      </c>
      <c r="N6" t="n">
        <v>15.86</v>
      </c>
      <c r="O6" t="n">
        <v>14110.24</v>
      </c>
      <c r="P6" t="n">
        <v>277.16</v>
      </c>
      <c r="Q6" t="n">
        <v>772.36</v>
      </c>
      <c r="R6" t="n">
        <v>156.6</v>
      </c>
      <c r="S6" t="n">
        <v>98.14</v>
      </c>
      <c r="T6" t="n">
        <v>25161.63</v>
      </c>
      <c r="U6" t="n">
        <v>0.63</v>
      </c>
      <c r="V6" t="n">
        <v>0.84</v>
      </c>
      <c r="W6" t="n">
        <v>12.33</v>
      </c>
      <c r="X6" t="n">
        <v>1.49</v>
      </c>
      <c r="Y6" t="n">
        <v>2</v>
      </c>
      <c r="Z6" t="n">
        <v>10</v>
      </c>
      <c r="AA6" t="n">
        <v>296.180153802707</v>
      </c>
      <c r="AB6" t="n">
        <v>405.24675297906</v>
      </c>
      <c r="AC6" t="n">
        <v>366.5705716421278</v>
      </c>
      <c r="AD6" t="n">
        <v>296180.153802707</v>
      </c>
      <c r="AE6" t="n">
        <v>405246.7529790601</v>
      </c>
      <c r="AF6" t="n">
        <v>5.575350358440652e-06</v>
      </c>
      <c r="AG6" t="n">
        <v>7.311197916666667</v>
      </c>
      <c r="AH6" t="n">
        <v>366570.5716421278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3.0039</v>
      </c>
      <c r="E7" t="n">
        <v>33.29</v>
      </c>
      <c r="F7" t="n">
        <v>30.5</v>
      </c>
      <c r="G7" t="n">
        <v>53.82</v>
      </c>
      <c r="H7" t="n">
        <v>0.93</v>
      </c>
      <c r="I7" t="n">
        <v>34</v>
      </c>
      <c r="J7" t="n">
        <v>113.79</v>
      </c>
      <c r="K7" t="n">
        <v>41.65</v>
      </c>
      <c r="L7" t="n">
        <v>6</v>
      </c>
      <c r="M7" t="n">
        <v>32</v>
      </c>
      <c r="N7" t="n">
        <v>16.14</v>
      </c>
      <c r="O7" t="n">
        <v>14268.39</v>
      </c>
      <c r="P7" t="n">
        <v>269.66</v>
      </c>
      <c r="Q7" t="n">
        <v>772.49</v>
      </c>
      <c r="R7" t="n">
        <v>148.33</v>
      </c>
      <c r="S7" t="n">
        <v>98.14</v>
      </c>
      <c r="T7" t="n">
        <v>21065.34</v>
      </c>
      <c r="U7" t="n">
        <v>0.66</v>
      </c>
      <c r="V7" t="n">
        <v>0.84</v>
      </c>
      <c r="W7" t="n">
        <v>12.33</v>
      </c>
      <c r="X7" t="n">
        <v>1.25</v>
      </c>
      <c r="Y7" t="n">
        <v>2</v>
      </c>
      <c r="Z7" t="n">
        <v>10</v>
      </c>
      <c r="AA7" t="n">
        <v>280.9047389741959</v>
      </c>
      <c r="AB7" t="n">
        <v>384.3462565069506</v>
      </c>
      <c r="AC7" t="n">
        <v>347.6647892192855</v>
      </c>
      <c r="AD7" t="n">
        <v>280904.738974196</v>
      </c>
      <c r="AE7" t="n">
        <v>384346.2565069506</v>
      </c>
      <c r="AF7" t="n">
        <v>5.642407836978598e-06</v>
      </c>
      <c r="AG7" t="n">
        <v>7.224392361111111</v>
      </c>
      <c r="AH7" t="n">
        <v>347664.7892192855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3.0376</v>
      </c>
      <c r="E8" t="n">
        <v>32.92</v>
      </c>
      <c r="F8" t="n">
        <v>30.26</v>
      </c>
      <c r="G8" t="n">
        <v>64.84999999999999</v>
      </c>
      <c r="H8" t="n">
        <v>1.07</v>
      </c>
      <c r="I8" t="n">
        <v>28</v>
      </c>
      <c r="J8" t="n">
        <v>115.08</v>
      </c>
      <c r="K8" t="n">
        <v>41.65</v>
      </c>
      <c r="L8" t="n">
        <v>7</v>
      </c>
      <c r="M8" t="n">
        <v>26</v>
      </c>
      <c r="N8" t="n">
        <v>16.43</v>
      </c>
      <c r="O8" t="n">
        <v>14426.96</v>
      </c>
      <c r="P8" t="n">
        <v>262.5</v>
      </c>
      <c r="Q8" t="n">
        <v>772.35</v>
      </c>
      <c r="R8" t="n">
        <v>140.29</v>
      </c>
      <c r="S8" t="n">
        <v>98.14</v>
      </c>
      <c r="T8" t="n">
        <v>17071.84</v>
      </c>
      <c r="U8" t="n">
        <v>0.7</v>
      </c>
      <c r="V8" t="n">
        <v>0.85</v>
      </c>
      <c r="W8" t="n">
        <v>12.32</v>
      </c>
      <c r="X8" t="n">
        <v>1.01</v>
      </c>
      <c r="Y8" t="n">
        <v>2</v>
      </c>
      <c r="Z8" t="n">
        <v>10</v>
      </c>
      <c r="AA8" t="n">
        <v>275.3582412812613</v>
      </c>
      <c r="AB8" t="n">
        <v>376.7572936692688</v>
      </c>
      <c r="AC8" t="n">
        <v>340.8001063436558</v>
      </c>
      <c r="AD8" t="n">
        <v>275358.2412812613</v>
      </c>
      <c r="AE8" t="n">
        <v>376757.2936692688</v>
      </c>
      <c r="AF8" t="n">
        <v>5.705708594029824e-06</v>
      </c>
      <c r="AG8" t="n">
        <v>7.144097222222222</v>
      </c>
      <c r="AH8" t="n">
        <v>340800.1063436558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3.0574</v>
      </c>
      <c r="E9" t="n">
        <v>32.71</v>
      </c>
      <c r="F9" t="n">
        <v>30.14</v>
      </c>
      <c r="G9" t="n">
        <v>75.34999999999999</v>
      </c>
      <c r="H9" t="n">
        <v>1.21</v>
      </c>
      <c r="I9" t="n">
        <v>24</v>
      </c>
      <c r="J9" t="n">
        <v>116.37</v>
      </c>
      <c r="K9" t="n">
        <v>41.65</v>
      </c>
      <c r="L9" t="n">
        <v>8</v>
      </c>
      <c r="M9" t="n">
        <v>22</v>
      </c>
      <c r="N9" t="n">
        <v>16.72</v>
      </c>
      <c r="O9" t="n">
        <v>14585.96</v>
      </c>
      <c r="P9" t="n">
        <v>255.75</v>
      </c>
      <c r="Q9" t="n">
        <v>772.21</v>
      </c>
      <c r="R9" t="n">
        <v>136.29</v>
      </c>
      <c r="S9" t="n">
        <v>98.14</v>
      </c>
      <c r="T9" t="n">
        <v>15090.83</v>
      </c>
      <c r="U9" t="n">
        <v>0.72</v>
      </c>
      <c r="V9" t="n">
        <v>0.85</v>
      </c>
      <c r="W9" t="n">
        <v>12.31</v>
      </c>
      <c r="X9" t="n">
        <v>0.89</v>
      </c>
      <c r="Y9" t="n">
        <v>2</v>
      </c>
      <c r="Z9" t="n">
        <v>10</v>
      </c>
      <c r="AA9" t="n">
        <v>271.0601017221057</v>
      </c>
      <c r="AB9" t="n">
        <v>370.8763895038978</v>
      </c>
      <c r="AC9" t="n">
        <v>335.4804674179269</v>
      </c>
      <c r="AD9" t="n">
        <v>271060.1017221058</v>
      </c>
      <c r="AE9" t="n">
        <v>370876.3895038977</v>
      </c>
      <c r="AF9" t="n">
        <v>5.742900136748349e-06</v>
      </c>
      <c r="AG9" t="n">
        <v>7.098524305555555</v>
      </c>
      <c r="AH9" t="n">
        <v>335480.4674179269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3.0761</v>
      </c>
      <c r="E10" t="n">
        <v>32.51</v>
      </c>
      <c r="F10" t="n">
        <v>30.01</v>
      </c>
      <c r="G10" t="n">
        <v>85.73</v>
      </c>
      <c r="H10" t="n">
        <v>1.35</v>
      </c>
      <c r="I10" t="n">
        <v>21</v>
      </c>
      <c r="J10" t="n">
        <v>117.66</v>
      </c>
      <c r="K10" t="n">
        <v>41.65</v>
      </c>
      <c r="L10" t="n">
        <v>9</v>
      </c>
      <c r="M10" t="n">
        <v>19</v>
      </c>
      <c r="N10" t="n">
        <v>17.01</v>
      </c>
      <c r="O10" t="n">
        <v>14745.39</v>
      </c>
      <c r="P10" t="n">
        <v>249.37</v>
      </c>
      <c r="Q10" t="n">
        <v>772.16</v>
      </c>
      <c r="R10" t="n">
        <v>131.77</v>
      </c>
      <c r="S10" t="n">
        <v>98.14</v>
      </c>
      <c r="T10" t="n">
        <v>12848.61</v>
      </c>
      <c r="U10" t="n">
        <v>0.74</v>
      </c>
      <c r="V10" t="n">
        <v>0.86</v>
      </c>
      <c r="W10" t="n">
        <v>12.31</v>
      </c>
      <c r="X10" t="n">
        <v>0.76</v>
      </c>
      <c r="Y10" t="n">
        <v>2</v>
      </c>
      <c r="Z10" t="n">
        <v>10</v>
      </c>
      <c r="AA10" t="n">
        <v>267.0215050453133</v>
      </c>
      <c r="AB10" t="n">
        <v>365.3506033603996</v>
      </c>
      <c r="AC10" t="n">
        <v>330.4820545484746</v>
      </c>
      <c r="AD10" t="n">
        <v>267021.5050453133</v>
      </c>
      <c r="AE10" t="n">
        <v>365350.6033603996</v>
      </c>
      <c r="AF10" t="n">
        <v>5.778025482649177e-06</v>
      </c>
      <c r="AG10" t="n">
        <v>7.055121527777777</v>
      </c>
      <c r="AH10" t="n">
        <v>330482.0545484746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3.089</v>
      </c>
      <c r="E11" t="n">
        <v>32.37</v>
      </c>
      <c r="F11" t="n">
        <v>29.91</v>
      </c>
      <c r="G11" t="n">
        <v>94.47</v>
      </c>
      <c r="H11" t="n">
        <v>1.48</v>
      </c>
      <c r="I11" t="n">
        <v>19</v>
      </c>
      <c r="J11" t="n">
        <v>118.96</v>
      </c>
      <c r="K11" t="n">
        <v>41.65</v>
      </c>
      <c r="L11" t="n">
        <v>10</v>
      </c>
      <c r="M11" t="n">
        <v>17</v>
      </c>
      <c r="N11" t="n">
        <v>17.31</v>
      </c>
      <c r="O11" t="n">
        <v>14905.25</v>
      </c>
      <c r="P11" t="n">
        <v>241.79</v>
      </c>
      <c r="Q11" t="n">
        <v>772.13</v>
      </c>
      <c r="R11" t="n">
        <v>128.89</v>
      </c>
      <c r="S11" t="n">
        <v>98.14</v>
      </c>
      <c r="T11" t="n">
        <v>11419.75</v>
      </c>
      <c r="U11" t="n">
        <v>0.76</v>
      </c>
      <c r="V11" t="n">
        <v>0.86</v>
      </c>
      <c r="W11" t="n">
        <v>12.3</v>
      </c>
      <c r="X11" t="n">
        <v>0.67</v>
      </c>
      <c r="Y11" t="n">
        <v>2</v>
      </c>
      <c r="Z11" t="n">
        <v>10</v>
      </c>
      <c r="AA11" t="n">
        <v>262.8468043416614</v>
      </c>
      <c r="AB11" t="n">
        <v>359.6385936828664</v>
      </c>
      <c r="AC11" t="n">
        <v>325.3151910577092</v>
      </c>
      <c r="AD11" t="n">
        <v>262846.8043416614</v>
      </c>
      <c r="AE11" t="n">
        <v>359638.5936828664</v>
      </c>
      <c r="AF11" t="n">
        <v>5.80225633623852e-06</v>
      </c>
      <c r="AG11" t="n">
        <v>7.024739583333332</v>
      </c>
      <c r="AH11" t="n">
        <v>325315.1910577092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3.098</v>
      </c>
      <c r="E12" t="n">
        <v>32.28</v>
      </c>
      <c r="F12" t="n">
        <v>29.87</v>
      </c>
      <c r="G12" t="n">
        <v>105.41</v>
      </c>
      <c r="H12" t="n">
        <v>1.61</v>
      </c>
      <c r="I12" t="n">
        <v>17</v>
      </c>
      <c r="J12" t="n">
        <v>120.26</v>
      </c>
      <c r="K12" t="n">
        <v>41.65</v>
      </c>
      <c r="L12" t="n">
        <v>11</v>
      </c>
      <c r="M12" t="n">
        <v>5</v>
      </c>
      <c r="N12" t="n">
        <v>17.61</v>
      </c>
      <c r="O12" t="n">
        <v>15065.56</v>
      </c>
      <c r="P12" t="n">
        <v>237.72</v>
      </c>
      <c r="Q12" t="n">
        <v>772.29</v>
      </c>
      <c r="R12" t="n">
        <v>126.64</v>
      </c>
      <c r="S12" t="n">
        <v>98.14</v>
      </c>
      <c r="T12" t="n">
        <v>10302.93</v>
      </c>
      <c r="U12" t="n">
        <v>0.77</v>
      </c>
      <c r="V12" t="n">
        <v>0.86</v>
      </c>
      <c r="W12" t="n">
        <v>12.32</v>
      </c>
      <c r="X12" t="n">
        <v>0.62</v>
      </c>
      <c r="Y12" t="n">
        <v>2</v>
      </c>
      <c r="Z12" t="n">
        <v>10</v>
      </c>
      <c r="AA12" t="n">
        <v>260.5392286183869</v>
      </c>
      <c r="AB12" t="n">
        <v>356.4812667752262</v>
      </c>
      <c r="AC12" t="n">
        <v>322.4591949987981</v>
      </c>
      <c r="AD12" t="n">
        <v>260539.2286183868</v>
      </c>
      <c r="AE12" t="n">
        <v>356481.2667752262</v>
      </c>
      <c r="AF12" t="n">
        <v>5.819161582928757e-06</v>
      </c>
      <c r="AG12" t="n">
        <v>7.005208333333333</v>
      </c>
      <c r="AH12" t="n">
        <v>322459.1949987981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3.0973</v>
      </c>
      <c r="E13" t="n">
        <v>32.29</v>
      </c>
      <c r="F13" t="n">
        <v>29.87</v>
      </c>
      <c r="G13" t="n">
        <v>105.43</v>
      </c>
      <c r="H13" t="n">
        <v>1.74</v>
      </c>
      <c r="I13" t="n">
        <v>17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239.4</v>
      </c>
      <c r="Q13" t="n">
        <v>772.38</v>
      </c>
      <c r="R13" t="n">
        <v>126.87</v>
      </c>
      <c r="S13" t="n">
        <v>98.14</v>
      </c>
      <c r="T13" t="n">
        <v>10419.47</v>
      </c>
      <c r="U13" t="n">
        <v>0.77</v>
      </c>
      <c r="V13" t="n">
        <v>0.86</v>
      </c>
      <c r="W13" t="n">
        <v>12.32</v>
      </c>
      <c r="X13" t="n">
        <v>0.62</v>
      </c>
      <c r="Y13" t="n">
        <v>2</v>
      </c>
      <c r="Z13" t="n">
        <v>10</v>
      </c>
      <c r="AA13" t="n">
        <v>261.3119582470982</v>
      </c>
      <c r="AB13" t="n">
        <v>357.5385495436543</v>
      </c>
      <c r="AC13" t="n">
        <v>323.4155721837132</v>
      </c>
      <c r="AD13" t="n">
        <v>261311.9582470983</v>
      </c>
      <c r="AE13" t="n">
        <v>357538.5495436543</v>
      </c>
      <c r="AF13" t="n">
        <v>5.817846730408407e-06</v>
      </c>
      <c r="AG13" t="n">
        <v>7.007378472222222</v>
      </c>
      <c r="AH13" t="n">
        <v>323415.5721837131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2.516</v>
      </c>
      <c r="E2" t="n">
        <v>39.75</v>
      </c>
      <c r="F2" t="n">
        <v>35.63</v>
      </c>
      <c r="G2" t="n">
        <v>12.8</v>
      </c>
      <c r="H2" t="n">
        <v>0.28</v>
      </c>
      <c r="I2" t="n">
        <v>167</v>
      </c>
      <c r="J2" t="n">
        <v>61.76</v>
      </c>
      <c r="K2" t="n">
        <v>28.92</v>
      </c>
      <c r="L2" t="n">
        <v>1</v>
      </c>
      <c r="M2" t="n">
        <v>165</v>
      </c>
      <c r="N2" t="n">
        <v>6.84</v>
      </c>
      <c r="O2" t="n">
        <v>7851.41</v>
      </c>
      <c r="P2" t="n">
        <v>229.47</v>
      </c>
      <c r="Q2" t="n">
        <v>773.39</v>
      </c>
      <c r="R2" t="n">
        <v>319.08</v>
      </c>
      <c r="S2" t="n">
        <v>98.14</v>
      </c>
      <c r="T2" t="n">
        <v>105773.16</v>
      </c>
      <c r="U2" t="n">
        <v>0.31</v>
      </c>
      <c r="V2" t="n">
        <v>0.72</v>
      </c>
      <c r="W2" t="n">
        <v>12.55</v>
      </c>
      <c r="X2" t="n">
        <v>6.36</v>
      </c>
      <c r="Y2" t="n">
        <v>2</v>
      </c>
      <c r="Z2" t="n">
        <v>10</v>
      </c>
      <c r="AA2" t="n">
        <v>304.4754504962025</v>
      </c>
      <c r="AB2" t="n">
        <v>416.5967438777624</v>
      </c>
      <c r="AC2" t="n">
        <v>376.8373353392703</v>
      </c>
      <c r="AD2" t="n">
        <v>304475.4504962026</v>
      </c>
      <c r="AE2" t="n">
        <v>416596.7438777625</v>
      </c>
      <c r="AF2" t="n">
        <v>5.51896992828193e-06</v>
      </c>
      <c r="AG2" t="n">
        <v>8.626302083333334</v>
      </c>
      <c r="AH2" t="n">
        <v>376837.3353392703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2.8794</v>
      </c>
      <c r="E3" t="n">
        <v>34.73</v>
      </c>
      <c r="F3" t="n">
        <v>31.93</v>
      </c>
      <c r="G3" t="n">
        <v>26.61</v>
      </c>
      <c r="H3" t="n">
        <v>0.55</v>
      </c>
      <c r="I3" t="n">
        <v>72</v>
      </c>
      <c r="J3" t="n">
        <v>62.92</v>
      </c>
      <c r="K3" t="n">
        <v>28.92</v>
      </c>
      <c r="L3" t="n">
        <v>2</v>
      </c>
      <c r="M3" t="n">
        <v>70</v>
      </c>
      <c r="N3" t="n">
        <v>7</v>
      </c>
      <c r="O3" t="n">
        <v>7994.37</v>
      </c>
      <c r="P3" t="n">
        <v>196.47</v>
      </c>
      <c r="Q3" t="n">
        <v>772.5</v>
      </c>
      <c r="R3" t="n">
        <v>196.12</v>
      </c>
      <c r="S3" t="n">
        <v>98.14</v>
      </c>
      <c r="T3" t="n">
        <v>44770.63</v>
      </c>
      <c r="U3" t="n">
        <v>0.5</v>
      </c>
      <c r="V3" t="n">
        <v>0.8</v>
      </c>
      <c r="W3" t="n">
        <v>12.39</v>
      </c>
      <c r="X3" t="n">
        <v>2.68</v>
      </c>
      <c r="Y3" t="n">
        <v>2</v>
      </c>
      <c r="Z3" t="n">
        <v>10</v>
      </c>
      <c r="AA3" t="n">
        <v>243.6833322928321</v>
      </c>
      <c r="AB3" t="n">
        <v>333.4182857927819</v>
      </c>
      <c r="AC3" t="n">
        <v>301.5973125523212</v>
      </c>
      <c r="AD3" t="n">
        <v>243683.3322928321</v>
      </c>
      <c r="AE3" t="n">
        <v>333418.2857927819</v>
      </c>
      <c r="AF3" t="n">
        <v>6.316105727939185e-06</v>
      </c>
      <c r="AG3" t="n">
        <v>7.536892361111111</v>
      </c>
      <c r="AH3" t="n">
        <v>301597.3125523212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3.006</v>
      </c>
      <c r="E4" t="n">
        <v>33.27</v>
      </c>
      <c r="F4" t="n">
        <v>30.86</v>
      </c>
      <c r="G4" t="n">
        <v>42.08</v>
      </c>
      <c r="H4" t="n">
        <v>0.8100000000000001</v>
      </c>
      <c r="I4" t="n">
        <v>44</v>
      </c>
      <c r="J4" t="n">
        <v>64.08</v>
      </c>
      <c r="K4" t="n">
        <v>28.92</v>
      </c>
      <c r="L4" t="n">
        <v>3</v>
      </c>
      <c r="M4" t="n">
        <v>42</v>
      </c>
      <c r="N4" t="n">
        <v>7.16</v>
      </c>
      <c r="O4" t="n">
        <v>8137.65</v>
      </c>
      <c r="P4" t="n">
        <v>179.82</v>
      </c>
      <c r="Q4" t="n">
        <v>772.62</v>
      </c>
      <c r="R4" t="n">
        <v>160.45</v>
      </c>
      <c r="S4" t="n">
        <v>98.14</v>
      </c>
      <c r="T4" t="n">
        <v>27075.23</v>
      </c>
      <c r="U4" t="n">
        <v>0.61</v>
      </c>
      <c r="V4" t="n">
        <v>0.83</v>
      </c>
      <c r="W4" t="n">
        <v>12.34</v>
      </c>
      <c r="X4" t="n">
        <v>1.61</v>
      </c>
      <c r="Y4" t="n">
        <v>2</v>
      </c>
      <c r="Z4" t="n">
        <v>10</v>
      </c>
      <c r="AA4" t="n">
        <v>220.2384810786993</v>
      </c>
      <c r="AB4" t="n">
        <v>301.3400060477841</v>
      </c>
      <c r="AC4" t="n">
        <v>272.5805388040274</v>
      </c>
      <c r="AD4" t="n">
        <v>220238.4810786993</v>
      </c>
      <c r="AE4" t="n">
        <v>301340.0060477841</v>
      </c>
      <c r="AF4" t="n">
        <v>6.59380906375814e-06</v>
      </c>
      <c r="AG4" t="n">
        <v>7.220052083333333</v>
      </c>
      <c r="AH4" t="n">
        <v>272580.5388040274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3.0556</v>
      </c>
      <c r="E5" t="n">
        <v>32.73</v>
      </c>
      <c r="F5" t="n">
        <v>30.47</v>
      </c>
      <c r="G5" t="n">
        <v>55.4</v>
      </c>
      <c r="H5" t="n">
        <v>1.07</v>
      </c>
      <c r="I5" t="n">
        <v>33</v>
      </c>
      <c r="J5" t="n">
        <v>65.25</v>
      </c>
      <c r="K5" t="n">
        <v>28.92</v>
      </c>
      <c r="L5" t="n">
        <v>4</v>
      </c>
      <c r="M5" t="n">
        <v>9</v>
      </c>
      <c r="N5" t="n">
        <v>7.33</v>
      </c>
      <c r="O5" t="n">
        <v>8281.25</v>
      </c>
      <c r="P5" t="n">
        <v>168.82</v>
      </c>
      <c r="Q5" t="n">
        <v>772.71</v>
      </c>
      <c r="R5" t="n">
        <v>146.35</v>
      </c>
      <c r="S5" t="n">
        <v>98.14</v>
      </c>
      <c r="T5" t="n">
        <v>20078.56</v>
      </c>
      <c r="U5" t="n">
        <v>0.67</v>
      </c>
      <c r="V5" t="n">
        <v>0.84</v>
      </c>
      <c r="W5" t="n">
        <v>12.36</v>
      </c>
      <c r="X5" t="n">
        <v>1.22</v>
      </c>
      <c r="Y5" t="n">
        <v>2</v>
      </c>
      <c r="Z5" t="n">
        <v>10</v>
      </c>
      <c r="AA5" t="n">
        <v>212.8765242551852</v>
      </c>
      <c r="AB5" t="n">
        <v>291.2670519352445</v>
      </c>
      <c r="AC5" t="n">
        <v>263.4689332945055</v>
      </c>
      <c r="AD5" t="n">
        <v>212876.5242551852</v>
      </c>
      <c r="AE5" t="n">
        <v>291267.0519352445</v>
      </c>
      <c r="AF5" t="n">
        <v>6.702609106859407e-06</v>
      </c>
      <c r="AG5" t="n">
        <v>7.102864583333332</v>
      </c>
      <c r="AH5" t="n">
        <v>263468.9332945055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3.0584</v>
      </c>
      <c r="E6" t="n">
        <v>32.7</v>
      </c>
      <c r="F6" t="n">
        <v>30.46</v>
      </c>
      <c r="G6" t="n">
        <v>57.11</v>
      </c>
      <c r="H6" t="n">
        <v>1.31</v>
      </c>
      <c r="I6" t="n">
        <v>32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170.75</v>
      </c>
      <c r="Q6" t="n">
        <v>772.6900000000001</v>
      </c>
      <c r="R6" t="n">
        <v>145.44</v>
      </c>
      <c r="S6" t="n">
        <v>98.14</v>
      </c>
      <c r="T6" t="n">
        <v>19628.56</v>
      </c>
      <c r="U6" t="n">
        <v>0.67</v>
      </c>
      <c r="V6" t="n">
        <v>0.84</v>
      </c>
      <c r="W6" t="n">
        <v>12.37</v>
      </c>
      <c r="X6" t="n">
        <v>1.21</v>
      </c>
      <c r="Y6" t="n">
        <v>2</v>
      </c>
      <c r="Z6" t="n">
        <v>10</v>
      </c>
      <c r="AA6" t="n">
        <v>213.6180778612034</v>
      </c>
      <c r="AB6" t="n">
        <v>292.2816782940342</v>
      </c>
      <c r="AC6" t="n">
        <v>264.3867251376497</v>
      </c>
      <c r="AD6" t="n">
        <v>213618.0778612034</v>
      </c>
      <c r="AE6" t="n">
        <v>292281.6782940342</v>
      </c>
      <c r="AF6" t="n">
        <v>6.708751044776413e-06</v>
      </c>
      <c r="AG6" t="n">
        <v>7.096354166666668</v>
      </c>
      <c r="AH6" t="n">
        <v>264386.7251376497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1.5677</v>
      </c>
      <c r="E2" t="n">
        <v>63.79</v>
      </c>
      <c r="F2" t="n">
        <v>46.6</v>
      </c>
      <c r="G2" t="n">
        <v>6.4</v>
      </c>
      <c r="H2" t="n">
        <v>0.11</v>
      </c>
      <c r="I2" t="n">
        <v>437</v>
      </c>
      <c r="J2" t="n">
        <v>167.88</v>
      </c>
      <c r="K2" t="n">
        <v>51.39</v>
      </c>
      <c r="L2" t="n">
        <v>1</v>
      </c>
      <c r="M2" t="n">
        <v>435</v>
      </c>
      <c r="N2" t="n">
        <v>30.49</v>
      </c>
      <c r="O2" t="n">
        <v>20939.59</v>
      </c>
      <c r="P2" t="n">
        <v>599.26</v>
      </c>
      <c r="Q2" t="n">
        <v>775.91</v>
      </c>
      <c r="R2" t="n">
        <v>686.09</v>
      </c>
      <c r="S2" t="n">
        <v>98.14</v>
      </c>
      <c r="T2" t="n">
        <v>287929</v>
      </c>
      <c r="U2" t="n">
        <v>0.14</v>
      </c>
      <c r="V2" t="n">
        <v>0.55</v>
      </c>
      <c r="W2" t="n">
        <v>12.99</v>
      </c>
      <c r="X2" t="n">
        <v>17.3</v>
      </c>
      <c r="Y2" t="n">
        <v>2</v>
      </c>
      <c r="Z2" t="n">
        <v>10</v>
      </c>
      <c r="AA2" t="n">
        <v>925.5710473293034</v>
      </c>
      <c r="AB2" t="n">
        <v>1266.407140268691</v>
      </c>
      <c r="AC2" t="n">
        <v>1145.543020215031</v>
      </c>
      <c r="AD2" t="n">
        <v>925571.0473293033</v>
      </c>
      <c r="AE2" t="n">
        <v>1266407.140268691</v>
      </c>
      <c r="AF2" t="n">
        <v>2.581710602668463e-06</v>
      </c>
      <c r="AG2" t="n">
        <v>13.84331597222222</v>
      </c>
      <c r="AH2" t="n">
        <v>1145543.020215031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2.2957</v>
      </c>
      <c r="E3" t="n">
        <v>43.56</v>
      </c>
      <c r="F3" t="n">
        <v>35.56</v>
      </c>
      <c r="G3" t="n">
        <v>12.85</v>
      </c>
      <c r="H3" t="n">
        <v>0.21</v>
      </c>
      <c r="I3" t="n">
        <v>166</v>
      </c>
      <c r="J3" t="n">
        <v>169.33</v>
      </c>
      <c r="K3" t="n">
        <v>51.39</v>
      </c>
      <c r="L3" t="n">
        <v>2</v>
      </c>
      <c r="M3" t="n">
        <v>164</v>
      </c>
      <c r="N3" t="n">
        <v>30.94</v>
      </c>
      <c r="O3" t="n">
        <v>21118.46</v>
      </c>
      <c r="P3" t="n">
        <v>456.04</v>
      </c>
      <c r="Q3" t="n">
        <v>773.26</v>
      </c>
      <c r="R3" t="n">
        <v>316.66</v>
      </c>
      <c r="S3" t="n">
        <v>98.14</v>
      </c>
      <c r="T3" t="n">
        <v>104566.33</v>
      </c>
      <c r="U3" t="n">
        <v>0.31</v>
      </c>
      <c r="V3" t="n">
        <v>0.72</v>
      </c>
      <c r="W3" t="n">
        <v>12.55</v>
      </c>
      <c r="X3" t="n">
        <v>6.29</v>
      </c>
      <c r="Y3" t="n">
        <v>2</v>
      </c>
      <c r="Z3" t="n">
        <v>10</v>
      </c>
      <c r="AA3" t="n">
        <v>523.6186703576768</v>
      </c>
      <c r="AB3" t="n">
        <v>716.4381652087643</v>
      </c>
      <c r="AC3" t="n">
        <v>648.0623122485192</v>
      </c>
      <c r="AD3" t="n">
        <v>523618.6703576768</v>
      </c>
      <c r="AE3" t="n">
        <v>716438.1652087643</v>
      </c>
      <c r="AF3" t="n">
        <v>3.780591331597875e-06</v>
      </c>
      <c r="AG3" t="n">
        <v>9.453125</v>
      </c>
      <c r="AH3" t="n">
        <v>648062.3122485193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2.563</v>
      </c>
      <c r="E4" t="n">
        <v>39.02</v>
      </c>
      <c r="F4" t="n">
        <v>33.15</v>
      </c>
      <c r="G4" t="n">
        <v>19.31</v>
      </c>
      <c r="H4" t="n">
        <v>0.31</v>
      </c>
      <c r="I4" t="n">
        <v>103</v>
      </c>
      <c r="J4" t="n">
        <v>170.79</v>
      </c>
      <c r="K4" t="n">
        <v>51.39</v>
      </c>
      <c r="L4" t="n">
        <v>3</v>
      </c>
      <c r="M4" t="n">
        <v>101</v>
      </c>
      <c r="N4" t="n">
        <v>31.4</v>
      </c>
      <c r="O4" t="n">
        <v>21297.94</v>
      </c>
      <c r="P4" t="n">
        <v>422.87</v>
      </c>
      <c r="Q4" t="n">
        <v>772.83</v>
      </c>
      <c r="R4" t="n">
        <v>236.12</v>
      </c>
      <c r="S4" t="n">
        <v>98.14</v>
      </c>
      <c r="T4" t="n">
        <v>64613.98</v>
      </c>
      <c r="U4" t="n">
        <v>0.42</v>
      </c>
      <c r="V4" t="n">
        <v>0.77</v>
      </c>
      <c r="W4" t="n">
        <v>12.46</v>
      </c>
      <c r="X4" t="n">
        <v>3.9</v>
      </c>
      <c r="Y4" t="n">
        <v>2</v>
      </c>
      <c r="Z4" t="n">
        <v>10</v>
      </c>
      <c r="AA4" t="n">
        <v>441.2089727281557</v>
      </c>
      <c r="AB4" t="n">
        <v>603.6815812527861</v>
      </c>
      <c r="AC4" t="n">
        <v>546.0670584104402</v>
      </c>
      <c r="AD4" t="n">
        <v>441208.9727281557</v>
      </c>
      <c r="AE4" t="n">
        <v>603681.5812527861</v>
      </c>
      <c r="AF4" t="n">
        <v>4.220784764074294e-06</v>
      </c>
      <c r="AG4" t="n">
        <v>8.467881944444445</v>
      </c>
      <c r="AH4" t="n">
        <v>546067.0584104401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2.7107</v>
      </c>
      <c r="E5" t="n">
        <v>36.89</v>
      </c>
      <c r="F5" t="n">
        <v>32.01</v>
      </c>
      <c r="G5" t="n">
        <v>25.95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405.79</v>
      </c>
      <c r="Q5" t="n">
        <v>772.9299999999999</v>
      </c>
      <c r="R5" t="n">
        <v>198.37</v>
      </c>
      <c r="S5" t="n">
        <v>98.14</v>
      </c>
      <c r="T5" t="n">
        <v>45885.62</v>
      </c>
      <c r="U5" t="n">
        <v>0.49</v>
      </c>
      <c r="V5" t="n">
        <v>0.8</v>
      </c>
      <c r="W5" t="n">
        <v>12.4</v>
      </c>
      <c r="X5" t="n">
        <v>2.75</v>
      </c>
      <c r="Y5" t="n">
        <v>2</v>
      </c>
      <c r="Z5" t="n">
        <v>10</v>
      </c>
      <c r="AA5" t="n">
        <v>413.2442917803097</v>
      </c>
      <c r="AB5" t="n">
        <v>565.419071065291</v>
      </c>
      <c r="AC5" t="n">
        <v>511.4562684934692</v>
      </c>
      <c r="AD5" t="n">
        <v>413244.2917803097</v>
      </c>
      <c r="AE5" t="n">
        <v>565419.0710652909</v>
      </c>
      <c r="AF5" t="n">
        <v>4.464019219655164e-06</v>
      </c>
      <c r="AG5" t="n">
        <v>8.005642361111111</v>
      </c>
      <c r="AH5" t="n">
        <v>511456.2684934692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2.7976</v>
      </c>
      <c r="E6" t="n">
        <v>35.74</v>
      </c>
      <c r="F6" t="n">
        <v>31.41</v>
      </c>
      <c r="G6" t="n">
        <v>32.49</v>
      </c>
      <c r="H6" t="n">
        <v>0.51</v>
      </c>
      <c r="I6" t="n">
        <v>58</v>
      </c>
      <c r="J6" t="n">
        <v>173.71</v>
      </c>
      <c r="K6" t="n">
        <v>51.39</v>
      </c>
      <c r="L6" t="n">
        <v>5</v>
      </c>
      <c r="M6" t="n">
        <v>56</v>
      </c>
      <c r="N6" t="n">
        <v>32.32</v>
      </c>
      <c r="O6" t="n">
        <v>21658.78</v>
      </c>
      <c r="P6" t="n">
        <v>395.57</v>
      </c>
      <c r="Q6" t="n">
        <v>772.49</v>
      </c>
      <c r="R6" t="n">
        <v>178.68</v>
      </c>
      <c r="S6" t="n">
        <v>98.14</v>
      </c>
      <c r="T6" t="n">
        <v>36118.57</v>
      </c>
      <c r="U6" t="n">
        <v>0.55</v>
      </c>
      <c r="V6" t="n">
        <v>0.82</v>
      </c>
      <c r="W6" t="n">
        <v>12.36</v>
      </c>
      <c r="X6" t="n">
        <v>2.15</v>
      </c>
      <c r="Y6" t="n">
        <v>2</v>
      </c>
      <c r="Z6" t="n">
        <v>10</v>
      </c>
      <c r="AA6" t="n">
        <v>388.0730205333547</v>
      </c>
      <c r="AB6" t="n">
        <v>530.9786272670933</v>
      </c>
      <c r="AC6" t="n">
        <v>480.302772313905</v>
      </c>
      <c r="AD6" t="n">
        <v>388073.0205333547</v>
      </c>
      <c r="AE6" t="n">
        <v>530978.6272670933</v>
      </c>
      <c r="AF6" t="n">
        <v>4.607127372600173e-06</v>
      </c>
      <c r="AG6" t="n">
        <v>7.756076388888889</v>
      </c>
      <c r="AH6" t="n">
        <v>480302.772313905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2.8564</v>
      </c>
      <c r="E7" t="n">
        <v>35.01</v>
      </c>
      <c r="F7" t="n">
        <v>31.01</v>
      </c>
      <c r="G7" t="n">
        <v>38.76</v>
      </c>
      <c r="H7" t="n">
        <v>0.61</v>
      </c>
      <c r="I7" t="n">
        <v>48</v>
      </c>
      <c r="J7" t="n">
        <v>175.18</v>
      </c>
      <c r="K7" t="n">
        <v>51.39</v>
      </c>
      <c r="L7" t="n">
        <v>6</v>
      </c>
      <c r="M7" t="n">
        <v>46</v>
      </c>
      <c r="N7" t="n">
        <v>32.79</v>
      </c>
      <c r="O7" t="n">
        <v>21840.16</v>
      </c>
      <c r="P7" t="n">
        <v>387.91</v>
      </c>
      <c r="Q7" t="n">
        <v>772.47</v>
      </c>
      <c r="R7" t="n">
        <v>165.24</v>
      </c>
      <c r="S7" t="n">
        <v>98.14</v>
      </c>
      <c r="T7" t="n">
        <v>29447.49</v>
      </c>
      <c r="U7" t="n">
        <v>0.59</v>
      </c>
      <c r="V7" t="n">
        <v>0.83</v>
      </c>
      <c r="W7" t="n">
        <v>12.35</v>
      </c>
      <c r="X7" t="n">
        <v>1.76</v>
      </c>
      <c r="Y7" t="n">
        <v>2</v>
      </c>
      <c r="Z7" t="n">
        <v>10</v>
      </c>
      <c r="AA7" t="n">
        <v>378.1025427290575</v>
      </c>
      <c r="AB7" t="n">
        <v>517.3365796688174</v>
      </c>
      <c r="AC7" t="n">
        <v>467.9627025916746</v>
      </c>
      <c r="AD7" t="n">
        <v>378102.5427290575</v>
      </c>
      <c r="AE7" t="n">
        <v>517336.5796688175</v>
      </c>
      <c r="AF7" t="n">
        <v>4.703960046859855e-06</v>
      </c>
      <c r="AG7" t="n">
        <v>7.59765625</v>
      </c>
      <c r="AH7" t="n">
        <v>467962.7025916746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2.8982</v>
      </c>
      <c r="E8" t="n">
        <v>34.5</v>
      </c>
      <c r="F8" t="n">
        <v>30.74</v>
      </c>
      <c r="G8" t="n">
        <v>44.99</v>
      </c>
      <c r="H8" t="n">
        <v>0.7</v>
      </c>
      <c r="I8" t="n">
        <v>41</v>
      </c>
      <c r="J8" t="n">
        <v>176.66</v>
      </c>
      <c r="K8" t="n">
        <v>51.39</v>
      </c>
      <c r="L8" t="n">
        <v>7</v>
      </c>
      <c r="M8" t="n">
        <v>39</v>
      </c>
      <c r="N8" t="n">
        <v>33.27</v>
      </c>
      <c r="O8" t="n">
        <v>22022.17</v>
      </c>
      <c r="P8" t="n">
        <v>382.01</v>
      </c>
      <c r="Q8" t="n">
        <v>772.45</v>
      </c>
      <c r="R8" t="n">
        <v>156.25</v>
      </c>
      <c r="S8" t="n">
        <v>98.14</v>
      </c>
      <c r="T8" t="n">
        <v>24990.73</v>
      </c>
      <c r="U8" t="n">
        <v>0.63</v>
      </c>
      <c r="V8" t="n">
        <v>0.84</v>
      </c>
      <c r="W8" t="n">
        <v>12.34</v>
      </c>
      <c r="X8" t="n">
        <v>1.49</v>
      </c>
      <c r="Y8" t="n">
        <v>2</v>
      </c>
      <c r="Z8" t="n">
        <v>10</v>
      </c>
      <c r="AA8" t="n">
        <v>370.9082279651697</v>
      </c>
      <c r="AB8" t="n">
        <v>507.4930008180991</v>
      </c>
      <c r="AC8" t="n">
        <v>459.0585810909191</v>
      </c>
      <c r="AD8" t="n">
        <v>370908.2279651697</v>
      </c>
      <c r="AE8" t="n">
        <v>507493.0008180991</v>
      </c>
      <c r="AF8" t="n">
        <v>4.772796879922011e-06</v>
      </c>
      <c r="AG8" t="n">
        <v>7.486979166666667</v>
      </c>
      <c r="AH8" t="n">
        <v>459058.5810909191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2.9339</v>
      </c>
      <c r="E9" t="n">
        <v>34.08</v>
      </c>
      <c r="F9" t="n">
        <v>30.53</v>
      </c>
      <c r="G9" t="n">
        <v>52.33</v>
      </c>
      <c r="H9" t="n">
        <v>0.8</v>
      </c>
      <c r="I9" t="n">
        <v>35</v>
      </c>
      <c r="J9" t="n">
        <v>178.14</v>
      </c>
      <c r="K9" t="n">
        <v>51.39</v>
      </c>
      <c r="L9" t="n">
        <v>8</v>
      </c>
      <c r="M9" t="n">
        <v>33</v>
      </c>
      <c r="N9" t="n">
        <v>33.75</v>
      </c>
      <c r="O9" t="n">
        <v>22204.83</v>
      </c>
      <c r="P9" t="n">
        <v>376.59</v>
      </c>
      <c r="Q9" t="n">
        <v>772.3</v>
      </c>
      <c r="R9" t="n">
        <v>149.34</v>
      </c>
      <c r="S9" t="n">
        <v>98.14</v>
      </c>
      <c r="T9" t="n">
        <v>21565.6</v>
      </c>
      <c r="U9" t="n">
        <v>0.66</v>
      </c>
      <c r="V9" t="n">
        <v>0.84</v>
      </c>
      <c r="W9" t="n">
        <v>12.33</v>
      </c>
      <c r="X9" t="n">
        <v>1.28</v>
      </c>
      <c r="Y9" t="n">
        <v>2</v>
      </c>
      <c r="Z9" t="n">
        <v>10</v>
      </c>
      <c r="AA9" t="n">
        <v>364.9359604708916</v>
      </c>
      <c r="AB9" t="n">
        <v>499.3214809545814</v>
      </c>
      <c r="AC9" t="n">
        <v>451.6669396143753</v>
      </c>
      <c r="AD9" t="n">
        <v>364935.9604708916</v>
      </c>
      <c r="AE9" t="n">
        <v>499321.4809545814</v>
      </c>
      <c r="AF9" t="n">
        <v>4.83158814643682e-06</v>
      </c>
      <c r="AG9" t="n">
        <v>7.395833333333333</v>
      </c>
      <c r="AH9" t="n">
        <v>451666.9396143754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2.9581</v>
      </c>
      <c r="E10" t="n">
        <v>33.8</v>
      </c>
      <c r="F10" t="n">
        <v>30.38</v>
      </c>
      <c r="G10" t="n">
        <v>58.8</v>
      </c>
      <c r="H10" t="n">
        <v>0.89</v>
      </c>
      <c r="I10" t="n">
        <v>31</v>
      </c>
      <c r="J10" t="n">
        <v>179.63</v>
      </c>
      <c r="K10" t="n">
        <v>51.39</v>
      </c>
      <c r="L10" t="n">
        <v>9</v>
      </c>
      <c r="M10" t="n">
        <v>29</v>
      </c>
      <c r="N10" t="n">
        <v>34.24</v>
      </c>
      <c r="O10" t="n">
        <v>22388.15</v>
      </c>
      <c r="P10" t="n">
        <v>372.55</v>
      </c>
      <c r="Q10" t="n">
        <v>772.22</v>
      </c>
      <c r="R10" t="n">
        <v>144.5</v>
      </c>
      <c r="S10" t="n">
        <v>98.14</v>
      </c>
      <c r="T10" t="n">
        <v>19165.28</v>
      </c>
      <c r="U10" t="n">
        <v>0.68</v>
      </c>
      <c r="V10" t="n">
        <v>0.84</v>
      </c>
      <c r="W10" t="n">
        <v>12.32</v>
      </c>
      <c r="X10" t="n">
        <v>1.13</v>
      </c>
      <c r="Y10" t="n">
        <v>2</v>
      </c>
      <c r="Z10" t="n">
        <v>10</v>
      </c>
      <c r="AA10" t="n">
        <v>360.7847567769352</v>
      </c>
      <c r="AB10" t="n">
        <v>493.6416209223284</v>
      </c>
      <c r="AC10" t="n">
        <v>446.5291574518669</v>
      </c>
      <c r="AD10" t="n">
        <v>360784.7567769352</v>
      </c>
      <c r="AE10" t="n">
        <v>493641.6209223284</v>
      </c>
      <c r="AF10" t="n">
        <v>4.871441049788594e-06</v>
      </c>
      <c r="AG10" t="n">
        <v>7.335069444444445</v>
      </c>
      <c r="AH10" t="n">
        <v>446529.1574518669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2.9774</v>
      </c>
      <c r="E11" t="n">
        <v>33.59</v>
      </c>
      <c r="F11" t="n">
        <v>30.27</v>
      </c>
      <c r="G11" t="n">
        <v>64.84999999999999</v>
      </c>
      <c r="H11" t="n">
        <v>0.98</v>
      </c>
      <c r="I11" t="n">
        <v>28</v>
      </c>
      <c r="J11" t="n">
        <v>181.12</v>
      </c>
      <c r="K11" t="n">
        <v>51.39</v>
      </c>
      <c r="L11" t="n">
        <v>10</v>
      </c>
      <c r="M11" t="n">
        <v>26</v>
      </c>
      <c r="N11" t="n">
        <v>34.73</v>
      </c>
      <c r="O11" t="n">
        <v>22572.13</v>
      </c>
      <c r="P11" t="n">
        <v>368.45</v>
      </c>
      <c r="Q11" t="n">
        <v>772.22</v>
      </c>
      <c r="R11" t="n">
        <v>140.48</v>
      </c>
      <c r="S11" t="n">
        <v>98.14</v>
      </c>
      <c r="T11" t="n">
        <v>17169.75</v>
      </c>
      <c r="U11" t="n">
        <v>0.7</v>
      </c>
      <c r="V11" t="n">
        <v>0.85</v>
      </c>
      <c r="W11" t="n">
        <v>12.32</v>
      </c>
      <c r="X11" t="n">
        <v>1.02</v>
      </c>
      <c r="Y11" t="n">
        <v>2</v>
      </c>
      <c r="Z11" t="n">
        <v>10</v>
      </c>
      <c r="AA11" t="n">
        <v>357.1418351403094</v>
      </c>
      <c r="AB11" t="n">
        <v>488.6572148247371</v>
      </c>
      <c r="AC11" t="n">
        <v>442.020456076572</v>
      </c>
      <c r="AD11" t="n">
        <v>357141.8351403094</v>
      </c>
      <c r="AE11" t="n">
        <v>488657.2148247371</v>
      </c>
      <c r="AF11" t="n">
        <v>4.903224563618728e-06</v>
      </c>
      <c r="AG11" t="n">
        <v>7.289496527777778</v>
      </c>
      <c r="AH11" t="n">
        <v>442020.456076572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2.9972</v>
      </c>
      <c r="E12" t="n">
        <v>33.36</v>
      </c>
      <c r="F12" t="n">
        <v>30.14</v>
      </c>
      <c r="G12" t="n">
        <v>72.34999999999999</v>
      </c>
      <c r="H12" t="n">
        <v>1.07</v>
      </c>
      <c r="I12" t="n">
        <v>25</v>
      </c>
      <c r="J12" t="n">
        <v>182.62</v>
      </c>
      <c r="K12" t="n">
        <v>51.39</v>
      </c>
      <c r="L12" t="n">
        <v>11</v>
      </c>
      <c r="M12" t="n">
        <v>23</v>
      </c>
      <c r="N12" t="n">
        <v>35.22</v>
      </c>
      <c r="O12" t="n">
        <v>22756.91</v>
      </c>
      <c r="P12" t="n">
        <v>364.52</v>
      </c>
      <c r="Q12" t="n">
        <v>772.3200000000001</v>
      </c>
      <c r="R12" t="n">
        <v>136.68</v>
      </c>
      <c r="S12" t="n">
        <v>98.14</v>
      </c>
      <c r="T12" t="n">
        <v>15282.14</v>
      </c>
      <c r="U12" t="n">
        <v>0.72</v>
      </c>
      <c r="V12" t="n">
        <v>0.85</v>
      </c>
      <c r="W12" t="n">
        <v>12.31</v>
      </c>
      <c r="X12" t="n">
        <v>0.9</v>
      </c>
      <c r="Y12" t="n">
        <v>2</v>
      </c>
      <c r="Z12" t="n">
        <v>10</v>
      </c>
      <c r="AA12" t="n">
        <v>343.537232168508</v>
      </c>
      <c r="AB12" t="n">
        <v>470.0427968459946</v>
      </c>
      <c r="AC12" t="n">
        <v>425.1825720242209</v>
      </c>
      <c r="AD12" t="n">
        <v>343537.2321685079</v>
      </c>
      <c r="AE12" t="n">
        <v>470042.7968459947</v>
      </c>
      <c r="AF12" t="n">
        <v>4.935831484542907e-06</v>
      </c>
      <c r="AG12" t="n">
        <v>7.239583333333333</v>
      </c>
      <c r="AH12" t="n">
        <v>425182.5720242209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3.008</v>
      </c>
      <c r="E13" t="n">
        <v>33.24</v>
      </c>
      <c r="F13" t="n">
        <v>30.09</v>
      </c>
      <c r="G13" t="n">
        <v>78.5</v>
      </c>
      <c r="H13" t="n">
        <v>1.16</v>
      </c>
      <c r="I13" t="n">
        <v>23</v>
      </c>
      <c r="J13" t="n">
        <v>184.12</v>
      </c>
      <c r="K13" t="n">
        <v>51.39</v>
      </c>
      <c r="L13" t="n">
        <v>12</v>
      </c>
      <c r="M13" t="n">
        <v>21</v>
      </c>
      <c r="N13" t="n">
        <v>35.73</v>
      </c>
      <c r="O13" t="n">
        <v>22942.24</v>
      </c>
      <c r="P13" t="n">
        <v>361.44</v>
      </c>
      <c r="Q13" t="n">
        <v>772.3</v>
      </c>
      <c r="R13" t="n">
        <v>134.68</v>
      </c>
      <c r="S13" t="n">
        <v>98.14</v>
      </c>
      <c r="T13" t="n">
        <v>14292.53</v>
      </c>
      <c r="U13" t="n">
        <v>0.73</v>
      </c>
      <c r="V13" t="n">
        <v>0.85</v>
      </c>
      <c r="W13" t="n">
        <v>12.31</v>
      </c>
      <c r="X13" t="n">
        <v>0.84</v>
      </c>
      <c r="Y13" t="n">
        <v>2</v>
      </c>
      <c r="Z13" t="n">
        <v>10</v>
      </c>
      <c r="AA13" t="n">
        <v>341.2145290222177</v>
      </c>
      <c r="AB13" t="n">
        <v>466.8647719308096</v>
      </c>
      <c r="AC13" t="n">
        <v>422.3078533465551</v>
      </c>
      <c r="AD13" t="n">
        <v>341214.5290222177</v>
      </c>
      <c r="AE13" t="n">
        <v>466864.7719308096</v>
      </c>
      <c r="AF13" t="n">
        <v>4.953617077774277e-06</v>
      </c>
      <c r="AG13" t="n">
        <v>7.213541666666667</v>
      </c>
      <c r="AH13" t="n">
        <v>422307.8533465551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3.0227</v>
      </c>
      <c r="E14" t="n">
        <v>33.08</v>
      </c>
      <c r="F14" t="n">
        <v>30</v>
      </c>
      <c r="G14" t="n">
        <v>85.70999999999999</v>
      </c>
      <c r="H14" t="n">
        <v>1.24</v>
      </c>
      <c r="I14" t="n">
        <v>21</v>
      </c>
      <c r="J14" t="n">
        <v>185.63</v>
      </c>
      <c r="K14" t="n">
        <v>51.39</v>
      </c>
      <c r="L14" t="n">
        <v>13</v>
      </c>
      <c r="M14" t="n">
        <v>19</v>
      </c>
      <c r="N14" t="n">
        <v>36.24</v>
      </c>
      <c r="O14" t="n">
        <v>23128.27</v>
      </c>
      <c r="P14" t="n">
        <v>357.56</v>
      </c>
      <c r="Q14" t="n">
        <v>772.26</v>
      </c>
      <c r="R14" t="n">
        <v>131.85</v>
      </c>
      <c r="S14" t="n">
        <v>98.14</v>
      </c>
      <c r="T14" t="n">
        <v>12890.13</v>
      </c>
      <c r="U14" t="n">
        <v>0.74</v>
      </c>
      <c r="V14" t="n">
        <v>0.86</v>
      </c>
      <c r="W14" t="n">
        <v>12.3</v>
      </c>
      <c r="X14" t="n">
        <v>0.75</v>
      </c>
      <c r="Y14" t="n">
        <v>2</v>
      </c>
      <c r="Z14" t="n">
        <v>10</v>
      </c>
      <c r="AA14" t="n">
        <v>338.1740681926174</v>
      </c>
      <c r="AB14" t="n">
        <v>462.7046792880855</v>
      </c>
      <c r="AC14" t="n">
        <v>418.5447941069258</v>
      </c>
      <c r="AD14" t="n">
        <v>338174.0681926174</v>
      </c>
      <c r="AE14" t="n">
        <v>462704.6792880854</v>
      </c>
      <c r="AF14" t="n">
        <v>4.977825246339198e-06</v>
      </c>
      <c r="AG14" t="n">
        <v>7.178819444444445</v>
      </c>
      <c r="AH14" t="n">
        <v>418544.7941069258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3.0287</v>
      </c>
      <c r="E15" t="n">
        <v>33.02</v>
      </c>
      <c r="F15" t="n">
        <v>29.97</v>
      </c>
      <c r="G15" t="n">
        <v>89.90000000000001</v>
      </c>
      <c r="H15" t="n">
        <v>1.33</v>
      </c>
      <c r="I15" t="n">
        <v>20</v>
      </c>
      <c r="J15" t="n">
        <v>187.14</v>
      </c>
      <c r="K15" t="n">
        <v>51.39</v>
      </c>
      <c r="L15" t="n">
        <v>14</v>
      </c>
      <c r="M15" t="n">
        <v>18</v>
      </c>
      <c r="N15" t="n">
        <v>36.75</v>
      </c>
      <c r="O15" t="n">
        <v>23314.98</v>
      </c>
      <c r="P15" t="n">
        <v>354.02</v>
      </c>
      <c r="Q15" t="n">
        <v>772.22</v>
      </c>
      <c r="R15" t="n">
        <v>130.68</v>
      </c>
      <c r="S15" t="n">
        <v>98.14</v>
      </c>
      <c r="T15" t="n">
        <v>12310.63</v>
      </c>
      <c r="U15" t="n">
        <v>0.75</v>
      </c>
      <c r="V15" t="n">
        <v>0.86</v>
      </c>
      <c r="W15" t="n">
        <v>12.3</v>
      </c>
      <c r="X15" t="n">
        <v>0.72</v>
      </c>
      <c r="Y15" t="n">
        <v>2</v>
      </c>
      <c r="Z15" t="n">
        <v>10</v>
      </c>
      <c r="AA15" t="n">
        <v>336.0769166369357</v>
      </c>
      <c r="AB15" t="n">
        <v>459.8352640098048</v>
      </c>
      <c r="AC15" t="n">
        <v>415.9492317955547</v>
      </c>
      <c r="AD15" t="n">
        <v>336076.9166369357</v>
      </c>
      <c r="AE15" t="n">
        <v>459835.2640098048</v>
      </c>
      <c r="AF15" t="n">
        <v>4.987706131467738e-06</v>
      </c>
      <c r="AG15" t="n">
        <v>7.165798611111111</v>
      </c>
      <c r="AH15" t="n">
        <v>415949.2317955547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3.0433</v>
      </c>
      <c r="E16" t="n">
        <v>32.86</v>
      </c>
      <c r="F16" t="n">
        <v>29.88</v>
      </c>
      <c r="G16" t="n">
        <v>99.59</v>
      </c>
      <c r="H16" t="n">
        <v>1.41</v>
      </c>
      <c r="I16" t="n">
        <v>18</v>
      </c>
      <c r="J16" t="n">
        <v>188.66</v>
      </c>
      <c r="K16" t="n">
        <v>51.39</v>
      </c>
      <c r="L16" t="n">
        <v>15</v>
      </c>
      <c r="M16" t="n">
        <v>16</v>
      </c>
      <c r="N16" t="n">
        <v>37.27</v>
      </c>
      <c r="O16" t="n">
        <v>23502.4</v>
      </c>
      <c r="P16" t="n">
        <v>350.41</v>
      </c>
      <c r="Q16" t="n">
        <v>772.21</v>
      </c>
      <c r="R16" t="n">
        <v>127.77</v>
      </c>
      <c r="S16" t="n">
        <v>98.14</v>
      </c>
      <c r="T16" t="n">
        <v>10861.64</v>
      </c>
      <c r="U16" t="n">
        <v>0.77</v>
      </c>
      <c r="V16" t="n">
        <v>0.86</v>
      </c>
      <c r="W16" t="n">
        <v>12.3</v>
      </c>
      <c r="X16" t="n">
        <v>0.63</v>
      </c>
      <c r="Y16" t="n">
        <v>2</v>
      </c>
      <c r="Z16" t="n">
        <v>10</v>
      </c>
      <c r="AA16" t="n">
        <v>333.2098493776836</v>
      </c>
      <c r="AB16" t="n">
        <v>455.9124160996155</v>
      </c>
      <c r="AC16" t="n">
        <v>412.4007749841622</v>
      </c>
      <c r="AD16" t="n">
        <v>333209.8493776836</v>
      </c>
      <c r="AE16" t="n">
        <v>455912.4160996155</v>
      </c>
      <c r="AF16" t="n">
        <v>5.011749618613849e-06</v>
      </c>
      <c r="AG16" t="n">
        <v>7.131076388888889</v>
      </c>
      <c r="AH16" t="n">
        <v>412400.7749841622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3.0497</v>
      </c>
      <c r="E17" t="n">
        <v>32.79</v>
      </c>
      <c r="F17" t="n">
        <v>29.84</v>
      </c>
      <c r="G17" t="n">
        <v>105.32</v>
      </c>
      <c r="H17" t="n">
        <v>1.49</v>
      </c>
      <c r="I17" t="n">
        <v>17</v>
      </c>
      <c r="J17" t="n">
        <v>190.19</v>
      </c>
      <c r="K17" t="n">
        <v>51.39</v>
      </c>
      <c r="L17" t="n">
        <v>16</v>
      </c>
      <c r="M17" t="n">
        <v>15</v>
      </c>
      <c r="N17" t="n">
        <v>37.79</v>
      </c>
      <c r="O17" t="n">
        <v>23690.52</v>
      </c>
      <c r="P17" t="n">
        <v>347.38</v>
      </c>
      <c r="Q17" t="n">
        <v>772.1900000000001</v>
      </c>
      <c r="R17" t="n">
        <v>126.47</v>
      </c>
      <c r="S17" t="n">
        <v>98.14</v>
      </c>
      <c r="T17" t="n">
        <v>10219.5</v>
      </c>
      <c r="U17" t="n">
        <v>0.78</v>
      </c>
      <c r="V17" t="n">
        <v>0.86</v>
      </c>
      <c r="W17" t="n">
        <v>12.3</v>
      </c>
      <c r="X17" t="n">
        <v>0.59</v>
      </c>
      <c r="Y17" t="n">
        <v>2</v>
      </c>
      <c r="Z17" t="n">
        <v>10</v>
      </c>
      <c r="AA17" t="n">
        <v>331.3148097287573</v>
      </c>
      <c r="AB17" t="n">
        <v>453.3195392487056</v>
      </c>
      <c r="AC17" t="n">
        <v>410.0553586607777</v>
      </c>
      <c r="AD17" t="n">
        <v>331314.8097287572</v>
      </c>
      <c r="AE17" t="n">
        <v>453319.5392487056</v>
      </c>
      <c r="AF17" t="n">
        <v>5.022289229417624e-06</v>
      </c>
      <c r="AG17" t="n">
        <v>7.115885416666667</v>
      </c>
      <c r="AH17" t="n">
        <v>410055.3586607777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3.0557</v>
      </c>
      <c r="E18" t="n">
        <v>32.73</v>
      </c>
      <c r="F18" t="n">
        <v>29.81</v>
      </c>
      <c r="G18" t="n">
        <v>111.79</v>
      </c>
      <c r="H18" t="n">
        <v>1.57</v>
      </c>
      <c r="I18" t="n">
        <v>16</v>
      </c>
      <c r="J18" t="n">
        <v>191.72</v>
      </c>
      <c r="K18" t="n">
        <v>51.39</v>
      </c>
      <c r="L18" t="n">
        <v>17</v>
      </c>
      <c r="M18" t="n">
        <v>14</v>
      </c>
      <c r="N18" t="n">
        <v>38.33</v>
      </c>
      <c r="O18" t="n">
        <v>23879.37</v>
      </c>
      <c r="P18" t="n">
        <v>343.85</v>
      </c>
      <c r="Q18" t="n">
        <v>772.09</v>
      </c>
      <c r="R18" t="n">
        <v>125.51</v>
      </c>
      <c r="S18" t="n">
        <v>98.14</v>
      </c>
      <c r="T18" t="n">
        <v>9741.82</v>
      </c>
      <c r="U18" t="n">
        <v>0.78</v>
      </c>
      <c r="V18" t="n">
        <v>0.86</v>
      </c>
      <c r="W18" t="n">
        <v>12.3</v>
      </c>
      <c r="X18" t="n">
        <v>0.5600000000000001</v>
      </c>
      <c r="Y18" t="n">
        <v>2</v>
      </c>
      <c r="Z18" t="n">
        <v>10</v>
      </c>
      <c r="AA18" t="n">
        <v>329.2541092445827</v>
      </c>
      <c r="AB18" t="n">
        <v>450.4999979345689</v>
      </c>
      <c r="AC18" t="n">
        <v>407.504910412411</v>
      </c>
      <c r="AD18" t="n">
        <v>329254.1092445827</v>
      </c>
      <c r="AE18" t="n">
        <v>450499.9979345689</v>
      </c>
      <c r="AF18" t="n">
        <v>5.032170114546163e-06</v>
      </c>
      <c r="AG18" t="n">
        <v>7.102864583333332</v>
      </c>
      <c r="AH18" t="n">
        <v>407504.910412411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3.0641</v>
      </c>
      <c r="E19" t="n">
        <v>32.64</v>
      </c>
      <c r="F19" t="n">
        <v>29.75</v>
      </c>
      <c r="G19" t="n">
        <v>119.02</v>
      </c>
      <c r="H19" t="n">
        <v>1.65</v>
      </c>
      <c r="I19" t="n">
        <v>15</v>
      </c>
      <c r="J19" t="n">
        <v>193.26</v>
      </c>
      <c r="K19" t="n">
        <v>51.39</v>
      </c>
      <c r="L19" t="n">
        <v>18</v>
      </c>
      <c r="M19" t="n">
        <v>13</v>
      </c>
      <c r="N19" t="n">
        <v>38.86</v>
      </c>
      <c r="O19" t="n">
        <v>24068.93</v>
      </c>
      <c r="P19" t="n">
        <v>340.62</v>
      </c>
      <c r="Q19" t="n">
        <v>772.1900000000001</v>
      </c>
      <c r="R19" t="n">
        <v>123.4</v>
      </c>
      <c r="S19" t="n">
        <v>98.14</v>
      </c>
      <c r="T19" t="n">
        <v>8694.41</v>
      </c>
      <c r="U19" t="n">
        <v>0.8</v>
      </c>
      <c r="V19" t="n">
        <v>0.86</v>
      </c>
      <c r="W19" t="n">
        <v>12.3</v>
      </c>
      <c r="X19" t="n">
        <v>0.51</v>
      </c>
      <c r="Y19" t="n">
        <v>2</v>
      </c>
      <c r="Z19" t="n">
        <v>10</v>
      </c>
      <c r="AA19" t="n">
        <v>327.1054452453366</v>
      </c>
      <c r="AB19" t="n">
        <v>447.560101058435</v>
      </c>
      <c r="AC19" t="n">
        <v>404.8455931679641</v>
      </c>
      <c r="AD19" t="n">
        <v>327105.4452453366</v>
      </c>
      <c r="AE19" t="n">
        <v>447560.1010584349</v>
      </c>
      <c r="AF19" t="n">
        <v>5.046003353726118e-06</v>
      </c>
      <c r="AG19" t="n">
        <v>7.083333333333333</v>
      </c>
      <c r="AH19" t="n">
        <v>404845.5931679641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3.0705</v>
      </c>
      <c r="E20" t="n">
        <v>32.57</v>
      </c>
      <c r="F20" t="n">
        <v>29.72</v>
      </c>
      <c r="G20" t="n">
        <v>127.38</v>
      </c>
      <c r="H20" t="n">
        <v>1.73</v>
      </c>
      <c r="I20" t="n">
        <v>14</v>
      </c>
      <c r="J20" t="n">
        <v>194.8</v>
      </c>
      <c r="K20" t="n">
        <v>51.39</v>
      </c>
      <c r="L20" t="n">
        <v>19</v>
      </c>
      <c r="M20" t="n">
        <v>12</v>
      </c>
      <c r="N20" t="n">
        <v>39.41</v>
      </c>
      <c r="O20" t="n">
        <v>24259.23</v>
      </c>
      <c r="P20" t="n">
        <v>337.86</v>
      </c>
      <c r="Q20" t="n">
        <v>772.17</v>
      </c>
      <c r="R20" t="n">
        <v>122.58</v>
      </c>
      <c r="S20" t="n">
        <v>98.14</v>
      </c>
      <c r="T20" t="n">
        <v>8290</v>
      </c>
      <c r="U20" t="n">
        <v>0.8</v>
      </c>
      <c r="V20" t="n">
        <v>0.86</v>
      </c>
      <c r="W20" t="n">
        <v>12.29</v>
      </c>
      <c r="X20" t="n">
        <v>0.47</v>
      </c>
      <c r="Y20" t="n">
        <v>2</v>
      </c>
      <c r="Z20" t="n">
        <v>10</v>
      </c>
      <c r="AA20" t="n">
        <v>325.3763259205472</v>
      </c>
      <c r="AB20" t="n">
        <v>445.1942437148972</v>
      </c>
      <c r="AC20" t="n">
        <v>402.705529928792</v>
      </c>
      <c r="AD20" t="n">
        <v>325376.3259205472</v>
      </c>
      <c r="AE20" t="n">
        <v>445194.2437148972</v>
      </c>
      <c r="AF20" t="n">
        <v>5.056542964529893e-06</v>
      </c>
      <c r="AG20" t="n">
        <v>7.068142361111111</v>
      </c>
      <c r="AH20" t="n">
        <v>402705.529928792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3.0781</v>
      </c>
      <c r="E21" t="n">
        <v>32.49</v>
      </c>
      <c r="F21" t="n">
        <v>29.67</v>
      </c>
      <c r="G21" t="n">
        <v>136.96</v>
      </c>
      <c r="H21" t="n">
        <v>1.81</v>
      </c>
      <c r="I21" t="n">
        <v>13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332.67</v>
      </c>
      <c r="Q21" t="n">
        <v>772.17</v>
      </c>
      <c r="R21" t="n">
        <v>120.97</v>
      </c>
      <c r="S21" t="n">
        <v>98.14</v>
      </c>
      <c r="T21" t="n">
        <v>7485.85</v>
      </c>
      <c r="U21" t="n">
        <v>0.8100000000000001</v>
      </c>
      <c r="V21" t="n">
        <v>0.87</v>
      </c>
      <c r="W21" t="n">
        <v>12.29</v>
      </c>
      <c r="X21" t="n">
        <v>0.43</v>
      </c>
      <c r="Y21" t="n">
        <v>2</v>
      </c>
      <c r="Z21" t="n">
        <v>10</v>
      </c>
      <c r="AA21" t="n">
        <v>322.4573088074054</v>
      </c>
      <c r="AB21" t="n">
        <v>441.2003157227501</v>
      </c>
      <c r="AC21" t="n">
        <v>399.0927768187023</v>
      </c>
      <c r="AD21" t="n">
        <v>322457.3088074054</v>
      </c>
      <c r="AE21" t="n">
        <v>441200.3157227502</v>
      </c>
      <c r="AF21" t="n">
        <v>5.069058752359376e-06</v>
      </c>
      <c r="AG21" t="n">
        <v>7.050781250000001</v>
      </c>
      <c r="AH21" t="n">
        <v>399092.7768187023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3.0764</v>
      </c>
      <c r="E22" t="n">
        <v>32.51</v>
      </c>
      <c r="F22" t="n">
        <v>29.69</v>
      </c>
      <c r="G22" t="n">
        <v>137.04</v>
      </c>
      <c r="H22" t="n">
        <v>1.88</v>
      </c>
      <c r="I22" t="n">
        <v>13</v>
      </c>
      <c r="J22" t="n">
        <v>197.9</v>
      </c>
      <c r="K22" t="n">
        <v>51.39</v>
      </c>
      <c r="L22" t="n">
        <v>21</v>
      </c>
      <c r="M22" t="n">
        <v>11</v>
      </c>
      <c r="N22" t="n">
        <v>40.51</v>
      </c>
      <c r="O22" t="n">
        <v>24642.07</v>
      </c>
      <c r="P22" t="n">
        <v>331.57</v>
      </c>
      <c r="Q22" t="n">
        <v>772.09</v>
      </c>
      <c r="R22" t="n">
        <v>121.59</v>
      </c>
      <c r="S22" t="n">
        <v>98.14</v>
      </c>
      <c r="T22" t="n">
        <v>7798.05</v>
      </c>
      <c r="U22" t="n">
        <v>0.8100000000000001</v>
      </c>
      <c r="V22" t="n">
        <v>0.86</v>
      </c>
      <c r="W22" t="n">
        <v>12.29</v>
      </c>
      <c r="X22" t="n">
        <v>0.45</v>
      </c>
      <c r="Y22" t="n">
        <v>2</v>
      </c>
      <c r="Z22" t="n">
        <v>10</v>
      </c>
      <c r="AA22" t="n">
        <v>322.1273748794932</v>
      </c>
      <c r="AB22" t="n">
        <v>440.7488855669232</v>
      </c>
      <c r="AC22" t="n">
        <v>398.6844305233612</v>
      </c>
      <c r="AD22" t="n">
        <v>322127.3748794932</v>
      </c>
      <c r="AE22" t="n">
        <v>440748.8855669232</v>
      </c>
      <c r="AF22" t="n">
        <v>5.066259168239623e-06</v>
      </c>
      <c r="AG22" t="n">
        <v>7.055121527777777</v>
      </c>
      <c r="AH22" t="n">
        <v>398684.4305233613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3.083</v>
      </c>
      <c r="E23" t="n">
        <v>32.44</v>
      </c>
      <c r="F23" t="n">
        <v>29.66</v>
      </c>
      <c r="G23" t="n">
        <v>148.28</v>
      </c>
      <c r="H23" t="n">
        <v>1.96</v>
      </c>
      <c r="I23" t="n">
        <v>12</v>
      </c>
      <c r="J23" t="n">
        <v>199.46</v>
      </c>
      <c r="K23" t="n">
        <v>51.39</v>
      </c>
      <c r="L23" t="n">
        <v>22</v>
      </c>
      <c r="M23" t="n">
        <v>10</v>
      </c>
      <c r="N23" t="n">
        <v>41.07</v>
      </c>
      <c r="O23" t="n">
        <v>24834.62</v>
      </c>
      <c r="P23" t="n">
        <v>328.03</v>
      </c>
      <c r="Q23" t="n">
        <v>772.12</v>
      </c>
      <c r="R23" t="n">
        <v>120.37</v>
      </c>
      <c r="S23" t="n">
        <v>98.14</v>
      </c>
      <c r="T23" t="n">
        <v>7193.45</v>
      </c>
      <c r="U23" t="n">
        <v>0.82</v>
      </c>
      <c r="V23" t="n">
        <v>0.87</v>
      </c>
      <c r="W23" t="n">
        <v>12.29</v>
      </c>
      <c r="X23" t="n">
        <v>0.41</v>
      </c>
      <c r="Y23" t="n">
        <v>2</v>
      </c>
      <c r="Z23" t="n">
        <v>10</v>
      </c>
      <c r="AA23" t="n">
        <v>320.0578992528096</v>
      </c>
      <c r="AB23" t="n">
        <v>437.9173377156736</v>
      </c>
      <c r="AC23" t="n">
        <v>396.1231216249325</v>
      </c>
      <c r="AD23" t="n">
        <v>320057.8992528096</v>
      </c>
      <c r="AE23" t="n">
        <v>437917.3377156736</v>
      </c>
      <c r="AF23" t="n">
        <v>5.077128141881017e-06</v>
      </c>
      <c r="AG23" t="n">
        <v>7.039930555555554</v>
      </c>
      <c r="AH23" t="n">
        <v>396123.1216249325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3.0834</v>
      </c>
      <c r="E24" t="n">
        <v>32.43</v>
      </c>
      <c r="F24" t="n">
        <v>29.65</v>
      </c>
      <c r="G24" t="n">
        <v>148.26</v>
      </c>
      <c r="H24" t="n">
        <v>2.03</v>
      </c>
      <c r="I24" t="n">
        <v>12</v>
      </c>
      <c r="J24" t="n">
        <v>201.03</v>
      </c>
      <c r="K24" t="n">
        <v>51.39</v>
      </c>
      <c r="L24" t="n">
        <v>23</v>
      </c>
      <c r="M24" t="n">
        <v>10</v>
      </c>
      <c r="N24" t="n">
        <v>41.64</v>
      </c>
      <c r="O24" t="n">
        <v>25027.94</v>
      </c>
      <c r="P24" t="n">
        <v>323.3</v>
      </c>
      <c r="Q24" t="n">
        <v>772.12</v>
      </c>
      <c r="R24" t="n">
        <v>120.3</v>
      </c>
      <c r="S24" t="n">
        <v>98.14</v>
      </c>
      <c r="T24" t="n">
        <v>7157.19</v>
      </c>
      <c r="U24" t="n">
        <v>0.82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317.9235184536292</v>
      </c>
      <c r="AB24" t="n">
        <v>434.9969837439996</v>
      </c>
      <c r="AC24" t="n">
        <v>393.4814821375727</v>
      </c>
      <c r="AD24" t="n">
        <v>317923.5184536292</v>
      </c>
      <c r="AE24" t="n">
        <v>434996.9837439996</v>
      </c>
      <c r="AF24" t="n">
        <v>5.077786867556253e-06</v>
      </c>
      <c r="AG24" t="n">
        <v>7.037760416666667</v>
      </c>
      <c r="AH24" t="n">
        <v>393481.4821375727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3.0904</v>
      </c>
      <c r="E25" t="n">
        <v>32.36</v>
      </c>
      <c r="F25" t="n">
        <v>29.61</v>
      </c>
      <c r="G25" t="n">
        <v>161.53</v>
      </c>
      <c r="H25" t="n">
        <v>2.1</v>
      </c>
      <c r="I25" t="n">
        <v>11</v>
      </c>
      <c r="J25" t="n">
        <v>202.61</v>
      </c>
      <c r="K25" t="n">
        <v>51.39</v>
      </c>
      <c r="L25" t="n">
        <v>24</v>
      </c>
      <c r="M25" t="n">
        <v>8</v>
      </c>
      <c r="N25" t="n">
        <v>42.21</v>
      </c>
      <c r="O25" t="n">
        <v>25222.04</v>
      </c>
      <c r="P25" t="n">
        <v>322.36</v>
      </c>
      <c r="Q25" t="n">
        <v>772.11</v>
      </c>
      <c r="R25" t="n">
        <v>118.97</v>
      </c>
      <c r="S25" t="n">
        <v>98.14</v>
      </c>
      <c r="T25" t="n">
        <v>6497.07</v>
      </c>
      <c r="U25" t="n">
        <v>0.82</v>
      </c>
      <c r="V25" t="n">
        <v>0.87</v>
      </c>
      <c r="W25" t="n">
        <v>12.29</v>
      </c>
      <c r="X25" t="n">
        <v>0.37</v>
      </c>
      <c r="Y25" t="n">
        <v>2</v>
      </c>
      <c r="Z25" t="n">
        <v>10</v>
      </c>
      <c r="AA25" t="n">
        <v>316.9655988203855</v>
      </c>
      <c r="AB25" t="n">
        <v>433.6863158413641</v>
      </c>
      <c r="AC25" t="n">
        <v>392.2959025400307</v>
      </c>
      <c r="AD25" t="n">
        <v>316965.5988203855</v>
      </c>
      <c r="AE25" t="n">
        <v>433686.3158413641</v>
      </c>
      <c r="AF25" t="n">
        <v>5.08931456687288e-06</v>
      </c>
      <c r="AG25" t="n">
        <v>7.022569444444445</v>
      </c>
      <c r="AH25" t="n">
        <v>392295.9025400307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3.0885</v>
      </c>
      <c r="E26" t="n">
        <v>32.38</v>
      </c>
      <c r="F26" t="n">
        <v>29.63</v>
      </c>
      <c r="G26" t="n">
        <v>161.63</v>
      </c>
      <c r="H26" t="n">
        <v>2.17</v>
      </c>
      <c r="I26" t="n">
        <v>11</v>
      </c>
      <c r="J26" t="n">
        <v>204.19</v>
      </c>
      <c r="K26" t="n">
        <v>51.39</v>
      </c>
      <c r="L26" t="n">
        <v>25</v>
      </c>
      <c r="M26" t="n">
        <v>5</v>
      </c>
      <c r="N26" t="n">
        <v>42.79</v>
      </c>
      <c r="O26" t="n">
        <v>25417.05</v>
      </c>
      <c r="P26" t="n">
        <v>321</v>
      </c>
      <c r="Q26" t="n">
        <v>772.11</v>
      </c>
      <c r="R26" t="n">
        <v>119.33</v>
      </c>
      <c r="S26" t="n">
        <v>98.14</v>
      </c>
      <c r="T26" t="n">
        <v>6680.18</v>
      </c>
      <c r="U26" t="n">
        <v>0.82</v>
      </c>
      <c r="V26" t="n">
        <v>0.87</v>
      </c>
      <c r="W26" t="n">
        <v>12.3</v>
      </c>
      <c r="X26" t="n">
        <v>0.39</v>
      </c>
      <c r="Y26" t="n">
        <v>2</v>
      </c>
      <c r="Z26" t="n">
        <v>10</v>
      </c>
      <c r="AA26" t="n">
        <v>316.53254261032</v>
      </c>
      <c r="AB26" t="n">
        <v>433.0937892296609</v>
      </c>
      <c r="AC26" t="n">
        <v>391.7599258365321</v>
      </c>
      <c r="AD26" t="n">
        <v>316532.54261032</v>
      </c>
      <c r="AE26" t="n">
        <v>433093.7892296609</v>
      </c>
      <c r="AF26" t="n">
        <v>5.086185619915511e-06</v>
      </c>
      <c r="AG26" t="n">
        <v>7.026909722222223</v>
      </c>
      <c r="AH26" t="n">
        <v>391759.9258365321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3.0888</v>
      </c>
      <c r="E27" t="n">
        <v>32.38</v>
      </c>
      <c r="F27" t="n">
        <v>29.63</v>
      </c>
      <c r="G27" t="n">
        <v>161.62</v>
      </c>
      <c r="H27" t="n">
        <v>2.24</v>
      </c>
      <c r="I27" t="n">
        <v>11</v>
      </c>
      <c r="J27" t="n">
        <v>205.77</v>
      </c>
      <c r="K27" t="n">
        <v>51.39</v>
      </c>
      <c r="L27" t="n">
        <v>26</v>
      </c>
      <c r="M27" t="n">
        <v>2</v>
      </c>
      <c r="N27" t="n">
        <v>43.38</v>
      </c>
      <c r="O27" t="n">
        <v>25612.75</v>
      </c>
      <c r="P27" t="n">
        <v>321.11</v>
      </c>
      <c r="Q27" t="n">
        <v>772.16</v>
      </c>
      <c r="R27" t="n">
        <v>119.18</v>
      </c>
      <c r="S27" t="n">
        <v>98.14</v>
      </c>
      <c r="T27" t="n">
        <v>6601.3</v>
      </c>
      <c r="U27" t="n">
        <v>0.82</v>
      </c>
      <c r="V27" t="n">
        <v>0.87</v>
      </c>
      <c r="W27" t="n">
        <v>12.3</v>
      </c>
      <c r="X27" t="n">
        <v>0.38</v>
      </c>
      <c r="Y27" t="n">
        <v>2</v>
      </c>
      <c r="Z27" t="n">
        <v>10</v>
      </c>
      <c r="AA27" t="n">
        <v>316.5613295211418</v>
      </c>
      <c r="AB27" t="n">
        <v>433.1331767510362</v>
      </c>
      <c r="AC27" t="n">
        <v>391.7955542681481</v>
      </c>
      <c r="AD27" t="n">
        <v>316561.3295211418</v>
      </c>
      <c r="AE27" t="n">
        <v>433133.1767510362</v>
      </c>
      <c r="AF27" t="n">
        <v>5.086679664171938e-06</v>
      </c>
      <c r="AG27" t="n">
        <v>7.026909722222223</v>
      </c>
      <c r="AH27" t="n">
        <v>391795.5542681481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3.0885</v>
      </c>
      <c r="E28" t="n">
        <v>32.38</v>
      </c>
      <c r="F28" t="n">
        <v>29.63</v>
      </c>
      <c r="G28" t="n">
        <v>161.64</v>
      </c>
      <c r="H28" t="n">
        <v>2.31</v>
      </c>
      <c r="I28" t="n">
        <v>11</v>
      </c>
      <c r="J28" t="n">
        <v>207.37</v>
      </c>
      <c r="K28" t="n">
        <v>51.39</v>
      </c>
      <c r="L28" t="n">
        <v>27</v>
      </c>
      <c r="M28" t="n">
        <v>0</v>
      </c>
      <c r="N28" t="n">
        <v>43.97</v>
      </c>
      <c r="O28" t="n">
        <v>25809.25</v>
      </c>
      <c r="P28" t="n">
        <v>322.47</v>
      </c>
      <c r="Q28" t="n">
        <v>772.22</v>
      </c>
      <c r="R28" t="n">
        <v>119.25</v>
      </c>
      <c r="S28" t="n">
        <v>98.14</v>
      </c>
      <c r="T28" t="n">
        <v>6637.4</v>
      </c>
      <c r="U28" t="n">
        <v>0.82</v>
      </c>
      <c r="V28" t="n">
        <v>0.87</v>
      </c>
      <c r="W28" t="n">
        <v>12.3</v>
      </c>
      <c r="X28" t="n">
        <v>0.39</v>
      </c>
      <c r="Y28" t="n">
        <v>2</v>
      </c>
      <c r="Z28" t="n">
        <v>10</v>
      </c>
      <c r="AA28" t="n">
        <v>317.1800801765681</v>
      </c>
      <c r="AB28" t="n">
        <v>433.9797786951427</v>
      </c>
      <c r="AC28" t="n">
        <v>392.5613577109224</v>
      </c>
      <c r="AD28" t="n">
        <v>317180.0801765681</v>
      </c>
      <c r="AE28" t="n">
        <v>433979.7786951427</v>
      </c>
      <c r="AF28" t="n">
        <v>5.086185619915511e-06</v>
      </c>
      <c r="AG28" t="n">
        <v>7.026909722222223</v>
      </c>
      <c r="AH28" t="n">
        <v>392561.3577109224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2.6284</v>
      </c>
      <c r="E2" t="n">
        <v>38.05</v>
      </c>
      <c r="F2" t="n">
        <v>34.59</v>
      </c>
      <c r="G2" t="n">
        <v>14.82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138</v>
      </c>
      <c r="N2" t="n">
        <v>5.51</v>
      </c>
      <c r="O2" t="n">
        <v>6564.78</v>
      </c>
      <c r="P2" t="n">
        <v>192.02</v>
      </c>
      <c r="Q2" t="n">
        <v>773.3</v>
      </c>
      <c r="R2" t="n">
        <v>284.61</v>
      </c>
      <c r="S2" t="n">
        <v>98.14</v>
      </c>
      <c r="T2" t="n">
        <v>88672.66</v>
      </c>
      <c r="U2" t="n">
        <v>0.34</v>
      </c>
      <c r="V2" t="n">
        <v>0.74</v>
      </c>
      <c r="W2" t="n">
        <v>12.5</v>
      </c>
      <c r="X2" t="n">
        <v>5.32</v>
      </c>
      <c r="Y2" t="n">
        <v>2</v>
      </c>
      <c r="Z2" t="n">
        <v>10</v>
      </c>
      <c r="AA2" t="n">
        <v>260.2847263576143</v>
      </c>
      <c r="AB2" t="n">
        <v>356.1330455541898</v>
      </c>
      <c r="AC2" t="n">
        <v>322.1442075223658</v>
      </c>
      <c r="AD2" t="n">
        <v>260284.7263576143</v>
      </c>
      <c r="AE2" t="n">
        <v>356133.0455541898</v>
      </c>
      <c r="AF2" t="n">
        <v>6.035769905992126e-06</v>
      </c>
      <c r="AG2" t="n">
        <v>8.257378472222221</v>
      </c>
      <c r="AH2" t="n">
        <v>322144.2075223658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2.9449</v>
      </c>
      <c r="E3" t="n">
        <v>33.96</v>
      </c>
      <c r="F3" t="n">
        <v>31.48</v>
      </c>
      <c r="G3" t="n">
        <v>31.48</v>
      </c>
      <c r="H3" t="n">
        <v>0.66</v>
      </c>
      <c r="I3" t="n">
        <v>60</v>
      </c>
      <c r="J3" t="n">
        <v>52.47</v>
      </c>
      <c r="K3" t="n">
        <v>24.83</v>
      </c>
      <c r="L3" t="n">
        <v>2</v>
      </c>
      <c r="M3" t="n">
        <v>58</v>
      </c>
      <c r="N3" t="n">
        <v>5.64</v>
      </c>
      <c r="O3" t="n">
        <v>6705.1</v>
      </c>
      <c r="P3" t="n">
        <v>162.95</v>
      </c>
      <c r="Q3" t="n">
        <v>772.51</v>
      </c>
      <c r="R3" t="n">
        <v>180.55</v>
      </c>
      <c r="S3" t="n">
        <v>98.14</v>
      </c>
      <c r="T3" t="n">
        <v>37044.23</v>
      </c>
      <c r="U3" t="n">
        <v>0.54</v>
      </c>
      <c r="V3" t="n">
        <v>0.82</v>
      </c>
      <c r="W3" t="n">
        <v>12.38</v>
      </c>
      <c r="X3" t="n">
        <v>2.22</v>
      </c>
      <c r="Y3" t="n">
        <v>2</v>
      </c>
      <c r="Z3" t="n">
        <v>10</v>
      </c>
      <c r="AA3" t="n">
        <v>218.6141343893341</v>
      </c>
      <c r="AB3" t="n">
        <v>299.1175032462774</v>
      </c>
      <c r="AC3" t="n">
        <v>270.5701485505934</v>
      </c>
      <c r="AD3" t="n">
        <v>218614.1343893341</v>
      </c>
      <c r="AE3" t="n">
        <v>299117.5032462774</v>
      </c>
      <c r="AF3" t="n">
        <v>6.762569927011189e-06</v>
      </c>
      <c r="AG3" t="n">
        <v>7.369791666666667</v>
      </c>
      <c r="AH3" t="n">
        <v>270570.1485505935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3.0301</v>
      </c>
      <c r="E4" t="n">
        <v>33</v>
      </c>
      <c r="F4" t="n">
        <v>30.77</v>
      </c>
      <c r="G4" t="n">
        <v>46.15</v>
      </c>
      <c r="H4" t="n">
        <v>0.97</v>
      </c>
      <c r="I4" t="n">
        <v>40</v>
      </c>
      <c r="J4" t="n">
        <v>53.61</v>
      </c>
      <c r="K4" t="n">
        <v>24.83</v>
      </c>
      <c r="L4" t="n">
        <v>3</v>
      </c>
      <c r="M4" t="n">
        <v>3</v>
      </c>
      <c r="N4" t="n">
        <v>5.78</v>
      </c>
      <c r="O4" t="n">
        <v>6845.59</v>
      </c>
      <c r="P4" t="n">
        <v>149.94</v>
      </c>
      <c r="Q4" t="n">
        <v>772.67</v>
      </c>
      <c r="R4" t="n">
        <v>155.62</v>
      </c>
      <c r="S4" t="n">
        <v>98.14</v>
      </c>
      <c r="T4" t="n">
        <v>24676.13</v>
      </c>
      <c r="U4" t="n">
        <v>0.63</v>
      </c>
      <c r="V4" t="n">
        <v>0.83</v>
      </c>
      <c r="W4" t="n">
        <v>12.39</v>
      </c>
      <c r="X4" t="n">
        <v>1.51</v>
      </c>
      <c r="Y4" t="n">
        <v>2</v>
      </c>
      <c r="Z4" t="n">
        <v>10</v>
      </c>
      <c r="AA4" t="n">
        <v>200.3102359177456</v>
      </c>
      <c r="AB4" t="n">
        <v>274.0733018464532</v>
      </c>
      <c r="AC4" t="n">
        <v>247.9161305826032</v>
      </c>
      <c r="AD4" t="n">
        <v>200310.2359177456</v>
      </c>
      <c r="AE4" t="n">
        <v>274073.3018464532</v>
      </c>
      <c r="AF4" t="n">
        <v>6.958220359209687e-06</v>
      </c>
      <c r="AG4" t="n">
        <v>7.161458333333333</v>
      </c>
      <c r="AH4" t="n">
        <v>247916.1305826032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3.0279</v>
      </c>
      <c r="E5" t="n">
        <v>33.03</v>
      </c>
      <c r="F5" t="n">
        <v>30.79</v>
      </c>
      <c r="G5" t="n">
        <v>46.18</v>
      </c>
      <c r="H5" t="n">
        <v>1.27</v>
      </c>
      <c r="I5" t="n">
        <v>40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152.96</v>
      </c>
      <c r="Q5" t="n">
        <v>772.79</v>
      </c>
      <c r="R5" t="n">
        <v>156.19</v>
      </c>
      <c r="S5" t="n">
        <v>98.14</v>
      </c>
      <c r="T5" t="n">
        <v>24965.48</v>
      </c>
      <c r="U5" t="n">
        <v>0.63</v>
      </c>
      <c r="V5" t="n">
        <v>0.83</v>
      </c>
      <c r="W5" t="n">
        <v>12.39</v>
      </c>
      <c r="X5" t="n">
        <v>1.54</v>
      </c>
      <c r="Y5" t="n">
        <v>2</v>
      </c>
      <c r="Z5" t="n">
        <v>10</v>
      </c>
      <c r="AA5" t="n">
        <v>201.7657359516412</v>
      </c>
      <c r="AB5" t="n">
        <v>276.0647812049579</v>
      </c>
      <c r="AC5" t="n">
        <v>249.7175459461915</v>
      </c>
      <c r="AD5" t="n">
        <v>201765.7359516412</v>
      </c>
      <c r="AE5" t="n">
        <v>276064.7812049579</v>
      </c>
      <c r="AF5" t="n">
        <v>6.953168352744467e-06</v>
      </c>
      <c r="AG5" t="n">
        <v>7.16796875</v>
      </c>
      <c r="AH5" t="n">
        <v>249717.5459461915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1.8437</v>
      </c>
      <c r="E2" t="n">
        <v>54.24</v>
      </c>
      <c r="F2" t="n">
        <v>42.69</v>
      </c>
      <c r="G2" t="n">
        <v>7.45</v>
      </c>
      <c r="H2" t="n">
        <v>0.13</v>
      </c>
      <c r="I2" t="n">
        <v>344</v>
      </c>
      <c r="J2" t="n">
        <v>133.21</v>
      </c>
      <c r="K2" t="n">
        <v>46.47</v>
      </c>
      <c r="L2" t="n">
        <v>1</v>
      </c>
      <c r="M2" t="n">
        <v>342</v>
      </c>
      <c r="N2" t="n">
        <v>20.75</v>
      </c>
      <c r="O2" t="n">
        <v>16663.42</v>
      </c>
      <c r="P2" t="n">
        <v>472.64</v>
      </c>
      <c r="Q2" t="n">
        <v>774.35</v>
      </c>
      <c r="R2" t="n">
        <v>555</v>
      </c>
      <c r="S2" t="n">
        <v>98.14</v>
      </c>
      <c r="T2" t="n">
        <v>222845.87</v>
      </c>
      <c r="U2" t="n">
        <v>0.18</v>
      </c>
      <c r="V2" t="n">
        <v>0.6</v>
      </c>
      <c r="W2" t="n">
        <v>12.84</v>
      </c>
      <c r="X2" t="n">
        <v>13.4</v>
      </c>
      <c r="Y2" t="n">
        <v>2</v>
      </c>
      <c r="Z2" t="n">
        <v>10</v>
      </c>
      <c r="AA2" t="n">
        <v>660.1527423566403</v>
      </c>
      <c r="AB2" t="n">
        <v>903.2501059758881</v>
      </c>
      <c r="AC2" t="n">
        <v>817.0451835810344</v>
      </c>
      <c r="AD2" t="n">
        <v>660152.7423566403</v>
      </c>
      <c r="AE2" t="n">
        <v>903250.1059758881</v>
      </c>
      <c r="AF2" t="n">
        <v>3.249439313442955e-06</v>
      </c>
      <c r="AG2" t="n">
        <v>11.77083333333333</v>
      </c>
      <c r="AH2" t="n">
        <v>817045.1835810344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34.45</v>
      </c>
      <c r="G3" t="n">
        <v>14.98</v>
      </c>
      <c r="H3" t="n">
        <v>0.26</v>
      </c>
      <c r="I3" t="n">
        <v>138</v>
      </c>
      <c r="J3" t="n">
        <v>134.55</v>
      </c>
      <c r="K3" t="n">
        <v>46.47</v>
      </c>
      <c r="L3" t="n">
        <v>2</v>
      </c>
      <c r="M3" t="n">
        <v>136</v>
      </c>
      <c r="N3" t="n">
        <v>21.09</v>
      </c>
      <c r="O3" t="n">
        <v>16828.84</v>
      </c>
      <c r="P3" t="n">
        <v>378.81</v>
      </c>
      <c r="Q3" t="n">
        <v>772.88</v>
      </c>
      <c r="R3" t="n">
        <v>279.68</v>
      </c>
      <c r="S3" t="n">
        <v>98.14</v>
      </c>
      <c r="T3" t="n">
        <v>86219.03</v>
      </c>
      <c r="U3" t="n">
        <v>0.35</v>
      </c>
      <c r="V3" t="n">
        <v>0.75</v>
      </c>
      <c r="W3" t="n">
        <v>12.5</v>
      </c>
      <c r="X3" t="n">
        <v>5.19</v>
      </c>
      <c r="Y3" t="n">
        <v>2</v>
      </c>
      <c r="Z3" t="n">
        <v>10</v>
      </c>
      <c r="AA3" t="n">
        <v>427.1423724275583</v>
      </c>
      <c r="AB3" t="n">
        <v>584.4350381469014</v>
      </c>
      <c r="AC3" t="n">
        <v>528.6573783658881</v>
      </c>
      <c r="AD3" t="n">
        <v>427142.3724275583</v>
      </c>
      <c r="AE3" t="n">
        <v>584435.0381469014</v>
      </c>
      <c r="AF3" t="n">
        <v>4.364016208719479e-06</v>
      </c>
      <c r="AG3" t="n">
        <v>8.765190972222221</v>
      </c>
      <c r="AH3" t="n">
        <v>528657.3783658881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2.7042</v>
      </c>
      <c r="E4" t="n">
        <v>36.98</v>
      </c>
      <c r="F4" t="n">
        <v>32.46</v>
      </c>
      <c r="G4" t="n">
        <v>22.65</v>
      </c>
      <c r="H4" t="n">
        <v>0.39</v>
      </c>
      <c r="I4" t="n">
        <v>86</v>
      </c>
      <c r="J4" t="n">
        <v>135.9</v>
      </c>
      <c r="K4" t="n">
        <v>46.47</v>
      </c>
      <c r="L4" t="n">
        <v>3</v>
      </c>
      <c r="M4" t="n">
        <v>84</v>
      </c>
      <c r="N4" t="n">
        <v>21.43</v>
      </c>
      <c r="O4" t="n">
        <v>16994.64</v>
      </c>
      <c r="P4" t="n">
        <v>353.42</v>
      </c>
      <c r="Q4" t="n">
        <v>772.8</v>
      </c>
      <c r="R4" t="n">
        <v>213.61</v>
      </c>
      <c r="S4" t="n">
        <v>98.14</v>
      </c>
      <c r="T4" t="n">
        <v>53441.08</v>
      </c>
      <c r="U4" t="n">
        <v>0.46</v>
      </c>
      <c r="V4" t="n">
        <v>0.79</v>
      </c>
      <c r="W4" t="n">
        <v>12.41</v>
      </c>
      <c r="X4" t="n">
        <v>3.2</v>
      </c>
      <c r="Y4" t="n">
        <v>2</v>
      </c>
      <c r="Z4" t="n">
        <v>10</v>
      </c>
      <c r="AA4" t="n">
        <v>376.0923596995196</v>
      </c>
      <c r="AB4" t="n">
        <v>514.5861585647874</v>
      </c>
      <c r="AC4" t="n">
        <v>465.4747778175729</v>
      </c>
      <c r="AD4" t="n">
        <v>376092.3596995196</v>
      </c>
      <c r="AE4" t="n">
        <v>514586.1585647874</v>
      </c>
      <c r="AF4" t="n">
        <v>4.766032321642588e-06</v>
      </c>
      <c r="AG4" t="n">
        <v>8.025173611111111</v>
      </c>
      <c r="AH4" t="n">
        <v>465474.7778175729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2.8271</v>
      </c>
      <c r="E5" t="n">
        <v>35.37</v>
      </c>
      <c r="F5" t="n">
        <v>31.5</v>
      </c>
      <c r="G5" t="n">
        <v>30.49</v>
      </c>
      <c r="H5" t="n">
        <v>0.52</v>
      </c>
      <c r="I5" t="n">
        <v>62</v>
      </c>
      <c r="J5" t="n">
        <v>137.25</v>
      </c>
      <c r="K5" t="n">
        <v>46.47</v>
      </c>
      <c r="L5" t="n">
        <v>4</v>
      </c>
      <c r="M5" t="n">
        <v>60</v>
      </c>
      <c r="N5" t="n">
        <v>21.78</v>
      </c>
      <c r="O5" t="n">
        <v>17160.92</v>
      </c>
      <c r="P5" t="n">
        <v>339.4</v>
      </c>
      <c r="Q5" t="n">
        <v>772.4299999999999</v>
      </c>
      <c r="R5" t="n">
        <v>182.03</v>
      </c>
      <c r="S5" t="n">
        <v>98.14</v>
      </c>
      <c r="T5" t="n">
        <v>37773.02</v>
      </c>
      <c r="U5" t="n">
        <v>0.54</v>
      </c>
      <c r="V5" t="n">
        <v>0.8100000000000001</v>
      </c>
      <c r="W5" t="n">
        <v>12.36</v>
      </c>
      <c r="X5" t="n">
        <v>2.25</v>
      </c>
      <c r="Y5" t="n">
        <v>2</v>
      </c>
      <c r="Z5" t="n">
        <v>10</v>
      </c>
      <c r="AA5" t="n">
        <v>346.8819566003409</v>
      </c>
      <c r="AB5" t="n">
        <v>474.6191963724562</v>
      </c>
      <c r="AC5" t="n">
        <v>429.3222064028941</v>
      </c>
      <c r="AD5" t="n">
        <v>346881.9566003408</v>
      </c>
      <c r="AE5" t="n">
        <v>474619.1963724562</v>
      </c>
      <c r="AF5" t="n">
        <v>4.982638109798004e-06</v>
      </c>
      <c r="AG5" t="n">
        <v>7.67578125</v>
      </c>
      <c r="AH5" t="n">
        <v>429322.2064028941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2.8926</v>
      </c>
      <c r="E6" t="n">
        <v>34.57</v>
      </c>
      <c r="F6" t="n">
        <v>31.06</v>
      </c>
      <c r="G6" t="n">
        <v>38.03</v>
      </c>
      <c r="H6" t="n">
        <v>0.64</v>
      </c>
      <c r="I6" t="n">
        <v>49</v>
      </c>
      <c r="J6" t="n">
        <v>138.6</v>
      </c>
      <c r="K6" t="n">
        <v>46.47</v>
      </c>
      <c r="L6" t="n">
        <v>5</v>
      </c>
      <c r="M6" t="n">
        <v>47</v>
      </c>
      <c r="N6" t="n">
        <v>22.13</v>
      </c>
      <c r="O6" t="n">
        <v>17327.69</v>
      </c>
      <c r="P6" t="n">
        <v>331.12</v>
      </c>
      <c r="Q6" t="n">
        <v>772.29</v>
      </c>
      <c r="R6" t="n">
        <v>167.05</v>
      </c>
      <c r="S6" t="n">
        <v>98.14</v>
      </c>
      <c r="T6" t="n">
        <v>30349.97</v>
      </c>
      <c r="U6" t="n">
        <v>0.59</v>
      </c>
      <c r="V6" t="n">
        <v>0.83</v>
      </c>
      <c r="W6" t="n">
        <v>12.35</v>
      </c>
      <c r="X6" t="n">
        <v>1.81</v>
      </c>
      <c r="Y6" t="n">
        <v>2</v>
      </c>
      <c r="Z6" t="n">
        <v>10</v>
      </c>
      <c r="AA6" t="n">
        <v>336.9793635088548</v>
      </c>
      <c r="AB6" t="n">
        <v>461.0700316331107</v>
      </c>
      <c r="AC6" t="n">
        <v>417.0661549298995</v>
      </c>
      <c r="AD6" t="n">
        <v>336979.3635088548</v>
      </c>
      <c r="AE6" t="n">
        <v>461070.0316331107</v>
      </c>
      <c r="AF6" t="n">
        <v>5.098078948888155e-06</v>
      </c>
      <c r="AG6" t="n">
        <v>7.502170138888889</v>
      </c>
      <c r="AH6" t="n">
        <v>417066.1549298995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2.9426</v>
      </c>
      <c r="E7" t="n">
        <v>33.98</v>
      </c>
      <c r="F7" t="n">
        <v>30.71</v>
      </c>
      <c r="G7" t="n">
        <v>46.07</v>
      </c>
      <c r="H7" t="n">
        <v>0.76</v>
      </c>
      <c r="I7" t="n">
        <v>40</v>
      </c>
      <c r="J7" t="n">
        <v>139.95</v>
      </c>
      <c r="K7" t="n">
        <v>46.47</v>
      </c>
      <c r="L7" t="n">
        <v>6</v>
      </c>
      <c r="M7" t="n">
        <v>38</v>
      </c>
      <c r="N7" t="n">
        <v>22.49</v>
      </c>
      <c r="O7" t="n">
        <v>17494.97</v>
      </c>
      <c r="P7" t="n">
        <v>323.76</v>
      </c>
      <c r="Q7" t="n">
        <v>772.37</v>
      </c>
      <c r="R7" t="n">
        <v>155.39</v>
      </c>
      <c r="S7" t="n">
        <v>98.14</v>
      </c>
      <c r="T7" t="n">
        <v>24561.94</v>
      </c>
      <c r="U7" t="n">
        <v>0.63</v>
      </c>
      <c r="V7" t="n">
        <v>0.84</v>
      </c>
      <c r="W7" t="n">
        <v>12.34</v>
      </c>
      <c r="X7" t="n">
        <v>1.46</v>
      </c>
      <c r="Y7" t="n">
        <v>2</v>
      </c>
      <c r="Z7" t="n">
        <v>10</v>
      </c>
      <c r="AA7" t="n">
        <v>329.0382830632208</v>
      </c>
      <c r="AB7" t="n">
        <v>450.2046950316504</v>
      </c>
      <c r="AC7" t="n">
        <v>407.237790804087</v>
      </c>
      <c r="AD7" t="n">
        <v>329038.2830632208</v>
      </c>
      <c r="AE7" t="n">
        <v>450204.6950316504</v>
      </c>
      <c r="AF7" t="n">
        <v>5.18620172681957e-06</v>
      </c>
      <c r="AG7" t="n">
        <v>7.374131944444445</v>
      </c>
      <c r="AH7" t="n">
        <v>407237.790804087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2.9761</v>
      </c>
      <c r="E8" t="n">
        <v>33.6</v>
      </c>
      <c r="F8" t="n">
        <v>30.5</v>
      </c>
      <c r="G8" t="n">
        <v>53.81</v>
      </c>
      <c r="H8" t="n">
        <v>0.88</v>
      </c>
      <c r="I8" t="n">
        <v>34</v>
      </c>
      <c r="J8" t="n">
        <v>141.31</v>
      </c>
      <c r="K8" t="n">
        <v>46.47</v>
      </c>
      <c r="L8" t="n">
        <v>7</v>
      </c>
      <c r="M8" t="n">
        <v>32</v>
      </c>
      <c r="N8" t="n">
        <v>22.85</v>
      </c>
      <c r="O8" t="n">
        <v>17662.75</v>
      </c>
      <c r="P8" t="n">
        <v>317.43</v>
      </c>
      <c r="Q8" t="n">
        <v>772.3200000000001</v>
      </c>
      <c r="R8" t="n">
        <v>148.22</v>
      </c>
      <c r="S8" t="n">
        <v>98.14</v>
      </c>
      <c r="T8" t="n">
        <v>21008.71</v>
      </c>
      <c r="U8" t="n">
        <v>0.66</v>
      </c>
      <c r="V8" t="n">
        <v>0.84</v>
      </c>
      <c r="W8" t="n">
        <v>12.33</v>
      </c>
      <c r="X8" t="n">
        <v>1.25</v>
      </c>
      <c r="Y8" t="n">
        <v>2</v>
      </c>
      <c r="Z8" t="n">
        <v>10</v>
      </c>
      <c r="AA8" t="n">
        <v>323.3856988269554</v>
      </c>
      <c r="AB8" t="n">
        <v>442.4705799051756</v>
      </c>
      <c r="AC8" t="n">
        <v>400.2418087703841</v>
      </c>
      <c r="AD8" t="n">
        <v>323385.6988269554</v>
      </c>
      <c r="AE8" t="n">
        <v>442470.5799051756</v>
      </c>
      <c r="AF8" t="n">
        <v>5.245243988033617e-06</v>
      </c>
      <c r="AG8" t="n">
        <v>7.291666666666667</v>
      </c>
      <c r="AH8" t="n">
        <v>400241.8087703841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3.0063</v>
      </c>
      <c r="E9" t="n">
        <v>33.26</v>
      </c>
      <c r="F9" t="n">
        <v>30.29</v>
      </c>
      <c r="G9" t="n">
        <v>62.68</v>
      </c>
      <c r="H9" t="n">
        <v>0.99</v>
      </c>
      <c r="I9" t="n">
        <v>29</v>
      </c>
      <c r="J9" t="n">
        <v>142.68</v>
      </c>
      <c r="K9" t="n">
        <v>46.47</v>
      </c>
      <c r="L9" t="n">
        <v>8</v>
      </c>
      <c r="M9" t="n">
        <v>27</v>
      </c>
      <c r="N9" t="n">
        <v>23.21</v>
      </c>
      <c r="O9" t="n">
        <v>17831.04</v>
      </c>
      <c r="P9" t="n">
        <v>311.66</v>
      </c>
      <c r="Q9" t="n">
        <v>772.21</v>
      </c>
      <c r="R9" t="n">
        <v>141.55</v>
      </c>
      <c r="S9" t="n">
        <v>98.14</v>
      </c>
      <c r="T9" t="n">
        <v>17699.52</v>
      </c>
      <c r="U9" t="n">
        <v>0.6899999999999999</v>
      </c>
      <c r="V9" t="n">
        <v>0.85</v>
      </c>
      <c r="W9" t="n">
        <v>12.32</v>
      </c>
      <c r="X9" t="n">
        <v>1.04</v>
      </c>
      <c r="Y9" t="n">
        <v>2</v>
      </c>
      <c r="Z9" t="n">
        <v>10</v>
      </c>
      <c r="AA9" t="n">
        <v>308.6862786179159</v>
      </c>
      <c r="AB9" t="n">
        <v>422.3581846825164</v>
      </c>
      <c r="AC9" t="n">
        <v>382.0489123198515</v>
      </c>
      <c r="AD9" t="n">
        <v>308686.2786179159</v>
      </c>
      <c r="AE9" t="n">
        <v>422358.1846825164</v>
      </c>
      <c r="AF9" t="n">
        <v>5.29847014590419e-06</v>
      </c>
      <c r="AG9" t="n">
        <v>7.217881944444445</v>
      </c>
      <c r="AH9" t="n">
        <v>382048.9123198515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3.0232</v>
      </c>
      <c r="E10" t="n">
        <v>33.08</v>
      </c>
      <c r="F10" t="n">
        <v>30.19</v>
      </c>
      <c r="G10" t="n">
        <v>69.67</v>
      </c>
      <c r="H10" t="n">
        <v>1.11</v>
      </c>
      <c r="I10" t="n">
        <v>26</v>
      </c>
      <c r="J10" t="n">
        <v>144.05</v>
      </c>
      <c r="K10" t="n">
        <v>46.47</v>
      </c>
      <c r="L10" t="n">
        <v>9</v>
      </c>
      <c r="M10" t="n">
        <v>24</v>
      </c>
      <c r="N10" t="n">
        <v>23.58</v>
      </c>
      <c r="O10" t="n">
        <v>17999.83</v>
      </c>
      <c r="P10" t="n">
        <v>307.08</v>
      </c>
      <c r="Q10" t="n">
        <v>772.1799999999999</v>
      </c>
      <c r="R10" t="n">
        <v>138.11</v>
      </c>
      <c r="S10" t="n">
        <v>98.14</v>
      </c>
      <c r="T10" t="n">
        <v>15993.53</v>
      </c>
      <c r="U10" t="n">
        <v>0.71</v>
      </c>
      <c r="V10" t="n">
        <v>0.85</v>
      </c>
      <c r="W10" t="n">
        <v>12.31</v>
      </c>
      <c r="X10" t="n">
        <v>0.9399999999999999</v>
      </c>
      <c r="Y10" t="n">
        <v>2</v>
      </c>
      <c r="Z10" t="n">
        <v>10</v>
      </c>
      <c r="AA10" t="n">
        <v>305.3261683455293</v>
      </c>
      <c r="AB10" t="n">
        <v>417.7607335702339</v>
      </c>
      <c r="AC10" t="n">
        <v>377.8902354891621</v>
      </c>
      <c r="AD10" t="n">
        <v>305326.1683455292</v>
      </c>
      <c r="AE10" t="n">
        <v>417760.7335702339</v>
      </c>
      <c r="AF10" t="n">
        <v>5.328255644845008e-06</v>
      </c>
      <c r="AG10" t="n">
        <v>7.178819444444445</v>
      </c>
      <c r="AH10" t="n">
        <v>377890.2354891621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3.0418</v>
      </c>
      <c r="E11" t="n">
        <v>32.88</v>
      </c>
      <c r="F11" t="n">
        <v>30.07</v>
      </c>
      <c r="G11" t="n">
        <v>78.44</v>
      </c>
      <c r="H11" t="n">
        <v>1.22</v>
      </c>
      <c r="I11" t="n">
        <v>23</v>
      </c>
      <c r="J11" t="n">
        <v>145.42</v>
      </c>
      <c r="K11" t="n">
        <v>46.47</v>
      </c>
      <c r="L11" t="n">
        <v>10</v>
      </c>
      <c r="M11" t="n">
        <v>21</v>
      </c>
      <c r="N11" t="n">
        <v>23.95</v>
      </c>
      <c r="O11" t="n">
        <v>18169.15</v>
      </c>
      <c r="P11" t="n">
        <v>302.09</v>
      </c>
      <c r="Q11" t="n">
        <v>772.16</v>
      </c>
      <c r="R11" t="n">
        <v>134.06</v>
      </c>
      <c r="S11" t="n">
        <v>98.14</v>
      </c>
      <c r="T11" t="n">
        <v>13984.08</v>
      </c>
      <c r="U11" t="n">
        <v>0.73</v>
      </c>
      <c r="V11" t="n">
        <v>0.85</v>
      </c>
      <c r="W11" t="n">
        <v>12.31</v>
      </c>
      <c r="X11" t="n">
        <v>0.82</v>
      </c>
      <c r="Y11" t="n">
        <v>2</v>
      </c>
      <c r="Z11" t="n">
        <v>10</v>
      </c>
      <c r="AA11" t="n">
        <v>301.6752339257437</v>
      </c>
      <c r="AB11" t="n">
        <v>412.7653640292243</v>
      </c>
      <c r="AC11" t="n">
        <v>373.3716170061012</v>
      </c>
      <c r="AD11" t="n">
        <v>301675.2339257437</v>
      </c>
      <c r="AE11" t="n">
        <v>412765.3640292243</v>
      </c>
      <c r="AF11" t="n">
        <v>5.361037318235495e-06</v>
      </c>
      <c r="AG11" t="n">
        <v>7.135416666666667</v>
      </c>
      <c r="AH11" t="n">
        <v>373371.6170061012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3.0518</v>
      </c>
      <c r="E12" t="n">
        <v>32.77</v>
      </c>
      <c r="F12" t="n">
        <v>30.02</v>
      </c>
      <c r="G12" t="n">
        <v>85.76000000000001</v>
      </c>
      <c r="H12" t="n">
        <v>1.33</v>
      </c>
      <c r="I12" t="n">
        <v>21</v>
      </c>
      <c r="J12" t="n">
        <v>146.8</v>
      </c>
      <c r="K12" t="n">
        <v>46.47</v>
      </c>
      <c r="L12" t="n">
        <v>11</v>
      </c>
      <c r="M12" t="n">
        <v>19</v>
      </c>
      <c r="N12" t="n">
        <v>24.33</v>
      </c>
      <c r="O12" t="n">
        <v>18338.99</v>
      </c>
      <c r="P12" t="n">
        <v>297.54</v>
      </c>
      <c r="Q12" t="n">
        <v>772.22</v>
      </c>
      <c r="R12" t="n">
        <v>132.09</v>
      </c>
      <c r="S12" t="n">
        <v>98.14</v>
      </c>
      <c r="T12" t="n">
        <v>13008.12</v>
      </c>
      <c r="U12" t="n">
        <v>0.74</v>
      </c>
      <c r="V12" t="n">
        <v>0.86</v>
      </c>
      <c r="W12" t="n">
        <v>12.31</v>
      </c>
      <c r="X12" t="n">
        <v>0.77</v>
      </c>
      <c r="Y12" t="n">
        <v>2</v>
      </c>
      <c r="Z12" t="n">
        <v>10</v>
      </c>
      <c r="AA12" t="n">
        <v>298.9255298212784</v>
      </c>
      <c r="AB12" t="n">
        <v>409.0030975651112</v>
      </c>
      <c r="AC12" t="n">
        <v>369.968415972949</v>
      </c>
      <c r="AD12" t="n">
        <v>298925.5298212784</v>
      </c>
      <c r="AE12" t="n">
        <v>409003.0975651112</v>
      </c>
      <c r="AF12" t="n">
        <v>5.378661873821778e-06</v>
      </c>
      <c r="AG12" t="n">
        <v>7.111545138888889</v>
      </c>
      <c r="AH12" t="n">
        <v>369968.415972949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3.0667</v>
      </c>
      <c r="E13" t="n">
        <v>32.61</v>
      </c>
      <c r="F13" t="n">
        <v>29.91</v>
      </c>
      <c r="G13" t="n">
        <v>94.45</v>
      </c>
      <c r="H13" t="n">
        <v>1.43</v>
      </c>
      <c r="I13" t="n">
        <v>19</v>
      </c>
      <c r="J13" t="n">
        <v>148.18</v>
      </c>
      <c r="K13" t="n">
        <v>46.47</v>
      </c>
      <c r="L13" t="n">
        <v>12</v>
      </c>
      <c r="M13" t="n">
        <v>17</v>
      </c>
      <c r="N13" t="n">
        <v>24.71</v>
      </c>
      <c r="O13" t="n">
        <v>18509.36</v>
      </c>
      <c r="P13" t="n">
        <v>291.51</v>
      </c>
      <c r="Q13" t="n">
        <v>772.15</v>
      </c>
      <c r="R13" t="n">
        <v>129.01</v>
      </c>
      <c r="S13" t="n">
        <v>98.14</v>
      </c>
      <c r="T13" t="n">
        <v>11476.19</v>
      </c>
      <c r="U13" t="n">
        <v>0.76</v>
      </c>
      <c r="V13" t="n">
        <v>0.86</v>
      </c>
      <c r="W13" t="n">
        <v>12.3</v>
      </c>
      <c r="X13" t="n">
        <v>0.66</v>
      </c>
      <c r="Y13" t="n">
        <v>2</v>
      </c>
      <c r="Z13" t="n">
        <v>10</v>
      </c>
      <c r="AA13" t="n">
        <v>295.1281246345648</v>
      </c>
      <c r="AB13" t="n">
        <v>403.8073202589564</v>
      </c>
      <c r="AC13" t="n">
        <v>365.2685163605743</v>
      </c>
      <c r="AD13" t="n">
        <v>295128.1246345647</v>
      </c>
      <c r="AE13" t="n">
        <v>403807.3202589564</v>
      </c>
      <c r="AF13" t="n">
        <v>5.404922461645339e-06</v>
      </c>
      <c r="AG13" t="n">
        <v>7.076822916666667</v>
      </c>
      <c r="AH13" t="n">
        <v>365268.5163605743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3.0773</v>
      </c>
      <c r="E14" t="n">
        <v>32.5</v>
      </c>
      <c r="F14" t="n">
        <v>29.85</v>
      </c>
      <c r="G14" t="n">
        <v>105.36</v>
      </c>
      <c r="H14" t="n">
        <v>1.54</v>
      </c>
      <c r="I14" t="n">
        <v>17</v>
      </c>
      <c r="J14" t="n">
        <v>149.56</v>
      </c>
      <c r="K14" t="n">
        <v>46.47</v>
      </c>
      <c r="L14" t="n">
        <v>13</v>
      </c>
      <c r="M14" t="n">
        <v>15</v>
      </c>
      <c r="N14" t="n">
        <v>25.1</v>
      </c>
      <c r="O14" t="n">
        <v>18680.25</v>
      </c>
      <c r="P14" t="n">
        <v>286.7</v>
      </c>
      <c r="Q14" t="n">
        <v>772.14</v>
      </c>
      <c r="R14" t="n">
        <v>127</v>
      </c>
      <c r="S14" t="n">
        <v>98.14</v>
      </c>
      <c r="T14" t="n">
        <v>10484.19</v>
      </c>
      <c r="U14" t="n">
        <v>0.77</v>
      </c>
      <c r="V14" t="n">
        <v>0.86</v>
      </c>
      <c r="W14" t="n">
        <v>12.29</v>
      </c>
      <c r="X14" t="n">
        <v>0.6</v>
      </c>
      <c r="Y14" t="n">
        <v>2</v>
      </c>
      <c r="Z14" t="n">
        <v>10</v>
      </c>
      <c r="AA14" t="n">
        <v>292.2528983156304</v>
      </c>
      <c r="AB14" t="n">
        <v>399.8733087633575</v>
      </c>
      <c r="AC14" t="n">
        <v>361.7099614006956</v>
      </c>
      <c r="AD14" t="n">
        <v>292252.8983156304</v>
      </c>
      <c r="AE14" t="n">
        <v>399873.3087633575</v>
      </c>
      <c r="AF14" t="n">
        <v>5.4236044905668e-06</v>
      </c>
      <c r="AG14" t="n">
        <v>7.052951388888889</v>
      </c>
      <c r="AH14" t="n">
        <v>361709.9614006956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3.0843</v>
      </c>
      <c r="E15" t="n">
        <v>32.42</v>
      </c>
      <c r="F15" t="n">
        <v>29.81</v>
      </c>
      <c r="G15" t="n">
        <v>111.77</v>
      </c>
      <c r="H15" t="n">
        <v>1.64</v>
      </c>
      <c r="I15" t="n">
        <v>16</v>
      </c>
      <c r="J15" t="n">
        <v>150.95</v>
      </c>
      <c r="K15" t="n">
        <v>46.47</v>
      </c>
      <c r="L15" t="n">
        <v>14</v>
      </c>
      <c r="M15" t="n">
        <v>14</v>
      </c>
      <c r="N15" t="n">
        <v>25.49</v>
      </c>
      <c r="O15" t="n">
        <v>18851.69</v>
      </c>
      <c r="P15" t="n">
        <v>282.57</v>
      </c>
      <c r="Q15" t="n">
        <v>772.23</v>
      </c>
      <c r="R15" t="n">
        <v>125.35</v>
      </c>
      <c r="S15" t="n">
        <v>98.14</v>
      </c>
      <c r="T15" t="n">
        <v>9662.34</v>
      </c>
      <c r="U15" t="n">
        <v>0.78</v>
      </c>
      <c r="V15" t="n">
        <v>0.86</v>
      </c>
      <c r="W15" t="n">
        <v>12.3</v>
      </c>
      <c r="X15" t="n">
        <v>0.5600000000000001</v>
      </c>
      <c r="Y15" t="n">
        <v>2</v>
      </c>
      <c r="Z15" t="n">
        <v>10</v>
      </c>
      <c r="AA15" t="n">
        <v>289.9436721371393</v>
      </c>
      <c r="AB15" t="n">
        <v>396.7137236300773</v>
      </c>
      <c r="AC15" t="n">
        <v>358.85192263803</v>
      </c>
      <c r="AD15" t="n">
        <v>289943.6721371394</v>
      </c>
      <c r="AE15" t="n">
        <v>396713.7236300773</v>
      </c>
      <c r="AF15" t="n">
        <v>5.435941679477196e-06</v>
      </c>
      <c r="AG15" t="n">
        <v>7.035590277777778</v>
      </c>
      <c r="AH15" t="n">
        <v>358851.92263803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3.0913</v>
      </c>
      <c r="E16" t="n">
        <v>32.35</v>
      </c>
      <c r="F16" t="n">
        <v>29.76</v>
      </c>
      <c r="G16" t="n">
        <v>119.04</v>
      </c>
      <c r="H16" t="n">
        <v>1.74</v>
      </c>
      <c r="I16" t="n">
        <v>15</v>
      </c>
      <c r="J16" t="n">
        <v>152.35</v>
      </c>
      <c r="K16" t="n">
        <v>46.47</v>
      </c>
      <c r="L16" t="n">
        <v>15</v>
      </c>
      <c r="M16" t="n">
        <v>13</v>
      </c>
      <c r="N16" t="n">
        <v>25.88</v>
      </c>
      <c r="O16" t="n">
        <v>19023.66</v>
      </c>
      <c r="P16" t="n">
        <v>277.22</v>
      </c>
      <c r="Q16" t="n">
        <v>772.25</v>
      </c>
      <c r="R16" t="n">
        <v>123.87</v>
      </c>
      <c r="S16" t="n">
        <v>98.14</v>
      </c>
      <c r="T16" t="n">
        <v>8929.110000000001</v>
      </c>
      <c r="U16" t="n">
        <v>0.79</v>
      </c>
      <c r="V16" t="n">
        <v>0.86</v>
      </c>
      <c r="W16" t="n">
        <v>12.29</v>
      </c>
      <c r="X16" t="n">
        <v>0.51</v>
      </c>
      <c r="Y16" t="n">
        <v>2</v>
      </c>
      <c r="Z16" t="n">
        <v>10</v>
      </c>
      <c r="AA16" t="n">
        <v>287.089502958517</v>
      </c>
      <c r="AB16" t="n">
        <v>392.8085234428287</v>
      </c>
      <c r="AC16" t="n">
        <v>355.3194292756696</v>
      </c>
      <c r="AD16" t="n">
        <v>287089.5029585169</v>
      </c>
      <c r="AE16" t="n">
        <v>392808.5234428287</v>
      </c>
      <c r="AF16" t="n">
        <v>5.448278868387595e-06</v>
      </c>
      <c r="AG16" t="n">
        <v>7.020399305555555</v>
      </c>
      <c r="AH16" t="n">
        <v>355319.4292756696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3.0968</v>
      </c>
      <c r="E17" t="n">
        <v>32.29</v>
      </c>
      <c r="F17" t="n">
        <v>29.73</v>
      </c>
      <c r="G17" t="n">
        <v>127.41</v>
      </c>
      <c r="H17" t="n">
        <v>1.84</v>
      </c>
      <c r="I17" t="n">
        <v>14</v>
      </c>
      <c r="J17" t="n">
        <v>153.75</v>
      </c>
      <c r="K17" t="n">
        <v>46.47</v>
      </c>
      <c r="L17" t="n">
        <v>16</v>
      </c>
      <c r="M17" t="n">
        <v>8</v>
      </c>
      <c r="N17" t="n">
        <v>26.28</v>
      </c>
      <c r="O17" t="n">
        <v>19196.18</v>
      </c>
      <c r="P17" t="n">
        <v>273.35</v>
      </c>
      <c r="Q17" t="n">
        <v>772.21</v>
      </c>
      <c r="R17" t="n">
        <v>122.49</v>
      </c>
      <c r="S17" t="n">
        <v>98.14</v>
      </c>
      <c r="T17" t="n">
        <v>8244.889999999999</v>
      </c>
      <c r="U17" t="n">
        <v>0.8</v>
      </c>
      <c r="V17" t="n">
        <v>0.86</v>
      </c>
      <c r="W17" t="n">
        <v>12.3</v>
      </c>
      <c r="X17" t="n">
        <v>0.48</v>
      </c>
      <c r="Y17" t="n">
        <v>2</v>
      </c>
      <c r="Z17" t="n">
        <v>10</v>
      </c>
      <c r="AA17" t="n">
        <v>285.019663953081</v>
      </c>
      <c r="AB17" t="n">
        <v>389.976478400739</v>
      </c>
      <c r="AC17" t="n">
        <v>352.7576706375967</v>
      </c>
      <c r="AD17" t="n">
        <v>285019.663953081</v>
      </c>
      <c r="AE17" t="n">
        <v>389976.478400739</v>
      </c>
      <c r="AF17" t="n">
        <v>5.45797237396005e-06</v>
      </c>
      <c r="AG17" t="n">
        <v>7.007378472222222</v>
      </c>
      <c r="AH17" t="n">
        <v>352757.6706375967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3.1027</v>
      </c>
      <c r="E18" t="n">
        <v>32.23</v>
      </c>
      <c r="F18" t="n">
        <v>29.7</v>
      </c>
      <c r="G18" t="n">
        <v>137.06</v>
      </c>
      <c r="H18" t="n">
        <v>1.94</v>
      </c>
      <c r="I18" t="n">
        <v>13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271.8</v>
      </c>
      <c r="Q18" t="n">
        <v>772.35</v>
      </c>
      <c r="R18" t="n">
        <v>121.13</v>
      </c>
      <c r="S18" t="n">
        <v>98.14</v>
      </c>
      <c r="T18" t="n">
        <v>7567.72</v>
      </c>
      <c r="U18" t="n">
        <v>0.8100000000000001</v>
      </c>
      <c r="V18" t="n">
        <v>0.86</v>
      </c>
      <c r="W18" t="n">
        <v>12.31</v>
      </c>
      <c r="X18" t="n">
        <v>0.45</v>
      </c>
      <c r="Y18" t="n">
        <v>2</v>
      </c>
      <c r="Z18" t="n">
        <v>10</v>
      </c>
      <c r="AA18" t="n">
        <v>283.7815740681023</v>
      </c>
      <c r="AB18" t="n">
        <v>388.2824691994402</v>
      </c>
      <c r="AC18" t="n">
        <v>351.2253352969131</v>
      </c>
      <c r="AD18" t="n">
        <v>283781.5740681023</v>
      </c>
      <c r="AE18" t="n">
        <v>388282.4691994403</v>
      </c>
      <c r="AF18" t="n">
        <v>5.468370861755958e-06</v>
      </c>
      <c r="AG18" t="n">
        <v>6.994357638888888</v>
      </c>
      <c r="AH18" t="n">
        <v>351225.3352969131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1.7027</v>
      </c>
      <c r="E2" t="n">
        <v>58.73</v>
      </c>
      <c r="F2" t="n">
        <v>44.57</v>
      </c>
      <c r="G2" t="n">
        <v>6.87</v>
      </c>
      <c r="H2" t="n">
        <v>0.12</v>
      </c>
      <c r="I2" t="n">
        <v>389</v>
      </c>
      <c r="J2" t="n">
        <v>150.44</v>
      </c>
      <c r="K2" t="n">
        <v>49.1</v>
      </c>
      <c r="L2" t="n">
        <v>1</v>
      </c>
      <c r="M2" t="n">
        <v>387</v>
      </c>
      <c r="N2" t="n">
        <v>25.34</v>
      </c>
      <c r="O2" t="n">
        <v>18787.76</v>
      </c>
      <c r="P2" t="n">
        <v>534.0700000000001</v>
      </c>
      <c r="Q2" t="n">
        <v>775.46</v>
      </c>
      <c r="R2" t="n">
        <v>617.9</v>
      </c>
      <c r="S2" t="n">
        <v>98.14</v>
      </c>
      <c r="T2" t="n">
        <v>254074.39</v>
      </c>
      <c r="U2" t="n">
        <v>0.16</v>
      </c>
      <c r="V2" t="n">
        <v>0.58</v>
      </c>
      <c r="W2" t="n">
        <v>12.92</v>
      </c>
      <c r="X2" t="n">
        <v>15.27</v>
      </c>
      <c r="Y2" t="n">
        <v>2</v>
      </c>
      <c r="Z2" t="n">
        <v>10</v>
      </c>
      <c r="AA2" t="n">
        <v>787.6457155317718</v>
      </c>
      <c r="AB2" t="n">
        <v>1077.691616467116</v>
      </c>
      <c r="AC2" t="n">
        <v>974.8382411411769</v>
      </c>
      <c r="AD2" t="n">
        <v>787645.7155317718</v>
      </c>
      <c r="AE2" t="n">
        <v>1077691.616467116</v>
      </c>
      <c r="AF2" t="n">
        <v>2.895223135064549e-06</v>
      </c>
      <c r="AG2" t="n">
        <v>12.74522569444444</v>
      </c>
      <c r="AH2" t="n">
        <v>974838.2411411769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2.3824</v>
      </c>
      <c r="E3" t="n">
        <v>41.97</v>
      </c>
      <c r="F3" t="n">
        <v>35.05</v>
      </c>
      <c r="G3" t="n">
        <v>13.84</v>
      </c>
      <c r="H3" t="n">
        <v>0.23</v>
      </c>
      <c r="I3" t="n">
        <v>152</v>
      </c>
      <c r="J3" t="n">
        <v>151.83</v>
      </c>
      <c r="K3" t="n">
        <v>49.1</v>
      </c>
      <c r="L3" t="n">
        <v>2</v>
      </c>
      <c r="M3" t="n">
        <v>150</v>
      </c>
      <c r="N3" t="n">
        <v>25.73</v>
      </c>
      <c r="O3" t="n">
        <v>18959.54</v>
      </c>
      <c r="P3" t="n">
        <v>418.14</v>
      </c>
      <c r="Q3" t="n">
        <v>773.27</v>
      </c>
      <c r="R3" t="n">
        <v>299.36</v>
      </c>
      <c r="S3" t="n">
        <v>98.14</v>
      </c>
      <c r="T3" t="n">
        <v>95987.28</v>
      </c>
      <c r="U3" t="n">
        <v>0.33</v>
      </c>
      <c r="V3" t="n">
        <v>0.73</v>
      </c>
      <c r="W3" t="n">
        <v>12.54</v>
      </c>
      <c r="X3" t="n">
        <v>5.79</v>
      </c>
      <c r="Y3" t="n">
        <v>2</v>
      </c>
      <c r="Z3" t="n">
        <v>10</v>
      </c>
      <c r="AA3" t="n">
        <v>470.1464901902858</v>
      </c>
      <c r="AB3" t="n">
        <v>643.2751692776426</v>
      </c>
      <c r="AC3" t="n">
        <v>581.8818899641541</v>
      </c>
      <c r="AD3" t="n">
        <v>470146.4901902858</v>
      </c>
      <c r="AE3" t="n">
        <v>643275.1692776426</v>
      </c>
      <c r="AF3" t="n">
        <v>4.050965875948658e-06</v>
      </c>
      <c r="AG3" t="n">
        <v>9.108072916666666</v>
      </c>
      <c r="AH3" t="n">
        <v>581881.8899641541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2.6385</v>
      </c>
      <c r="E4" t="n">
        <v>37.9</v>
      </c>
      <c r="F4" t="n">
        <v>32.75</v>
      </c>
      <c r="G4" t="n">
        <v>20.91</v>
      </c>
      <c r="H4" t="n">
        <v>0.35</v>
      </c>
      <c r="I4" t="n">
        <v>94</v>
      </c>
      <c r="J4" t="n">
        <v>153.23</v>
      </c>
      <c r="K4" t="n">
        <v>49.1</v>
      </c>
      <c r="L4" t="n">
        <v>3</v>
      </c>
      <c r="M4" t="n">
        <v>92</v>
      </c>
      <c r="N4" t="n">
        <v>26.13</v>
      </c>
      <c r="O4" t="n">
        <v>19131.85</v>
      </c>
      <c r="P4" t="n">
        <v>387.89</v>
      </c>
      <c r="Q4" t="n">
        <v>772.83</v>
      </c>
      <c r="R4" t="n">
        <v>223.13</v>
      </c>
      <c r="S4" t="n">
        <v>98.14</v>
      </c>
      <c r="T4" t="n">
        <v>58162.38</v>
      </c>
      <c r="U4" t="n">
        <v>0.44</v>
      </c>
      <c r="V4" t="n">
        <v>0.78</v>
      </c>
      <c r="W4" t="n">
        <v>12.43</v>
      </c>
      <c r="X4" t="n">
        <v>3.49</v>
      </c>
      <c r="Y4" t="n">
        <v>2</v>
      </c>
      <c r="Z4" t="n">
        <v>10</v>
      </c>
      <c r="AA4" t="n">
        <v>407.284130642595</v>
      </c>
      <c r="AB4" t="n">
        <v>557.2641156529181</v>
      </c>
      <c r="AC4" t="n">
        <v>504.0796105801012</v>
      </c>
      <c r="AD4" t="n">
        <v>407284.130642595</v>
      </c>
      <c r="AE4" t="n">
        <v>557264.1156529181</v>
      </c>
      <c r="AF4" t="n">
        <v>4.486431104638405e-06</v>
      </c>
      <c r="AG4" t="n">
        <v>8.224826388888889</v>
      </c>
      <c r="AH4" t="n">
        <v>504079.6105801013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2.7683</v>
      </c>
      <c r="E5" t="n">
        <v>36.12</v>
      </c>
      <c r="F5" t="n">
        <v>31.77</v>
      </c>
      <c r="G5" t="n">
        <v>28.03</v>
      </c>
      <c r="H5" t="n">
        <v>0.46</v>
      </c>
      <c r="I5" t="n">
        <v>68</v>
      </c>
      <c r="J5" t="n">
        <v>154.63</v>
      </c>
      <c r="K5" t="n">
        <v>49.1</v>
      </c>
      <c r="L5" t="n">
        <v>4</v>
      </c>
      <c r="M5" t="n">
        <v>66</v>
      </c>
      <c r="N5" t="n">
        <v>26.53</v>
      </c>
      <c r="O5" t="n">
        <v>19304.72</v>
      </c>
      <c r="P5" t="n">
        <v>373.21</v>
      </c>
      <c r="Q5" t="n">
        <v>772.45</v>
      </c>
      <c r="R5" t="n">
        <v>190.32</v>
      </c>
      <c r="S5" t="n">
        <v>98.14</v>
      </c>
      <c r="T5" t="n">
        <v>41890.36</v>
      </c>
      <c r="U5" t="n">
        <v>0.52</v>
      </c>
      <c r="V5" t="n">
        <v>0.8100000000000001</v>
      </c>
      <c r="W5" t="n">
        <v>12.39</v>
      </c>
      <c r="X5" t="n">
        <v>2.52</v>
      </c>
      <c r="Y5" t="n">
        <v>2</v>
      </c>
      <c r="Z5" t="n">
        <v>10</v>
      </c>
      <c r="AA5" t="n">
        <v>375.0260143127778</v>
      </c>
      <c r="AB5" t="n">
        <v>513.127137762809</v>
      </c>
      <c r="AC5" t="n">
        <v>464.1550039131866</v>
      </c>
      <c r="AD5" t="n">
        <v>375026.0143127778</v>
      </c>
      <c r="AE5" t="n">
        <v>513127.1377628089</v>
      </c>
      <c r="AF5" t="n">
        <v>4.70713936970646e-06</v>
      </c>
      <c r="AG5" t="n">
        <v>7.838541666666667</v>
      </c>
      <c r="AH5" t="n">
        <v>464155.0039131867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2.8426</v>
      </c>
      <c r="E6" t="n">
        <v>35.18</v>
      </c>
      <c r="F6" t="n">
        <v>31.25</v>
      </c>
      <c r="G6" t="n">
        <v>34.73</v>
      </c>
      <c r="H6" t="n">
        <v>0.57</v>
      </c>
      <c r="I6" t="n">
        <v>54</v>
      </c>
      <c r="J6" t="n">
        <v>156.03</v>
      </c>
      <c r="K6" t="n">
        <v>49.1</v>
      </c>
      <c r="L6" t="n">
        <v>5</v>
      </c>
      <c r="M6" t="n">
        <v>52</v>
      </c>
      <c r="N6" t="n">
        <v>26.94</v>
      </c>
      <c r="O6" t="n">
        <v>19478.15</v>
      </c>
      <c r="P6" t="n">
        <v>364.08</v>
      </c>
      <c r="Q6" t="n">
        <v>772.37</v>
      </c>
      <c r="R6" t="n">
        <v>173.67</v>
      </c>
      <c r="S6" t="n">
        <v>98.14</v>
      </c>
      <c r="T6" t="n">
        <v>33632.7</v>
      </c>
      <c r="U6" t="n">
        <v>0.57</v>
      </c>
      <c r="V6" t="n">
        <v>0.82</v>
      </c>
      <c r="W6" t="n">
        <v>12.36</v>
      </c>
      <c r="X6" t="n">
        <v>2</v>
      </c>
      <c r="Y6" t="n">
        <v>2</v>
      </c>
      <c r="Z6" t="n">
        <v>10</v>
      </c>
      <c r="AA6" t="n">
        <v>362.9402847019974</v>
      </c>
      <c r="AB6" t="n">
        <v>496.5909093245791</v>
      </c>
      <c r="AC6" t="n">
        <v>449.1969699083591</v>
      </c>
      <c r="AD6" t="n">
        <v>362940.2847019974</v>
      </c>
      <c r="AE6" t="n">
        <v>496590.9093245791</v>
      </c>
      <c r="AF6" t="n">
        <v>4.833476997553582e-06</v>
      </c>
      <c r="AG6" t="n">
        <v>7.634548611111111</v>
      </c>
      <c r="AH6" t="n">
        <v>449196.9699083591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2.9005</v>
      </c>
      <c r="E7" t="n">
        <v>34.48</v>
      </c>
      <c r="F7" t="n">
        <v>30.86</v>
      </c>
      <c r="G7" t="n">
        <v>42.08</v>
      </c>
      <c r="H7" t="n">
        <v>0.67</v>
      </c>
      <c r="I7" t="n">
        <v>44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356.37</v>
      </c>
      <c r="Q7" t="n">
        <v>772.34</v>
      </c>
      <c r="R7" t="n">
        <v>159.95</v>
      </c>
      <c r="S7" t="n">
        <v>98.14</v>
      </c>
      <c r="T7" t="n">
        <v>26823.78</v>
      </c>
      <c r="U7" t="n">
        <v>0.61</v>
      </c>
      <c r="V7" t="n">
        <v>0.83</v>
      </c>
      <c r="W7" t="n">
        <v>12.35</v>
      </c>
      <c r="X7" t="n">
        <v>1.6</v>
      </c>
      <c r="Y7" t="n">
        <v>2</v>
      </c>
      <c r="Z7" t="n">
        <v>10</v>
      </c>
      <c r="AA7" t="n">
        <v>353.5334256332225</v>
      </c>
      <c r="AB7" t="n">
        <v>483.7200297453484</v>
      </c>
      <c r="AC7" t="n">
        <v>437.5544690117773</v>
      </c>
      <c r="AD7" t="n">
        <v>353533.4256332224</v>
      </c>
      <c r="AE7" t="n">
        <v>483720.0297453484</v>
      </c>
      <c r="AF7" t="n">
        <v>4.93192852719488e-06</v>
      </c>
      <c r="AG7" t="n">
        <v>7.482638888888889</v>
      </c>
      <c r="AH7" t="n">
        <v>437554.4690117773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2.9422</v>
      </c>
      <c r="E8" t="n">
        <v>33.99</v>
      </c>
      <c r="F8" t="n">
        <v>30.58</v>
      </c>
      <c r="G8" t="n">
        <v>49.59</v>
      </c>
      <c r="H8" t="n">
        <v>0.78</v>
      </c>
      <c r="I8" t="n">
        <v>37</v>
      </c>
      <c r="J8" t="n">
        <v>158.86</v>
      </c>
      <c r="K8" t="n">
        <v>49.1</v>
      </c>
      <c r="L8" t="n">
        <v>7</v>
      </c>
      <c r="M8" t="n">
        <v>35</v>
      </c>
      <c r="N8" t="n">
        <v>27.77</v>
      </c>
      <c r="O8" t="n">
        <v>19826.68</v>
      </c>
      <c r="P8" t="n">
        <v>350.23</v>
      </c>
      <c r="Q8" t="n">
        <v>772.3099999999999</v>
      </c>
      <c r="R8" t="n">
        <v>151.18</v>
      </c>
      <c r="S8" t="n">
        <v>98.14</v>
      </c>
      <c r="T8" t="n">
        <v>22475.24</v>
      </c>
      <c r="U8" t="n">
        <v>0.65</v>
      </c>
      <c r="V8" t="n">
        <v>0.84</v>
      </c>
      <c r="W8" t="n">
        <v>12.33</v>
      </c>
      <c r="X8" t="n">
        <v>1.33</v>
      </c>
      <c r="Y8" t="n">
        <v>2</v>
      </c>
      <c r="Z8" t="n">
        <v>10</v>
      </c>
      <c r="AA8" t="n">
        <v>346.8368710597371</v>
      </c>
      <c r="AB8" t="n">
        <v>474.5575083467685</v>
      </c>
      <c r="AC8" t="n">
        <v>429.2664057957982</v>
      </c>
      <c r="AD8" t="n">
        <v>346836.8710597371</v>
      </c>
      <c r="AE8" t="n">
        <v>474557.5083467685</v>
      </c>
      <c r="AF8" t="n">
        <v>5.002834032998717e-06</v>
      </c>
      <c r="AG8" t="n">
        <v>7.376302083333333</v>
      </c>
      <c r="AH8" t="n">
        <v>429266.4057957982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2.9727</v>
      </c>
      <c r="E9" t="n">
        <v>33.64</v>
      </c>
      <c r="F9" t="n">
        <v>30.39</v>
      </c>
      <c r="G9" t="n">
        <v>56.97</v>
      </c>
      <c r="H9" t="n">
        <v>0.88</v>
      </c>
      <c r="I9" t="n">
        <v>32</v>
      </c>
      <c r="J9" t="n">
        <v>160.28</v>
      </c>
      <c r="K9" t="n">
        <v>49.1</v>
      </c>
      <c r="L9" t="n">
        <v>8</v>
      </c>
      <c r="M9" t="n">
        <v>30</v>
      </c>
      <c r="N9" t="n">
        <v>28.19</v>
      </c>
      <c r="O9" t="n">
        <v>20001.93</v>
      </c>
      <c r="P9" t="n">
        <v>344.75</v>
      </c>
      <c r="Q9" t="n">
        <v>772.13</v>
      </c>
      <c r="R9" t="n">
        <v>144.41</v>
      </c>
      <c r="S9" t="n">
        <v>98.14</v>
      </c>
      <c r="T9" t="n">
        <v>19112.43</v>
      </c>
      <c r="U9" t="n">
        <v>0.68</v>
      </c>
      <c r="V9" t="n">
        <v>0.84</v>
      </c>
      <c r="W9" t="n">
        <v>12.33</v>
      </c>
      <c r="X9" t="n">
        <v>1.14</v>
      </c>
      <c r="Y9" t="n">
        <v>2</v>
      </c>
      <c r="Z9" t="n">
        <v>10</v>
      </c>
      <c r="AA9" t="n">
        <v>341.6353098736947</v>
      </c>
      <c r="AB9" t="n">
        <v>467.4405028553414</v>
      </c>
      <c r="AC9" t="n">
        <v>422.828637319693</v>
      </c>
      <c r="AD9" t="n">
        <v>341635.3098736947</v>
      </c>
      <c r="AE9" t="n">
        <v>467440.5028553414</v>
      </c>
      <c r="AF9" t="n">
        <v>5.054695374174184e-06</v>
      </c>
      <c r="AG9" t="n">
        <v>7.300347222222222</v>
      </c>
      <c r="AH9" t="n">
        <v>422828.637319693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2.9889</v>
      </c>
      <c r="E10" t="n">
        <v>33.46</v>
      </c>
      <c r="F10" t="n">
        <v>30.3</v>
      </c>
      <c r="G10" t="n">
        <v>62.68</v>
      </c>
      <c r="H10" t="n">
        <v>0.99</v>
      </c>
      <c r="I10" t="n">
        <v>29</v>
      </c>
      <c r="J10" t="n">
        <v>161.71</v>
      </c>
      <c r="K10" t="n">
        <v>49.1</v>
      </c>
      <c r="L10" t="n">
        <v>9</v>
      </c>
      <c r="M10" t="n">
        <v>27</v>
      </c>
      <c r="N10" t="n">
        <v>28.61</v>
      </c>
      <c r="O10" t="n">
        <v>20177.64</v>
      </c>
      <c r="P10" t="n">
        <v>340.41</v>
      </c>
      <c r="Q10" t="n">
        <v>772.26</v>
      </c>
      <c r="R10" t="n">
        <v>141.18</v>
      </c>
      <c r="S10" t="n">
        <v>98.14</v>
      </c>
      <c r="T10" t="n">
        <v>17512.57</v>
      </c>
      <c r="U10" t="n">
        <v>0.7</v>
      </c>
      <c r="V10" t="n">
        <v>0.85</v>
      </c>
      <c r="W10" t="n">
        <v>12.33</v>
      </c>
      <c r="X10" t="n">
        <v>1.05</v>
      </c>
      <c r="Y10" t="n">
        <v>2</v>
      </c>
      <c r="Z10" t="n">
        <v>10</v>
      </c>
      <c r="AA10" t="n">
        <v>338.2871883440697</v>
      </c>
      <c r="AB10" t="n">
        <v>462.8594552698113</v>
      </c>
      <c r="AC10" t="n">
        <v>418.6847984861853</v>
      </c>
      <c r="AD10" t="n">
        <v>338287.1883440697</v>
      </c>
      <c r="AE10" t="n">
        <v>462859.4552698113</v>
      </c>
      <c r="AF10" t="n">
        <v>5.082241398011646e-06</v>
      </c>
      <c r="AG10" t="n">
        <v>7.261284722222222</v>
      </c>
      <c r="AH10" t="n">
        <v>418684.7984861853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3.0064</v>
      </c>
      <c r="E11" t="n">
        <v>33.26</v>
      </c>
      <c r="F11" t="n">
        <v>30.19</v>
      </c>
      <c r="G11" t="n">
        <v>69.67</v>
      </c>
      <c r="H11" t="n">
        <v>1.09</v>
      </c>
      <c r="I11" t="n">
        <v>26</v>
      </c>
      <c r="J11" t="n">
        <v>163.13</v>
      </c>
      <c r="K11" t="n">
        <v>49.1</v>
      </c>
      <c r="L11" t="n">
        <v>10</v>
      </c>
      <c r="M11" t="n">
        <v>24</v>
      </c>
      <c r="N11" t="n">
        <v>29.04</v>
      </c>
      <c r="O11" t="n">
        <v>20353.94</v>
      </c>
      <c r="P11" t="n">
        <v>336.24</v>
      </c>
      <c r="Q11" t="n">
        <v>772.27</v>
      </c>
      <c r="R11" t="n">
        <v>138.22</v>
      </c>
      <c r="S11" t="n">
        <v>98.14</v>
      </c>
      <c r="T11" t="n">
        <v>16049.12</v>
      </c>
      <c r="U11" t="n">
        <v>0.71</v>
      </c>
      <c r="V11" t="n">
        <v>0.85</v>
      </c>
      <c r="W11" t="n">
        <v>12.31</v>
      </c>
      <c r="X11" t="n">
        <v>0.9399999999999999</v>
      </c>
      <c r="Y11" t="n">
        <v>2</v>
      </c>
      <c r="Z11" t="n">
        <v>10</v>
      </c>
      <c r="AA11" t="n">
        <v>325.0882396571254</v>
      </c>
      <c r="AB11" t="n">
        <v>444.8000713798146</v>
      </c>
      <c r="AC11" t="n">
        <v>402.3489768481453</v>
      </c>
      <c r="AD11" t="n">
        <v>325088.2396571254</v>
      </c>
      <c r="AE11" t="n">
        <v>444800.0713798146</v>
      </c>
      <c r="AF11" t="n">
        <v>5.111997905243472e-06</v>
      </c>
      <c r="AG11" t="n">
        <v>7.217881944444445</v>
      </c>
      <c r="AH11" t="n">
        <v>402348.9768481453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3.0264</v>
      </c>
      <c r="E12" t="n">
        <v>33.04</v>
      </c>
      <c r="F12" t="n">
        <v>30.06</v>
      </c>
      <c r="G12" t="n">
        <v>78.43000000000001</v>
      </c>
      <c r="H12" t="n">
        <v>1.18</v>
      </c>
      <c r="I12" t="n">
        <v>23</v>
      </c>
      <c r="J12" t="n">
        <v>164.57</v>
      </c>
      <c r="K12" t="n">
        <v>49.1</v>
      </c>
      <c r="L12" t="n">
        <v>11</v>
      </c>
      <c r="M12" t="n">
        <v>21</v>
      </c>
      <c r="N12" t="n">
        <v>29.47</v>
      </c>
      <c r="O12" t="n">
        <v>20530.82</v>
      </c>
      <c r="P12" t="n">
        <v>332.12</v>
      </c>
      <c r="Q12" t="n">
        <v>772.23</v>
      </c>
      <c r="R12" t="n">
        <v>134</v>
      </c>
      <c r="S12" t="n">
        <v>98.14</v>
      </c>
      <c r="T12" t="n">
        <v>13951.91</v>
      </c>
      <c r="U12" t="n">
        <v>0.73</v>
      </c>
      <c r="V12" t="n">
        <v>0.85</v>
      </c>
      <c r="W12" t="n">
        <v>12.31</v>
      </c>
      <c r="X12" t="n">
        <v>0.8100000000000001</v>
      </c>
      <c r="Y12" t="n">
        <v>2</v>
      </c>
      <c r="Z12" t="n">
        <v>10</v>
      </c>
      <c r="AA12" t="n">
        <v>321.5691311120568</v>
      </c>
      <c r="AB12" t="n">
        <v>439.9850718163399</v>
      </c>
      <c r="AC12" t="n">
        <v>397.9935140851142</v>
      </c>
      <c r="AD12" t="n">
        <v>321569.1311120568</v>
      </c>
      <c r="AE12" t="n">
        <v>439985.0718163399</v>
      </c>
      <c r="AF12" t="n">
        <v>5.146005342079843e-06</v>
      </c>
      <c r="AG12" t="n">
        <v>7.170138888888889</v>
      </c>
      <c r="AH12" t="n">
        <v>397993.5140851142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3.0409</v>
      </c>
      <c r="E13" t="n">
        <v>32.88</v>
      </c>
      <c r="F13" t="n">
        <v>29.97</v>
      </c>
      <c r="G13" t="n">
        <v>85.62</v>
      </c>
      <c r="H13" t="n">
        <v>1.28</v>
      </c>
      <c r="I13" t="n">
        <v>21</v>
      </c>
      <c r="J13" t="n">
        <v>166.01</v>
      </c>
      <c r="K13" t="n">
        <v>49.1</v>
      </c>
      <c r="L13" t="n">
        <v>12</v>
      </c>
      <c r="M13" t="n">
        <v>19</v>
      </c>
      <c r="N13" t="n">
        <v>29.91</v>
      </c>
      <c r="O13" t="n">
        <v>20708.3</v>
      </c>
      <c r="P13" t="n">
        <v>327.97</v>
      </c>
      <c r="Q13" t="n">
        <v>772.3200000000001</v>
      </c>
      <c r="R13" t="n">
        <v>130.61</v>
      </c>
      <c r="S13" t="n">
        <v>98.14</v>
      </c>
      <c r="T13" t="n">
        <v>12266.15</v>
      </c>
      <c r="U13" t="n">
        <v>0.75</v>
      </c>
      <c r="V13" t="n">
        <v>0.86</v>
      </c>
      <c r="W13" t="n">
        <v>12.3</v>
      </c>
      <c r="X13" t="n">
        <v>0.72</v>
      </c>
      <c r="Y13" t="n">
        <v>2</v>
      </c>
      <c r="Z13" t="n">
        <v>10</v>
      </c>
      <c r="AA13" t="n">
        <v>318.5348572586639</v>
      </c>
      <c r="AB13" t="n">
        <v>435.8334444674127</v>
      </c>
      <c r="AC13" t="n">
        <v>394.2381122235232</v>
      </c>
      <c r="AD13" t="n">
        <v>318534.8572586639</v>
      </c>
      <c r="AE13" t="n">
        <v>435833.4444674127</v>
      </c>
      <c r="AF13" t="n">
        <v>5.170660733786214e-06</v>
      </c>
      <c r="AG13" t="n">
        <v>7.135416666666667</v>
      </c>
      <c r="AH13" t="n">
        <v>394238.1122235231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3.0501</v>
      </c>
      <c r="E14" t="n">
        <v>32.79</v>
      </c>
      <c r="F14" t="n">
        <v>29.93</v>
      </c>
      <c r="G14" t="n">
        <v>94.51000000000001</v>
      </c>
      <c r="H14" t="n">
        <v>1.38</v>
      </c>
      <c r="I14" t="n">
        <v>19</v>
      </c>
      <c r="J14" t="n">
        <v>167.45</v>
      </c>
      <c r="K14" t="n">
        <v>49.1</v>
      </c>
      <c r="L14" t="n">
        <v>13</v>
      </c>
      <c r="M14" t="n">
        <v>17</v>
      </c>
      <c r="N14" t="n">
        <v>30.36</v>
      </c>
      <c r="O14" t="n">
        <v>20886.38</v>
      </c>
      <c r="P14" t="n">
        <v>323.79</v>
      </c>
      <c r="Q14" t="n">
        <v>772.2</v>
      </c>
      <c r="R14" t="n">
        <v>129.14</v>
      </c>
      <c r="S14" t="n">
        <v>98.14</v>
      </c>
      <c r="T14" t="n">
        <v>11543.59</v>
      </c>
      <c r="U14" t="n">
        <v>0.76</v>
      </c>
      <c r="V14" t="n">
        <v>0.86</v>
      </c>
      <c r="W14" t="n">
        <v>12.31</v>
      </c>
      <c r="X14" t="n">
        <v>0.68</v>
      </c>
      <c r="Y14" t="n">
        <v>2</v>
      </c>
      <c r="Z14" t="n">
        <v>10</v>
      </c>
      <c r="AA14" t="n">
        <v>315.9685624181016</v>
      </c>
      <c r="AB14" t="n">
        <v>432.3221266496175</v>
      </c>
      <c r="AC14" t="n">
        <v>391.0619096500928</v>
      </c>
      <c r="AD14" t="n">
        <v>315968.5624181015</v>
      </c>
      <c r="AE14" t="n">
        <v>432322.1266496175</v>
      </c>
      <c r="AF14" t="n">
        <v>5.186304154730944e-06</v>
      </c>
      <c r="AG14" t="n">
        <v>7.115885416666667</v>
      </c>
      <c r="AH14" t="n">
        <v>391061.9096500928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3.0564</v>
      </c>
      <c r="E15" t="n">
        <v>32.72</v>
      </c>
      <c r="F15" t="n">
        <v>29.89</v>
      </c>
      <c r="G15" t="n">
        <v>99.64</v>
      </c>
      <c r="H15" t="n">
        <v>1.47</v>
      </c>
      <c r="I15" t="n">
        <v>18</v>
      </c>
      <c r="J15" t="n">
        <v>168.9</v>
      </c>
      <c r="K15" t="n">
        <v>49.1</v>
      </c>
      <c r="L15" t="n">
        <v>14</v>
      </c>
      <c r="M15" t="n">
        <v>16</v>
      </c>
      <c r="N15" t="n">
        <v>30.81</v>
      </c>
      <c r="O15" t="n">
        <v>21065.06</v>
      </c>
      <c r="P15" t="n">
        <v>320.74</v>
      </c>
      <c r="Q15" t="n">
        <v>772.1900000000001</v>
      </c>
      <c r="R15" t="n">
        <v>128.06</v>
      </c>
      <c r="S15" t="n">
        <v>98.14</v>
      </c>
      <c r="T15" t="n">
        <v>11007.32</v>
      </c>
      <c r="U15" t="n">
        <v>0.77</v>
      </c>
      <c r="V15" t="n">
        <v>0.86</v>
      </c>
      <c r="W15" t="n">
        <v>12.31</v>
      </c>
      <c r="X15" t="n">
        <v>0.64</v>
      </c>
      <c r="Y15" t="n">
        <v>2</v>
      </c>
      <c r="Z15" t="n">
        <v>10</v>
      </c>
      <c r="AA15" t="n">
        <v>314.1116489845112</v>
      </c>
      <c r="AB15" t="n">
        <v>429.7814157685403</v>
      </c>
      <c r="AC15" t="n">
        <v>388.7636806495955</v>
      </c>
      <c r="AD15" t="n">
        <v>314111.6489845113</v>
      </c>
      <c r="AE15" t="n">
        <v>429781.4157685403</v>
      </c>
      <c r="AF15" t="n">
        <v>5.197016497334401e-06</v>
      </c>
      <c r="AG15" t="n">
        <v>7.100694444444445</v>
      </c>
      <c r="AH15" t="n">
        <v>388763.6806495955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3.0702</v>
      </c>
      <c r="E16" t="n">
        <v>32.57</v>
      </c>
      <c r="F16" t="n">
        <v>29.81</v>
      </c>
      <c r="G16" t="n">
        <v>111.77</v>
      </c>
      <c r="H16" t="n">
        <v>1.56</v>
      </c>
      <c r="I16" t="n">
        <v>16</v>
      </c>
      <c r="J16" t="n">
        <v>170.35</v>
      </c>
      <c r="K16" t="n">
        <v>49.1</v>
      </c>
      <c r="L16" t="n">
        <v>15</v>
      </c>
      <c r="M16" t="n">
        <v>14</v>
      </c>
      <c r="N16" t="n">
        <v>31.26</v>
      </c>
      <c r="O16" t="n">
        <v>21244.37</v>
      </c>
      <c r="P16" t="n">
        <v>314.32</v>
      </c>
      <c r="Q16" t="n">
        <v>772.17</v>
      </c>
      <c r="R16" t="n">
        <v>125.28</v>
      </c>
      <c r="S16" t="n">
        <v>98.14</v>
      </c>
      <c r="T16" t="n">
        <v>9626.58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310.2014044604796</v>
      </c>
      <c r="AB16" t="n">
        <v>424.4312467029468</v>
      </c>
      <c r="AC16" t="n">
        <v>383.9241242106128</v>
      </c>
      <c r="AD16" t="n">
        <v>310201.4044604796</v>
      </c>
      <c r="AE16" t="n">
        <v>424431.2467029468</v>
      </c>
      <c r="AF16" t="n">
        <v>5.220481628751498e-06</v>
      </c>
      <c r="AG16" t="n">
        <v>7.068142361111111</v>
      </c>
      <c r="AH16" t="n">
        <v>383924.1242106128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3.0763</v>
      </c>
      <c r="E17" t="n">
        <v>32.51</v>
      </c>
      <c r="F17" t="n">
        <v>29.77</v>
      </c>
      <c r="G17" t="n">
        <v>119.09</v>
      </c>
      <c r="H17" t="n">
        <v>1.65</v>
      </c>
      <c r="I17" t="n">
        <v>15</v>
      </c>
      <c r="J17" t="n">
        <v>171.81</v>
      </c>
      <c r="K17" t="n">
        <v>49.1</v>
      </c>
      <c r="L17" t="n">
        <v>16</v>
      </c>
      <c r="M17" t="n">
        <v>13</v>
      </c>
      <c r="N17" t="n">
        <v>31.72</v>
      </c>
      <c r="O17" t="n">
        <v>21424.29</v>
      </c>
      <c r="P17" t="n">
        <v>311.25</v>
      </c>
      <c r="Q17" t="n">
        <v>772.1900000000001</v>
      </c>
      <c r="R17" t="n">
        <v>124.34</v>
      </c>
      <c r="S17" t="n">
        <v>98.14</v>
      </c>
      <c r="T17" t="n">
        <v>9164.940000000001</v>
      </c>
      <c r="U17" t="n">
        <v>0.79</v>
      </c>
      <c r="V17" t="n">
        <v>0.86</v>
      </c>
      <c r="W17" t="n">
        <v>12.29</v>
      </c>
      <c r="X17" t="n">
        <v>0.52</v>
      </c>
      <c r="Y17" t="n">
        <v>2</v>
      </c>
      <c r="Z17" t="n">
        <v>10</v>
      </c>
      <c r="AA17" t="n">
        <v>308.3723435179268</v>
      </c>
      <c r="AB17" t="n">
        <v>421.9286448288721</v>
      </c>
      <c r="AC17" t="n">
        <v>381.6603671469761</v>
      </c>
      <c r="AD17" t="n">
        <v>308372.3435179268</v>
      </c>
      <c r="AE17" t="n">
        <v>421928.6448288721</v>
      </c>
      <c r="AF17" t="n">
        <v>5.230853896986592e-06</v>
      </c>
      <c r="AG17" t="n">
        <v>7.055121527777777</v>
      </c>
      <c r="AH17" t="n">
        <v>381660.3671469761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3.0828</v>
      </c>
      <c r="E18" t="n">
        <v>32.44</v>
      </c>
      <c r="F18" t="n">
        <v>29.73</v>
      </c>
      <c r="G18" t="n">
        <v>127.43</v>
      </c>
      <c r="H18" t="n">
        <v>1.74</v>
      </c>
      <c r="I18" t="n">
        <v>14</v>
      </c>
      <c r="J18" t="n">
        <v>173.28</v>
      </c>
      <c r="K18" t="n">
        <v>49.1</v>
      </c>
      <c r="L18" t="n">
        <v>17</v>
      </c>
      <c r="M18" t="n">
        <v>12</v>
      </c>
      <c r="N18" t="n">
        <v>32.18</v>
      </c>
      <c r="O18" t="n">
        <v>21604.83</v>
      </c>
      <c r="P18" t="n">
        <v>307.3</v>
      </c>
      <c r="Q18" t="n">
        <v>772.17</v>
      </c>
      <c r="R18" t="n">
        <v>122.9</v>
      </c>
      <c r="S18" t="n">
        <v>98.14</v>
      </c>
      <c r="T18" t="n">
        <v>8447.549999999999</v>
      </c>
      <c r="U18" t="n">
        <v>0.8</v>
      </c>
      <c r="V18" t="n">
        <v>0.86</v>
      </c>
      <c r="W18" t="n">
        <v>12.29</v>
      </c>
      <c r="X18" t="n">
        <v>0.49</v>
      </c>
      <c r="Y18" t="n">
        <v>2</v>
      </c>
      <c r="Z18" t="n">
        <v>10</v>
      </c>
      <c r="AA18" t="n">
        <v>306.1369420506622</v>
      </c>
      <c r="AB18" t="n">
        <v>418.8700699224083</v>
      </c>
      <c r="AC18" t="n">
        <v>378.8936983368482</v>
      </c>
      <c r="AD18" t="n">
        <v>306136.9420506622</v>
      </c>
      <c r="AE18" t="n">
        <v>418870.0699224083</v>
      </c>
      <c r="AF18" t="n">
        <v>5.241906313958414e-06</v>
      </c>
      <c r="AG18" t="n">
        <v>7.039930555555554</v>
      </c>
      <c r="AH18" t="n">
        <v>378893.6983368482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3.0911</v>
      </c>
      <c r="E19" t="n">
        <v>32.35</v>
      </c>
      <c r="F19" t="n">
        <v>29.68</v>
      </c>
      <c r="G19" t="n">
        <v>136.97</v>
      </c>
      <c r="H19" t="n">
        <v>1.83</v>
      </c>
      <c r="I19" t="n">
        <v>13</v>
      </c>
      <c r="J19" t="n">
        <v>174.75</v>
      </c>
      <c r="K19" t="n">
        <v>49.1</v>
      </c>
      <c r="L19" t="n">
        <v>18</v>
      </c>
      <c r="M19" t="n">
        <v>11</v>
      </c>
      <c r="N19" t="n">
        <v>32.65</v>
      </c>
      <c r="O19" t="n">
        <v>21786.02</v>
      </c>
      <c r="P19" t="n">
        <v>301.36</v>
      </c>
      <c r="Q19" t="n">
        <v>772.09</v>
      </c>
      <c r="R19" t="n">
        <v>120.96</v>
      </c>
      <c r="S19" t="n">
        <v>98.14</v>
      </c>
      <c r="T19" t="n">
        <v>7484.42</v>
      </c>
      <c r="U19" t="n">
        <v>0.8100000000000001</v>
      </c>
      <c r="V19" t="n">
        <v>0.86</v>
      </c>
      <c r="W19" t="n">
        <v>12.29</v>
      </c>
      <c r="X19" t="n">
        <v>0.43</v>
      </c>
      <c r="Y19" t="n">
        <v>2</v>
      </c>
      <c r="Z19" t="n">
        <v>10</v>
      </c>
      <c r="AA19" t="n">
        <v>302.9038559653409</v>
      </c>
      <c r="AB19" t="n">
        <v>414.4464189067801</v>
      </c>
      <c r="AC19" t="n">
        <v>374.8922343655184</v>
      </c>
      <c r="AD19" t="n">
        <v>302903.8559653409</v>
      </c>
      <c r="AE19" t="n">
        <v>414446.4189067801</v>
      </c>
      <c r="AF19" t="n">
        <v>5.256019400245508e-06</v>
      </c>
      <c r="AG19" t="n">
        <v>7.020399305555555</v>
      </c>
      <c r="AH19" t="n">
        <v>374892.2343655184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3.0884</v>
      </c>
      <c r="E20" t="n">
        <v>32.38</v>
      </c>
      <c r="F20" t="n">
        <v>29.71</v>
      </c>
      <c r="G20" t="n">
        <v>137.1</v>
      </c>
      <c r="H20" t="n">
        <v>1.91</v>
      </c>
      <c r="I20" t="n">
        <v>13</v>
      </c>
      <c r="J20" t="n">
        <v>176.22</v>
      </c>
      <c r="K20" t="n">
        <v>49.1</v>
      </c>
      <c r="L20" t="n">
        <v>19</v>
      </c>
      <c r="M20" t="n">
        <v>10</v>
      </c>
      <c r="N20" t="n">
        <v>33.13</v>
      </c>
      <c r="O20" t="n">
        <v>21967.84</v>
      </c>
      <c r="P20" t="n">
        <v>301.58</v>
      </c>
      <c r="Q20" t="n">
        <v>772.1799999999999</v>
      </c>
      <c r="R20" t="n">
        <v>121.96</v>
      </c>
      <c r="S20" t="n">
        <v>98.14</v>
      </c>
      <c r="T20" t="n">
        <v>7984.85</v>
      </c>
      <c r="U20" t="n">
        <v>0.8</v>
      </c>
      <c r="V20" t="n">
        <v>0.86</v>
      </c>
      <c r="W20" t="n">
        <v>12.3</v>
      </c>
      <c r="X20" t="n">
        <v>0.46</v>
      </c>
      <c r="Y20" t="n">
        <v>2</v>
      </c>
      <c r="Z20" t="n">
        <v>10</v>
      </c>
      <c r="AA20" t="n">
        <v>303.2262944122392</v>
      </c>
      <c r="AB20" t="n">
        <v>414.8875934148068</v>
      </c>
      <c r="AC20" t="n">
        <v>375.2913037976913</v>
      </c>
      <c r="AD20" t="n">
        <v>303226.2944122392</v>
      </c>
      <c r="AE20" t="n">
        <v>414887.5934148068</v>
      </c>
      <c r="AF20" t="n">
        <v>5.251428396272598e-06</v>
      </c>
      <c r="AG20" t="n">
        <v>7.026909722222223</v>
      </c>
      <c r="AH20" t="n">
        <v>375291.3037976914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3.0958</v>
      </c>
      <c r="E21" t="n">
        <v>32.3</v>
      </c>
      <c r="F21" t="n">
        <v>29.66</v>
      </c>
      <c r="G21" t="n">
        <v>148.29</v>
      </c>
      <c r="H21" t="n">
        <v>2</v>
      </c>
      <c r="I21" t="n">
        <v>12</v>
      </c>
      <c r="J21" t="n">
        <v>177.7</v>
      </c>
      <c r="K21" t="n">
        <v>49.1</v>
      </c>
      <c r="L21" t="n">
        <v>20</v>
      </c>
      <c r="M21" t="n">
        <v>8</v>
      </c>
      <c r="N21" t="n">
        <v>33.61</v>
      </c>
      <c r="O21" t="n">
        <v>22150.3</v>
      </c>
      <c r="P21" t="n">
        <v>296.69</v>
      </c>
      <c r="Q21" t="n">
        <v>772.1</v>
      </c>
      <c r="R21" t="n">
        <v>120.41</v>
      </c>
      <c r="S21" t="n">
        <v>98.14</v>
      </c>
      <c r="T21" t="n">
        <v>7215.07</v>
      </c>
      <c r="U21" t="n">
        <v>0.82</v>
      </c>
      <c r="V21" t="n">
        <v>0.87</v>
      </c>
      <c r="W21" t="n">
        <v>12.29</v>
      </c>
      <c r="X21" t="n">
        <v>0.41</v>
      </c>
      <c r="Y21" t="n">
        <v>2</v>
      </c>
      <c r="Z21" t="n">
        <v>10</v>
      </c>
      <c r="AA21" t="n">
        <v>300.5229004027189</v>
      </c>
      <c r="AB21" t="n">
        <v>411.1886904656547</v>
      </c>
      <c r="AC21" t="n">
        <v>371.9454189545635</v>
      </c>
      <c r="AD21" t="n">
        <v>300522.9004027189</v>
      </c>
      <c r="AE21" t="n">
        <v>411188.6904656547</v>
      </c>
      <c r="AF21" t="n">
        <v>5.264011147902055e-06</v>
      </c>
      <c r="AG21" t="n">
        <v>7.009548611111111</v>
      </c>
      <c r="AH21" t="n">
        <v>371945.4189545635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3.0956</v>
      </c>
      <c r="E22" t="n">
        <v>32.3</v>
      </c>
      <c r="F22" t="n">
        <v>29.66</v>
      </c>
      <c r="G22" t="n">
        <v>148.3</v>
      </c>
      <c r="H22" t="n">
        <v>2.08</v>
      </c>
      <c r="I22" t="n">
        <v>12</v>
      </c>
      <c r="J22" t="n">
        <v>179.18</v>
      </c>
      <c r="K22" t="n">
        <v>49.1</v>
      </c>
      <c r="L22" t="n">
        <v>21</v>
      </c>
      <c r="M22" t="n">
        <v>2</v>
      </c>
      <c r="N22" t="n">
        <v>34.09</v>
      </c>
      <c r="O22" t="n">
        <v>22333.43</v>
      </c>
      <c r="P22" t="n">
        <v>297.1</v>
      </c>
      <c r="Q22" t="n">
        <v>772.21</v>
      </c>
      <c r="R22" t="n">
        <v>120.2</v>
      </c>
      <c r="S22" t="n">
        <v>98.14</v>
      </c>
      <c r="T22" t="n">
        <v>7108.9</v>
      </c>
      <c r="U22" t="n">
        <v>0.82</v>
      </c>
      <c r="V22" t="n">
        <v>0.87</v>
      </c>
      <c r="W22" t="n">
        <v>12.3</v>
      </c>
      <c r="X22" t="n">
        <v>0.41</v>
      </c>
      <c r="Y22" t="n">
        <v>2</v>
      </c>
      <c r="Z22" t="n">
        <v>10</v>
      </c>
      <c r="AA22" t="n">
        <v>300.7152611052817</v>
      </c>
      <c r="AB22" t="n">
        <v>411.4518868652564</v>
      </c>
      <c r="AC22" t="n">
        <v>372.1834962591857</v>
      </c>
      <c r="AD22" t="n">
        <v>300715.2611052818</v>
      </c>
      <c r="AE22" t="n">
        <v>411451.8868652564</v>
      </c>
      <c r="AF22" t="n">
        <v>5.263671073533691e-06</v>
      </c>
      <c r="AG22" t="n">
        <v>7.009548611111111</v>
      </c>
      <c r="AH22" t="n">
        <v>372183.4962591857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3.094</v>
      </c>
      <c r="E23" t="n">
        <v>32.32</v>
      </c>
      <c r="F23" t="n">
        <v>29.68</v>
      </c>
      <c r="G23" t="n">
        <v>148.39</v>
      </c>
      <c r="H23" t="n">
        <v>2.16</v>
      </c>
      <c r="I23" t="n">
        <v>12</v>
      </c>
      <c r="J23" t="n">
        <v>180.67</v>
      </c>
      <c r="K23" t="n">
        <v>49.1</v>
      </c>
      <c r="L23" t="n">
        <v>22</v>
      </c>
      <c r="M23" t="n">
        <v>0</v>
      </c>
      <c r="N23" t="n">
        <v>34.58</v>
      </c>
      <c r="O23" t="n">
        <v>22517.21</v>
      </c>
      <c r="P23" t="n">
        <v>298.9</v>
      </c>
      <c r="Q23" t="n">
        <v>772.21</v>
      </c>
      <c r="R23" t="n">
        <v>120.45</v>
      </c>
      <c r="S23" t="n">
        <v>98.14</v>
      </c>
      <c r="T23" t="n">
        <v>7232.72</v>
      </c>
      <c r="U23" t="n">
        <v>0.8100000000000001</v>
      </c>
      <c r="V23" t="n">
        <v>0.86</v>
      </c>
      <c r="W23" t="n">
        <v>12.31</v>
      </c>
      <c r="X23" t="n">
        <v>0.43</v>
      </c>
      <c r="Y23" t="n">
        <v>2</v>
      </c>
      <c r="Z23" t="n">
        <v>10</v>
      </c>
      <c r="AA23" t="n">
        <v>301.6433713703049</v>
      </c>
      <c r="AB23" t="n">
        <v>412.7217682751962</v>
      </c>
      <c r="AC23" t="n">
        <v>373.3321819696505</v>
      </c>
      <c r="AD23" t="n">
        <v>301643.3713703048</v>
      </c>
      <c r="AE23" t="n">
        <v>412721.7682751961</v>
      </c>
      <c r="AF23" t="n">
        <v>5.260950478586781e-06</v>
      </c>
      <c r="AG23" t="n">
        <v>7.013888888888889</v>
      </c>
      <c r="AH23" t="n">
        <v>373332.1819696505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1.4413</v>
      </c>
      <c r="E2" t="n">
        <v>69.38</v>
      </c>
      <c r="F2" t="n">
        <v>48.75</v>
      </c>
      <c r="G2" t="n">
        <v>5.99</v>
      </c>
      <c r="H2" t="n">
        <v>0.1</v>
      </c>
      <c r="I2" t="n">
        <v>488</v>
      </c>
      <c r="J2" t="n">
        <v>185.69</v>
      </c>
      <c r="K2" t="n">
        <v>53.44</v>
      </c>
      <c r="L2" t="n">
        <v>1</v>
      </c>
      <c r="M2" t="n">
        <v>486</v>
      </c>
      <c r="N2" t="n">
        <v>36.26</v>
      </c>
      <c r="O2" t="n">
        <v>23136.14</v>
      </c>
      <c r="P2" t="n">
        <v>668.33</v>
      </c>
      <c r="Q2" t="n">
        <v>776.2</v>
      </c>
      <c r="R2" t="n">
        <v>757.74</v>
      </c>
      <c r="S2" t="n">
        <v>98.14</v>
      </c>
      <c r="T2" t="n">
        <v>323499.95</v>
      </c>
      <c r="U2" t="n">
        <v>0.13</v>
      </c>
      <c r="V2" t="n">
        <v>0.53</v>
      </c>
      <c r="W2" t="n">
        <v>13.08</v>
      </c>
      <c r="X2" t="n">
        <v>19.44</v>
      </c>
      <c r="Y2" t="n">
        <v>2</v>
      </c>
      <c r="Z2" t="n">
        <v>10</v>
      </c>
      <c r="AA2" t="n">
        <v>1096.578825425547</v>
      </c>
      <c r="AB2" t="n">
        <v>1500.387526590688</v>
      </c>
      <c r="AC2" t="n">
        <v>1357.192646859992</v>
      </c>
      <c r="AD2" t="n">
        <v>1096578.825425547</v>
      </c>
      <c r="AE2" t="n">
        <v>1500387.526590688</v>
      </c>
      <c r="AF2" t="n">
        <v>2.3058616590978e-06</v>
      </c>
      <c r="AG2" t="n">
        <v>15.05642361111111</v>
      </c>
      <c r="AH2" t="n">
        <v>1357192.646859992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2.213</v>
      </c>
      <c r="E3" t="n">
        <v>45.19</v>
      </c>
      <c r="F3" t="n">
        <v>36.06</v>
      </c>
      <c r="G3" t="n">
        <v>12.09</v>
      </c>
      <c r="H3" t="n">
        <v>0.19</v>
      </c>
      <c r="I3" t="n">
        <v>179</v>
      </c>
      <c r="J3" t="n">
        <v>187.21</v>
      </c>
      <c r="K3" t="n">
        <v>53.44</v>
      </c>
      <c r="L3" t="n">
        <v>2</v>
      </c>
      <c r="M3" t="n">
        <v>177</v>
      </c>
      <c r="N3" t="n">
        <v>36.77</v>
      </c>
      <c r="O3" t="n">
        <v>23322.88</v>
      </c>
      <c r="P3" t="n">
        <v>493.67</v>
      </c>
      <c r="Q3" t="n">
        <v>773.28</v>
      </c>
      <c r="R3" t="n">
        <v>333.22</v>
      </c>
      <c r="S3" t="n">
        <v>98.14</v>
      </c>
      <c r="T3" t="n">
        <v>112784.14</v>
      </c>
      <c r="U3" t="n">
        <v>0.29</v>
      </c>
      <c r="V3" t="n">
        <v>0.71</v>
      </c>
      <c r="W3" t="n">
        <v>12.57</v>
      </c>
      <c r="X3" t="n">
        <v>6.79</v>
      </c>
      <c r="Y3" t="n">
        <v>2</v>
      </c>
      <c r="Z3" t="n">
        <v>10</v>
      </c>
      <c r="AA3" t="n">
        <v>569.3288406753378</v>
      </c>
      <c r="AB3" t="n">
        <v>778.9808368277786</v>
      </c>
      <c r="AC3" t="n">
        <v>704.6359990674057</v>
      </c>
      <c r="AD3" t="n">
        <v>569328.8406753378</v>
      </c>
      <c r="AE3" t="n">
        <v>778980.8368277786</v>
      </c>
      <c r="AF3" t="n">
        <v>3.540464755140104e-06</v>
      </c>
      <c r="AG3" t="n">
        <v>9.806857638888889</v>
      </c>
      <c r="AH3" t="n">
        <v>704635.9990674057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2.4965</v>
      </c>
      <c r="E4" t="n">
        <v>40.06</v>
      </c>
      <c r="F4" t="n">
        <v>33.46</v>
      </c>
      <c r="G4" t="n">
        <v>18.08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456.19</v>
      </c>
      <c r="Q4" t="n">
        <v>772.74</v>
      </c>
      <c r="R4" t="n">
        <v>246.7</v>
      </c>
      <c r="S4" t="n">
        <v>98.14</v>
      </c>
      <c r="T4" t="n">
        <v>69861.53</v>
      </c>
      <c r="U4" t="n">
        <v>0.4</v>
      </c>
      <c r="V4" t="n">
        <v>0.77</v>
      </c>
      <c r="W4" t="n">
        <v>12.46</v>
      </c>
      <c r="X4" t="n">
        <v>4.2</v>
      </c>
      <c r="Y4" t="n">
        <v>2</v>
      </c>
      <c r="Z4" t="n">
        <v>10</v>
      </c>
      <c r="AA4" t="n">
        <v>484.6827308528923</v>
      </c>
      <c r="AB4" t="n">
        <v>663.1642950458987</v>
      </c>
      <c r="AC4" t="n">
        <v>599.8728254836511</v>
      </c>
      <c r="AD4" t="n">
        <v>484682.7308528923</v>
      </c>
      <c r="AE4" t="n">
        <v>663164.2950458988</v>
      </c>
      <c r="AF4" t="n">
        <v>3.994021808046664e-06</v>
      </c>
      <c r="AG4" t="n">
        <v>8.693576388888889</v>
      </c>
      <c r="AH4" t="n">
        <v>599872.8254836511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2.6535</v>
      </c>
      <c r="E5" t="n">
        <v>37.69</v>
      </c>
      <c r="F5" t="n">
        <v>32.24</v>
      </c>
      <c r="G5" t="n">
        <v>24.18</v>
      </c>
      <c r="H5" t="n">
        <v>0.37</v>
      </c>
      <c r="I5" t="n">
        <v>80</v>
      </c>
      <c r="J5" t="n">
        <v>190.25</v>
      </c>
      <c r="K5" t="n">
        <v>53.44</v>
      </c>
      <c r="L5" t="n">
        <v>4</v>
      </c>
      <c r="M5" t="n">
        <v>78</v>
      </c>
      <c r="N5" t="n">
        <v>37.82</v>
      </c>
      <c r="O5" t="n">
        <v>23698.48</v>
      </c>
      <c r="P5" t="n">
        <v>437.57</v>
      </c>
      <c r="Q5" t="n">
        <v>772.5700000000001</v>
      </c>
      <c r="R5" t="n">
        <v>206.42</v>
      </c>
      <c r="S5" t="n">
        <v>98.14</v>
      </c>
      <c r="T5" t="n">
        <v>49880.7</v>
      </c>
      <c r="U5" t="n">
        <v>0.48</v>
      </c>
      <c r="V5" t="n">
        <v>0.8</v>
      </c>
      <c r="W5" t="n">
        <v>12.4</v>
      </c>
      <c r="X5" t="n">
        <v>2.98</v>
      </c>
      <c r="Y5" t="n">
        <v>2</v>
      </c>
      <c r="Z5" t="n">
        <v>10</v>
      </c>
      <c r="AA5" t="n">
        <v>441.7507714792173</v>
      </c>
      <c r="AB5" t="n">
        <v>604.4228942064625</v>
      </c>
      <c r="AC5" t="n">
        <v>546.7376214962569</v>
      </c>
      <c r="AD5" t="n">
        <v>441750.7714792173</v>
      </c>
      <c r="AE5" t="n">
        <v>604422.8942064625</v>
      </c>
      <c r="AF5" t="n">
        <v>4.245198024294743e-06</v>
      </c>
      <c r="AG5" t="n">
        <v>8.179253472222221</v>
      </c>
      <c r="AH5" t="n">
        <v>546737.6214962569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2.75</v>
      </c>
      <c r="E6" t="n">
        <v>36.36</v>
      </c>
      <c r="F6" t="n">
        <v>31.55</v>
      </c>
      <c r="G6" t="n">
        <v>30.05</v>
      </c>
      <c r="H6" t="n">
        <v>0.46</v>
      </c>
      <c r="I6" t="n">
        <v>63</v>
      </c>
      <c r="J6" t="n">
        <v>191.78</v>
      </c>
      <c r="K6" t="n">
        <v>53.44</v>
      </c>
      <c r="L6" t="n">
        <v>5</v>
      </c>
      <c r="M6" t="n">
        <v>61</v>
      </c>
      <c r="N6" t="n">
        <v>38.35</v>
      </c>
      <c r="O6" t="n">
        <v>23887.36</v>
      </c>
      <c r="P6" t="n">
        <v>426.08</v>
      </c>
      <c r="Q6" t="n">
        <v>772.34</v>
      </c>
      <c r="R6" t="n">
        <v>183.41</v>
      </c>
      <c r="S6" t="n">
        <v>98.14</v>
      </c>
      <c r="T6" t="n">
        <v>38459.55</v>
      </c>
      <c r="U6" t="n">
        <v>0.54</v>
      </c>
      <c r="V6" t="n">
        <v>0.8100000000000001</v>
      </c>
      <c r="W6" t="n">
        <v>12.38</v>
      </c>
      <c r="X6" t="n">
        <v>2.3</v>
      </c>
      <c r="Y6" t="n">
        <v>2</v>
      </c>
      <c r="Z6" t="n">
        <v>10</v>
      </c>
      <c r="AA6" t="n">
        <v>413.3485002855675</v>
      </c>
      <c r="AB6" t="n">
        <v>565.5616537395397</v>
      </c>
      <c r="AC6" t="n">
        <v>511.5852432774036</v>
      </c>
      <c r="AD6" t="n">
        <v>413348.5002855675</v>
      </c>
      <c r="AE6" t="n">
        <v>565561.6537395397</v>
      </c>
      <c r="AF6" t="n">
        <v>4.399583405619198e-06</v>
      </c>
      <c r="AG6" t="n">
        <v>7.890625</v>
      </c>
      <c r="AH6" t="n">
        <v>511585.2432774036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2.8151</v>
      </c>
      <c r="E7" t="n">
        <v>35.52</v>
      </c>
      <c r="F7" t="n">
        <v>31.16</v>
      </c>
      <c r="G7" t="n">
        <v>36.65</v>
      </c>
      <c r="H7" t="n">
        <v>0.55</v>
      </c>
      <c r="I7" t="n">
        <v>51</v>
      </c>
      <c r="J7" t="n">
        <v>193.32</v>
      </c>
      <c r="K7" t="n">
        <v>53.44</v>
      </c>
      <c r="L7" t="n">
        <v>6</v>
      </c>
      <c r="M7" t="n">
        <v>49</v>
      </c>
      <c r="N7" t="n">
        <v>38.89</v>
      </c>
      <c r="O7" t="n">
        <v>24076.95</v>
      </c>
      <c r="P7" t="n">
        <v>418.38</v>
      </c>
      <c r="Q7" t="n">
        <v>772.51</v>
      </c>
      <c r="R7" t="n">
        <v>170.06</v>
      </c>
      <c r="S7" t="n">
        <v>98.14</v>
      </c>
      <c r="T7" t="n">
        <v>31841.76</v>
      </c>
      <c r="U7" t="n">
        <v>0.58</v>
      </c>
      <c r="V7" t="n">
        <v>0.82</v>
      </c>
      <c r="W7" t="n">
        <v>12.36</v>
      </c>
      <c r="X7" t="n">
        <v>1.9</v>
      </c>
      <c r="Y7" t="n">
        <v>2</v>
      </c>
      <c r="Z7" t="n">
        <v>10</v>
      </c>
      <c r="AA7" t="n">
        <v>402.0645269853328</v>
      </c>
      <c r="AB7" t="n">
        <v>550.1224236563903</v>
      </c>
      <c r="AC7" t="n">
        <v>497.6195116442946</v>
      </c>
      <c r="AD7" t="n">
        <v>402064.5269853328</v>
      </c>
      <c r="AE7" t="n">
        <v>550122.4236563903</v>
      </c>
      <c r="AF7" t="n">
        <v>4.503733543694038e-06</v>
      </c>
      <c r="AG7" t="n">
        <v>7.708333333333333</v>
      </c>
      <c r="AH7" t="n">
        <v>497619.5116442945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2.8597</v>
      </c>
      <c r="E8" t="n">
        <v>34.97</v>
      </c>
      <c r="F8" t="n">
        <v>30.86</v>
      </c>
      <c r="G8" t="n">
        <v>42.08</v>
      </c>
      <c r="H8" t="n">
        <v>0.64</v>
      </c>
      <c r="I8" t="n">
        <v>44</v>
      </c>
      <c r="J8" t="n">
        <v>194.86</v>
      </c>
      <c r="K8" t="n">
        <v>53.44</v>
      </c>
      <c r="L8" t="n">
        <v>7</v>
      </c>
      <c r="M8" t="n">
        <v>42</v>
      </c>
      <c r="N8" t="n">
        <v>39.43</v>
      </c>
      <c r="O8" t="n">
        <v>24267.28</v>
      </c>
      <c r="P8" t="n">
        <v>412.4</v>
      </c>
      <c r="Q8" t="n">
        <v>772.46</v>
      </c>
      <c r="R8" t="n">
        <v>160.53</v>
      </c>
      <c r="S8" t="n">
        <v>98.14</v>
      </c>
      <c r="T8" t="n">
        <v>27115.48</v>
      </c>
      <c r="U8" t="n">
        <v>0.61</v>
      </c>
      <c r="V8" t="n">
        <v>0.83</v>
      </c>
      <c r="W8" t="n">
        <v>12.34</v>
      </c>
      <c r="X8" t="n">
        <v>1.61</v>
      </c>
      <c r="Y8" t="n">
        <v>2</v>
      </c>
      <c r="Z8" t="n">
        <v>10</v>
      </c>
      <c r="AA8" t="n">
        <v>394.2187887790039</v>
      </c>
      <c r="AB8" t="n">
        <v>539.3875385129503</v>
      </c>
      <c r="AC8" t="n">
        <v>487.9091488724385</v>
      </c>
      <c r="AD8" t="n">
        <v>394218.788779004</v>
      </c>
      <c r="AE8" t="n">
        <v>539387.5385129503</v>
      </c>
      <c r="AF8" t="n">
        <v>4.575086787290626e-06</v>
      </c>
      <c r="AG8" t="n">
        <v>7.588975694444445</v>
      </c>
      <c r="AH8" t="n">
        <v>487909.1488724385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2.8975</v>
      </c>
      <c r="E9" t="n">
        <v>34.51</v>
      </c>
      <c r="F9" t="n">
        <v>30.63</v>
      </c>
      <c r="G9" t="n">
        <v>48.36</v>
      </c>
      <c r="H9" t="n">
        <v>0.72</v>
      </c>
      <c r="I9" t="n">
        <v>38</v>
      </c>
      <c r="J9" t="n">
        <v>196.41</v>
      </c>
      <c r="K9" t="n">
        <v>53.44</v>
      </c>
      <c r="L9" t="n">
        <v>8</v>
      </c>
      <c r="M9" t="n">
        <v>36</v>
      </c>
      <c r="N9" t="n">
        <v>39.98</v>
      </c>
      <c r="O9" t="n">
        <v>24458.36</v>
      </c>
      <c r="P9" t="n">
        <v>407.01</v>
      </c>
      <c r="Q9" t="n">
        <v>772.3</v>
      </c>
      <c r="R9" t="n">
        <v>152.83</v>
      </c>
      <c r="S9" t="n">
        <v>98.14</v>
      </c>
      <c r="T9" t="n">
        <v>23290.95</v>
      </c>
      <c r="U9" t="n">
        <v>0.64</v>
      </c>
      <c r="V9" t="n">
        <v>0.84</v>
      </c>
      <c r="W9" t="n">
        <v>12.33</v>
      </c>
      <c r="X9" t="n">
        <v>1.38</v>
      </c>
      <c r="Y9" t="n">
        <v>2</v>
      </c>
      <c r="Z9" t="n">
        <v>10</v>
      </c>
      <c r="AA9" t="n">
        <v>387.4924275033581</v>
      </c>
      <c r="AB9" t="n">
        <v>530.1842342694954</v>
      </c>
      <c r="AC9" t="n">
        <v>479.5841950690602</v>
      </c>
      <c r="AD9" t="n">
        <v>387492.4275033581</v>
      </c>
      <c r="AE9" t="n">
        <v>530184.2342694954</v>
      </c>
      <c r="AF9" t="n">
        <v>4.6355610610115e-06</v>
      </c>
      <c r="AG9" t="n">
        <v>7.489149305555555</v>
      </c>
      <c r="AH9" t="n">
        <v>479584.1950690602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2.9218</v>
      </c>
      <c r="E10" t="n">
        <v>34.22</v>
      </c>
      <c r="F10" t="n">
        <v>30.49</v>
      </c>
      <c r="G10" t="n">
        <v>53.81</v>
      </c>
      <c r="H10" t="n">
        <v>0.8100000000000001</v>
      </c>
      <c r="I10" t="n">
        <v>34</v>
      </c>
      <c r="J10" t="n">
        <v>197.97</v>
      </c>
      <c r="K10" t="n">
        <v>53.44</v>
      </c>
      <c r="L10" t="n">
        <v>9</v>
      </c>
      <c r="M10" t="n">
        <v>32</v>
      </c>
      <c r="N10" t="n">
        <v>40.53</v>
      </c>
      <c r="O10" t="n">
        <v>24650.18</v>
      </c>
      <c r="P10" t="n">
        <v>402.99</v>
      </c>
      <c r="Q10" t="n">
        <v>772.4400000000001</v>
      </c>
      <c r="R10" t="n">
        <v>148.19</v>
      </c>
      <c r="S10" t="n">
        <v>98.14</v>
      </c>
      <c r="T10" t="n">
        <v>20994.03</v>
      </c>
      <c r="U10" t="n">
        <v>0.66</v>
      </c>
      <c r="V10" t="n">
        <v>0.84</v>
      </c>
      <c r="W10" t="n">
        <v>12.32</v>
      </c>
      <c r="X10" t="n">
        <v>1.24</v>
      </c>
      <c r="Y10" t="n">
        <v>2</v>
      </c>
      <c r="Z10" t="n">
        <v>10</v>
      </c>
      <c r="AA10" t="n">
        <v>383.1270503774111</v>
      </c>
      <c r="AB10" t="n">
        <v>524.211332698928</v>
      </c>
      <c r="AC10" t="n">
        <v>474.1813388413678</v>
      </c>
      <c r="AD10" t="n">
        <v>383127.0503774111</v>
      </c>
      <c r="AE10" t="n">
        <v>524211.332698928</v>
      </c>
      <c r="AF10" t="n">
        <v>4.674437379832063e-06</v>
      </c>
      <c r="AG10" t="n">
        <v>7.426215277777778</v>
      </c>
      <c r="AH10" t="n">
        <v>474181.3388413679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2.9474</v>
      </c>
      <c r="E11" t="n">
        <v>33.93</v>
      </c>
      <c r="F11" t="n">
        <v>30.34</v>
      </c>
      <c r="G11" t="n">
        <v>60.68</v>
      </c>
      <c r="H11" t="n">
        <v>0.89</v>
      </c>
      <c r="I11" t="n">
        <v>30</v>
      </c>
      <c r="J11" t="n">
        <v>199.53</v>
      </c>
      <c r="K11" t="n">
        <v>53.44</v>
      </c>
      <c r="L11" t="n">
        <v>10</v>
      </c>
      <c r="M11" t="n">
        <v>28</v>
      </c>
      <c r="N11" t="n">
        <v>41.1</v>
      </c>
      <c r="O11" t="n">
        <v>24842.77</v>
      </c>
      <c r="P11" t="n">
        <v>399.27</v>
      </c>
      <c r="Q11" t="n">
        <v>772.29</v>
      </c>
      <c r="R11" t="n">
        <v>143.23</v>
      </c>
      <c r="S11" t="n">
        <v>98.14</v>
      </c>
      <c r="T11" t="n">
        <v>18533.01</v>
      </c>
      <c r="U11" t="n">
        <v>0.6899999999999999</v>
      </c>
      <c r="V11" t="n">
        <v>0.85</v>
      </c>
      <c r="W11" t="n">
        <v>12.32</v>
      </c>
      <c r="X11" t="n">
        <v>1.09</v>
      </c>
      <c r="Y11" t="n">
        <v>2</v>
      </c>
      <c r="Z11" t="n">
        <v>10</v>
      </c>
      <c r="AA11" t="n">
        <v>378.8380732201084</v>
      </c>
      <c r="AB11" t="n">
        <v>518.3429649359884</v>
      </c>
      <c r="AC11" t="n">
        <v>468.8730398614174</v>
      </c>
      <c r="AD11" t="n">
        <v>378838.0732201084</v>
      </c>
      <c r="AE11" t="n">
        <v>518342.9649359885</v>
      </c>
      <c r="AF11" t="n">
        <v>4.7153935017171e-06</v>
      </c>
      <c r="AG11" t="n">
        <v>7.36328125</v>
      </c>
      <c r="AH11" t="n">
        <v>468873.0398614174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2.968</v>
      </c>
      <c r="E12" t="n">
        <v>33.69</v>
      </c>
      <c r="F12" t="n">
        <v>30.22</v>
      </c>
      <c r="G12" t="n">
        <v>67.15000000000001</v>
      </c>
      <c r="H12" t="n">
        <v>0.97</v>
      </c>
      <c r="I12" t="n">
        <v>27</v>
      </c>
      <c r="J12" t="n">
        <v>201.1</v>
      </c>
      <c r="K12" t="n">
        <v>53.44</v>
      </c>
      <c r="L12" t="n">
        <v>11</v>
      </c>
      <c r="M12" t="n">
        <v>25</v>
      </c>
      <c r="N12" t="n">
        <v>41.66</v>
      </c>
      <c r="O12" t="n">
        <v>25036.12</v>
      </c>
      <c r="P12" t="n">
        <v>395.38</v>
      </c>
      <c r="Q12" t="n">
        <v>772.28</v>
      </c>
      <c r="R12" t="n">
        <v>139.11</v>
      </c>
      <c r="S12" t="n">
        <v>98.14</v>
      </c>
      <c r="T12" t="n">
        <v>16487.99</v>
      </c>
      <c r="U12" t="n">
        <v>0.71</v>
      </c>
      <c r="V12" t="n">
        <v>0.85</v>
      </c>
      <c r="W12" t="n">
        <v>12.31</v>
      </c>
      <c r="X12" t="n">
        <v>0.97</v>
      </c>
      <c r="Y12" t="n">
        <v>2</v>
      </c>
      <c r="Z12" t="n">
        <v>10</v>
      </c>
      <c r="AA12" t="n">
        <v>375.0311149233185</v>
      </c>
      <c r="AB12" t="n">
        <v>513.1341166431738</v>
      </c>
      <c r="AC12" t="n">
        <v>464.1613167390046</v>
      </c>
      <c r="AD12" t="n">
        <v>375031.1149233185</v>
      </c>
      <c r="AE12" t="n">
        <v>513134.1166431738</v>
      </c>
      <c r="AF12" t="n">
        <v>4.748350381046465e-06</v>
      </c>
      <c r="AG12" t="n">
        <v>7.311197916666667</v>
      </c>
      <c r="AH12" t="n">
        <v>464161.3167390046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2.9823</v>
      </c>
      <c r="E13" t="n">
        <v>33.53</v>
      </c>
      <c r="F13" t="n">
        <v>30.13</v>
      </c>
      <c r="G13" t="n">
        <v>72.31999999999999</v>
      </c>
      <c r="H13" t="n">
        <v>1.05</v>
      </c>
      <c r="I13" t="n">
        <v>25</v>
      </c>
      <c r="J13" t="n">
        <v>202.67</v>
      </c>
      <c r="K13" t="n">
        <v>53.44</v>
      </c>
      <c r="L13" t="n">
        <v>12</v>
      </c>
      <c r="M13" t="n">
        <v>23</v>
      </c>
      <c r="N13" t="n">
        <v>42.24</v>
      </c>
      <c r="O13" t="n">
        <v>25230.25</v>
      </c>
      <c r="P13" t="n">
        <v>392.1</v>
      </c>
      <c r="Q13" t="n">
        <v>772.22</v>
      </c>
      <c r="R13" t="n">
        <v>136.11</v>
      </c>
      <c r="S13" t="n">
        <v>98.14</v>
      </c>
      <c r="T13" t="n">
        <v>14996.48</v>
      </c>
      <c r="U13" t="n">
        <v>0.72</v>
      </c>
      <c r="V13" t="n">
        <v>0.85</v>
      </c>
      <c r="W13" t="n">
        <v>12.31</v>
      </c>
      <c r="X13" t="n">
        <v>0.88</v>
      </c>
      <c r="Y13" t="n">
        <v>2</v>
      </c>
      <c r="Z13" t="n">
        <v>10</v>
      </c>
      <c r="AA13" t="n">
        <v>372.1399608794691</v>
      </c>
      <c r="AB13" t="n">
        <v>509.1783121316646</v>
      </c>
      <c r="AC13" t="n">
        <v>460.5830486580672</v>
      </c>
      <c r="AD13" t="n">
        <v>372139.9608794691</v>
      </c>
      <c r="AE13" t="n">
        <v>509178.3121316646</v>
      </c>
      <c r="AF13" t="n">
        <v>4.771228214755685e-06</v>
      </c>
      <c r="AG13" t="n">
        <v>7.276475694444445</v>
      </c>
      <c r="AH13" t="n">
        <v>460583.0486580672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2.9941</v>
      </c>
      <c r="E14" t="n">
        <v>33.4</v>
      </c>
      <c r="F14" t="n">
        <v>30.07</v>
      </c>
      <c r="G14" t="n">
        <v>78.45999999999999</v>
      </c>
      <c r="H14" t="n">
        <v>1.13</v>
      </c>
      <c r="I14" t="n">
        <v>23</v>
      </c>
      <c r="J14" t="n">
        <v>204.25</v>
      </c>
      <c r="K14" t="n">
        <v>53.44</v>
      </c>
      <c r="L14" t="n">
        <v>13</v>
      </c>
      <c r="M14" t="n">
        <v>21</v>
      </c>
      <c r="N14" t="n">
        <v>42.82</v>
      </c>
      <c r="O14" t="n">
        <v>25425.3</v>
      </c>
      <c r="P14" t="n">
        <v>389.47</v>
      </c>
      <c r="Q14" t="n">
        <v>772.16</v>
      </c>
      <c r="R14" t="n">
        <v>134.34</v>
      </c>
      <c r="S14" t="n">
        <v>98.14</v>
      </c>
      <c r="T14" t="n">
        <v>14121.51</v>
      </c>
      <c r="U14" t="n">
        <v>0.73</v>
      </c>
      <c r="V14" t="n">
        <v>0.85</v>
      </c>
      <c r="W14" t="n">
        <v>12.31</v>
      </c>
      <c r="X14" t="n">
        <v>0.83</v>
      </c>
      <c r="Y14" t="n">
        <v>2</v>
      </c>
      <c r="Z14" t="n">
        <v>10</v>
      </c>
      <c r="AA14" t="n">
        <v>359.674814451441</v>
      </c>
      <c r="AB14" t="n">
        <v>492.1229488653878</v>
      </c>
      <c r="AC14" t="n">
        <v>445.1554253245711</v>
      </c>
      <c r="AD14" t="n">
        <v>359674.814451441</v>
      </c>
      <c r="AE14" t="n">
        <v>492122.9488653878</v>
      </c>
      <c r="AF14" t="n">
        <v>4.790106427187069e-06</v>
      </c>
      <c r="AG14" t="n">
        <v>7.248263888888889</v>
      </c>
      <c r="AH14" t="n">
        <v>445155.4253245711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3.0067</v>
      </c>
      <c r="E15" t="n">
        <v>33.26</v>
      </c>
      <c r="F15" t="n">
        <v>30.01</v>
      </c>
      <c r="G15" t="n">
        <v>85.73999999999999</v>
      </c>
      <c r="H15" t="n">
        <v>1.21</v>
      </c>
      <c r="I15" t="n">
        <v>21</v>
      </c>
      <c r="J15" t="n">
        <v>205.84</v>
      </c>
      <c r="K15" t="n">
        <v>53.44</v>
      </c>
      <c r="L15" t="n">
        <v>14</v>
      </c>
      <c r="M15" t="n">
        <v>19</v>
      </c>
      <c r="N15" t="n">
        <v>43.4</v>
      </c>
      <c r="O15" t="n">
        <v>25621.03</v>
      </c>
      <c r="P15" t="n">
        <v>386.2</v>
      </c>
      <c r="Q15" t="n">
        <v>772.2</v>
      </c>
      <c r="R15" t="n">
        <v>132.08</v>
      </c>
      <c r="S15" t="n">
        <v>98.14</v>
      </c>
      <c r="T15" t="n">
        <v>13001.19</v>
      </c>
      <c r="U15" t="n">
        <v>0.74</v>
      </c>
      <c r="V15" t="n">
        <v>0.86</v>
      </c>
      <c r="W15" t="n">
        <v>12.31</v>
      </c>
      <c r="X15" t="n">
        <v>0.76</v>
      </c>
      <c r="Y15" t="n">
        <v>2</v>
      </c>
      <c r="Z15" t="n">
        <v>10</v>
      </c>
      <c r="AA15" t="n">
        <v>357.040598963651</v>
      </c>
      <c r="AB15" t="n">
        <v>488.5186990216081</v>
      </c>
      <c r="AC15" t="n">
        <v>441.8951600272853</v>
      </c>
      <c r="AD15" t="n">
        <v>357040.598963651</v>
      </c>
      <c r="AE15" t="n">
        <v>488518.6990216081</v>
      </c>
      <c r="AF15" t="n">
        <v>4.810264518427361e-06</v>
      </c>
      <c r="AG15" t="n">
        <v>7.217881944444445</v>
      </c>
      <c r="AH15" t="n">
        <v>441895.1600272853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3.0156</v>
      </c>
      <c r="E16" t="n">
        <v>33.16</v>
      </c>
      <c r="F16" t="n">
        <v>29.95</v>
      </c>
      <c r="G16" t="n">
        <v>89.84</v>
      </c>
      <c r="H16" t="n">
        <v>1.28</v>
      </c>
      <c r="I16" t="n">
        <v>20</v>
      </c>
      <c r="J16" t="n">
        <v>207.43</v>
      </c>
      <c r="K16" t="n">
        <v>53.44</v>
      </c>
      <c r="L16" t="n">
        <v>15</v>
      </c>
      <c r="M16" t="n">
        <v>18</v>
      </c>
      <c r="N16" t="n">
        <v>44</v>
      </c>
      <c r="O16" t="n">
        <v>25817.56</v>
      </c>
      <c r="P16" t="n">
        <v>383</v>
      </c>
      <c r="Q16" t="n">
        <v>772.15</v>
      </c>
      <c r="R16" t="n">
        <v>129.97</v>
      </c>
      <c r="S16" t="n">
        <v>98.14</v>
      </c>
      <c r="T16" t="n">
        <v>11953.76</v>
      </c>
      <c r="U16" t="n">
        <v>0.76</v>
      </c>
      <c r="V16" t="n">
        <v>0.86</v>
      </c>
      <c r="W16" t="n">
        <v>12.31</v>
      </c>
      <c r="X16" t="n">
        <v>0.7</v>
      </c>
      <c r="Y16" t="n">
        <v>2</v>
      </c>
      <c r="Z16" t="n">
        <v>10</v>
      </c>
      <c r="AA16" t="n">
        <v>354.7526679903965</v>
      </c>
      <c r="AB16" t="n">
        <v>485.3882509276105</v>
      </c>
      <c r="AC16" t="n">
        <v>439.0634775057674</v>
      </c>
      <c r="AD16" t="n">
        <v>354752.6679903965</v>
      </c>
      <c r="AE16" t="n">
        <v>485388.2509276105</v>
      </c>
      <c r="AF16" t="n">
        <v>4.824503170176456e-06</v>
      </c>
      <c r="AG16" t="n">
        <v>7.196180555555555</v>
      </c>
      <c r="AH16" t="n">
        <v>439063.4775057674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3.0293</v>
      </c>
      <c r="E17" t="n">
        <v>33.01</v>
      </c>
      <c r="F17" t="n">
        <v>29.87</v>
      </c>
      <c r="G17" t="n">
        <v>99.56999999999999</v>
      </c>
      <c r="H17" t="n">
        <v>1.36</v>
      </c>
      <c r="I17" t="n">
        <v>18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378.91</v>
      </c>
      <c r="Q17" t="n">
        <v>772.14</v>
      </c>
      <c r="R17" t="n">
        <v>127.39</v>
      </c>
      <c r="S17" t="n">
        <v>98.14</v>
      </c>
      <c r="T17" t="n">
        <v>10671.38</v>
      </c>
      <c r="U17" t="n">
        <v>0.77</v>
      </c>
      <c r="V17" t="n">
        <v>0.86</v>
      </c>
      <c r="W17" t="n">
        <v>12.3</v>
      </c>
      <c r="X17" t="n">
        <v>0.62</v>
      </c>
      <c r="Y17" t="n">
        <v>2</v>
      </c>
      <c r="Z17" t="n">
        <v>10</v>
      </c>
      <c r="AA17" t="n">
        <v>351.6596141117246</v>
      </c>
      <c r="AB17" t="n">
        <v>481.1561981549052</v>
      </c>
      <c r="AC17" t="n">
        <v>435.2353259099656</v>
      </c>
      <c r="AD17" t="n">
        <v>351659.6141117247</v>
      </c>
      <c r="AE17" t="n">
        <v>481156.1981549052</v>
      </c>
      <c r="AF17" t="n">
        <v>4.846421094778995e-06</v>
      </c>
      <c r="AG17" t="n">
        <v>7.163628472222222</v>
      </c>
      <c r="AH17" t="n">
        <v>435235.3259099656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3.0343</v>
      </c>
      <c r="E18" t="n">
        <v>32.96</v>
      </c>
      <c r="F18" t="n">
        <v>29.86</v>
      </c>
      <c r="G18" t="n">
        <v>105.37</v>
      </c>
      <c r="H18" t="n">
        <v>1.43</v>
      </c>
      <c r="I18" t="n">
        <v>17</v>
      </c>
      <c r="J18" t="n">
        <v>210.64</v>
      </c>
      <c r="K18" t="n">
        <v>53.44</v>
      </c>
      <c r="L18" t="n">
        <v>17</v>
      </c>
      <c r="M18" t="n">
        <v>15</v>
      </c>
      <c r="N18" t="n">
        <v>45.21</v>
      </c>
      <c r="O18" t="n">
        <v>26213.09</v>
      </c>
      <c r="P18" t="n">
        <v>377.12</v>
      </c>
      <c r="Q18" t="n">
        <v>772.2</v>
      </c>
      <c r="R18" t="n">
        <v>127.04</v>
      </c>
      <c r="S18" t="n">
        <v>98.14</v>
      </c>
      <c r="T18" t="n">
        <v>10501.2</v>
      </c>
      <c r="U18" t="n">
        <v>0.77</v>
      </c>
      <c r="V18" t="n">
        <v>0.86</v>
      </c>
      <c r="W18" t="n">
        <v>12.3</v>
      </c>
      <c r="X18" t="n">
        <v>0.61</v>
      </c>
      <c r="Y18" t="n">
        <v>2</v>
      </c>
      <c r="Z18" t="n">
        <v>10</v>
      </c>
      <c r="AA18" t="n">
        <v>350.4465305234295</v>
      </c>
      <c r="AB18" t="n">
        <v>479.4964036719288</v>
      </c>
      <c r="AC18" t="n">
        <v>433.7339398829084</v>
      </c>
      <c r="AD18" t="n">
        <v>350446.5305234295</v>
      </c>
      <c r="AE18" t="n">
        <v>479496.4036719288</v>
      </c>
      <c r="AF18" t="n">
        <v>4.854420337334666e-06</v>
      </c>
      <c r="AG18" t="n">
        <v>7.152777777777778</v>
      </c>
      <c r="AH18" t="n">
        <v>433733.9398829084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3.0428</v>
      </c>
      <c r="E19" t="n">
        <v>32.86</v>
      </c>
      <c r="F19" t="n">
        <v>29.8</v>
      </c>
      <c r="G19" t="n">
        <v>111.75</v>
      </c>
      <c r="H19" t="n">
        <v>1.51</v>
      </c>
      <c r="I19" t="n">
        <v>16</v>
      </c>
      <c r="J19" t="n">
        <v>212.25</v>
      </c>
      <c r="K19" t="n">
        <v>53.44</v>
      </c>
      <c r="L19" t="n">
        <v>18</v>
      </c>
      <c r="M19" t="n">
        <v>14</v>
      </c>
      <c r="N19" t="n">
        <v>45.82</v>
      </c>
      <c r="O19" t="n">
        <v>26412.11</v>
      </c>
      <c r="P19" t="n">
        <v>373.73</v>
      </c>
      <c r="Q19" t="n">
        <v>772.14</v>
      </c>
      <c r="R19" t="n">
        <v>125.16</v>
      </c>
      <c r="S19" t="n">
        <v>98.14</v>
      </c>
      <c r="T19" t="n">
        <v>9568.42</v>
      </c>
      <c r="U19" t="n">
        <v>0.78</v>
      </c>
      <c r="V19" t="n">
        <v>0.86</v>
      </c>
      <c r="W19" t="n">
        <v>12.3</v>
      </c>
      <c r="X19" t="n">
        <v>0.55</v>
      </c>
      <c r="Y19" t="n">
        <v>2</v>
      </c>
      <c r="Z19" t="n">
        <v>10</v>
      </c>
      <c r="AA19" t="n">
        <v>348.1442254208258</v>
      </c>
      <c r="AB19" t="n">
        <v>476.3462882600138</v>
      </c>
      <c r="AC19" t="n">
        <v>430.8844670646918</v>
      </c>
      <c r="AD19" t="n">
        <v>348144.2254208258</v>
      </c>
      <c r="AE19" t="n">
        <v>476346.2882600138</v>
      </c>
      <c r="AF19" t="n">
        <v>4.868019049679307e-06</v>
      </c>
      <c r="AG19" t="n">
        <v>7.131076388888889</v>
      </c>
      <c r="AH19" t="n">
        <v>430884.4670646918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3.0489</v>
      </c>
      <c r="E20" t="n">
        <v>32.8</v>
      </c>
      <c r="F20" t="n">
        <v>29.77</v>
      </c>
      <c r="G20" t="n">
        <v>119.09</v>
      </c>
      <c r="H20" t="n">
        <v>1.58</v>
      </c>
      <c r="I20" t="n">
        <v>15</v>
      </c>
      <c r="J20" t="n">
        <v>213.87</v>
      </c>
      <c r="K20" t="n">
        <v>53.44</v>
      </c>
      <c r="L20" t="n">
        <v>19</v>
      </c>
      <c r="M20" t="n">
        <v>13</v>
      </c>
      <c r="N20" t="n">
        <v>46.44</v>
      </c>
      <c r="O20" t="n">
        <v>26611.98</v>
      </c>
      <c r="P20" t="n">
        <v>371.06</v>
      </c>
      <c r="Q20" t="n">
        <v>772.22</v>
      </c>
      <c r="R20" t="n">
        <v>124.03</v>
      </c>
      <c r="S20" t="n">
        <v>98.14</v>
      </c>
      <c r="T20" t="n">
        <v>9010.299999999999</v>
      </c>
      <c r="U20" t="n">
        <v>0.79</v>
      </c>
      <c r="V20" t="n">
        <v>0.86</v>
      </c>
      <c r="W20" t="n">
        <v>12.3</v>
      </c>
      <c r="X20" t="n">
        <v>0.52</v>
      </c>
      <c r="Y20" t="n">
        <v>2</v>
      </c>
      <c r="Z20" t="n">
        <v>10</v>
      </c>
      <c r="AA20" t="n">
        <v>346.4225703540412</v>
      </c>
      <c r="AB20" t="n">
        <v>473.9906438435783</v>
      </c>
      <c r="AC20" t="n">
        <v>428.7536420451932</v>
      </c>
      <c r="AD20" t="n">
        <v>346422.5703540412</v>
      </c>
      <c r="AE20" t="n">
        <v>473990.6438435782</v>
      </c>
      <c r="AF20" t="n">
        <v>4.877778125597226e-06</v>
      </c>
      <c r="AG20" t="n">
        <v>7.118055555555555</v>
      </c>
      <c r="AH20" t="n">
        <v>428753.6420451932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3.0494</v>
      </c>
      <c r="E21" t="n">
        <v>32.79</v>
      </c>
      <c r="F21" t="n">
        <v>29.77</v>
      </c>
      <c r="G21" t="n">
        <v>119.07</v>
      </c>
      <c r="H21" t="n">
        <v>1.65</v>
      </c>
      <c r="I21" t="n">
        <v>15</v>
      </c>
      <c r="J21" t="n">
        <v>215.5</v>
      </c>
      <c r="K21" t="n">
        <v>53.44</v>
      </c>
      <c r="L21" t="n">
        <v>20</v>
      </c>
      <c r="M21" t="n">
        <v>13</v>
      </c>
      <c r="N21" t="n">
        <v>47.07</v>
      </c>
      <c r="O21" t="n">
        <v>26812.71</v>
      </c>
      <c r="P21" t="n">
        <v>369.42</v>
      </c>
      <c r="Q21" t="n">
        <v>772.14</v>
      </c>
      <c r="R21" t="n">
        <v>124.06</v>
      </c>
      <c r="S21" t="n">
        <v>98.14</v>
      </c>
      <c r="T21" t="n">
        <v>9024.889999999999</v>
      </c>
      <c r="U21" t="n">
        <v>0.79</v>
      </c>
      <c r="V21" t="n">
        <v>0.86</v>
      </c>
      <c r="W21" t="n">
        <v>12.29</v>
      </c>
      <c r="X21" t="n">
        <v>0.52</v>
      </c>
      <c r="Y21" t="n">
        <v>2</v>
      </c>
      <c r="Z21" t="n">
        <v>10</v>
      </c>
      <c r="AA21" t="n">
        <v>345.653079091231</v>
      </c>
      <c r="AB21" t="n">
        <v>472.9377919502427</v>
      </c>
      <c r="AC21" t="n">
        <v>427.8012728588706</v>
      </c>
      <c r="AD21" t="n">
        <v>345653.079091231</v>
      </c>
      <c r="AE21" t="n">
        <v>472937.7919502427</v>
      </c>
      <c r="AF21" t="n">
        <v>4.878578049852794e-06</v>
      </c>
      <c r="AG21" t="n">
        <v>7.115885416666667</v>
      </c>
      <c r="AH21" t="n">
        <v>427801.2728588706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3.0556</v>
      </c>
      <c r="E22" t="n">
        <v>32.73</v>
      </c>
      <c r="F22" t="n">
        <v>29.74</v>
      </c>
      <c r="G22" t="n">
        <v>127.45</v>
      </c>
      <c r="H22" t="n">
        <v>1.72</v>
      </c>
      <c r="I22" t="n">
        <v>14</v>
      </c>
      <c r="J22" t="n">
        <v>217.14</v>
      </c>
      <c r="K22" t="n">
        <v>53.44</v>
      </c>
      <c r="L22" t="n">
        <v>21</v>
      </c>
      <c r="M22" t="n">
        <v>12</v>
      </c>
      <c r="N22" t="n">
        <v>47.7</v>
      </c>
      <c r="O22" t="n">
        <v>27014.3</v>
      </c>
      <c r="P22" t="n">
        <v>367.46</v>
      </c>
      <c r="Q22" t="n">
        <v>772.05</v>
      </c>
      <c r="R22" t="n">
        <v>122.99</v>
      </c>
      <c r="S22" t="n">
        <v>98.14</v>
      </c>
      <c r="T22" t="n">
        <v>8495.120000000001</v>
      </c>
      <c r="U22" t="n">
        <v>0.8</v>
      </c>
      <c r="V22" t="n">
        <v>0.86</v>
      </c>
      <c r="W22" t="n">
        <v>12.3</v>
      </c>
      <c r="X22" t="n">
        <v>0.49</v>
      </c>
      <c r="Y22" t="n">
        <v>2</v>
      </c>
      <c r="Z22" t="n">
        <v>10</v>
      </c>
      <c r="AA22" t="n">
        <v>344.2487754275907</v>
      </c>
      <c r="AB22" t="n">
        <v>471.0163617241448</v>
      </c>
      <c r="AC22" t="n">
        <v>426.0632212368072</v>
      </c>
      <c r="AD22" t="n">
        <v>344248.7754275906</v>
      </c>
      <c r="AE22" t="n">
        <v>471016.3617241448</v>
      </c>
      <c r="AF22" t="n">
        <v>4.888497110621826e-06</v>
      </c>
      <c r="AG22" t="n">
        <v>7.102864583333332</v>
      </c>
      <c r="AH22" t="n">
        <v>426063.2212368072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3.0636</v>
      </c>
      <c r="E23" t="n">
        <v>32.64</v>
      </c>
      <c r="F23" t="n">
        <v>29.69</v>
      </c>
      <c r="G23" t="n">
        <v>137.03</v>
      </c>
      <c r="H23" t="n">
        <v>1.79</v>
      </c>
      <c r="I23" t="n">
        <v>13</v>
      </c>
      <c r="J23" t="n">
        <v>218.78</v>
      </c>
      <c r="K23" t="n">
        <v>53.44</v>
      </c>
      <c r="L23" t="n">
        <v>22</v>
      </c>
      <c r="M23" t="n">
        <v>11</v>
      </c>
      <c r="N23" t="n">
        <v>48.34</v>
      </c>
      <c r="O23" t="n">
        <v>27216.79</v>
      </c>
      <c r="P23" t="n">
        <v>363.77</v>
      </c>
      <c r="Q23" t="n">
        <v>772.17</v>
      </c>
      <c r="R23" t="n">
        <v>121.49</v>
      </c>
      <c r="S23" t="n">
        <v>98.14</v>
      </c>
      <c r="T23" t="n">
        <v>7747.26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341.9050746237465</v>
      </c>
      <c r="AB23" t="n">
        <v>467.8096068875432</v>
      </c>
      <c r="AC23" t="n">
        <v>423.1625145811023</v>
      </c>
      <c r="AD23" t="n">
        <v>341905.0746237466</v>
      </c>
      <c r="AE23" t="n">
        <v>467809.6068875432</v>
      </c>
      <c r="AF23" t="n">
        <v>4.9012958987109e-06</v>
      </c>
      <c r="AG23" t="n">
        <v>7.083333333333333</v>
      </c>
      <c r="AH23" t="n">
        <v>423162.5145811023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3.0632</v>
      </c>
      <c r="E24" t="n">
        <v>32.65</v>
      </c>
      <c r="F24" t="n">
        <v>29.69</v>
      </c>
      <c r="G24" t="n">
        <v>137.05</v>
      </c>
      <c r="H24" t="n">
        <v>1.85</v>
      </c>
      <c r="I24" t="n">
        <v>13</v>
      </c>
      <c r="J24" t="n">
        <v>220.43</v>
      </c>
      <c r="K24" t="n">
        <v>53.44</v>
      </c>
      <c r="L24" t="n">
        <v>23</v>
      </c>
      <c r="M24" t="n">
        <v>11</v>
      </c>
      <c r="N24" t="n">
        <v>48.99</v>
      </c>
      <c r="O24" t="n">
        <v>27420.16</v>
      </c>
      <c r="P24" t="n">
        <v>361.92</v>
      </c>
      <c r="Q24" t="n">
        <v>772.13</v>
      </c>
      <c r="R24" t="n">
        <v>121.58</v>
      </c>
      <c r="S24" t="n">
        <v>98.14</v>
      </c>
      <c r="T24" t="n">
        <v>7794.03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  <c r="AA24" t="n">
        <v>341.112933751449</v>
      </c>
      <c r="AB24" t="n">
        <v>466.7257647992768</v>
      </c>
      <c r="AC24" t="n">
        <v>422.182112860558</v>
      </c>
      <c r="AD24" t="n">
        <v>341112.933751449</v>
      </c>
      <c r="AE24" t="n">
        <v>466725.7647992768</v>
      </c>
      <c r="AF24" t="n">
        <v>4.900655959306446e-06</v>
      </c>
      <c r="AG24" t="n">
        <v>7.085503472222222</v>
      </c>
      <c r="AH24" t="n">
        <v>422182.112860558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3.0696</v>
      </c>
      <c r="E25" t="n">
        <v>32.58</v>
      </c>
      <c r="F25" t="n">
        <v>29.66</v>
      </c>
      <c r="G25" t="n">
        <v>148.31</v>
      </c>
      <c r="H25" t="n">
        <v>1.92</v>
      </c>
      <c r="I25" t="n">
        <v>12</v>
      </c>
      <c r="J25" t="n">
        <v>222.08</v>
      </c>
      <c r="K25" t="n">
        <v>53.44</v>
      </c>
      <c r="L25" t="n">
        <v>24</v>
      </c>
      <c r="M25" t="n">
        <v>10</v>
      </c>
      <c r="N25" t="n">
        <v>49.65</v>
      </c>
      <c r="O25" t="n">
        <v>27624.44</v>
      </c>
      <c r="P25" t="n">
        <v>359.11</v>
      </c>
      <c r="Q25" t="n">
        <v>772.1799999999999</v>
      </c>
      <c r="R25" t="n">
        <v>120.51</v>
      </c>
      <c r="S25" t="n">
        <v>98.14</v>
      </c>
      <c r="T25" t="n">
        <v>7263.76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339.3327965676417</v>
      </c>
      <c r="AB25" t="n">
        <v>464.2901025702818</v>
      </c>
      <c r="AC25" t="n">
        <v>419.9789068162249</v>
      </c>
      <c r="AD25" t="n">
        <v>339332.7965676417</v>
      </c>
      <c r="AE25" t="n">
        <v>464290.1025702818</v>
      </c>
      <c r="AF25" t="n">
        <v>4.910894989777705e-06</v>
      </c>
      <c r="AG25" t="n">
        <v>7.0703125</v>
      </c>
      <c r="AH25" t="n">
        <v>419978.9068162249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3.0699</v>
      </c>
      <c r="E26" t="n">
        <v>32.57</v>
      </c>
      <c r="F26" t="n">
        <v>29.66</v>
      </c>
      <c r="G26" t="n">
        <v>148.3</v>
      </c>
      <c r="H26" t="n">
        <v>1.99</v>
      </c>
      <c r="I26" t="n">
        <v>12</v>
      </c>
      <c r="J26" t="n">
        <v>223.75</v>
      </c>
      <c r="K26" t="n">
        <v>53.44</v>
      </c>
      <c r="L26" t="n">
        <v>25</v>
      </c>
      <c r="M26" t="n">
        <v>10</v>
      </c>
      <c r="N26" t="n">
        <v>50.31</v>
      </c>
      <c r="O26" t="n">
        <v>27829.77</v>
      </c>
      <c r="P26" t="n">
        <v>356.8</v>
      </c>
      <c r="Q26" t="n">
        <v>772.22</v>
      </c>
      <c r="R26" t="n">
        <v>120.61</v>
      </c>
      <c r="S26" t="n">
        <v>98.14</v>
      </c>
      <c r="T26" t="n">
        <v>7315.67</v>
      </c>
      <c r="U26" t="n">
        <v>0.8100000000000001</v>
      </c>
      <c r="V26" t="n">
        <v>0.87</v>
      </c>
      <c r="W26" t="n">
        <v>12.29</v>
      </c>
      <c r="X26" t="n">
        <v>0.41</v>
      </c>
      <c r="Y26" t="n">
        <v>2</v>
      </c>
      <c r="Z26" t="n">
        <v>10</v>
      </c>
      <c r="AA26" t="n">
        <v>338.2872334135002</v>
      </c>
      <c r="AB26" t="n">
        <v>462.8595169357945</v>
      </c>
      <c r="AC26" t="n">
        <v>418.6848542668536</v>
      </c>
      <c r="AD26" t="n">
        <v>338287.2334135002</v>
      </c>
      <c r="AE26" t="n">
        <v>462859.5169357945</v>
      </c>
      <c r="AF26" t="n">
        <v>4.911374944331046e-06</v>
      </c>
      <c r="AG26" t="n">
        <v>7.068142361111111</v>
      </c>
      <c r="AH26" t="n">
        <v>418684.8542668535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3.0772</v>
      </c>
      <c r="E27" t="n">
        <v>32.5</v>
      </c>
      <c r="F27" t="n">
        <v>29.62</v>
      </c>
      <c r="G27" t="n">
        <v>161.56</v>
      </c>
      <c r="H27" t="n">
        <v>2.05</v>
      </c>
      <c r="I27" t="n">
        <v>11</v>
      </c>
      <c r="J27" t="n">
        <v>225.42</v>
      </c>
      <c r="K27" t="n">
        <v>53.44</v>
      </c>
      <c r="L27" t="n">
        <v>26</v>
      </c>
      <c r="M27" t="n">
        <v>9</v>
      </c>
      <c r="N27" t="n">
        <v>50.98</v>
      </c>
      <c r="O27" t="n">
        <v>28035.92</v>
      </c>
      <c r="P27" t="n">
        <v>354.62</v>
      </c>
      <c r="Q27" t="n">
        <v>772.12</v>
      </c>
      <c r="R27" t="n">
        <v>119.11</v>
      </c>
      <c r="S27" t="n">
        <v>98.14</v>
      </c>
      <c r="T27" t="n">
        <v>6568.6</v>
      </c>
      <c r="U27" t="n">
        <v>0.82</v>
      </c>
      <c r="V27" t="n">
        <v>0.87</v>
      </c>
      <c r="W27" t="n">
        <v>12.29</v>
      </c>
      <c r="X27" t="n">
        <v>0.37</v>
      </c>
      <c r="Y27" t="n">
        <v>2</v>
      </c>
      <c r="Z27" t="n">
        <v>10</v>
      </c>
      <c r="AA27" t="n">
        <v>336.709218883923</v>
      </c>
      <c r="AB27" t="n">
        <v>460.7004078393393</v>
      </c>
      <c r="AC27" t="n">
        <v>416.7318075122354</v>
      </c>
      <c r="AD27" t="n">
        <v>336709.218883923</v>
      </c>
      <c r="AE27" t="n">
        <v>460700.4078393393</v>
      </c>
      <c r="AF27" t="n">
        <v>4.923053838462326e-06</v>
      </c>
      <c r="AG27" t="n">
        <v>7.052951388888889</v>
      </c>
      <c r="AH27" t="n">
        <v>416731.8075122354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3.0761</v>
      </c>
      <c r="E28" t="n">
        <v>32.51</v>
      </c>
      <c r="F28" t="n">
        <v>29.63</v>
      </c>
      <c r="G28" t="n">
        <v>161.62</v>
      </c>
      <c r="H28" t="n">
        <v>2.11</v>
      </c>
      <c r="I28" t="n">
        <v>11</v>
      </c>
      <c r="J28" t="n">
        <v>227.1</v>
      </c>
      <c r="K28" t="n">
        <v>53.44</v>
      </c>
      <c r="L28" t="n">
        <v>27</v>
      </c>
      <c r="M28" t="n">
        <v>9</v>
      </c>
      <c r="N28" t="n">
        <v>51.66</v>
      </c>
      <c r="O28" t="n">
        <v>28243</v>
      </c>
      <c r="P28" t="n">
        <v>352.08</v>
      </c>
      <c r="Q28" t="n">
        <v>772.13</v>
      </c>
      <c r="R28" t="n">
        <v>119.37</v>
      </c>
      <c r="S28" t="n">
        <v>98.14</v>
      </c>
      <c r="T28" t="n">
        <v>6700.18</v>
      </c>
      <c r="U28" t="n">
        <v>0.82</v>
      </c>
      <c r="V28" t="n">
        <v>0.87</v>
      </c>
      <c r="W28" t="n">
        <v>12.29</v>
      </c>
      <c r="X28" t="n">
        <v>0.38</v>
      </c>
      <c r="Y28" t="n">
        <v>2</v>
      </c>
      <c r="Z28" t="n">
        <v>10</v>
      </c>
      <c r="AA28" t="n">
        <v>335.6864488347742</v>
      </c>
      <c r="AB28" t="n">
        <v>459.3010087366639</v>
      </c>
      <c r="AC28" t="n">
        <v>415.4659650958503</v>
      </c>
      <c r="AD28" t="n">
        <v>335686.4488347743</v>
      </c>
      <c r="AE28" t="n">
        <v>459301.0087366639</v>
      </c>
      <c r="AF28" t="n">
        <v>4.921294005100078e-06</v>
      </c>
      <c r="AG28" t="n">
        <v>7.055121527777777</v>
      </c>
      <c r="AH28" t="n">
        <v>415465.9650958503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3.0846</v>
      </c>
      <c r="E29" t="n">
        <v>32.42</v>
      </c>
      <c r="F29" t="n">
        <v>29.58</v>
      </c>
      <c r="G29" t="n">
        <v>177.47</v>
      </c>
      <c r="H29" t="n">
        <v>2.18</v>
      </c>
      <c r="I29" t="n">
        <v>10</v>
      </c>
      <c r="J29" t="n">
        <v>228.79</v>
      </c>
      <c r="K29" t="n">
        <v>53.44</v>
      </c>
      <c r="L29" t="n">
        <v>28</v>
      </c>
      <c r="M29" t="n">
        <v>8</v>
      </c>
      <c r="N29" t="n">
        <v>52.35</v>
      </c>
      <c r="O29" t="n">
        <v>28451.04</v>
      </c>
      <c r="P29" t="n">
        <v>348.28</v>
      </c>
      <c r="Q29" t="n">
        <v>772.2</v>
      </c>
      <c r="R29" t="n">
        <v>117.88</v>
      </c>
      <c r="S29" t="n">
        <v>98.14</v>
      </c>
      <c r="T29" t="n">
        <v>5959.54</v>
      </c>
      <c r="U29" t="n">
        <v>0.83</v>
      </c>
      <c r="V29" t="n">
        <v>0.87</v>
      </c>
      <c r="W29" t="n">
        <v>12.28</v>
      </c>
      <c r="X29" t="n">
        <v>0.33</v>
      </c>
      <c r="Y29" t="n">
        <v>2</v>
      </c>
      <c r="Z29" t="n">
        <v>10</v>
      </c>
      <c r="AA29" t="n">
        <v>333.296760507566</v>
      </c>
      <c r="AB29" t="n">
        <v>456.0313317417692</v>
      </c>
      <c r="AC29" t="n">
        <v>412.5083414843279</v>
      </c>
      <c r="AD29" t="n">
        <v>333296.760507566</v>
      </c>
      <c r="AE29" t="n">
        <v>456031.3317417692</v>
      </c>
      <c r="AF29" t="n">
        <v>4.93489271744472e-06</v>
      </c>
      <c r="AG29" t="n">
        <v>7.035590277777778</v>
      </c>
      <c r="AH29" t="n">
        <v>412508.3414843279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3.0846</v>
      </c>
      <c r="E30" t="n">
        <v>32.42</v>
      </c>
      <c r="F30" t="n">
        <v>29.58</v>
      </c>
      <c r="G30" t="n">
        <v>177.47</v>
      </c>
      <c r="H30" t="n">
        <v>2.24</v>
      </c>
      <c r="I30" t="n">
        <v>10</v>
      </c>
      <c r="J30" t="n">
        <v>230.48</v>
      </c>
      <c r="K30" t="n">
        <v>53.44</v>
      </c>
      <c r="L30" t="n">
        <v>29</v>
      </c>
      <c r="M30" t="n">
        <v>6</v>
      </c>
      <c r="N30" t="n">
        <v>53.05</v>
      </c>
      <c r="O30" t="n">
        <v>28660.06</v>
      </c>
      <c r="P30" t="n">
        <v>345.56</v>
      </c>
      <c r="Q30" t="n">
        <v>772.1799999999999</v>
      </c>
      <c r="R30" t="n">
        <v>117.73</v>
      </c>
      <c r="S30" t="n">
        <v>98.14</v>
      </c>
      <c r="T30" t="n">
        <v>5884.26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332.0970808649765</v>
      </c>
      <c r="AB30" t="n">
        <v>454.3898771286476</v>
      </c>
      <c r="AC30" t="n">
        <v>411.0235449956867</v>
      </c>
      <c r="AD30" t="n">
        <v>332097.0808649765</v>
      </c>
      <c r="AE30" t="n">
        <v>454389.8771286476</v>
      </c>
      <c r="AF30" t="n">
        <v>4.93489271744472e-06</v>
      </c>
      <c r="AG30" t="n">
        <v>7.035590277777778</v>
      </c>
      <c r="AH30" t="n">
        <v>411023.5449956867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3.0845</v>
      </c>
      <c r="E31" t="n">
        <v>32.42</v>
      </c>
      <c r="F31" t="n">
        <v>29.58</v>
      </c>
      <c r="G31" t="n">
        <v>177.48</v>
      </c>
      <c r="H31" t="n">
        <v>2.3</v>
      </c>
      <c r="I31" t="n">
        <v>10</v>
      </c>
      <c r="J31" t="n">
        <v>232.18</v>
      </c>
      <c r="K31" t="n">
        <v>53.44</v>
      </c>
      <c r="L31" t="n">
        <v>30</v>
      </c>
      <c r="M31" t="n">
        <v>4</v>
      </c>
      <c r="N31" t="n">
        <v>53.75</v>
      </c>
      <c r="O31" t="n">
        <v>28870.05</v>
      </c>
      <c r="P31" t="n">
        <v>343.87</v>
      </c>
      <c r="Q31" t="n">
        <v>772.13</v>
      </c>
      <c r="R31" t="n">
        <v>117.66</v>
      </c>
      <c r="S31" t="n">
        <v>98.14</v>
      </c>
      <c r="T31" t="n">
        <v>5850.36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  <c r="AA31" t="n">
        <v>331.3586781045237</v>
      </c>
      <c r="AB31" t="n">
        <v>453.3795618957655</v>
      </c>
      <c r="AC31" t="n">
        <v>410.1096528306444</v>
      </c>
      <c r="AD31" t="n">
        <v>331358.6781045237</v>
      </c>
      <c r="AE31" t="n">
        <v>453379.5618957655</v>
      </c>
      <c r="AF31" t="n">
        <v>4.934732732593605e-06</v>
      </c>
      <c r="AG31" t="n">
        <v>7.035590277777778</v>
      </c>
      <c r="AH31" t="n">
        <v>410109.6528306445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3.0814</v>
      </c>
      <c r="E32" t="n">
        <v>32.45</v>
      </c>
      <c r="F32" t="n">
        <v>29.61</v>
      </c>
      <c r="G32" t="n">
        <v>177.67</v>
      </c>
      <c r="H32" t="n">
        <v>2.36</v>
      </c>
      <c r="I32" t="n">
        <v>10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345.49</v>
      </c>
      <c r="Q32" t="n">
        <v>772.23</v>
      </c>
      <c r="R32" t="n">
        <v>118.58</v>
      </c>
      <c r="S32" t="n">
        <v>98.14</v>
      </c>
      <c r="T32" t="n">
        <v>6309.87</v>
      </c>
      <c r="U32" t="n">
        <v>0.83</v>
      </c>
      <c r="V32" t="n">
        <v>0.87</v>
      </c>
      <c r="W32" t="n">
        <v>12.3</v>
      </c>
      <c r="X32" t="n">
        <v>0.37</v>
      </c>
      <c r="Y32" t="n">
        <v>2</v>
      </c>
      <c r="Z32" t="n">
        <v>10</v>
      </c>
      <c r="AA32" t="n">
        <v>332.3555425107183</v>
      </c>
      <c r="AB32" t="n">
        <v>454.7435157548747</v>
      </c>
      <c r="AC32" t="n">
        <v>411.3434328477615</v>
      </c>
      <c r="AD32" t="n">
        <v>332355.5425107183</v>
      </c>
      <c r="AE32" t="n">
        <v>454743.5157548747</v>
      </c>
      <c r="AF32" t="n">
        <v>4.929773202209089e-06</v>
      </c>
      <c r="AG32" t="n">
        <v>7.042100694444446</v>
      </c>
      <c r="AH32" t="n">
        <v>411343.4328477615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1.9908</v>
      </c>
      <c r="E2" t="n">
        <v>50.23</v>
      </c>
      <c r="F2" t="n">
        <v>40.96</v>
      </c>
      <c r="G2" t="n">
        <v>8.16</v>
      </c>
      <c r="H2" t="n">
        <v>0.15</v>
      </c>
      <c r="I2" t="n">
        <v>301</v>
      </c>
      <c r="J2" t="n">
        <v>116.05</v>
      </c>
      <c r="K2" t="n">
        <v>43.4</v>
      </c>
      <c r="L2" t="n">
        <v>1</v>
      </c>
      <c r="M2" t="n">
        <v>299</v>
      </c>
      <c r="N2" t="n">
        <v>16.65</v>
      </c>
      <c r="O2" t="n">
        <v>14546.17</v>
      </c>
      <c r="P2" t="n">
        <v>413.8</v>
      </c>
      <c r="Q2" t="n">
        <v>774.49</v>
      </c>
      <c r="R2" t="n">
        <v>497.55</v>
      </c>
      <c r="S2" t="n">
        <v>98.14</v>
      </c>
      <c r="T2" t="n">
        <v>194337.75</v>
      </c>
      <c r="U2" t="n">
        <v>0.2</v>
      </c>
      <c r="V2" t="n">
        <v>0.63</v>
      </c>
      <c r="W2" t="n">
        <v>12.76</v>
      </c>
      <c r="X2" t="n">
        <v>11.67</v>
      </c>
      <c r="Y2" t="n">
        <v>2</v>
      </c>
      <c r="Z2" t="n">
        <v>10</v>
      </c>
      <c r="AA2" t="n">
        <v>558.2910449567458</v>
      </c>
      <c r="AB2" t="n">
        <v>763.8784377724214</v>
      </c>
      <c r="AC2" t="n">
        <v>690.9749517815418</v>
      </c>
      <c r="AD2" t="n">
        <v>558291.0449567458</v>
      </c>
      <c r="AE2" t="n">
        <v>763878.4377724214</v>
      </c>
      <c r="AF2" t="n">
        <v>3.655048006394204e-06</v>
      </c>
      <c r="AG2" t="n">
        <v>10.90060763888889</v>
      </c>
      <c r="AH2" t="n">
        <v>690974.9517815418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2.5696</v>
      </c>
      <c r="E3" t="n">
        <v>38.92</v>
      </c>
      <c r="F3" t="n">
        <v>33.89</v>
      </c>
      <c r="G3" t="n">
        <v>16.53</v>
      </c>
      <c r="H3" t="n">
        <v>0.3</v>
      </c>
      <c r="I3" t="n">
        <v>123</v>
      </c>
      <c r="J3" t="n">
        <v>117.34</v>
      </c>
      <c r="K3" t="n">
        <v>43.4</v>
      </c>
      <c r="L3" t="n">
        <v>2</v>
      </c>
      <c r="M3" t="n">
        <v>121</v>
      </c>
      <c r="N3" t="n">
        <v>16.94</v>
      </c>
      <c r="O3" t="n">
        <v>14705.49</v>
      </c>
      <c r="P3" t="n">
        <v>338.95</v>
      </c>
      <c r="Q3" t="n">
        <v>773.08</v>
      </c>
      <c r="R3" t="n">
        <v>261.53</v>
      </c>
      <c r="S3" t="n">
        <v>98.14</v>
      </c>
      <c r="T3" t="n">
        <v>77218.36</v>
      </c>
      <c r="U3" t="n">
        <v>0.38</v>
      </c>
      <c r="V3" t="n">
        <v>0.76</v>
      </c>
      <c r="W3" t="n">
        <v>12.47</v>
      </c>
      <c r="X3" t="n">
        <v>4.63</v>
      </c>
      <c r="Y3" t="n">
        <v>2</v>
      </c>
      <c r="Z3" t="n">
        <v>10</v>
      </c>
      <c r="AA3" t="n">
        <v>376.9265472553962</v>
      </c>
      <c r="AB3" t="n">
        <v>515.7275307804954</v>
      </c>
      <c r="AC3" t="n">
        <v>466.5072190709396</v>
      </c>
      <c r="AD3" t="n">
        <v>376926.5472553962</v>
      </c>
      <c r="AE3" t="n">
        <v>515727.5307804954</v>
      </c>
      <c r="AF3" t="n">
        <v>4.717707131419805e-06</v>
      </c>
      <c r="AG3" t="n">
        <v>8.446180555555555</v>
      </c>
      <c r="AH3" t="n">
        <v>466507.2190709396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2.7762</v>
      </c>
      <c r="E4" t="n">
        <v>36.02</v>
      </c>
      <c r="F4" t="n">
        <v>32.1</v>
      </c>
      <c r="G4" t="n">
        <v>25.01</v>
      </c>
      <c r="H4" t="n">
        <v>0.45</v>
      </c>
      <c r="I4" t="n">
        <v>77</v>
      </c>
      <c r="J4" t="n">
        <v>118.63</v>
      </c>
      <c r="K4" t="n">
        <v>43.4</v>
      </c>
      <c r="L4" t="n">
        <v>3</v>
      </c>
      <c r="M4" t="n">
        <v>75</v>
      </c>
      <c r="N4" t="n">
        <v>17.23</v>
      </c>
      <c r="O4" t="n">
        <v>14865.24</v>
      </c>
      <c r="P4" t="n">
        <v>316.74</v>
      </c>
      <c r="Q4" t="n">
        <v>772.9</v>
      </c>
      <c r="R4" t="n">
        <v>201.78</v>
      </c>
      <c r="S4" t="n">
        <v>98.14</v>
      </c>
      <c r="T4" t="n">
        <v>47572.84</v>
      </c>
      <c r="U4" t="n">
        <v>0.49</v>
      </c>
      <c r="V4" t="n">
        <v>0.8</v>
      </c>
      <c r="W4" t="n">
        <v>12.39</v>
      </c>
      <c r="X4" t="n">
        <v>2.84</v>
      </c>
      <c r="Y4" t="n">
        <v>2</v>
      </c>
      <c r="Z4" t="n">
        <v>10</v>
      </c>
      <c r="AA4" t="n">
        <v>334.3963910019839</v>
      </c>
      <c r="AB4" t="n">
        <v>457.5358946965054</v>
      </c>
      <c r="AC4" t="n">
        <v>413.8693110623315</v>
      </c>
      <c r="AD4" t="n">
        <v>334396.391001984</v>
      </c>
      <c r="AE4" t="n">
        <v>457535.8946965054</v>
      </c>
      <c r="AF4" t="n">
        <v>5.097018422418922e-06</v>
      </c>
      <c r="AG4" t="n">
        <v>7.816840277777778</v>
      </c>
      <c r="AH4" t="n">
        <v>413869.3110623315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2.8774</v>
      </c>
      <c r="E5" t="n">
        <v>34.75</v>
      </c>
      <c r="F5" t="n">
        <v>31.33</v>
      </c>
      <c r="G5" t="n">
        <v>33.57</v>
      </c>
      <c r="H5" t="n">
        <v>0.59</v>
      </c>
      <c r="I5" t="n">
        <v>56</v>
      </c>
      <c r="J5" t="n">
        <v>119.93</v>
      </c>
      <c r="K5" t="n">
        <v>43.4</v>
      </c>
      <c r="L5" t="n">
        <v>4</v>
      </c>
      <c r="M5" t="n">
        <v>54</v>
      </c>
      <c r="N5" t="n">
        <v>17.53</v>
      </c>
      <c r="O5" t="n">
        <v>15025.44</v>
      </c>
      <c r="P5" t="n">
        <v>304.99</v>
      </c>
      <c r="Q5" t="n">
        <v>772.63</v>
      </c>
      <c r="R5" t="n">
        <v>176.08</v>
      </c>
      <c r="S5" t="n">
        <v>98.14</v>
      </c>
      <c r="T5" t="n">
        <v>34826.64</v>
      </c>
      <c r="U5" t="n">
        <v>0.5600000000000001</v>
      </c>
      <c r="V5" t="n">
        <v>0.82</v>
      </c>
      <c r="W5" t="n">
        <v>12.36</v>
      </c>
      <c r="X5" t="n">
        <v>2.08</v>
      </c>
      <c r="Y5" t="n">
        <v>2</v>
      </c>
      <c r="Z5" t="n">
        <v>10</v>
      </c>
      <c r="AA5" t="n">
        <v>319.7815235910871</v>
      </c>
      <c r="AB5" t="n">
        <v>437.5391883424712</v>
      </c>
      <c r="AC5" t="n">
        <v>395.7810622971728</v>
      </c>
      <c r="AD5" t="n">
        <v>319781.5235910871</v>
      </c>
      <c r="AE5" t="n">
        <v>437539.1883424712</v>
      </c>
      <c r="AF5" t="n">
        <v>5.282818532046757e-06</v>
      </c>
      <c r="AG5" t="n">
        <v>7.541232638888889</v>
      </c>
      <c r="AH5" t="n">
        <v>395781.0622971727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2.9411</v>
      </c>
      <c r="E6" t="n">
        <v>34</v>
      </c>
      <c r="F6" t="n">
        <v>30.87</v>
      </c>
      <c r="G6" t="n">
        <v>42.09</v>
      </c>
      <c r="H6" t="n">
        <v>0.73</v>
      </c>
      <c r="I6" t="n">
        <v>44</v>
      </c>
      <c r="J6" t="n">
        <v>121.23</v>
      </c>
      <c r="K6" t="n">
        <v>43.4</v>
      </c>
      <c r="L6" t="n">
        <v>5</v>
      </c>
      <c r="M6" t="n">
        <v>42</v>
      </c>
      <c r="N6" t="n">
        <v>17.83</v>
      </c>
      <c r="O6" t="n">
        <v>15186.08</v>
      </c>
      <c r="P6" t="n">
        <v>295.85</v>
      </c>
      <c r="Q6" t="n">
        <v>772.42</v>
      </c>
      <c r="R6" t="n">
        <v>160.12</v>
      </c>
      <c r="S6" t="n">
        <v>98.14</v>
      </c>
      <c r="T6" t="n">
        <v>26910.32</v>
      </c>
      <c r="U6" t="n">
        <v>0.61</v>
      </c>
      <c r="V6" t="n">
        <v>0.83</v>
      </c>
      <c r="W6" t="n">
        <v>12.36</v>
      </c>
      <c r="X6" t="n">
        <v>1.61</v>
      </c>
      <c r="Y6" t="n">
        <v>2</v>
      </c>
      <c r="Z6" t="n">
        <v>10</v>
      </c>
      <c r="AA6" t="n">
        <v>310.1654872407753</v>
      </c>
      <c r="AB6" t="n">
        <v>424.3821031783914</v>
      </c>
      <c r="AC6" t="n">
        <v>383.8796708750677</v>
      </c>
      <c r="AD6" t="n">
        <v>310165.4872407753</v>
      </c>
      <c r="AE6" t="n">
        <v>424382.1031783915</v>
      </c>
      <c r="AF6" t="n">
        <v>5.399769786822381e-06</v>
      </c>
      <c r="AG6" t="n">
        <v>7.378472222222222</v>
      </c>
      <c r="AH6" t="n">
        <v>383879.6708750677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2.9837</v>
      </c>
      <c r="E7" t="n">
        <v>33.52</v>
      </c>
      <c r="F7" t="n">
        <v>30.57</v>
      </c>
      <c r="G7" t="n">
        <v>50.95</v>
      </c>
      <c r="H7" t="n">
        <v>0.86</v>
      </c>
      <c r="I7" t="n">
        <v>36</v>
      </c>
      <c r="J7" t="n">
        <v>122.54</v>
      </c>
      <c r="K7" t="n">
        <v>43.4</v>
      </c>
      <c r="L7" t="n">
        <v>6</v>
      </c>
      <c r="M7" t="n">
        <v>34</v>
      </c>
      <c r="N7" t="n">
        <v>18.14</v>
      </c>
      <c r="O7" t="n">
        <v>15347.16</v>
      </c>
      <c r="P7" t="n">
        <v>288.76</v>
      </c>
      <c r="Q7" t="n">
        <v>772.27</v>
      </c>
      <c r="R7" t="n">
        <v>150.66</v>
      </c>
      <c r="S7" t="n">
        <v>98.14</v>
      </c>
      <c r="T7" t="n">
        <v>22218.11</v>
      </c>
      <c r="U7" t="n">
        <v>0.65</v>
      </c>
      <c r="V7" t="n">
        <v>0.84</v>
      </c>
      <c r="W7" t="n">
        <v>12.33</v>
      </c>
      <c r="X7" t="n">
        <v>1.32</v>
      </c>
      <c r="Y7" t="n">
        <v>2</v>
      </c>
      <c r="Z7" t="n">
        <v>10</v>
      </c>
      <c r="AA7" t="n">
        <v>303.6417215221974</v>
      </c>
      <c r="AB7" t="n">
        <v>415.4559991140021</v>
      </c>
      <c r="AC7" t="n">
        <v>375.8054616547179</v>
      </c>
      <c r="AD7" t="n">
        <v>303641.7215221974</v>
      </c>
      <c r="AE7" t="n">
        <v>415455.9991140021</v>
      </c>
      <c r="AF7" t="n">
        <v>5.477982085934492e-06</v>
      </c>
      <c r="AG7" t="n">
        <v>7.274305555555555</v>
      </c>
      <c r="AH7" t="n">
        <v>375805.4616547179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3.0182</v>
      </c>
      <c r="E8" t="n">
        <v>33.13</v>
      </c>
      <c r="F8" t="n">
        <v>30.33</v>
      </c>
      <c r="G8" t="n">
        <v>60.66</v>
      </c>
      <c r="H8" t="n">
        <v>1</v>
      </c>
      <c r="I8" t="n">
        <v>30</v>
      </c>
      <c r="J8" t="n">
        <v>123.85</v>
      </c>
      <c r="K8" t="n">
        <v>43.4</v>
      </c>
      <c r="L8" t="n">
        <v>7</v>
      </c>
      <c r="M8" t="n">
        <v>28</v>
      </c>
      <c r="N8" t="n">
        <v>18.45</v>
      </c>
      <c r="O8" t="n">
        <v>15508.69</v>
      </c>
      <c r="P8" t="n">
        <v>281.66</v>
      </c>
      <c r="Q8" t="n">
        <v>772.21</v>
      </c>
      <c r="R8" t="n">
        <v>142.92</v>
      </c>
      <c r="S8" t="n">
        <v>98.14</v>
      </c>
      <c r="T8" t="n">
        <v>18378.71</v>
      </c>
      <c r="U8" t="n">
        <v>0.6899999999999999</v>
      </c>
      <c r="V8" t="n">
        <v>0.85</v>
      </c>
      <c r="W8" t="n">
        <v>12.32</v>
      </c>
      <c r="X8" t="n">
        <v>1.08</v>
      </c>
      <c r="Y8" t="n">
        <v>2</v>
      </c>
      <c r="Z8" t="n">
        <v>10</v>
      </c>
      <c r="AA8" t="n">
        <v>288.4489414733477</v>
      </c>
      <c r="AB8" t="n">
        <v>394.6685671930146</v>
      </c>
      <c r="AC8" t="n">
        <v>357.0019530609255</v>
      </c>
      <c r="AD8" t="n">
        <v>288448.9414733477</v>
      </c>
      <c r="AE8" t="n">
        <v>394668.5671930146</v>
      </c>
      <c r="AF8" t="n">
        <v>5.541323032398528e-06</v>
      </c>
      <c r="AG8" t="n">
        <v>7.189670138888889</v>
      </c>
      <c r="AH8" t="n">
        <v>357001.9530609255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3.0403</v>
      </c>
      <c r="E9" t="n">
        <v>32.89</v>
      </c>
      <c r="F9" t="n">
        <v>30.19</v>
      </c>
      <c r="G9" t="n">
        <v>69.66</v>
      </c>
      <c r="H9" t="n">
        <v>1.13</v>
      </c>
      <c r="I9" t="n">
        <v>26</v>
      </c>
      <c r="J9" t="n">
        <v>125.16</v>
      </c>
      <c r="K9" t="n">
        <v>43.4</v>
      </c>
      <c r="L9" t="n">
        <v>8</v>
      </c>
      <c r="M9" t="n">
        <v>24</v>
      </c>
      <c r="N9" t="n">
        <v>18.76</v>
      </c>
      <c r="O9" t="n">
        <v>15670.68</v>
      </c>
      <c r="P9" t="n">
        <v>275.9</v>
      </c>
      <c r="Q9" t="n">
        <v>772.21</v>
      </c>
      <c r="R9" t="n">
        <v>137.83</v>
      </c>
      <c r="S9" t="n">
        <v>98.14</v>
      </c>
      <c r="T9" t="n">
        <v>15855.37</v>
      </c>
      <c r="U9" t="n">
        <v>0.71</v>
      </c>
      <c r="V9" t="n">
        <v>0.85</v>
      </c>
      <c r="W9" t="n">
        <v>12.32</v>
      </c>
      <c r="X9" t="n">
        <v>0.9399999999999999</v>
      </c>
      <c r="Y9" t="n">
        <v>2</v>
      </c>
      <c r="Z9" t="n">
        <v>10</v>
      </c>
      <c r="AA9" t="n">
        <v>284.3126653533042</v>
      </c>
      <c r="AB9" t="n">
        <v>389.0091317259476</v>
      </c>
      <c r="AC9" t="n">
        <v>351.8826461717678</v>
      </c>
      <c r="AD9" t="n">
        <v>284312.6653533042</v>
      </c>
      <c r="AE9" t="n">
        <v>389009.1317259475</v>
      </c>
      <c r="AF9" t="n">
        <v>5.581897957524764e-06</v>
      </c>
      <c r="AG9" t="n">
        <v>7.137586805555555</v>
      </c>
      <c r="AH9" t="n">
        <v>351882.6461717678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3.0574</v>
      </c>
      <c r="E10" t="n">
        <v>32.71</v>
      </c>
      <c r="F10" t="n">
        <v>30.07</v>
      </c>
      <c r="G10" t="n">
        <v>78.45</v>
      </c>
      <c r="H10" t="n">
        <v>1.26</v>
      </c>
      <c r="I10" t="n">
        <v>23</v>
      </c>
      <c r="J10" t="n">
        <v>126.48</v>
      </c>
      <c r="K10" t="n">
        <v>43.4</v>
      </c>
      <c r="L10" t="n">
        <v>9</v>
      </c>
      <c r="M10" t="n">
        <v>21</v>
      </c>
      <c r="N10" t="n">
        <v>19.08</v>
      </c>
      <c r="O10" t="n">
        <v>15833.12</v>
      </c>
      <c r="P10" t="n">
        <v>270.15</v>
      </c>
      <c r="Q10" t="n">
        <v>772.21</v>
      </c>
      <c r="R10" t="n">
        <v>134.25</v>
      </c>
      <c r="S10" t="n">
        <v>98.14</v>
      </c>
      <c r="T10" t="n">
        <v>14077.81</v>
      </c>
      <c r="U10" t="n">
        <v>0.73</v>
      </c>
      <c r="V10" t="n">
        <v>0.85</v>
      </c>
      <c r="W10" t="n">
        <v>12.31</v>
      </c>
      <c r="X10" t="n">
        <v>0.83</v>
      </c>
      <c r="Y10" t="n">
        <v>2</v>
      </c>
      <c r="Z10" t="n">
        <v>10</v>
      </c>
      <c r="AA10" t="n">
        <v>280.5574086627554</v>
      </c>
      <c r="AB10" t="n">
        <v>383.8710238517059</v>
      </c>
      <c r="AC10" t="n">
        <v>347.2349121016641</v>
      </c>
      <c r="AD10" t="n">
        <v>280557.4086627554</v>
      </c>
      <c r="AE10" t="n">
        <v>383871.0238517059</v>
      </c>
      <c r="AF10" t="n">
        <v>5.613293035337372e-06</v>
      </c>
      <c r="AG10" t="n">
        <v>7.098524305555555</v>
      </c>
      <c r="AH10" t="n">
        <v>347234.9121016641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3.0738</v>
      </c>
      <c r="E11" t="n">
        <v>32.53</v>
      </c>
      <c r="F11" t="n">
        <v>29.97</v>
      </c>
      <c r="G11" t="n">
        <v>89.91</v>
      </c>
      <c r="H11" t="n">
        <v>1.38</v>
      </c>
      <c r="I11" t="n">
        <v>20</v>
      </c>
      <c r="J11" t="n">
        <v>127.8</v>
      </c>
      <c r="K11" t="n">
        <v>43.4</v>
      </c>
      <c r="L11" t="n">
        <v>10</v>
      </c>
      <c r="M11" t="n">
        <v>18</v>
      </c>
      <c r="N11" t="n">
        <v>19.4</v>
      </c>
      <c r="O11" t="n">
        <v>15996.02</v>
      </c>
      <c r="P11" t="n">
        <v>263.23</v>
      </c>
      <c r="Q11" t="n">
        <v>772.0700000000001</v>
      </c>
      <c r="R11" t="n">
        <v>130.77</v>
      </c>
      <c r="S11" t="n">
        <v>98.14</v>
      </c>
      <c r="T11" t="n">
        <v>12352.39</v>
      </c>
      <c r="U11" t="n">
        <v>0.75</v>
      </c>
      <c r="V11" t="n">
        <v>0.86</v>
      </c>
      <c r="W11" t="n">
        <v>12.31</v>
      </c>
      <c r="X11" t="n">
        <v>0.72</v>
      </c>
      <c r="Y11" t="n">
        <v>2</v>
      </c>
      <c r="Z11" t="n">
        <v>10</v>
      </c>
      <c r="AA11" t="n">
        <v>276.3993020070478</v>
      </c>
      <c r="AB11" t="n">
        <v>378.1817188826478</v>
      </c>
      <c r="AC11" t="n">
        <v>342.0885864138632</v>
      </c>
      <c r="AD11" t="n">
        <v>276399.3020070478</v>
      </c>
      <c r="AE11" t="n">
        <v>378181.7188826478</v>
      </c>
      <c r="AF11" t="n">
        <v>5.643402934526072e-06</v>
      </c>
      <c r="AG11" t="n">
        <v>7.059461805555555</v>
      </c>
      <c r="AH11" t="n">
        <v>342088.5864138632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3.0874</v>
      </c>
      <c r="E12" t="n">
        <v>32.39</v>
      </c>
      <c r="F12" t="n">
        <v>29.88</v>
      </c>
      <c r="G12" t="n">
        <v>99.59</v>
      </c>
      <c r="H12" t="n">
        <v>1.5</v>
      </c>
      <c r="I12" t="n">
        <v>18</v>
      </c>
      <c r="J12" t="n">
        <v>129.13</v>
      </c>
      <c r="K12" t="n">
        <v>43.4</v>
      </c>
      <c r="L12" t="n">
        <v>11</v>
      </c>
      <c r="M12" t="n">
        <v>16</v>
      </c>
      <c r="N12" t="n">
        <v>19.73</v>
      </c>
      <c r="O12" t="n">
        <v>16159.39</v>
      </c>
      <c r="P12" t="n">
        <v>257.68</v>
      </c>
      <c r="Q12" t="n">
        <v>772.1900000000001</v>
      </c>
      <c r="R12" t="n">
        <v>127.68</v>
      </c>
      <c r="S12" t="n">
        <v>98.14</v>
      </c>
      <c r="T12" t="n">
        <v>10817.46</v>
      </c>
      <c r="U12" t="n">
        <v>0.77</v>
      </c>
      <c r="V12" t="n">
        <v>0.86</v>
      </c>
      <c r="W12" t="n">
        <v>12.3</v>
      </c>
      <c r="X12" t="n">
        <v>0.63</v>
      </c>
      <c r="Y12" t="n">
        <v>2</v>
      </c>
      <c r="Z12" t="n">
        <v>10</v>
      </c>
      <c r="AA12" t="n">
        <v>273.0554699412489</v>
      </c>
      <c r="AB12" t="n">
        <v>373.6065403307624</v>
      </c>
      <c r="AC12" t="n">
        <v>337.9500564816664</v>
      </c>
      <c r="AD12" t="n">
        <v>273055.4699412489</v>
      </c>
      <c r="AE12" t="n">
        <v>373606.5403307624</v>
      </c>
      <c r="AF12" t="n">
        <v>5.668372119219142e-06</v>
      </c>
      <c r="AG12" t="n">
        <v>7.029079861111111</v>
      </c>
      <c r="AH12" t="n">
        <v>337950.0564816663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3.099</v>
      </c>
      <c r="E13" t="n">
        <v>32.27</v>
      </c>
      <c r="F13" t="n">
        <v>29.8</v>
      </c>
      <c r="G13" t="n">
        <v>111.76</v>
      </c>
      <c r="H13" t="n">
        <v>1.63</v>
      </c>
      <c r="I13" t="n">
        <v>16</v>
      </c>
      <c r="J13" t="n">
        <v>130.45</v>
      </c>
      <c r="K13" t="n">
        <v>43.4</v>
      </c>
      <c r="L13" t="n">
        <v>12</v>
      </c>
      <c r="M13" t="n">
        <v>12</v>
      </c>
      <c r="N13" t="n">
        <v>20.05</v>
      </c>
      <c r="O13" t="n">
        <v>16323.22</v>
      </c>
      <c r="P13" t="n">
        <v>250.71</v>
      </c>
      <c r="Q13" t="n">
        <v>772.34</v>
      </c>
      <c r="R13" t="n">
        <v>125.15</v>
      </c>
      <c r="S13" t="n">
        <v>98.14</v>
      </c>
      <c r="T13" t="n">
        <v>9561.379999999999</v>
      </c>
      <c r="U13" t="n">
        <v>0.78</v>
      </c>
      <c r="V13" t="n">
        <v>0.86</v>
      </c>
      <c r="W13" t="n">
        <v>12.3</v>
      </c>
      <c r="X13" t="n">
        <v>0.55</v>
      </c>
      <c r="Y13" t="n">
        <v>2</v>
      </c>
      <c r="Z13" t="n">
        <v>10</v>
      </c>
      <c r="AA13" t="n">
        <v>269.239293926278</v>
      </c>
      <c r="AB13" t="n">
        <v>368.3850799492756</v>
      </c>
      <c r="AC13" t="n">
        <v>333.226924950623</v>
      </c>
      <c r="AD13" t="n">
        <v>269239.293926278</v>
      </c>
      <c r="AE13" t="n">
        <v>368385.0799492756</v>
      </c>
      <c r="AF13" t="n">
        <v>5.68966936498676e-06</v>
      </c>
      <c r="AG13" t="n">
        <v>7.003038194444446</v>
      </c>
      <c r="AH13" t="n">
        <v>333226.924950623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3.0967</v>
      </c>
      <c r="E14" t="n">
        <v>32.29</v>
      </c>
      <c r="F14" t="n">
        <v>29.83</v>
      </c>
      <c r="G14" t="n">
        <v>111.85</v>
      </c>
      <c r="H14" t="n">
        <v>1.74</v>
      </c>
      <c r="I14" t="n">
        <v>16</v>
      </c>
      <c r="J14" t="n">
        <v>131.79</v>
      </c>
      <c r="K14" t="n">
        <v>43.4</v>
      </c>
      <c r="L14" t="n">
        <v>13</v>
      </c>
      <c r="M14" t="n">
        <v>2</v>
      </c>
      <c r="N14" t="n">
        <v>20.39</v>
      </c>
      <c r="O14" t="n">
        <v>16487.53</v>
      </c>
      <c r="P14" t="n">
        <v>248.78</v>
      </c>
      <c r="Q14" t="n">
        <v>772.37</v>
      </c>
      <c r="R14" t="n">
        <v>125.5</v>
      </c>
      <c r="S14" t="n">
        <v>98.14</v>
      </c>
      <c r="T14" t="n">
        <v>9738.33</v>
      </c>
      <c r="U14" t="n">
        <v>0.78</v>
      </c>
      <c r="V14" t="n">
        <v>0.86</v>
      </c>
      <c r="W14" t="n">
        <v>12.31</v>
      </c>
      <c r="X14" t="n">
        <v>0.58</v>
      </c>
      <c r="Y14" t="n">
        <v>2</v>
      </c>
      <c r="Z14" t="n">
        <v>10</v>
      </c>
      <c r="AA14" t="n">
        <v>268.562982339837</v>
      </c>
      <c r="AB14" t="n">
        <v>367.4597205999456</v>
      </c>
      <c r="AC14" t="n">
        <v>332.389880598843</v>
      </c>
      <c r="AD14" t="n">
        <v>268562.9823398371</v>
      </c>
      <c r="AE14" t="n">
        <v>367459.7205999456</v>
      </c>
      <c r="AF14" t="n">
        <v>5.68544663522249e-06</v>
      </c>
      <c r="AG14" t="n">
        <v>7.007378472222222</v>
      </c>
      <c r="AH14" t="n">
        <v>332389.880598843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3.0964</v>
      </c>
      <c r="E15" t="n">
        <v>32.3</v>
      </c>
      <c r="F15" t="n">
        <v>29.83</v>
      </c>
      <c r="G15" t="n">
        <v>111.86</v>
      </c>
      <c r="H15" t="n">
        <v>1.86</v>
      </c>
      <c r="I15" t="n">
        <v>16</v>
      </c>
      <c r="J15" t="n">
        <v>133.12</v>
      </c>
      <c r="K15" t="n">
        <v>43.4</v>
      </c>
      <c r="L15" t="n">
        <v>14</v>
      </c>
      <c r="M15" t="n">
        <v>0</v>
      </c>
      <c r="N15" t="n">
        <v>20.72</v>
      </c>
      <c r="O15" t="n">
        <v>16652.31</v>
      </c>
      <c r="P15" t="n">
        <v>250.93</v>
      </c>
      <c r="Q15" t="n">
        <v>772.39</v>
      </c>
      <c r="R15" t="n">
        <v>125.48</v>
      </c>
      <c r="S15" t="n">
        <v>98.14</v>
      </c>
      <c r="T15" t="n">
        <v>9728.440000000001</v>
      </c>
      <c r="U15" t="n">
        <v>0.78</v>
      </c>
      <c r="V15" t="n">
        <v>0.86</v>
      </c>
      <c r="W15" t="n">
        <v>12.31</v>
      </c>
      <c r="X15" t="n">
        <v>0.58</v>
      </c>
      <c r="Y15" t="n">
        <v>2</v>
      </c>
      <c r="Z15" t="n">
        <v>10</v>
      </c>
      <c r="AA15" t="n">
        <v>269.5232173419457</v>
      </c>
      <c r="AB15" t="n">
        <v>368.7735564924092</v>
      </c>
      <c r="AC15" t="n">
        <v>333.5783258377101</v>
      </c>
      <c r="AD15" t="n">
        <v>269523.2173419457</v>
      </c>
      <c r="AE15" t="n">
        <v>368773.5564924091</v>
      </c>
      <c r="AF15" t="n">
        <v>5.684895844383672e-06</v>
      </c>
      <c r="AG15" t="n">
        <v>7.009548611111111</v>
      </c>
      <c r="AH15" t="n">
        <v>333578.3258377101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2.235</v>
      </c>
      <c r="E2" t="n">
        <v>44.74</v>
      </c>
      <c r="F2" t="n">
        <v>38.35</v>
      </c>
      <c r="G2" t="n">
        <v>9.75</v>
      </c>
      <c r="H2" t="n">
        <v>0.2</v>
      </c>
      <c r="I2" t="n">
        <v>236</v>
      </c>
      <c r="J2" t="n">
        <v>89.87</v>
      </c>
      <c r="K2" t="n">
        <v>37.55</v>
      </c>
      <c r="L2" t="n">
        <v>1</v>
      </c>
      <c r="M2" t="n">
        <v>234</v>
      </c>
      <c r="N2" t="n">
        <v>11.32</v>
      </c>
      <c r="O2" t="n">
        <v>11317.98</v>
      </c>
      <c r="P2" t="n">
        <v>325.25</v>
      </c>
      <c r="Q2" t="n">
        <v>773.92</v>
      </c>
      <c r="R2" t="n">
        <v>409.56</v>
      </c>
      <c r="S2" t="n">
        <v>98.14</v>
      </c>
      <c r="T2" t="n">
        <v>150667.58</v>
      </c>
      <c r="U2" t="n">
        <v>0.24</v>
      </c>
      <c r="V2" t="n">
        <v>0.67</v>
      </c>
      <c r="W2" t="n">
        <v>12.67</v>
      </c>
      <c r="X2" t="n">
        <v>9.07</v>
      </c>
      <c r="Y2" t="n">
        <v>2</v>
      </c>
      <c r="Z2" t="n">
        <v>10</v>
      </c>
      <c r="AA2" t="n">
        <v>419.6470599104001</v>
      </c>
      <c r="AB2" t="n">
        <v>574.1796208910748</v>
      </c>
      <c r="AC2" t="n">
        <v>519.3807237393891</v>
      </c>
      <c r="AD2" t="n">
        <v>419647.0599104001</v>
      </c>
      <c r="AE2" t="n">
        <v>574179.6208910748</v>
      </c>
      <c r="AF2" t="n">
        <v>4.422389939384723e-06</v>
      </c>
      <c r="AG2" t="n">
        <v>9.709201388888889</v>
      </c>
      <c r="AH2" t="n">
        <v>519380.7237393891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2.7143</v>
      </c>
      <c r="E3" t="n">
        <v>36.84</v>
      </c>
      <c r="F3" t="n">
        <v>33.01</v>
      </c>
      <c r="G3" t="n">
        <v>19.81</v>
      </c>
      <c r="H3" t="n">
        <v>0.39</v>
      </c>
      <c r="I3" t="n">
        <v>100</v>
      </c>
      <c r="J3" t="n">
        <v>91.09999999999999</v>
      </c>
      <c r="K3" t="n">
        <v>37.55</v>
      </c>
      <c r="L3" t="n">
        <v>2</v>
      </c>
      <c r="M3" t="n">
        <v>98</v>
      </c>
      <c r="N3" t="n">
        <v>11.54</v>
      </c>
      <c r="O3" t="n">
        <v>11468.97</v>
      </c>
      <c r="P3" t="n">
        <v>274.63</v>
      </c>
      <c r="Q3" t="n">
        <v>772.8</v>
      </c>
      <c r="R3" t="n">
        <v>231.85</v>
      </c>
      <c r="S3" t="n">
        <v>98.14</v>
      </c>
      <c r="T3" t="n">
        <v>62492.23</v>
      </c>
      <c r="U3" t="n">
        <v>0.42</v>
      </c>
      <c r="V3" t="n">
        <v>0.78</v>
      </c>
      <c r="W3" t="n">
        <v>12.44</v>
      </c>
      <c r="X3" t="n">
        <v>3.75</v>
      </c>
      <c r="Y3" t="n">
        <v>2</v>
      </c>
      <c r="Z3" t="n">
        <v>10</v>
      </c>
      <c r="AA3" t="n">
        <v>317.0038066516372</v>
      </c>
      <c r="AB3" t="n">
        <v>433.7385934816932</v>
      </c>
      <c r="AC3" t="n">
        <v>392.343190875739</v>
      </c>
      <c r="AD3" t="n">
        <v>317003.8066516372</v>
      </c>
      <c r="AE3" t="n">
        <v>433738.5934816932</v>
      </c>
      <c r="AF3" t="n">
        <v>5.370779871352104e-06</v>
      </c>
      <c r="AG3" t="n">
        <v>7.994791666666667</v>
      </c>
      <c r="AH3" t="n">
        <v>392343.190875739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2.8825</v>
      </c>
      <c r="E4" t="n">
        <v>34.69</v>
      </c>
      <c r="F4" t="n">
        <v>31.56</v>
      </c>
      <c r="G4" t="n">
        <v>30.06</v>
      </c>
      <c r="H4" t="n">
        <v>0.57</v>
      </c>
      <c r="I4" t="n">
        <v>63</v>
      </c>
      <c r="J4" t="n">
        <v>92.31999999999999</v>
      </c>
      <c r="K4" t="n">
        <v>37.55</v>
      </c>
      <c r="L4" t="n">
        <v>3</v>
      </c>
      <c r="M4" t="n">
        <v>61</v>
      </c>
      <c r="N4" t="n">
        <v>11.77</v>
      </c>
      <c r="O4" t="n">
        <v>11620.34</v>
      </c>
      <c r="P4" t="n">
        <v>256.59</v>
      </c>
      <c r="Q4" t="n">
        <v>772.29</v>
      </c>
      <c r="R4" t="n">
        <v>183.74</v>
      </c>
      <c r="S4" t="n">
        <v>98.14</v>
      </c>
      <c r="T4" t="n">
        <v>38621.48</v>
      </c>
      <c r="U4" t="n">
        <v>0.53</v>
      </c>
      <c r="V4" t="n">
        <v>0.8100000000000001</v>
      </c>
      <c r="W4" t="n">
        <v>12.38</v>
      </c>
      <c r="X4" t="n">
        <v>2.31</v>
      </c>
      <c r="Y4" t="n">
        <v>2</v>
      </c>
      <c r="Z4" t="n">
        <v>10</v>
      </c>
      <c r="AA4" t="n">
        <v>285.6815665916326</v>
      </c>
      <c r="AB4" t="n">
        <v>390.8821227918888</v>
      </c>
      <c r="AC4" t="n">
        <v>353.5768815991351</v>
      </c>
      <c r="AD4" t="n">
        <v>285681.5665916327</v>
      </c>
      <c r="AE4" t="n">
        <v>390882.1227918888</v>
      </c>
      <c r="AF4" t="n">
        <v>5.703596868132645e-06</v>
      </c>
      <c r="AG4" t="n">
        <v>7.528211805555555</v>
      </c>
      <c r="AH4" t="n">
        <v>353576.8815991351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2.967</v>
      </c>
      <c r="E5" t="n">
        <v>33.7</v>
      </c>
      <c r="F5" t="n">
        <v>30.91</v>
      </c>
      <c r="G5" t="n">
        <v>41.22</v>
      </c>
      <c r="H5" t="n">
        <v>0.75</v>
      </c>
      <c r="I5" t="n">
        <v>45</v>
      </c>
      <c r="J5" t="n">
        <v>93.55</v>
      </c>
      <c r="K5" t="n">
        <v>37.55</v>
      </c>
      <c r="L5" t="n">
        <v>4</v>
      </c>
      <c r="M5" t="n">
        <v>43</v>
      </c>
      <c r="N5" t="n">
        <v>12</v>
      </c>
      <c r="O5" t="n">
        <v>11772.07</v>
      </c>
      <c r="P5" t="n">
        <v>245.23</v>
      </c>
      <c r="Q5" t="n">
        <v>772.33</v>
      </c>
      <c r="R5" t="n">
        <v>162.3</v>
      </c>
      <c r="S5" t="n">
        <v>98.14</v>
      </c>
      <c r="T5" t="n">
        <v>27995.29</v>
      </c>
      <c r="U5" t="n">
        <v>0.6</v>
      </c>
      <c r="V5" t="n">
        <v>0.83</v>
      </c>
      <c r="W5" t="n">
        <v>12.34</v>
      </c>
      <c r="X5" t="n">
        <v>1.66</v>
      </c>
      <c r="Y5" t="n">
        <v>2</v>
      </c>
      <c r="Z5" t="n">
        <v>10</v>
      </c>
      <c r="AA5" t="n">
        <v>274.3599705395683</v>
      </c>
      <c r="AB5" t="n">
        <v>375.3914155998878</v>
      </c>
      <c r="AC5" t="n">
        <v>339.5645857601945</v>
      </c>
      <c r="AD5" t="n">
        <v>274359.9705395683</v>
      </c>
      <c r="AE5" t="n">
        <v>375391.4155998877</v>
      </c>
      <c r="AF5" t="n">
        <v>5.870796845706699e-06</v>
      </c>
      <c r="AG5" t="n">
        <v>7.313368055555555</v>
      </c>
      <c r="AH5" t="n">
        <v>339564.5857601945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3.0188</v>
      </c>
      <c r="E6" t="n">
        <v>33.13</v>
      </c>
      <c r="F6" t="n">
        <v>30.52</v>
      </c>
      <c r="G6" t="n">
        <v>52.33</v>
      </c>
      <c r="H6" t="n">
        <v>0.93</v>
      </c>
      <c r="I6" t="n">
        <v>35</v>
      </c>
      <c r="J6" t="n">
        <v>94.79000000000001</v>
      </c>
      <c r="K6" t="n">
        <v>37.55</v>
      </c>
      <c r="L6" t="n">
        <v>5</v>
      </c>
      <c r="M6" t="n">
        <v>33</v>
      </c>
      <c r="N6" t="n">
        <v>12.23</v>
      </c>
      <c r="O6" t="n">
        <v>11924.18</v>
      </c>
      <c r="P6" t="n">
        <v>235.43</v>
      </c>
      <c r="Q6" t="n">
        <v>772.4299999999999</v>
      </c>
      <c r="R6" t="n">
        <v>149.26</v>
      </c>
      <c r="S6" t="n">
        <v>98.14</v>
      </c>
      <c r="T6" t="n">
        <v>21524.12</v>
      </c>
      <c r="U6" t="n">
        <v>0.66</v>
      </c>
      <c r="V6" t="n">
        <v>0.84</v>
      </c>
      <c r="W6" t="n">
        <v>12.33</v>
      </c>
      <c r="X6" t="n">
        <v>1.28</v>
      </c>
      <c r="Y6" t="n">
        <v>2</v>
      </c>
      <c r="Z6" t="n">
        <v>10</v>
      </c>
      <c r="AA6" t="n">
        <v>257.4868072972727</v>
      </c>
      <c r="AB6" t="n">
        <v>352.3048092601865</v>
      </c>
      <c r="AC6" t="n">
        <v>318.6813327274049</v>
      </c>
      <c r="AD6" t="n">
        <v>257486.8072972727</v>
      </c>
      <c r="AE6" t="n">
        <v>352304.8092601865</v>
      </c>
      <c r="AF6" t="n">
        <v>5.973293400006533e-06</v>
      </c>
      <c r="AG6" t="n">
        <v>7.189670138888889</v>
      </c>
      <c r="AH6" t="n">
        <v>318681.3327274049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3.0573</v>
      </c>
      <c r="E7" t="n">
        <v>32.71</v>
      </c>
      <c r="F7" t="n">
        <v>30.24</v>
      </c>
      <c r="G7" t="n">
        <v>64.8</v>
      </c>
      <c r="H7" t="n">
        <v>1.1</v>
      </c>
      <c r="I7" t="n">
        <v>28</v>
      </c>
      <c r="J7" t="n">
        <v>96.02</v>
      </c>
      <c r="K7" t="n">
        <v>37.55</v>
      </c>
      <c r="L7" t="n">
        <v>6</v>
      </c>
      <c r="M7" t="n">
        <v>26</v>
      </c>
      <c r="N7" t="n">
        <v>12.47</v>
      </c>
      <c r="O7" t="n">
        <v>12076.67</v>
      </c>
      <c r="P7" t="n">
        <v>226.32</v>
      </c>
      <c r="Q7" t="n">
        <v>772.34</v>
      </c>
      <c r="R7" t="n">
        <v>139.58</v>
      </c>
      <c r="S7" t="n">
        <v>98.14</v>
      </c>
      <c r="T7" t="n">
        <v>16716.53</v>
      </c>
      <c r="U7" t="n">
        <v>0.7</v>
      </c>
      <c r="V7" t="n">
        <v>0.85</v>
      </c>
      <c r="W7" t="n">
        <v>12.32</v>
      </c>
      <c r="X7" t="n">
        <v>0.99</v>
      </c>
      <c r="Y7" t="n">
        <v>2</v>
      </c>
      <c r="Z7" t="n">
        <v>10</v>
      </c>
      <c r="AA7" t="n">
        <v>251.0689089527931</v>
      </c>
      <c r="AB7" t="n">
        <v>343.5235576075818</v>
      </c>
      <c r="AC7" t="n">
        <v>310.7381514079579</v>
      </c>
      <c r="AD7" t="n">
        <v>251068.9089527931</v>
      </c>
      <c r="AE7" t="n">
        <v>343523.5576075818</v>
      </c>
      <c r="AF7" t="n">
        <v>6.049473271445599e-06</v>
      </c>
      <c r="AG7" t="n">
        <v>7.098524305555555</v>
      </c>
      <c r="AH7" t="n">
        <v>310738.1514079579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3.0746</v>
      </c>
      <c r="E8" t="n">
        <v>32.52</v>
      </c>
      <c r="F8" t="n">
        <v>30.13</v>
      </c>
      <c r="G8" t="n">
        <v>75.33</v>
      </c>
      <c r="H8" t="n">
        <v>1.27</v>
      </c>
      <c r="I8" t="n">
        <v>24</v>
      </c>
      <c r="J8" t="n">
        <v>97.26000000000001</v>
      </c>
      <c r="K8" t="n">
        <v>37.55</v>
      </c>
      <c r="L8" t="n">
        <v>7</v>
      </c>
      <c r="M8" t="n">
        <v>22</v>
      </c>
      <c r="N8" t="n">
        <v>12.71</v>
      </c>
      <c r="O8" t="n">
        <v>12229.54</v>
      </c>
      <c r="P8" t="n">
        <v>218.01</v>
      </c>
      <c r="Q8" t="n">
        <v>772.1900000000001</v>
      </c>
      <c r="R8" t="n">
        <v>136.12</v>
      </c>
      <c r="S8" t="n">
        <v>98.14</v>
      </c>
      <c r="T8" t="n">
        <v>15009.85</v>
      </c>
      <c r="U8" t="n">
        <v>0.72</v>
      </c>
      <c r="V8" t="n">
        <v>0.85</v>
      </c>
      <c r="W8" t="n">
        <v>12.31</v>
      </c>
      <c r="X8" t="n">
        <v>0.88</v>
      </c>
      <c r="Y8" t="n">
        <v>2</v>
      </c>
      <c r="Z8" t="n">
        <v>10</v>
      </c>
      <c r="AA8" t="n">
        <v>246.3957836083541</v>
      </c>
      <c r="AB8" t="n">
        <v>337.1295813475837</v>
      </c>
      <c r="AC8" t="n">
        <v>304.9544072682099</v>
      </c>
      <c r="AD8" t="n">
        <v>246395.7836083541</v>
      </c>
      <c r="AE8" t="n">
        <v>337129.5813475837</v>
      </c>
      <c r="AF8" t="n">
        <v>6.083704746144193e-06</v>
      </c>
      <c r="AG8" t="n">
        <v>7.057291666666668</v>
      </c>
      <c r="AH8" t="n">
        <v>304954.4072682099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3.0913</v>
      </c>
      <c r="E9" t="n">
        <v>32.35</v>
      </c>
      <c r="F9" t="n">
        <v>30.01</v>
      </c>
      <c r="G9" t="n">
        <v>85.75</v>
      </c>
      <c r="H9" t="n">
        <v>1.43</v>
      </c>
      <c r="I9" t="n">
        <v>21</v>
      </c>
      <c r="J9" t="n">
        <v>98.5</v>
      </c>
      <c r="K9" t="n">
        <v>37.55</v>
      </c>
      <c r="L9" t="n">
        <v>8</v>
      </c>
      <c r="M9" t="n">
        <v>5</v>
      </c>
      <c r="N9" t="n">
        <v>12.95</v>
      </c>
      <c r="O9" t="n">
        <v>12382.79</v>
      </c>
      <c r="P9" t="n">
        <v>213.25</v>
      </c>
      <c r="Q9" t="n">
        <v>772.41</v>
      </c>
      <c r="R9" t="n">
        <v>131.6</v>
      </c>
      <c r="S9" t="n">
        <v>98.14</v>
      </c>
      <c r="T9" t="n">
        <v>12764.39</v>
      </c>
      <c r="U9" t="n">
        <v>0.75</v>
      </c>
      <c r="V9" t="n">
        <v>0.86</v>
      </c>
      <c r="W9" t="n">
        <v>12.32</v>
      </c>
      <c r="X9" t="n">
        <v>0.76</v>
      </c>
      <c r="Y9" t="n">
        <v>2</v>
      </c>
      <c r="Z9" t="n">
        <v>10</v>
      </c>
      <c r="AA9" t="n">
        <v>243.3488861819019</v>
      </c>
      <c r="AB9" t="n">
        <v>332.9606818690862</v>
      </c>
      <c r="AC9" t="n">
        <v>301.1833817048517</v>
      </c>
      <c r="AD9" t="n">
        <v>243348.8861819018</v>
      </c>
      <c r="AE9" t="n">
        <v>332960.6818690862</v>
      </c>
      <c r="AF9" t="n">
        <v>6.116749002067111e-06</v>
      </c>
      <c r="AG9" t="n">
        <v>7.020399305555555</v>
      </c>
      <c r="AH9" t="n">
        <v>301183.3817048518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3.0901</v>
      </c>
      <c r="E10" t="n">
        <v>32.36</v>
      </c>
      <c r="F10" t="n">
        <v>30.02</v>
      </c>
      <c r="G10" t="n">
        <v>85.78</v>
      </c>
      <c r="H10" t="n">
        <v>1.59</v>
      </c>
      <c r="I10" t="n">
        <v>21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215.35</v>
      </c>
      <c r="Q10" t="n">
        <v>772.51</v>
      </c>
      <c r="R10" t="n">
        <v>131.96</v>
      </c>
      <c r="S10" t="n">
        <v>98.14</v>
      </c>
      <c r="T10" t="n">
        <v>12944.68</v>
      </c>
      <c r="U10" t="n">
        <v>0.74</v>
      </c>
      <c r="V10" t="n">
        <v>0.85</v>
      </c>
      <c r="W10" t="n">
        <v>12.33</v>
      </c>
      <c r="X10" t="n">
        <v>0.78</v>
      </c>
      <c r="Y10" t="n">
        <v>2</v>
      </c>
      <c r="Z10" t="n">
        <v>10</v>
      </c>
      <c r="AA10" t="n">
        <v>244.3428048113423</v>
      </c>
      <c r="AB10" t="n">
        <v>334.3206051864812</v>
      </c>
      <c r="AC10" t="n">
        <v>302.4135158494993</v>
      </c>
      <c r="AD10" t="n">
        <v>244342.8048113423</v>
      </c>
      <c r="AE10" t="n">
        <v>334320.6051864812</v>
      </c>
      <c r="AF10" t="n">
        <v>6.114374564515764e-06</v>
      </c>
      <c r="AG10" t="n">
        <v>7.022569444444445</v>
      </c>
      <c r="AH10" t="n">
        <v>302413.5158494993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1.3802</v>
      </c>
      <c r="E2" t="n">
        <v>72.45</v>
      </c>
      <c r="F2" t="n">
        <v>49.91</v>
      </c>
      <c r="G2" t="n">
        <v>5.81</v>
      </c>
      <c r="H2" t="n">
        <v>0.09</v>
      </c>
      <c r="I2" t="n">
        <v>515</v>
      </c>
      <c r="J2" t="n">
        <v>194.77</v>
      </c>
      <c r="K2" t="n">
        <v>54.38</v>
      </c>
      <c r="L2" t="n">
        <v>1</v>
      </c>
      <c r="M2" t="n">
        <v>513</v>
      </c>
      <c r="N2" t="n">
        <v>39.4</v>
      </c>
      <c r="O2" t="n">
        <v>24256.19</v>
      </c>
      <c r="P2" t="n">
        <v>705.1799999999999</v>
      </c>
      <c r="Q2" t="n">
        <v>775.92</v>
      </c>
      <c r="R2" t="n">
        <v>797.16</v>
      </c>
      <c r="S2" t="n">
        <v>98.14</v>
      </c>
      <c r="T2" t="n">
        <v>343073.44</v>
      </c>
      <c r="U2" t="n">
        <v>0.12</v>
      </c>
      <c r="V2" t="n">
        <v>0.52</v>
      </c>
      <c r="W2" t="n">
        <v>13.11</v>
      </c>
      <c r="X2" t="n">
        <v>20.59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2.1648</v>
      </c>
      <c r="E3" t="n">
        <v>46.19</v>
      </c>
      <c r="F3" t="n">
        <v>36.4</v>
      </c>
      <c r="G3" t="n">
        <v>11.68</v>
      </c>
      <c r="H3" t="n">
        <v>0.18</v>
      </c>
      <c r="I3" t="n">
        <v>187</v>
      </c>
      <c r="J3" t="n">
        <v>196.32</v>
      </c>
      <c r="K3" t="n">
        <v>54.38</v>
      </c>
      <c r="L3" t="n">
        <v>2</v>
      </c>
      <c r="M3" t="n">
        <v>185</v>
      </c>
      <c r="N3" t="n">
        <v>39.95</v>
      </c>
      <c r="O3" t="n">
        <v>24447.22</v>
      </c>
      <c r="P3" t="n">
        <v>514</v>
      </c>
      <c r="Q3" t="n">
        <v>773.1799999999999</v>
      </c>
      <c r="R3" t="n">
        <v>344.41</v>
      </c>
      <c r="S3" t="n">
        <v>98.14</v>
      </c>
      <c r="T3" t="n">
        <v>118340.46</v>
      </c>
      <c r="U3" t="n">
        <v>0.28</v>
      </c>
      <c r="V3" t="n">
        <v>0.71</v>
      </c>
      <c r="W3" t="n">
        <v>12.6</v>
      </c>
      <c r="X3" t="n">
        <v>7.14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2.465</v>
      </c>
      <c r="E4" t="n">
        <v>40.57</v>
      </c>
      <c r="F4" t="n">
        <v>33.58</v>
      </c>
      <c r="G4" t="n">
        <v>17.52</v>
      </c>
      <c r="H4" t="n">
        <v>0.27</v>
      </c>
      <c r="I4" t="n">
        <v>115</v>
      </c>
      <c r="J4" t="n">
        <v>197.88</v>
      </c>
      <c r="K4" t="n">
        <v>54.38</v>
      </c>
      <c r="L4" t="n">
        <v>3</v>
      </c>
      <c r="M4" t="n">
        <v>113</v>
      </c>
      <c r="N4" t="n">
        <v>40.5</v>
      </c>
      <c r="O4" t="n">
        <v>24639</v>
      </c>
      <c r="P4" t="n">
        <v>472.45</v>
      </c>
      <c r="Q4" t="n">
        <v>772.55</v>
      </c>
      <c r="R4" t="n">
        <v>251</v>
      </c>
      <c r="S4" t="n">
        <v>98.14</v>
      </c>
      <c r="T4" t="n">
        <v>71991.03</v>
      </c>
      <c r="U4" t="n">
        <v>0.39</v>
      </c>
      <c r="V4" t="n">
        <v>0.76</v>
      </c>
      <c r="W4" t="n">
        <v>12.46</v>
      </c>
      <c r="X4" t="n">
        <v>4.32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2.6237</v>
      </c>
      <c r="E5" t="n">
        <v>38.11</v>
      </c>
      <c r="F5" t="n">
        <v>32.37</v>
      </c>
      <c r="G5" t="n">
        <v>23.4</v>
      </c>
      <c r="H5" t="n">
        <v>0.36</v>
      </c>
      <c r="I5" t="n">
        <v>83</v>
      </c>
      <c r="J5" t="n">
        <v>199.44</v>
      </c>
      <c r="K5" t="n">
        <v>54.38</v>
      </c>
      <c r="L5" t="n">
        <v>4</v>
      </c>
      <c r="M5" t="n">
        <v>81</v>
      </c>
      <c r="N5" t="n">
        <v>41.06</v>
      </c>
      <c r="O5" t="n">
        <v>24831.54</v>
      </c>
      <c r="P5" t="n">
        <v>453.67</v>
      </c>
      <c r="Q5" t="n">
        <v>772.72</v>
      </c>
      <c r="R5" t="n">
        <v>210.37</v>
      </c>
      <c r="S5" t="n">
        <v>98.14</v>
      </c>
      <c r="T5" t="n">
        <v>51839.11</v>
      </c>
      <c r="U5" t="n">
        <v>0.47</v>
      </c>
      <c r="V5" t="n">
        <v>0.79</v>
      </c>
      <c r="W5" t="n">
        <v>12.42</v>
      </c>
      <c r="X5" t="n">
        <v>3.11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2.723</v>
      </c>
      <c r="E6" t="n">
        <v>36.72</v>
      </c>
      <c r="F6" t="n">
        <v>31.68</v>
      </c>
      <c r="G6" t="n">
        <v>29.24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441.92</v>
      </c>
      <c r="Q6" t="n">
        <v>772.77</v>
      </c>
      <c r="R6" t="n">
        <v>187.52</v>
      </c>
      <c r="S6" t="n">
        <v>98.14</v>
      </c>
      <c r="T6" t="n">
        <v>40503.06</v>
      </c>
      <c r="U6" t="n">
        <v>0.52</v>
      </c>
      <c r="V6" t="n">
        <v>0.8100000000000001</v>
      </c>
      <c r="W6" t="n">
        <v>12.38</v>
      </c>
      <c r="X6" t="n">
        <v>2.42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2.7955</v>
      </c>
      <c r="E7" t="n">
        <v>35.77</v>
      </c>
      <c r="F7" t="n">
        <v>31.19</v>
      </c>
      <c r="G7" t="n">
        <v>35.31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51</v>
      </c>
      <c r="N7" t="n">
        <v>42.2</v>
      </c>
      <c r="O7" t="n">
        <v>25218.93</v>
      </c>
      <c r="P7" t="n">
        <v>433.31</v>
      </c>
      <c r="Q7" t="n">
        <v>772.52</v>
      </c>
      <c r="R7" t="n">
        <v>171.34</v>
      </c>
      <c r="S7" t="n">
        <v>98.14</v>
      </c>
      <c r="T7" t="n">
        <v>32472.04</v>
      </c>
      <c r="U7" t="n">
        <v>0.57</v>
      </c>
      <c r="V7" t="n">
        <v>0.82</v>
      </c>
      <c r="W7" t="n">
        <v>12.36</v>
      </c>
      <c r="X7" t="n">
        <v>1.94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2.8448</v>
      </c>
      <c r="E8" t="n">
        <v>35.15</v>
      </c>
      <c r="F8" t="n">
        <v>30.88</v>
      </c>
      <c r="G8" t="n">
        <v>41.18</v>
      </c>
      <c r="H8" t="n">
        <v>0.61</v>
      </c>
      <c r="I8" t="n">
        <v>45</v>
      </c>
      <c r="J8" t="n">
        <v>204.16</v>
      </c>
      <c r="K8" t="n">
        <v>54.38</v>
      </c>
      <c r="L8" t="n">
        <v>7</v>
      </c>
      <c r="M8" t="n">
        <v>43</v>
      </c>
      <c r="N8" t="n">
        <v>42.78</v>
      </c>
      <c r="O8" t="n">
        <v>25413.94</v>
      </c>
      <c r="P8" t="n">
        <v>426.96</v>
      </c>
      <c r="Q8" t="n">
        <v>772.24</v>
      </c>
      <c r="R8" t="n">
        <v>161.09</v>
      </c>
      <c r="S8" t="n">
        <v>98.14</v>
      </c>
      <c r="T8" t="n">
        <v>27388.71</v>
      </c>
      <c r="U8" t="n">
        <v>0.61</v>
      </c>
      <c r="V8" t="n">
        <v>0.83</v>
      </c>
      <c r="W8" t="n">
        <v>12.35</v>
      </c>
      <c r="X8" t="n">
        <v>1.64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2.881</v>
      </c>
      <c r="E9" t="n">
        <v>34.71</v>
      </c>
      <c r="F9" t="n">
        <v>30.68</v>
      </c>
      <c r="G9" t="n">
        <v>47.19</v>
      </c>
      <c r="H9" t="n">
        <v>0.6899999999999999</v>
      </c>
      <c r="I9" t="n">
        <v>39</v>
      </c>
      <c r="J9" t="n">
        <v>205.75</v>
      </c>
      <c r="K9" t="n">
        <v>54.38</v>
      </c>
      <c r="L9" t="n">
        <v>8</v>
      </c>
      <c r="M9" t="n">
        <v>37</v>
      </c>
      <c r="N9" t="n">
        <v>43.37</v>
      </c>
      <c r="O9" t="n">
        <v>25609.61</v>
      </c>
      <c r="P9" t="n">
        <v>422.11</v>
      </c>
      <c r="Q9" t="n">
        <v>772.4400000000001</v>
      </c>
      <c r="R9" t="n">
        <v>153.91</v>
      </c>
      <c r="S9" t="n">
        <v>98.14</v>
      </c>
      <c r="T9" t="n">
        <v>23828.48</v>
      </c>
      <c r="U9" t="n">
        <v>0.64</v>
      </c>
      <c r="V9" t="n">
        <v>0.84</v>
      </c>
      <c r="W9" t="n">
        <v>12.34</v>
      </c>
      <c r="X9" t="n">
        <v>1.43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2.9061</v>
      </c>
      <c r="E10" t="n">
        <v>34.41</v>
      </c>
      <c r="F10" t="n">
        <v>30.53</v>
      </c>
      <c r="G10" t="n">
        <v>52.34</v>
      </c>
      <c r="H10" t="n">
        <v>0.77</v>
      </c>
      <c r="I10" t="n">
        <v>35</v>
      </c>
      <c r="J10" t="n">
        <v>207.34</v>
      </c>
      <c r="K10" t="n">
        <v>54.38</v>
      </c>
      <c r="L10" t="n">
        <v>9</v>
      </c>
      <c r="M10" t="n">
        <v>33</v>
      </c>
      <c r="N10" t="n">
        <v>43.96</v>
      </c>
      <c r="O10" t="n">
        <v>25806.1</v>
      </c>
      <c r="P10" t="n">
        <v>418.07</v>
      </c>
      <c r="Q10" t="n">
        <v>772.35</v>
      </c>
      <c r="R10" t="n">
        <v>149.69</v>
      </c>
      <c r="S10" t="n">
        <v>98.14</v>
      </c>
      <c r="T10" t="n">
        <v>21738.52</v>
      </c>
      <c r="U10" t="n">
        <v>0.66</v>
      </c>
      <c r="V10" t="n">
        <v>0.84</v>
      </c>
      <c r="W10" t="n">
        <v>12.32</v>
      </c>
      <c r="X10" t="n">
        <v>1.28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2.9324</v>
      </c>
      <c r="E11" t="n">
        <v>34.1</v>
      </c>
      <c r="F11" t="n">
        <v>30.38</v>
      </c>
      <c r="G11" t="n">
        <v>58.8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29</v>
      </c>
      <c r="N11" t="n">
        <v>44.56</v>
      </c>
      <c r="O11" t="n">
        <v>26003.41</v>
      </c>
      <c r="P11" t="n">
        <v>414.18</v>
      </c>
      <c r="Q11" t="n">
        <v>772.21</v>
      </c>
      <c r="R11" t="n">
        <v>144.25</v>
      </c>
      <c r="S11" t="n">
        <v>98.14</v>
      </c>
      <c r="T11" t="n">
        <v>19040.73</v>
      </c>
      <c r="U11" t="n">
        <v>0.68</v>
      </c>
      <c r="V11" t="n">
        <v>0.85</v>
      </c>
      <c r="W11" t="n">
        <v>12.33</v>
      </c>
      <c r="X11" t="n">
        <v>1.13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2.9531</v>
      </c>
      <c r="E12" t="n">
        <v>33.86</v>
      </c>
      <c r="F12" t="n">
        <v>30.26</v>
      </c>
      <c r="G12" t="n">
        <v>64.84</v>
      </c>
      <c r="H12" t="n">
        <v>0.93</v>
      </c>
      <c r="I12" t="n">
        <v>28</v>
      </c>
      <c r="J12" t="n">
        <v>210.55</v>
      </c>
      <c r="K12" t="n">
        <v>54.38</v>
      </c>
      <c r="L12" t="n">
        <v>11</v>
      </c>
      <c r="M12" t="n">
        <v>26</v>
      </c>
      <c r="N12" t="n">
        <v>45.17</v>
      </c>
      <c r="O12" t="n">
        <v>26201.54</v>
      </c>
      <c r="P12" t="n">
        <v>410.39</v>
      </c>
      <c r="Q12" t="n">
        <v>772.23</v>
      </c>
      <c r="R12" t="n">
        <v>140.19</v>
      </c>
      <c r="S12" t="n">
        <v>98.14</v>
      </c>
      <c r="T12" t="n">
        <v>17024.88</v>
      </c>
      <c r="U12" t="n">
        <v>0.7</v>
      </c>
      <c r="V12" t="n">
        <v>0.85</v>
      </c>
      <c r="W12" t="n">
        <v>12.32</v>
      </c>
      <c r="X12" t="n">
        <v>1.01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2.9656</v>
      </c>
      <c r="E13" t="n">
        <v>33.72</v>
      </c>
      <c r="F13" t="n">
        <v>30.19</v>
      </c>
      <c r="G13" t="n">
        <v>69.68000000000001</v>
      </c>
      <c r="H13" t="n">
        <v>1</v>
      </c>
      <c r="I13" t="n">
        <v>26</v>
      </c>
      <c r="J13" t="n">
        <v>212.16</v>
      </c>
      <c r="K13" t="n">
        <v>54.38</v>
      </c>
      <c r="L13" t="n">
        <v>12</v>
      </c>
      <c r="M13" t="n">
        <v>24</v>
      </c>
      <c r="N13" t="n">
        <v>45.78</v>
      </c>
      <c r="O13" t="n">
        <v>26400.51</v>
      </c>
      <c r="P13" t="n">
        <v>407.82</v>
      </c>
      <c r="Q13" t="n">
        <v>772.26</v>
      </c>
      <c r="R13" t="n">
        <v>138.13</v>
      </c>
      <c r="S13" t="n">
        <v>98.14</v>
      </c>
      <c r="T13" t="n">
        <v>16003.83</v>
      </c>
      <c r="U13" t="n">
        <v>0.71</v>
      </c>
      <c r="V13" t="n">
        <v>0.85</v>
      </c>
      <c r="W13" t="n">
        <v>12.32</v>
      </c>
      <c r="X13" t="n">
        <v>0.9399999999999999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2.9786</v>
      </c>
      <c r="E14" t="n">
        <v>33.57</v>
      </c>
      <c r="F14" t="n">
        <v>30.12</v>
      </c>
      <c r="G14" t="n">
        <v>75.31</v>
      </c>
      <c r="H14" t="n">
        <v>1.08</v>
      </c>
      <c r="I14" t="n">
        <v>24</v>
      </c>
      <c r="J14" t="n">
        <v>213.78</v>
      </c>
      <c r="K14" t="n">
        <v>54.38</v>
      </c>
      <c r="L14" t="n">
        <v>13</v>
      </c>
      <c r="M14" t="n">
        <v>22</v>
      </c>
      <c r="N14" t="n">
        <v>46.4</v>
      </c>
      <c r="O14" t="n">
        <v>26600.32</v>
      </c>
      <c r="P14" t="n">
        <v>404.08</v>
      </c>
      <c r="Q14" t="n">
        <v>772.28</v>
      </c>
      <c r="R14" t="n">
        <v>135.84</v>
      </c>
      <c r="S14" t="n">
        <v>98.14</v>
      </c>
      <c r="T14" t="n">
        <v>14868.01</v>
      </c>
      <c r="U14" t="n">
        <v>0.72</v>
      </c>
      <c r="V14" t="n">
        <v>0.85</v>
      </c>
      <c r="W14" t="n">
        <v>12.31</v>
      </c>
      <c r="X14" t="n">
        <v>0.87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2.9944</v>
      </c>
      <c r="E15" t="n">
        <v>33.4</v>
      </c>
      <c r="F15" t="n">
        <v>30.02</v>
      </c>
      <c r="G15" t="n">
        <v>81.88</v>
      </c>
      <c r="H15" t="n">
        <v>1.15</v>
      </c>
      <c r="I15" t="n">
        <v>22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401.38</v>
      </c>
      <c r="Q15" t="n">
        <v>772.26</v>
      </c>
      <c r="R15" t="n">
        <v>132.65</v>
      </c>
      <c r="S15" t="n">
        <v>98.14</v>
      </c>
      <c r="T15" t="n">
        <v>13280.91</v>
      </c>
      <c r="U15" t="n">
        <v>0.74</v>
      </c>
      <c r="V15" t="n">
        <v>0.86</v>
      </c>
      <c r="W15" t="n">
        <v>12.3</v>
      </c>
      <c r="X15" t="n">
        <v>0.78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3.0075</v>
      </c>
      <c r="E16" t="n">
        <v>33.25</v>
      </c>
      <c r="F16" t="n">
        <v>29.96</v>
      </c>
      <c r="G16" t="n">
        <v>89.87</v>
      </c>
      <c r="H16" t="n">
        <v>1.23</v>
      </c>
      <c r="I16" t="n">
        <v>20</v>
      </c>
      <c r="J16" t="n">
        <v>217.04</v>
      </c>
      <c r="K16" t="n">
        <v>54.38</v>
      </c>
      <c r="L16" t="n">
        <v>15</v>
      </c>
      <c r="M16" t="n">
        <v>18</v>
      </c>
      <c r="N16" t="n">
        <v>47.66</v>
      </c>
      <c r="O16" t="n">
        <v>27002.55</v>
      </c>
      <c r="P16" t="n">
        <v>397.85</v>
      </c>
      <c r="Q16" t="n">
        <v>772.1900000000001</v>
      </c>
      <c r="R16" t="n">
        <v>130.24</v>
      </c>
      <c r="S16" t="n">
        <v>98.14</v>
      </c>
      <c r="T16" t="n">
        <v>12090.15</v>
      </c>
      <c r="U16" t="n">
        <v>0.75</v>
      </c>
      <c r="V16" t="n">
        <v>0.86</v>
      </c>
      <c r="W16" t="n">
        <v>12.31</v>
      </c>
      <c r="X16" t="n">
        <v>0.71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3.0138</v>
      </c>
      <c r="E17" t="n">
        <v>33.18</v>
      </c>
      <c r="F17" t="n">
        <v>29.93</v>
      </c>
      <c r="G17" t="n">
        <v>94.5</v>
      </c>
      <c r="H17" t="n">
        <v>1.3</v>
      </c>
      <c r="I17" t="n">
        <v>19</v>
      </c>
      <c r="J17" t="n">
        <v>218.68</v>
      </c>
      <c r="K17" t="n">
        <v>54.38</v>
      </c>
      <c r="L17" t="n">
        <v>16</v>
      </c>
      <c r="M17" t="n">
        <v>17</v>
      </c>
      <c r="N17" t="n">
        <v>48.31</v>
      </c>
      <c r="O17" t="n">
        <v>27204.98</v>
      </c>
      <c r="P17" t="n">
        <v>396.53</v>
      </c>
      <c r="Q17" t="n">
        <v>772.25</v>
      </c>
      <c r="R17" t="n">
        <v>129.31</v>
      </c>
      <c r="S17" t="n">
        <v>98.14</v>
      </c>
      <c r="T17" t="n">
        <v>11628.59</v>
      </c>
      <c r="U17" t="n">
        <v>0.76</v>
      </c>
      <c r="V17" t="n">
        <v>0.86</v>
      </c>
      <c r="W17" t="n">
        <v>12.3</v>
      </c>
      <c r="X17" t="n">
        <v>0.68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3.0212</v>
      </c>
      <c r="E18" t="n">
        <v>33.1</v>
      </c>
      <c r="F18" t="n">
        <v>29.88</v>
      </c>
      <c r="G18" t="n">
        <v>99.61</v>
      </c>
      <c r="H18" t="n">
        <v>1.37</v>
      </c>
      <c r="I18" t="n">
        <v>18</v>
      </c>
      <c r="J18" t="n">
        <v>220.33</v>
      </c>
      <c r="K18" t="n">
        <v>54.38</v>
      </c>
      <c r="L18" t="n">
        <v>17</v>
      </c>
      <c r="M18" t="n">
        <v>16</v>
      </c>
      <c r="N18" t="n">
        <v>48.95</v>
      </c>
      <c r="O18" t="n">
        <v>27408.3</v>
      </c>
      <c r="P18" t="n">
        <v>394.05</v>
      </c>
      <c r="Q18" t="n">
        <v>772.13</v>
      </c>
      <c r="R18" t="n">
        <v>128.07</v>
      </c>
      <c r="S18" t="n">
        <v>98.14</v>
      </c>
      <c r="T18" t="n">
        <v>11012.98</v>
      </c>
      <c r="U18" t="n">
        <v>0.77</v>
      </c>
      <c r="V18" t="n">
        <v>0.86</v>
      </c>
      <c r="W18" t="n">
        <v>12.3</v>
      </c>
      <c r="X18" t="n">
        <v>0.64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3.028</v>
      </c>
      <c r="E19" t="n">
        <v>33.02</v>
      </c>
      <c r="F19" t="n">
        <v>29.85</v>
      </c>
      <c r="G19" t="n">
        <v>105.34</v>
      </c>
      <c r="H19" t="n">
        <v>1.44</v>
      </c>
      <c r="I19" t="n">
        <v>17</v>
      </c>
      <c r="J19" t="n">
        <v>221.99</v>
      </c>
      <c r="K19" t="n">
        <v>54.38</v>
      </c>
      <c r="L19" t="n">
        <v>18</v>
      </c>
      <c r="M19" t="n">
        <v>15</v>
      </c>
      <c r="N19" t="n">
        <v>49.61</v>
      </c>
      <c r="O19" t="n">
        <v>27612.53</v>
      </c>
      <c r="P19" t="n">
        <v>391.34</v>
      </c>
      <c r="Q19" t="n">
        <v>772.08</v>
      </c>
      <c r="R19" t="n">
        <v>126.7</v>
      </c>
      <c r="S19" t="n">
        <v>98.14</v>
      </c>
      <c r="T19" t="n">
        <v>10332.57</v>
      </c>
      <c r="U19" t="n">
        <v>0.77</v>
      </c>
      <c r="V19" t="n">
        <v>0.86</v>
      </c>
      <c r="W19" t="n">
        <v>12.3</v>
      </c>
      <c r="X19" t="n">
        <v>0.6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3.0361</v>
      </c>
      <c r="E20" t="n">
        <v>32.94</v>
      </c>
      <c r="F20" t="n">
        <v>29.8</v>
      </c>
      <c r="G20" t="n">
        <v>111.74</v>
      </c>
      <c r="H20" t="n">
        <v>1.51</v>
      </c>
      <c r="I20" t="n">
        <v>16</v>
      </c>
      <c r="J20" t="n">
        <v>223.65</v>
      </c>
      <c r="K20" t="n">
        <v>54.38</v>
      </c>
      <c r="L20" t="n">
        <v>19</v>
      </c>
      <c r="M20" t="n">
        <v>14</v>
      </c>
      <c r="N20" t="n">
        <v>50.27</v>
      </c>
      <c r="O20" t="n">
        <v>27817.81</v>
      </c>
      <c r="P20" t="n">
        <v>388.14</v>
      </c>
      <c r="Q20" t="n">
        <v>772.22</v>
      </c>
      <c r="R20" t="n">
        <v>125.15</v>
      </c>
      <c r="S20" t="n">
        <v>98.14</v>
      </c>
      <c r="T20" t="n">
        <v>9561.43</v>
      </c>
      <c r="U20" t="n">
        <v>0.78</v>
      </c>
      <c r="V20" t="n">
        <v>0.86</v>
      </c>
      <c r="W20" t="n">
        <v>12.29</v>
      </c>
      <c r="X20" t="n">
        <v>0.55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3.0437</v>
      </c>
      <c r="E21" t="n">
        <v>32.86</v>
      </c>
      <c r="F21" t="n">
        <v>29.76</v>
      </c>
      <c r="G21" t="n">
        <v>119.02</v>
      </c>
      <c r="H21" t="n">
        <v>1.58</v>
      </c>
      <c r="I21" t="n">
        <v>15</v>
      </c>
      <c r="J21" t="n">
        <v>225.32</v>
      </c>
      <c r="K21" t="n">
        <v>54.38</v>
      </c>
      <c r="L21" t="n">
        <v>20</v>
      </c>
      <c r="M21" t="n">
        <v>13</v>
      </c>
      <c r="N21" t="n">
        <v>50.95</v>
      </c>
      <c r="O21" t="n">
        <v>28023.89</v>
      </c>
      <c r="P21" t="n">
        <v>385.59</v>
      </c>
      <c r="Q21" t="n">
        <v>772.08</v>
      </c>
      <c r="R21" t="n">
        <v>123.76</v>
      </c>
      <c r="S21" t="n">
        <v>98.14</v>
      </c>
      <c r="T21" t="n">
        <v>8871.870000000001</v>
      </c>
      <c r="U21" t="n">
        <v>0.79</v>
      </c>
      <c r="V21" t="n">
        <v>0.86</v>
      </c>
      <c r="W21" t="n">
        <v>12.29</v>
      </c>
      <c r="X21" t="n">
        <v>0.51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3.0431</v>
      </c>
      <c r="E22" t="n">
        <v>32.86</v>
      </c>
      <c r="F22" t="n">
        <v>29.76</v>
      </c>
      <c r="G22" t="n">
        <v>119.04</v>
      </c>
      <c r="H22" t="n">
        <v>1.64</v>
      </c>
      <c r="I22" t="n">
        <v>15</v>
      </c>
      <c r="J22" t="n">
        <v>227</v>
      </c>
      <c r="K22" t="n">
        <v>54.38</v>
      </c>
      <c r="L22" t="n">
        <v>21</v>
      </c>
      <c r="M22" t="n">
        <v>13</v>
      </c>
      <c r="N22" t="n">
        <v>51.62</v>
      </c>
      <c r="O22" t="n">
        <v>28230.92</v>
      </c>
      <c r="P22" t="n">
        <v>382.79</v>
      </c>
      <c r="Q22" t="n">
        <v>772.16</v>
      </c>
      <c r="R22" t="n">
        <v>123.78</v>
      </c>
      <c r="S22" t="n">
        <v>98.14</v>
      </c>
      <c r="T22" t="n">
        <v>8883.549999999999</v>
      </c>
      <c r="U22" t="n">
        <v>0.79</v>
      </c>
      <c r="V22" t="n">
        <v>0.86</v>
      </c>
      <c r="W22" t="n">
        <v>12.3</v>
      </c>
      <c r="X22" t="n">
        <v>0.51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3.0505</v>
      </c>
      <c r="E23" t="n">
        <v>32.78</v>
      </c>
      <c r="F23" t="n">
        <v>29.72</v>
      </c>
      <c r="G23" t="n">
        <v>127.37</v>
      </c>
      <c r="H23" t="n">
        <v>1.71</v>
      </c>
      <c r="I23" t="n">
        <v>14</v>
      </c>
      <c r="J23" t="n">
        <v>228.69</v>
      </c>
      <c r="K23" t="n">
        <v>54.38</v>
      </c>
      <c r="L23" t="n">
        <v>22</v>
      </c>
      <c r="M23" t="n">
        <v>12</v>
      </c>
      <c r="N23" t="n">
        <v>52.31</v>
      </c>
      <c r="O23" t="n">
        <v>28438.91</v>
      </c>
      <c r="P23" t="n">
        <v>381.81</v>
      </c>
      <c r="Q23" t="n">
        <v>772.16</v>
      </c>
      <c r="R23" t="n">
        <v>122.43</v>
      </c>
      <c r="S23" t="n">
        <v>98.14</v>
      </c>
      <c r="T23" t="n">
        <v>8211.07</v>
      </c>
      <c r="U23" t="n">
        <v>0.8</v>
      </c>
      <c r="V23" t="n">
        <v>0.86</v>
      </c>
      <c r="W23" t="n">
        <v>12.29</v>
      </c>
      <c r="X23" t="n">
        <v>0.47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3.0561</v>
      </c>
      <c r="E24" t="n">
        <v>32.72</v>
      </c>
      <c r="F24" t="n">
        <v>29.7</v>
      </c>
      <c r="G24" t="n">
        <v>137.07</v>
      </c>
      <c r="H24" t="n">
        <v>1.77</v>
      </c>
      <c r="I24" t="n">
        <v>13</v>
      </c>
      <c r="J24" t="n">
        <v>230.38</v>
      </c>
      <c r="K24" t="n">
        <v>54.38</v>
      </c>
      <c r="L24" t="n">
        <v>23</v>
      </c>
      <c r="M24" t="n">
        <v>11</v>
      </c>
      <c r="N24" t="n">
        <v>53</v>
      </c>
      <c r="O24" t="n">
        <v>28647.87</v>
      </c>
      <c r="P24" t="n">
        <v>379.31</v>
      </c>
      <c r="Q24" t="n">
        <v>772.14</v>
      </c>
      <c r="R24" t="n">
        <v>121.82</v>
      </c>
      <c r="S24" t="n">
        <v>98.14</v>
      </c>
      <c r="T24" t="n">
        <v>7914.26</v>
      </c>
      <c r="U24" t="n">
        <v>0.8100000000000001</v>
      </c>
      <c r="V24" t="n">
        <v>0.86</v>
      </c>
      <c r="W24" t="n">
        <v>12.29</v>
      </c>
      <c r="X24" t="n">
        <v>0.45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3.0565</v>
      </c>
      <c r="E25" t="n">
        <v>32.72</v>
      </c>
      <c r="F25" t="n">
        <v>29.69</v>
      </c>
      <c r="G25" t="n">
        <v>137.05</v>
      </c>
      <c r="H25" t="n">
        <v>1.84</v>
      </c>
      <c r="I25" t="n">
        <v>13</v>
      </c>
      <c r="J25" t="n">
        <v>232.08</v>
      </c>
      <c r="K25" t="n">
        <v>54.38</v>
      </c>
      <c r="L25" t="n">
        <v>24</v>
      </c>
      <c r="M25" t="n">
        <v>11</v>
      </c>
      <c r="N25" t="n">
        <v>53.71</v>
      </c>
      <c r="O25" t="n">
        <v>28857.81</v>
      </c>
      <c r="P25" t="n">
        <v>377.31</v>
      </c>
      <c r="Q25" t="n">
        <v>772.12</v>
      </c>
      <c r="R25" t="n">
        <v>121.75</v>
      </c>
      <c r="S25" t="n">
        <v>98.14</v>
      </c>
      <c r="T25" t="n">
        <v>7877.58</v>
      </c>
      <c r="U25" t="n">
        <v>0.8100000000000001</v>
      </c>
      <c r="V25" t="n">
        <v>0.86</v>
      </c>
      <c r="W25" t="n">
        <v>12.29</v>
      </c>
      <c r="X25" t="n">
        <v>0.45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3.0643</v>
      </c>
      <c r="E26" t="n">
        <v>32.63</v>
      </c>
      <c r="F26" t="n">
        <v>29.65</v>
      </c>
      <c r="G26" t="n">
        <v>148.25</v>
      </c>
      <c r="H26" t="n">
        <v>1.9</v>
      </c>
      <c r="I26" t="n">
        <v>12</v>
      </c>
      <c r="J26" t="n">
        <v>233.79</v>
      </c>
      <c r="K26" t="n">
        <v>54.38</v>
      </c>
      <c r="L26" t="n">
        <v>25</v>
      </c>
      <c r="M26" t="n">
        <v>10</v>
      </c>
      <c r="N26" t="n">
        <v>54.42</v>
      </c>
      <c r="O26" t="n">
        <v>29068.74</v>
      </c>
      <c r="P26" t="n">
        <v>374.5</v>
      </c>
      <c r="Q26" t="n">
        <v>772.1</v>
      </c>
      <c r="R26" t="n">
        <v>120.31</v>
      </c>
      <c r="S26" t="n">
        <v>98.14</v>
      </c>
      <c r="T26" t="n">
        <v>7162.94</v>
      </c>
      <c r="U26" t="n">
        <v>0.82</v>
      </c>
      <c r="V26" t="n">
        <v>0.87</v>
      </c>
      <c r="W26" t="n">
        <v>12.29</v>
      </c>
      <c r="X26" t="n">
        <v>0.4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3.0633</v>
      </c>
      <c r="E27" t="n">
        <v>32.64</v>
      </c>
      <c r="F27" t="n">
        <v>29.66</v>
      </c>
      <c r="G27" t="n">
        <v>148.31</v>
      </c>
      <c r="H27" t="n">
        <v>1.96</v>
      </c>
      <c r="I27" t="n">
        <v>12</v>
      </c>
      <c r="J27" t="n">
        <v>235.51</v>
      </c>
      <c r="K27" t="n">
        <v>54.38</v>
      </c>
      <c r="L27" t="n">
        <v>26</v>
      </c>
      <c r="M27" t="n">
        <v>10</v>
      </c>
      <c r="N27" t="n">
        <v>55.14</v>
      </c>
      <c r="O27" t="n">
        <v>29280.69</v>
      </c>
      <c r="P27" t="n">
        <v>373.1</v>
      </c>
      <c r="Q27" t="n">
        <v>772.15</v>
      </c>
      <c r="R27" t="n">
        <v>120.57</v>
      </c>
      <c r="S27" t="n">
        <v>98.14</v>
      </c>
      <c r="T27" t="n">
        <v>7294.95</v>
      </c>
      <c r="U27" t="n">
        <v>0.8100000000000001</v>
      </c>
      <c r="V27" t="n">
        <v>0.87</v>
      </c>
      <c r="W27" t="n">
        <v>12.29</v>
      </c>
      <c r="X27" t="n">
        <v>0.41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3.072</v>
      </c>
      <c r="E28" t="n">
        <v>32.55</v>
      </c>
      <c r="F28" t="n">
        <v>29.61</v>
      </c>
      <c r="G28" t="n">
        <v>161.5</v>
      </c>
      <c r="H28" t="n">
        <v>2.02</v>
      </c>
      <c r="I28" t="n">
        <v>11</v>
      </c>
      <c r="J28" t="n">
        <v>237.24</v>
      </c>
      <c r="K28" t="n">
        <v>54.38</v>
      </c>
      <c r="L28" t="n">
        <v>27</v>
      </c>
      <c r="M28" t="n">
        <v>9</v>
      </c>
      <c r="N28" t="n">
        <v>55.86</v>
      </c>
      <c r="O28" t="n">
        <v>29493.67</v>
      </c>
      <c r="P28" t="n">
        <v>370.28</v>
      </c>
      <c r="Q28" t="n">
        <v>772.05</v>
      </c>
      <c r="R28" t="n">
        <v>118.85</v>
      </c>
      <c r="S28" t="n">
        <v>98.14</v>
      </c>
      <c r="T28" t="n">
        <v>6437.65</v>
      </c>
      <c r="U28" t="n">
        <v>0.83</v>
      </c>
      <c r="V28" t="n">
        <v>0.87</v>
      </c>
      <c r="W28" t="n">
        <v>12.29</v>
      </c>
      <c r="X28" t="n">
        <v>0.36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3.0719</v>
      </c>
      <c r="E29" t="n">
        <v>32.55</v>
      </c>
      <c r="F29" t="n">
        <v>29.61</v>
      </c>
      <c r="G29" t="n">
        <v>161.5</v>
      </c>
      <c r="H29" t="n">
        <v>2.08</v>
      </c>
      <c r="I29" t="n">
        <v>11</v>
      </c>
      <c r="J29" t="n">
        <v>238.97</v>
      </c>
      <c r="K29" t="n">
        <v>54.38</v>
      </c>
      <c r="L29" t="n">
        <v>28</v>
      </c>
      <c r="M29" t="n">
        <v>9</v>
      </c>
      <c r="N29" t="n">
        <v>56.6</v>
      </c>
      <c r="O29" t="n">
        <v>29707.68</v>
      </c>
      <c r="P29" t="n">
        <v>368.22</v>
      </c>
      <c r="Q29" t="n">
        <v>772.09</v>
      </c>
      <c r="R29" t="n">
        <v>118.76</v>
      </c>
      <c r="S29" t="n">
        <v>98.14</v>
      </c>
      <c r="T29" t="n">
        <v>6392.73</v>
      </c>
      <c r="U29" t="n">
        <v>0.83</v>
      </c>
      <c r="V29" t="n">
        <v>0.87</v>
      </c>
      <c r="W29" t="n">
        <v>12.29</v>
      </c>
      <c r="X29" t="n">
        <v>0.36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3.0788</v>
      </c>
      <c r="E30" t="n">
        <v>32.48</v>
      </c>
      <c r="F30" t="n">
        <v>29.57</v>
      </c>
      <c r="G30" t="n">
        <v>177.45</v>
      </c>
      <c r="H30" t="n">
        <v>2.14</v>
      </c>
      <c r="I30" t="n">
        <v>10</v>
      </c>
      <c r="J30" t="n">
        <v>240.72</v>
      </c>
      <c r="K30" t="n">
        <v>54.38</v>
      </c>
      <c r="L30" t="n">
        <v>29</v>
      </c>
      <c r="M30" t="n">
        <v>8</v>
      </c>
      <c r="N30" t="n">
        <v>57.34</v>
      </c>
      <c r="O30" t="n">
        <v>29922.88</v>
      </c>
      <c r="P30" t="n">
        <v>364.2</v>
      </c>
      <c r="Q30" t="n">
        <v>772.1</v>
      </c>
      <c r="R30" t="n">
        <v>117.59</v>
      </c>
      <c r="S30" t="n">
        <v>98.14</v>
      </c>
      <c r="T30" t="n">
        <v>5814.49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3.0788</v>
      </c>
      <c r="E31" t="n">
        <v>32.48</v>
      </c>
      <c r="F31" t="n">
        <v>29.57</v>
      </c>
      <c r="G31" t="n">
        <v>177.45</v>
      </c>
      <c r="H31" t="n">
        <v>2.2</v>
      </c>
      <c r="I31" t="n">
        <v>10</v>
      </c>
      <c r="J31" t="n">
        <v>242.47</v>
      </c>
      <c r="K31" t="n">
        <v>54.38</v>
      </c>
      <c r="L31" t="n">
        <v>30</v>
      </c>
      <c r="M31" t="n">
        <v>8</v>
      </c>
      <c r="N31" t="n">
        <v>58.1</v>
      </c>
      <c r="O31" t="n">
        <v>30139.04</v>
      </c>
      <c r="P31" t="n">
        <v>362.61</v>
      </c>
      <c r="Q31" t="n">
        <v>772.0599999999999</v>
      </c>
      <c r="R31" t="n">
        <v>117.7</v>
      </c>
      <c r="S31" t="n">
        <v>98.14</v>
      </c>
      <c r="T31" t="n">
        <v>5869.5</v>
      </c>
      <c r="U31" t="n">
        <v>0.83</v>
      </c>
      <c r="V31" t="n">
        <v>0.87</v>
      </c>
      <c r="W31" t="n">
        <v>12.29</v>
      </c>
      <c r="X31" t="n">
        <v>0.33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3.0779</v>
      </c>
      <c r="E32" t="n">
        <v>32.49</v>
      </c>
      <c r="F32" t="n">
        <v>29.58</v>
      </c>
      <c r="G32" t="n">
        <v>177.5</v>
      </c>
      <c r="H32" t="n">
        <v>2.26</v>
      </c>
      <c r="I32" t="n">
        <v>10</v>
      </c>
      <c r="J32" t="n">
        <v>244.23</v>
      </c>
      <c r="K32" t="n">
        <v>54.38</v>
      </c>
      <c r="L32" t="n">
        <v>31</v>
      </c>
      <c r="M32" t="n">
        <v>8</v>
      </c>
      <c r="N32" t="n">
        <v>58.86</v>
      </c>
      <c r="O32" t="n">
        <v>30356.28</v>
      </c>
      <c r="P32" t="n">
        <v>360.39</v>
      </c>
      <c r="Q32" t="n">
        <v>772.21</v>
      </c>
      <c r="R32" t="n">
        <v>118.13</v>
      </c>
      <c r="S32" t="n">
        <v>98.14</v>
      </c>
      <c r="T32" t="n">
        <v>6082.65</v>
      </c>
      <c r="U32" t="n">
        <v>0.83</v>
      </c>
      <c r="V32" t="n">
        <v>0.87</v>
      </c>
      <c r="W32" t="n">
        <v>12.28</v>
      </c>
      <c r="X32" t="n">
        <v>0.34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3.0826</v>
      </c>
      <c r="E33" t="n">
        <v>32.44</v>
      </c>
      <c r="F33" t="n">
        <v>29.57</v>
      </c>
      <c r="G33" t="n">
        <v>197.16</v>
      </c>
      <c r="H33" t="n">
        <v>2.31</v>
      </c>
      <c r="I33" t="n">
        <v>9</v>
      </c>
      <c r="J33" t="n">
        <v>246</v>
      </c>
      <c r="K33" t="n">
        <v>54.38</v>
      </c>
      <c r="L33" t="n">
        <v>32</v>
      </c>
      <c r="M33" t="n">
        <v>5</v>
      </c>
      <c r="N33" t="n">
        <v>59.63</v>
      </c>
      <c r="O33" t="n">
        <v>30574.64</v>
      </c>
      <c r="P33" t="n">
        <v>356.59</v>
      </c>
      <c r="Q33" t="n">
        <v>772.17</v>
      </c>
      <c r="R33" t="n">
        <v>117.41</v>
      </c>
      <c r="S33" t="n">
        <v>98.14</v>
      </c>
      <c r="T33" t="n">
        <v>5727.87</v>
      </c>
      <c r="U33" t="n">
        <v>0.84</v>
      </c>
      <c r="V33" t="n">
        <v>0.87</v>
      </c>
      <c r="W33" t="n">
        <v>12.29</v>
      </c>
      <c r="X33" t="n">
        <v>0.33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3.0838</v>
      </c>
      <c r="E34" t="n">
        <v>32.43</v>
      </c>
      <c r="F34" t="n">
        <v>29.56</v>
      </c>
      <c r="G34" t="n">
        <v>197.07</v>
      </c>
      <c r="H34" t="n">
        <v>2.37</v>
      </c>
      <c r="I34" t="n">
        <v>9</v>
      </c>
      <c r="J34" t="n">
        <v>247.78</v>
      </c>
      <c r="K34" t="n">
        <v>54.38</v>
      </c>
      <c r="L34" t="n">
        <v>33</v>
      </c>
      <c r="M34" t="n">
        <v>3</v>
      </c>
      <c r="N34" t="n">
        <v>60.41</v>
      </c>
      <c r="O34" t="n">
        <v>30794.11</v>
      </c>
      <c r="P34" t="n">
        <v>358.47</v>
      </c>
      <c r="Q34" t="n">
        <v>772.17</v>
      </c>
      <c r="R34" t="n">
        <v>117.08</v>
      </c>
      <c r="S34" t="n">
        <v>98.14</v>
      </c>
      <c r="T34" t="n">
        <v>5561.95</v>
      </c>
      <c r="U34" t="n">
        <v>0.84</v>
      </c>
      <c r="V34" t="n">
        <v>0.87</v>
      </c>
      <c r="W34" t="n">
        <v>12.29</v>
      </c>
      <c r="X34" t="n">
        <v>0.31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3.0827</v>
      </c>
      <c r="E35" t="n">
        <v>32.44</v>
      </c>
      <c r="F35" t="n">
        <v>29.57</v>
      </c>
      <c r="G35" t="n">
        <v>197.15</v>
      </c>
      <c r="H35" t="n">
        <v>2.42</v>
      </c>
      <c r="I35" t="n">
        <v>9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360.71</v>
      </c>
      <c r="Q35" t="n">
        <v>772.23</v>
      </c>
      <c r="R35" t="n">
        <v>117.25</v>
      </c>
      <c r="S35" t="n">
        <v>98.14</v>
      </c>
      <c r="T35" t="n">
        <v>5650.47</v>
      </c>
      <c r="U35" t="n">
        <v>0.84</v>
      </c>
      <c r="V35" t="n">
        <v>0.87</v>
      </c>
      <c r="W35" t="n">
        <v>12.3</v>
      </c>
      <c r="X35" t="n">
        <v>0.33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2.235</v>
      </c>
      <c r="E36" t="n">
        <v>44.74</v>
      </c>
      <c r="F36" t="n">
        <v>38.35</v>
      </c>
      <c r="G36" t="n">
        <v>9.75</v>
      </c>
      <c r="H36" t="n">
        <v>0.2</v>
      </c>
      <c r="I36" t="n">
        <v>236</v>
      </c>
      <c r="J36" t="n">
        <v>89.87</v>
      </c>
      <c r="K36" t="n">
        <v>37.55</v>
      </c>
      <c r="L36" t="n">
        <v>1</v>
      </c>
      <c r="M36" t="n">
        <v>234</v>
      </c>
      <c r="N36" t="n">
        <v>11.32</v>
      </c>
      <c r="O36" t="n">
        <v>11317.98</v>
      </c>
      <c r="P36" t="n">
        <v>325.25</v>
      </c>
      <c r="Q36" t="n">
        <v>773.92</v>
      </c>
      <c r="R36" t="n">
        <v>409.56</v>
      </c>
      <c r="S36" t="n">
        <v>98.14</v>
      </c>
      <c r="T36" t="n">
        <v>150667.58</v>
      </c>
      <c r="U36" t="n">
        <v>0.24</v>
      </c>
      <c r="V36" t="n">
        <v>0.67</v>
      </c>
      <c r="W36" t="n">
        <v>12.67</v>
      </c>
      <c r="X36" t="n">
        <v>9.07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2.7143</v>
      </c>
      <c r="E37" t="n">
        <v>36.84</v>
      </c>
      <c r="F37" t="n">
        <v>33.01</v>
      </c>
      <c r="G37" t="n">
        <v>19.81</v>
      </c>
      <c r="H37" t="n">
        <v>0.39</v>
      </c>
      <c r="I37" t="n">
        <v>100</v>
      </c>
      <c r="J37" t="n">
        <v>91.09999999999999</v>
      </c>
      <c r="K37" t="n">
        <v>37.55</v>
      </c>
      <c r="L37" t="n">
        <v>2</v>
      </c>
      <c r="M37" t="n">
        <v>98</v>
      </c>
      <c r="N37" t="n">
        <v>11.54</v>
      </c>
      <c r="O37" t="n">
        <v>11468.97</v>
      </c>
      <c r="P37" t="n">
        <v>274.63</v>
      </c>
      <c r="Q37" t="n">
        <v>772.8</v>
      </c>
      <c r="R37" t="n">
        <v>231.85</v>
      </c>
      <c r="S37" t="n">
        <v>98.14</v>
      </c>
      <c r="T37" t="n">
        <v>62492.23</v>
      </c>
      <c r="U37" t="n">
        <v>0.42</v>
      </c>
      <c r="V37" t="n">
        <v>0.78</v>
      </c>
      <c r="W37" t="n">
        <v>12.44</v>
      </c>
      <c r="X37" t="n">
        <v>3.75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2.8825</v>
      </c>
      <c r="E38" t="n">
        <v>34.69</v>
      </c>
      <c r="F38" t="n">
        <v>31.56</v>
      </c>
      <c r="G38" t="n">
        <v>30.06</v>
      </c>
      <c r="H38" t="n">
        <v>0.57</v>
      </c>
      <c r="I38" t="n">
        <v>63</v>
      </c>
      <c r="J38" t="n">
        <v>92.31999999999999</v>
      </c>
      <c r="K38" t="n">
        <v>37.55</v>
      </c>
      <c r="L38" t="n">
        <v>3</v>
      </c>
      <c r="M38" t="n">
        <v>61</v>
      </c>
      <c r="N38" t="n">
        <v>11.77</v>
      </c>
      <c r="O38" t="n">
        <v>11620.34</v>
      </c>
      <c r="P38" t="n">
        <v>256.59</v>
      </c>
      <c r="Q38" t="n">
        <v>772.29</v>
      </c>
      <c r="R38" t="n">
        <v>183.74</v>
      </c>
      <c r="S38" t="n">
        <v>98.14</v>
      </c>
      <c r="T38" t="n">
        <v>38621.48</v>
      </c>
      <c r="U38" t="n">
        <v>0.53</v>
      </c>
      <c r="V38" t="n">
        <v>0.8100000000000001</v>
      </c>
      <c r="W38" t="n">
        <v>12.38</v>
      </c>
      <c r="X38" t="n">
        <v>2.31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2.967</v>
      </c>
      <c r="E39" t="n">
        <v>33.7</v>
      </c>
      <c r="F39" t="n">
        <v>30.91</v>
      </c>
      <c r="G39" t="n">
        <v>41.22</v>
      </c>
      <c r="H39" t="n">
        <v>0.75</v>
      </c>
      <c r="I39" t="n">
        <v>45</v>
      </c>
      <c r="J39" t="n">
        <v>93.55</v>
      </c>
      <c r="K39" t="n">
        <v>37.55</v>
      </c>
      <c r="L39" t="n">
        <v>4</v>
      </c>
      <c r="M39" t="n">
        <v>43</v>
      </c>
      <c r="N39" t="n">
        <v>12</v>
      </c>
      <c r="O39" t="n">
        <v>11772.07</v>
      </c>
      <c r="P39" t="n">
        <v>245.23</v>
      </c>
      <c r="Q39" t="n">
        <v>772.33</v>
      </c>
      <c r="R39" t="n">
        <v>162.3</v>
      </c>
      <c r="S39" t="n">
        <v>98.14</v>
      </c>
      <c r="T39" t="n">
        <v>27995.29</v>
      </c>
      <c r="U39" t="n">
        <v>0.6</v>
      </c>
      <c r="V39" t="n">
        <v>0.83</v>
      </c>
      <c r="W39" t="n">
        <v>12.34</v>
      </c>
      <c r="X39" t="n">
        <v>1.66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3.0188</v>
      </c>
      <c r="E40" t="n">
        <v>33.13</v>
      </c>
      <c r="F40" t="n">
        <v>30.52</v>
      </c>
      <c r="G40" t="n">
        <v>52.33</v>
      </c>
      <c r="H40" t="n">
        <v>0.93</v>
      </c>
      <c r="I40" t="n">
        <v>35</v>
      </c>
      <c r="J40" t="n">
        <v>94.79000000000001</v>
      </c>
      <c r="K40" t="n">
        <v>37.55</v>
      </c>
      <c r="L40" t="n">
        <v>5</v>
      </c>
      <c r="M40" t="n">
        <v>33</v>
      </c>
      <c r="N40" t="n">
        <v>12.23</v>
      </c>
      <c r="O40" t="n">
        <v>11924.18</v>
      </c>
      <c r="P40" t="n">
        <v>235.43</v>
      </c>
      <c r="Q40" t="n">
        <v>772.4299999999999</v>
      </c>
      <c r="R40" t="n">
        <v>149.26</v>
      </c>
      <c r="S40" t="n">
        <v>98.14</v>
      </c>
      <c r="T40" t="n">
        <v>21524.12</v>
      </c>
      <c r="U40" t="n">
        <v>0.66</v>
      </c>
      <c r="V40" t="n">
        <v>0.84</v>
      </c>
      <c r="W40" t="n">
        <v>12.33</v>
      </c>
      <c r="X40" t="n">
        <v>1.28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3.0573</v>
      </c>
      <c r="E41" t="n">
        <v>32.71</v>
      </c>
      <c r="F41" t="n">
        <v>30.24</v>
      </c>
      <c r="G41" t="n">
        <v>64.8</v>
      </c>
      <c r="H41" t="n">
        <v>1.1</v>
      </c>
      <c r="I41" t="n">
        <v>28</v>
      </c>
      <c r="J41" t="n">
        <v>96.02</v>
      </c>
      <c r="K41" t="n">
        <v>37.55</v>
      </c>
      <c r="L41" t="n">
        <v>6</v>
      </c>
      <c r="M41" t="n">
        <v>26</v>
      </c>
      <c r="N41" t="n">
        <v>12.47</v>
      </c>
      <c r="O41" t="n">
        <v>12076.67</v>
      </c>
      <c r="P41" t="n">
        <v>226.32</v>
      </c>
      <c r="Q41" t="n">
        <v>772.34</v>
      </c>
      <c r="R41" t="n">
        <v>139.58</v>
      </c>
      <c r="S41" t="n">
        <v>98.14</v>
      </c>
      <c r="T41" t="n">
        <v>16716.53</v>
      </c>
      <c r="U41" t="n">
        <v>0.7</v>
      </c>
      <c r="V41" t="n">
        <v>0.85</v>
      </c>
      <c r="W41" t="n">
        <v>12.32</v>
      </c>
      <c r="X41" t="n">
        <v>0.99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3.0746</v>
      </c>
      <c r="E42" t="n">
        <v>32.52</v>
      </c>
      <c r="F42" t="n">
        <v>30.13</v>
      </c>
      <c r="G42" t="n">
        <v>75.33</v>
      </c>
      <c r="H42" t="n">
        <v>1.27</v>
      </c>
      <c r="I42" t="n">
        <v>24</v>
      </c>
      <c r="J42" t="n">
        <v>97.26000000000001</v>
      </c>
      <c r="K42" t="n">
        <v>37.55</v>
      </c>
      <c r="L42" t="n">
        <v>7</v>
      </c>
      <c r="M42" t="n">
        <v>22</v>
      </c>
      <c r="N42" t="n">
        <v>12.71</v>
      </c>
      <c r="O42" t="n">
        <v>12229.54</v>
      </c>
      <c r="P42" t="n">
        <v>218.01</v>
      </c>
      <c r="Q42" t="n">
        <v>772.1900000000001</v>
      </c>
      <c r="R42" t="n">
        <v>136.12</v>
      </c>
      <c r="S42" t="n">
        <v>98.14</v>
      </c>
      <c r="T42" t="n">
        <v>15009.85</v>
      </c>
      <c r="U42" t="n">
        <v>0.72</v>
      </c>
      <c r="V42" t="n">
        <v>0.85</v>
      </c>
      <c r="W42" t="n">
        <v>12.31</v>
      </c>
      <c r="X42" t="n">
        <v>0.88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3.0913</v>
      </c>
      <c r="E43" t="n">
        <v>32.35</v>
      </c>
      <c r="F43" t="n">
        <v>30.01</v>
      </c>
      <c r="G43" t="n">
        <v>85.75</v>
      </c>
      <c r="H43" t="n">
        <v>1.43</v>
      </c>
      <c r="I43" t="n">
        <v>21</v>
      </c>
      <c r="J43" t="n">
        <v>98.5</v>
      </c>
      <c r="K43" t="n">
        <v>37.55</v>
      </c>
      <c r="L43" t="n">
        <v>8</v>
      </c>
      <c r="M43" t="n">
        <v>5</v>
      </c>
      <c r="N43" t="n">
        <v>12.95</v>
      </c>
      <c r="O43" t="n">
        <v>12382.79</v>
      </c>
      <c r="P43" t="n">
        <v>213.25</v>
      </c>
      <c r="Q43" t="n">
        <v>772.41</v>
      </c>
      <c r="R43" t="n">
        <v>131.6</v>
      </c>
      <c r="S43" t="n">
        <v>98.14</v>
      </c>
      <c r="T43" t="n">
        <v>12764.39</v>
      </c>
      <c r="U43" t="n">
        <v>0.75</v>
      </c>
      <c r="V43" t="n">
        <v>0.86</v>
      </c>
      <c r="W43" t="n">
        <v>12.32</v>
      </c>
      <c r="X43" t="n">
        <v>0.76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3.0901</v>
      </c>
      <c r="E44" t="n">
        <v>32.36</v>
      </c>
      <c r="F44" t="n">
        <v>30.02</v>
      </c>
      <c r="G44" t="n">
        <v>85.78</v>
      </c>
      <c r="H44" t="n">
        <v>1.59</v>
      </c>
      <c r="I44" t="n">
        <v>21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215.35</v>
      </c>
      <c r="Q44" t="n">
        <v>772.51</v>
      </c>
      <c r="R44" t="n">
        <v>131.96</v>
      </c>
      <c r="S44" t="n">
        <v>98.14</v>
      </c>
      <c r="T44" t="n">
        <v>12944.68</v>
      </c>
      <c r="U44" t="n">
        <v>0.74</v>
      </c>
      <c r="V44" t="n">
        <v>0.85</v>
      </c>
      <c r="W44" t="n">
        <v>12.33</v>
      </c>
      <c r="X44" t="n">
        <v>0.78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2.4185</v>
      </c>
      <c r="E45" t="n">
        <v>41.35</v>
      </c>
      <c r="F45" t="n">
        <v>36.53</v>
      </c>
      <c r="G45" t="n">
        <v>11.48</v>
      </c>
      <c r="H45" t="n">
        <v>0.24</v>
      </c>
      <c r="I45" t="n">
        <v>191</v>
      </c>
      <c r="J45" t="n">
        <v>71.52</v>
      </c>
      <c r="K45" t="n">
        <v>32.27</v>
      </c>
      <c r="L45" t="n">
        <v>1</v>
      </c>
      <c r="M45" t="n">
        <v>189</v>
      </c>
      <c r="N45" t="n">
        <v>8.25</v>
      </c>
      <c r="O45" t="n">
        <v>9054.6</v>
      </c>
      <c r="P45" t="n">
        <v>262.84</v>
      </c>
      <c r="Q45" t="n">
        <v>773.59</v>
      </c>
      <c r="R45" t="n">
        <v>349.85</v>
      </c>
      <c r="S45" t="n">
        <v>98.14</v>
      </c>
      <c r="T45" t="n">
        <v>121040.73</v>
      </c>
      <c r="U45" t="n">
        <v>0.28</v>
      </c>
      <c r="V45" t="n">
        <v>0.7</v>
      </c>
      <c r="W45" t="n">
        <v>12.57</v>
      </c>
      <c r="X45" t="n">
        <v>7.26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2.8232</v>
      </c>
      <c r="E46" t="n">
        <v>35.42</v>
      </c>
      <c r="F46" t="n">
        <v>32.3</v>
      </c>
      <c r="G46" t="n">
        <v>23.64</v>
      </c>
      <c r="H46" t="n">
        <v>0.48</v>
      </c>
      <c r="I46" t="n">
        <v>82</v>
      </c>
      <c r="J46" t="n">
        <v>72.7</v>
      </c>
      <c r="K46" t="n">
        <v>32.27</v>
      </c>
      <c r="L46" t="n">
        <v>2</v>
      </c>
      <c r="M46" t="n">
        <v>80</v>
      </c>
      <c r="N46" t="n">
        <v>8.43</v>
      </c>
      <c r="O46" t="n">
        <v>9200.25</v>
      </c>
      <c r="P46" t="n">
        <v>225.08</v>
      </c>
      <c r="Q46" t="n">
        <v>772.7</v>
      </c>
      <c r="R46" t="n">
        <v>209.03</v>
      </c>
      <c r="S46" t="n">
        <v>98.14</v>
      </c>
      <c r="T46" t="n">
        <v>51175.48</v>
      </c>
      <c r="U46" t="n">
        <v>0.47</v>
      </c>
      <c r="V46" t="n">
        <v>0.79</v>
      </c>
      <c r="W46" t="n">
        <v>12.38</v>
      </c>
      <c r="X46" t="n">
        <v>3.04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2.9605</v>
      </c>
      <c r="E47" t="n">
        <v>33.78</v>
      </c>
      <c r="F47" t="n">
        <v>31.14</v>
      </c>
      <c r="G47" t="n">
        <v>36.64</v>
      </c>
      <c r="H47" t="n">
        <v>0.71</v>
      </c>
      <c r="I47" t="n">
        <v>51</v>
      </c>
      <c r="J47" t="n">
        <v>73.88</v>
      </c>
      <c r="K47" t="n">
        <v>32.27</v>
      </c>
      <c r="L47" t="n">
        <v>3</v>
      </c>
      <c r="M47" t="n">
        <v>49</v>
      </c>
      <c r="N47" t="n">
        <v>8.609999999999999</v>
      </c>
      <c r="O47" t="n">
        <v>9346.23</v>
      </c>
      <c r="P47" t="n">
        <v>208.72</v>
      </c>
      <c r="Q47" t="n">
        <v>772.38</v>
      </c>
      <c r="R47" t="n">
        <v>169.68</v>
      </c>
      <c r="S47" t="n">
        <v>98.14</v>
      </c>
      <c r="T47" t="n">
        <v>31654.01</v>
      </c>
      <c r="U47" t="n">
        <v>0.58</v>
      </c>
      <c r="V47" t="n">
        <v>0.82</v>
      </c>
      <c r="W47" t="n">
        <v>12.36</v>
      </c>
      <c r="X47" t="n">
        <v>1.89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3.0264</v>
      </c>
      <c r="E48" t="n">
        <v>33.04</v>
      </c>
      <c r="F48" t="n">
        <v>30.62</v>
      </c>
      <c r="G48" t="n">
        <v>49.66</v>
      </c>
      <c r="H48" t="n">
        <v>0.93</v>
      </c>
      <c r="I48" t="n">
        <v>37</v>
      </c>
      <c r="J48" t="n">
        <v>75.06999999999999</v>
      </c>
      <c r="K48" t="n">
        <v>32.27</v>
      </c>
      <c r="L48" t="n">
        <v>4</v>
      </c>
      <c r="M48" t="n">
        <v>35</v>
      </c>
      <c r="N48" t="n">
        <v>8.800000000000001</v>
      </c>
      <c r="O48" t="n">
        <v>9492.549999999999</v>
      </c>
      <c r="P48" t="n">
        <v>196.57</v>
      </c>
      <c r="Q48" t="n">
        <v>772.3200000000001</v>
      </c>
      <c r="R48" t="n">
        <v>152.46</v>
      </c>
      <c r="S48" t="n">
        <v>98.14</v>
      </c>
      <c r="T48" t="n">
        <v>23114.94</v>
      </c>
      <c r="U48" t="n">
        <v>0.64</v>
      </c>
      <c r="V48" t="n">
        <v>0.84</v>
      </c>
      <c r="W48" t="n">
        <v>12.33</v>
      </c>
      <c r="X48" t="n">
        <v>1.37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3.0727</v>
      </c>
      <c r="E49" t="n">
        <v>32.54</v>
      </c>
      <c r="F49" t="n">
        <v>30.26</v>
      </c>
      <c r="G49" t="n">
        <v>64.84999999999999</v>
      </c>
      <c r="H49" t="n">
        <v>1.15</v>
      </c>
      <c r="I49" t="n">
        <v>28</v>
      </c>
      <c r="J49" t="n">
        <v>76.26000000000001</v>
      </c>
      <c r="K49" t="n">
        <v>32.27</v>
      </c>
      <c r="L49" t="n">
        <v>5</v>
      </c>
      <c r="M49" t="n">
        <v>16</v>
      </c>
      <c r="N49" t="n">
        <v>8.99</v>
      </c>
      <c r="O49" t="n">
        <v>9639.200000000001</v>
      </c>
      <c r="P49" t="n">
        <v>185.58</v>
      </c>
      <c r="Q49" t="n">
        <v>772.41</v>
      </c>
      <c r="R49" t="n">
        <v>140.18</v>
      </c>
      <c r="S49" t="n">
        <v>98.14</v>
      </c>
      <c r="T49" t="n">
        <v>17018.93</v>
      </c>
      <c r="U49" t="n">
        <v>0.7</v>
      </c>
      <c r="V49" t="n">
        <v>0.85</v>
      </c>
      <c r="W49" t="n">
        <v>12.33</v>
      </c>
      <c r="X49" t="n">
        <v>1.02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3.0751</v>
      </c>
      <c r="E50" t="n">
        <v>32.52</v>
      </c>
      <c r="F50" t="n">
        <v>30.25</v>
      </c>
      <c r="G50" t="n">
        <v>67.23</v>
      </c>
      <c r="H50" t="n">
        <v>1.36</v>
      </c>
      <c r="I50" t="n">
        <v>27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186.58</v>
      </c>
      <c r="Q50" t="n">
        <v>772.7</v>
      </c>
      <c r="R50" t="n">
        <v>139.11</v>
      </c>
      <c r="S50" t="n">
        <v>98.14</v>
      </c>
      <c r="T50" t="n">
        <v>16488.35</v>
      </c>
      <c r="U50" t="n">
        <v>0.71</v>
      </c>
      <c r="V50" t="n">
        <v>0.85</v>
      </c>
      <c r="W50" t="n">
        <v>12.35</v>
      </c>
      <c r="X50" t="n">
        <v>1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2.7597</v>
      </c>
      <c r="E51" t="n">
        <v>36.24</v>
      </c>
      <c r="F51" t="n">
        <v>33.34</v>
      </c>
      <c r="G51" t="n">
        <v>18.52</v>
      </c>
      <c r="H51" t="n">
        <v>0.43</v>
      </c>
      <c r="I51" t="n">
        <v>108</v>
      </c>
      <c r="J51" t="n">
        <v>39.78</v>
      </c>
      <c r="K51" t="n">
        <v>19.54</v>
      </c>
      <c r="L51" t="n">
        <v>1</v>
      </c>
      <c r="M51" t="n">
        <v>106</v>
      </c>
      <c r="N51" t="n">
        <v>4.24</v>
      </c>
      <c r="O51" t="n">
        <v>5140</v>
      </c>
      <c r="P51" t="n">
        <v>147.76</v>
      </c>
      <c r="Q51" t="n">
        <v>773.17</v>
      </c>
      <c r="R51" t="n">
        <v>243.02</v>
      </c>
      <c r="S51" t="n">
        <v>98.14</v>
      </c>
      <c r="T51" t="n">
        <v>68038.81</v>
      </c>
      <c r="U51" t="n">
        <v>0.4</v>
      </c>
      <c r="V51" t="n">
        <v>0.77</v>
      </c>
      <c r="W51" t="n">
        <v>12.45</v>
      </c>
      <c r="X51" t="n">
        <v>4.08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2.9811</v>
      </c>
      <c r="E52" t="n">
        <v>33.54</v>
      </c>
      <c r="F52" t="n">
        <v>31.26</v>
      </c>
      <c r="G52" t="n">
        <v>35.39</v>
      </c>
      <c r="H52" t="n">
        <v>0.84</v>
      </c>
      <c r="I52" t="n">
        <v>53</v>
      </c>
      <c r="J52" t="n">
        <v>40.89</v>
      </c>
      <c r="K52" t="n">
        <v>19.54</v>
      </c>
      <c r="L52" t="n">
        <v>2</v>
      </c>
      <c r="M52" t="n">
        <v>3</v>
      </c>
      <c r="N52" t="n">
        <v>4.35</v>
      </c>
      <c r="O52" t="n">
        <v>5277.26</v>
      </c>
      <c r="P52" t="n">
        <v>126.74</v>
      </c>
      <c r="Q52" t="n">
        <v>773.04</v>
      </c>
      <c r="R52" t="n">
        <v>171.62</v>
      </c>
      <c r="S52" t="n">
        <v>98.14</v>
      </c>
      <c r="T52" t="n">
        <v>32611.41</v>
      </c>
      <c r="U52" t="n">
        <v>0.57</v>
      </c>
      <c r="V52" t="n">
        <v>0.82</v>
      </c>
      <c r="W52" t="n">
        <v>12.41</v>
      </c>
      <c r="X52" t="n">
        <v>2</v>
      </c>
      <c r="Y52" t="n">
        <v>2</v>
      </c>
      <c r="Z52" t="n">
        <v>10</v>
      </c>
    </row>
    <row r="53">
      <c r="A53" t="n">
        <v>2</v>
      </c>
      <c r="B53" t="n">
        <v>15</v>
      </c>
      <c r="C53" t="inlineStr">
        <is>
          <t xml:space="preserve">CONCLUIDO	</t>
        </is>
      </c>
      <c r="D53" t="n">
        <v>2.9802</v>
      </c>
      <c r="E53" t="n">
        <v>33.55</v>
      </c>
      <c r="F53" t="n">
        <v>31.27</v>
      </c>
      <c r="G53" t="n">
        <v>35.4</v>
      </c>
      <c r="H53" t="n">
        <v>1.22</v>
      </c>
      <c r="I53" t="n">
        <v>53</v>
      </c>
      <c r="J53" t="n">
        <v>42.01</v>
      </c>
      <c r="K53" t="n">
        <v>19.54</v>
      </c>
      <c r="L53" t="n">
        <v>3</v>
      </c>
      <c r="M53" t="n">
        <v>0</v>
      </c>
      <c r="N53" t="n">
        <v>4.46</v>
      </c>
      <c r="O53" t="n">
        <v>5414.79</v>
      </c>
      <c r="P53" t="n">
        <v>129.98</v>
      </c>
      <c r="Q53" t="n">
        <v>772.73</v>
      </c>
      <c r="R53" t="n">
        <v>171.55</v>
      </c>
      <c r="S53" t="n">
        <v>98.14</v>
      </c>
      <c r="T53" t="n">
        <v>32579.46</v>
      </c>
      <c r="U53" t="n">
        <v>0.57</v>
      </c>
      <c r="V53" t="n">
        <v>0.82</v>
      </c>
      <c r="W53" t="n">
        <v>12.43</v>
      </c>
      <c r="X53" t="n">
        <v>2.01</v>
      </c>
      <c r="Y53" t="n">
        <v>2</v>
      </c>
      <c r="Z53" t="n">
        <v>10</v>
      </c>
    </row>
    <row r="54">
      <c r="A54" t="n">
        <v>0</v>
      </c>
      <c r="B54" t="n">
        <v>70</v>
      </c>
      <c r="C54" t="inlineStr">
        <is>
          <t xml:space="preserve">CONCLUIDO	</t>
        </is>
      </c>
      <c r="D54" t="n">
        <v>1.7693</v>
      </c>
      <c r="E54" t="n">
        <v>56.52</v>
      </c>
      <c r="F54" t="n">
        <v>43.69</v>
      </c>
      <c r="G54" t="n">
        <v>7.14</v>
      </c>
      <c r="H54" t="n">
        <v>0.12</v>
      </c>
      <c r="I54" t="n">
        <v>367</v>
      </c>
      <c r="J54" t="n">
        <v>141.81</v>
      </c>
      <c r="K54" t="n">
        <v>47.83</v>
      </c>
      <c r="L54" t="n">
        <v>1</v>
      </c>
      <c r="M54" t="n">
        <v>365</v>
      </c>
      <c r="N54" t="n">
        <v>22.98</v>
      </c>
      <c r="O54" t="n">
        <v>17723.39</v>
      </c>
      <c r="P54" t="n">
        <v>503.82</v>
      </c>
      <c r="Q54" t="n">
        <v>774.91</v>
      </c>
      <c r="R54" t="n">
        <v>587.75</v>
      </c>
      <c r="S54" t="n">
        <v>98.14</v>
      </c>
      <c r="T54" t="n">
        <v>239107.27</v>
      </c>
      <c r="U54" t="n">
        <v>0.17</v>
      </c>
      <c r="V54" t="n">
        <v>0.59</v>
      </c>
      <c r="W54" t="n">
        <v>12.9</v>
      </c>
      <c r="X54" t="n">
        <v>14.39</v>
      </c>
      <c r="Y54" t="n">
        <v>2</v>
      </c>
      <c r="Z54" t="n">
        <v>10</v>
      </c>
    </row>
    <row r="55">
      <c r="A55" t="n">
        <v>1</v>
      </c>
      <c r="B55" t="n">
        <v>70</v>
      </c>
      <c r="C55" t="inlineStr">
        <is>
          <t xml:space="preserve">CONCLUIDO	</t>
        </is>
      </c>
      <c r="D55" t="n">
        <v>2.43</v>
      </c>
      <c r="E55" t="n">
        <v>41.15</v>
      </c>
      <c r="F55" t="n">
        <v>34.74</v>
      </c>
      <c r="G55" t="n">
        <v>14.37</v>
      </c>
      <c r="H55" t="n">
        <v>0.25</v>
      </c>
      <c r="I55" t="n">
        <v>145</v>
      </c>
      <c r="J55" t="n">
        <v>143.17</v>
      </c>
      <c r="K55" t="n">
        <v>47.83</v>
      </c>
      <c r="L55" t="n">
        <v>2</v>
      </c>
      <c r="M55" t="n">
        <v>143</v>
      </c>
      <c r="N55" t="n">
        <v>23.34</v>
      </c>
      <c r="O55" t="n">
        <v>17891.86</v>
      </c>
      <c r="P55" t="n">
        <v>398.33</v>
      </c>
      <c r="Q55" t="n">
        <v>773.46</v>
      </c>
      <c r="R55" t="n">
        <v>289.27</v>
      </c>
      <c r="S55" t="n">
        <v>98.14</v>
      </c>
      <c r="T55" t="n">
        <v>90979.42</v>
      </c>
      <c r="U55" t="n">
        <v>0.34</v>
      </c>
      <c r="V55" t="n">
        <v>0.74</v>
      </c>
      <c r="W55" t="n">
        <v>12.52</v>
      </c>
      <c r="X55" t="n">
        <v>5.47</v>
      </c>
      <c r="Y55" t="n">
        <v>2</v>
      </c>
      <c r="Z55" t="n">
        <v>10</v>
      </c>
    </row>
    <row r="56">
      <c r="A56" t="n">
        <v>2</v>
      </c>
      <c r="B56" t="n">
        <v>70</v>
      </c>
      <c r="C56" t="inlineStr">
        <is>
          <t xml:space="preserve">CONCLUIDO	</t>
        </is>
      </c>
      <c r="D56" t="n">
        <v>2.6697</v>
      </c>
      <c r="E56" t="n">
        <v>37.46</v>
      </c>
      <c r="F56" t="n">
        <v>32.63</v>
      </c>
      <c r="G56" t="n">
        <v>21.75</v>
      </c>
      <c r="H56" t="n">
        <v>0.37</v>
      </c>
      <c r="I56" t="n">
        <v>90</v>
      </c>
      <c r="J56" t="n">
        <v>144.54</v>
      </c>
      <c r="K56" t="n">
        <v>47.83</v>
      </c>
      <c r="L56" t="n">
        <v>3</v>
      </c>
      <c r="M56" t="n">
        <v>88</v>
      </c>
      <c r="N56" t="n">
        <v>23.71</v>
      </c>
      <c r="O56" t="n">
        <v>18060.85</v>
      </c>
      <c r="P56" t="n">
        <v>371.17</v>
      </c>
      <c r="Q56" t="n">
        <v>772.4</v>
      </c>
      <c r="R56" t="n">
        <v>218.98</v>
      </c>
      <c r="S56" t="n">
        <v>98.14</v>
      </c>
      <c r="T56" t="n">
        <v>56109.94</v>
      </c>
      <c r="U56" t="n">
        <v>0.45</v>
      </c>
      <c r="V56" t="n">
        <v>0.79</v>
      </c>
      <c r="W56" t="n">
        <v>12.43</v>
      </c>
      <c r="X56" t="n">
        <v>3.38</v>
      </c>
      <c r="Y56" t="n">
        <v>2</v>
      </c>
      <c r="Z56" t="n">
        <v>10</v>
      </c>
    </row>
    <row r="57">
      <c r="A57" t="n">
        <v>3</v>
      </c>
      <c r="B57" t="n">
        <v>70</v>
      </c>
      <c r="C57" t="inlineStr">
        <is>
          <t xml:space="preserve">CONCLUIDO	</t>
        </is>
      </c>
      <c r="D57" t="n">
        <v>2.7962</v>
      </c>
      <c r="E57" t="n">
        <v>35.76</v>
      </c>
      <c r="F57" t="n">
        <v>31.66</v>
      </c>
      <c r="G57" t="n">
        <v>29.22</v>
      </c>
      <c r="H57" t="n">
        <v>0.49</v>
      </c>
      <c r="I57" t="n">
        <v>65</v>
      </c>
      <c r="J57" t="n">
        <v>145.92</v>
      </c>
      <c r="K57" t="n">
        <v>47.83</v>
      </c>
      <c r="L57" t="n">
        <v>4</v>
      </c>
      <c r="M57" t="n">
        <v>63</v>
      </c>
      <c r="N57" t="n">
        <v>24.09</v>
      </c>
      <c r="O57" t="n">
        <v>18230.35</v>
      </c>
      <c r="P57" t="n">
        <v>356.76</v>
      </c>
      <c r="Q57" t="n">
        <v>772.39</v>
      </c>
      <c r="R57" t="n">
        <v>187</v>
      </c>
      <c r="S57" t="n">
        <v>98.14</v>
      </c>
      <c r="T57" t="n">
        <v>40241.56</v>
      </c>
      <c r="U57" t="n">
        <v>0.52</v>
      </c>
      <c r="V57" t="n">
        <v>0.8100000000000001</v>
      </c>
      <c r="W57" t="n">
        <v>12.38</v>
      </c>
      <c r="X57" t="n">
        <v>2.41</v>
      </c>
      <c r="Y57" t="n">
        <v>2</v>
      </c>
      <c r="Z57" t="n">
        <v>10</v>
      </c>
    </row>
    <row r="58">
      <c r="A58" t="n">
        <v>4</v>
      </c>
      <c r="B58" t="n">
        <v>70</v>
      </c>
      <c r="C58" t="inlineStr">
        <is>
          <t xml:space="preserve">CONCLUIDO	</t>
        </is>
      </c>
      <c r="D58" t="n">
        <v>2.8706</v>
      </c>
      <c r="E58" t="n">
        <v>34.84</v>
      </c>
      <c r="F58" t="n">
        <v>31.13</v>
      </c>
      <c r="G58" t="n">
        <v>36.63</v>
      </c>
      <c r="H58" t="n">
        <v>0.6</v>
      </c>
      <c r="I58" t="n">
        <v>51</v>
      </c>
      <c r="J58" t="n">
        <v>147.3</v>
      </c>
      <c r="K58" t="n">
        <v>47.83</v>
      </c>
      <c r="L58" t="n">
        <v>5</v>
      </c>
      <c r="M58" t="n">
        <v>49</v>
      </c>
      <c r="N58" t="n">
        <v>24.47</v>
      </c>
      <c r="O58" t="n">
        <v>18400.38</v>
      </c>
      <c r="P58" t="n">
        <v>347.52</v>
      </c>
      <c r="Q58" t="n">
        <v>772.4</v>
      </c>
      <c r="R58" t="n">
        <v>169.59</v>
      </c>
      <c r="S58" t="n">
        <v>98.14</v>
      </c>
      <c r="T58" t="n">
        <v>31608.69</v>
      </c>
      <c r="U58" t="n">
        <v>0.58</v>
      </c>
      <c r="V58" t="n">
        <v>0.82</v>
      </c>
      <c r="W58" t="n">
        <v>12.35</v>
      </c>
      <c r="X58" t="n">
        <v>1.88</v>
      </c>
      <c r="Y58" t="n">
        <v>2</v>
      </c>
      <c r="Z58" t="n">
        <v>10</v>
      </c>
    </row>
    <row r="59">
      <c r="A59" t="n">
        <v>5</v>
      </c>
      <c r="B59" t="n">
        <v>70</v>
      </c>
      <c r="C59" t="inlineStr">
        <is>
          <t xml:space="preserve">CONCLUIDO	</t>
        </is>
      </c>
      <c r="D59" t="n">
        <v>2.9215</v>
      </c>
      <c r="E59" t="n">
        <v>34.23</v>
      </c>
      <c r="F59" t="n">
        <v>30.79</v>
      </c>
      <c r="G59" t="n">
        <v>43.98</v>
      </c>
      <c r="H59" t="n">
        <v>0.71</v>
      </c>
      <c r="I59" t="n">
        <v>42</v>
      </c>
      <c r="J59" t="n">
        <v>148.68</v>
      </c>
      <c r="K59" t="n">
        <v>47.83</v>
      </c>
      <c r="L59" t="n">
        <v>6</v>
      </c>
      <c r="M59" t="n">
        <v>40</v>
      </c>
      <c r="N59" t="n">
        <v>24.85</v>
      </c>
      <c r="O59" t="n">
        <v>18570.94</v>
      </c>
      <c r="P59" t="n">
        <v>340.42</v>
      </c>
      <c r="Q59" t="n">
        <v>772.4</v>
      </c>
      <c r="R59" t="n">
        <v>157.97</v>
      </c>
      <c r="S59" t="n">
        <v>98.14</v>
      </c>
      <c r="T59" t="n">
        <v>25841.49</v>
      </c>
      <c r="U59" t="n">
        <v>0.62</v>
      </c>
      <c r="V59" t="n">
        <v>0.83</v>
      </c>
      <c r="W59" t="n">
        <v>12.34</v>
      </c>
      <c r="X59" t="n">
        <v>1.54</v>
      </c>
      <c r="Y59" t="n">
        <v>2</v>
      </c>
      <c r="Z59" t="n">
        <v>10</v>
      </c>
    </row>
    <row r="60">
      <c r="A60" t="n">
        <v>6</v>
      </c>
      <c r="B60" t="n">
        <v>70</v>
      </c>
      <c r="C60" t="inlineStr">
        <is>
          <t xml:space="preserve">CONCLUIDO	</t>
        </is>
      </c>
      <c r="D60" t="n">
        <v>2.9552</v>
      </c>
      <c r="E60" t="n">
        <v>33.84</v>
      </c>
      <c r="F60" t="n">
        <v>30.57</v>
      </c>
      <c r="G60" t="n">
        <v>50.95</v>
      </c>
      <c r="H60" t="n">
        <v>0.83</v>
      </c>
      <c r="I60" t="n">
        <v>36</v>
      </c>
      <c r="J60" t="n">
        <v>150.07</v>
      </c>
      <c r="K60" t="n">
        <v>47.83</v>
      </c>
      <c r="L60" t="n">
        <v>7</v>
      </c>
      <c r="M60" t="n">
        <v>34</v>
      </c>
      <c r="N60" t="n">
        <v>25.24</v>
      </c>
      <c r="O60" t="n">
        <v>18742.03</v>
      </c>
      <c r="P60" t="n">
        <v>334.54</v>
      </c>
      <c r="Q60" t="n">
        <v>772.3099999999999</v>
      </c>
      <c r="R60" t="n">
        <v>150.68</v>
      </c>
      <c r="S60" t="n">
        <v>98.14</v>
      </c>
      <c r="T60" t="n">
        <v>22228.61</v>
      </c>
      <c r="U60" t="n">
        <v>0.65</v>
      </c>
      <c r="V60" t="n">
        <v>0.84</v>
      </c>
      <c r="W60" t="n">
        <v>12.33</v>
      </c>
      <c r="X60" t="n">
        <v>1.32</v>
      </c>
      <c r="Y60" t="n">
        <v>2</v>
      </c>
      <c r="Z60" t="n">
        <v>10</v>
      </c>
    </row>
    <row r="61">
      <c r="A61" t="n">
        <v>7</v>
      </c>
      <c r="B61" t="n">
        <v>70</v>
      </c>
      <c r="C61" t="inlineStr">
        <is>
          <t xml:space="preserve">CONCLUIDO	</t>
        </is>
      </c>
      <c r="D61" t="n">
        <v>2.9853</v>
      </c>
      <c r="E61" t="n">
        <v>33.5</v>
      </c>
      <c r="F61" t="n">
        <v>30.37</v>
      </c>
      <c r="G61" t="n">
        <v>58.79</v>
      </c>
      <c r="H61" t="n">
        <v>0.9399999999999999</v>
      </c>
      <c r="I61" t="n">
        <v>31</v>
      </c>
      <c r="J61" t="n">
        <v>151.46</v>
      </c>
      <c r="K61" t="n">
        <v>47.83</v>
      </c>
      <c r="L61" t="n">
        <v>8</v>
      </c>
      <c r="M61" t="n">
        <v>29</v>
      </c>
      <c r="N61" t="n">
        <v>25.63</v>
      </c>
      <c r="O61" t="n">
        <v>18913.66</v>
      </c>
      <c r="P61" t="n">
        <v>329.09</v>
      </c>
      <c r="Q61" t="n">
        <v>772.3200000000001</v>
      </c>
      <c r="R61" t="n">
        <v>144.12</v>
      </c>
      <c r="S61" t="n">
        <v>98.14</v>
      </c>
      <c r="T61" t="n">
        <v>18972.62</v>
      </c>
      <c r="U61" t="n">
        <v>0.68</v>
      </c>
      <c r="V61" t="n">
        <v>0.85</v>
      </c>
      <c r="W61" t="n">
        <v>12.32</v>
      </c>
      <c r="X61" t="n">
        <v>1.12</v>
      </c>
      <c r="Y61" t="n">
        <v>2</v>
      </c>
      <c r="Z61" t="n">
        <v>10</v>
      </c>
    </row>
    <row r="62">
      <c r="A62" t="n">
        <v>8</v>
      </c>
      <c r="B62" t="n">
        <v>70</v>
      </c>
      <c r="C62" t="inlineStr">
        <is>
          <t xml:space="preserve">CONCLUIDO	</t>
        </is>
      </c>
      <c r="D62" t="n">
        <v>3.0097</v>
      </c>
      <c r="E62" t="n">
        <v>33.23</v>
      </c>
      <c r="F62" t="n">
        <v>30.22</v>
      </c>
      <c r="G62" t="n">
        <v>67.15000000000001</v>
      </c>
      <c r="H62" t="n">
        <v>1.04</v>
      </c>
      <c r="I62" t="n">
        <v>27</v>
      </c>
      <c r="J62" t="n">
        <v>152.85</v>
      </c>
      <c r="K62" t="n">
        <v>47.83</v>
      </c>
      <c r="L62" t="n">
        <v>9</v>
      </c>
      <c r="M62" t="n">
        <v>25</v>
      </c>
      <c r="N62" t="n">
        <v>26.03</v>
      </c>
      <c r="O62" t="n">
        <v>19085.83</v>
      </c>
      <c r="P62" t="n">
        <v>323.86</v>
      </c>
      <c r="Q62" t="n">
        <v>772.41</v>
      </c>
      <c r="R62" t="n">
        <v>139.16</v>
      </c>
      <c r="S62" t="n">
        <v>98.14</v>
      </c>
      <c r="T62" t="n">
        <v>16512.28</v>
      </c>
      <c r="U62" t="n">
        <v>0.71</v>
      </c>
      <c r="V62" t="n">
        <v>0.85</v>
      </c>
      <c r="W62" t="n">
        <v>12.31</v>
      </c>
      <c r="X62" t="n">
        <v>0.97</v>
      </c>
      <c r="Y62" t="n">
        <v>2</v>
      </c>
      <c r="Z62" t="n">
        <v>10</v>
      </c>
    </row>
    <row r="63">
      <c r="A63" t="n">
        <v>9</v>
      </c>
      <c r="B63" t="n">
        <v>70</v>
      </c>
      <c r="C63" t="inlineStr">
        <is>
          <t xml:space="preserve">CONCLUIDO	</t>
        </is>
      </c>
      <c r="D63" t="n">
        <v>3.0256</v>
      </c>
      <c r="E63" t="n">
        <v>33.05</v>
      </c>
      <c r="F63" t="n">
        <v>30.13</v>
      </c>
      <c r="G63" t="n">
        <v>75.33</v>
      </c>
      <c r="H63" t="n">
        <v>1.15</v>
      </c>
      <c r="I63" t="n">
        <v>24</v>
      </c>
      <c r="J63" t="n">
        <v>154.25</v>
      </c>
      <c r="K63" t="n">
        <v>47.83</v>
      </c>
      <c r="L63" t="n">
        <v>10</v>
      </c>
      <c r="M63" t="n">
        <v>22</v>
      </c>
      <c r="N63" t="n">
        <v>26.43</v>
      </c>
      <c r="O63" t="n">
        <v>19258.55</v>
      </c>
      <c r="P63" t="n">
        <v>319.26</v>
      </c>
      <c r="Q63" t="n">
        <v>772.29</v>
      </c>
      <c r="R63" t="n">
        <v>136.15</v>
      </c>
      <c r="S63" t="n">
        <v>98.14</v>
      </c>
      <c r="T63" t="n">
        <v>15024.71</v>
      </c>
      <c r="U63" t="n">
        <v>0.72</v>
      </c>
      <c r="V63" t="n">
        <v>0.85</v>
      </c>
      <c r="W63" t="n">
        <v>12.31</v>
      </c>
      <c r="X63" t="n">
        <v>0.88</v>
      </c>
      <c r="Y63" t="n">
        <v>2</v>
      </c>
      <c r="Z63" t="n">
        <v>10</v>
      </c>
    </row>
    <row r="64">
      <c r="A64" t="n">
        <v>10</v>
      </c>
      <c r="B64" t="n">
        <v>70</v>
      </c>
      <c r="C64" t="inlineStr">
        <is>
          <t xml:space="preserve">CONCLUIDO	</t>
        </is>
      </c>
      <c r="D64" t="n">
        <v>3.0404</v>
      </c>
      <c r="E64" t="n">
        <v>32.89</v>
      </c>
      <c r="F64" t="n">
        <v>30.03</v>
      </c>
      <c r="G64" t="n">
        <v>81.89</v>
      </c>
      <c r="H64" t="n">
        <v>1.25</v>
      </c>
      <c r="I64" t="n">
        <v>22</v>
      </c>
      <c r="J64" t="n">
        <v>155.66</v>
      </c>
      <c r="K64" t="n">
        <v>47.83</v>
      </c>
      <c r="L64" t="n">
        <v>11</v>
      </c>
      <c r="M64" t="n">
        <v>20</v>
      </c>
      <c r="N64" t="n">
        <v>26.83</v>
      </c>
      <c r="O64" t="n">
        <v>19431.82</v>
      </c>
      <c r="P64" t="n">
        <v>314.8</v>
      </c>
      <c r="Q64" t="n">
        <v>772.11</v>
      </c>
      <c r="R64" t="n">
        <v>132.74</v>
      </c>
      <c r="S64" t="n">
        <v>98.14</v>
      </c>
      <c r="T64" t="n">
        <v>13328</v>
      </c>
      <c r="U64" t="n">
        <v>0.74</v>
      </c>
      <c r="V64" t="n">
        <v>0.85</v>
      </c>
      <c r="W64" t="n">
        <v>12.31</v>
      </c>
      <c r="X64" t="n">
        <v>0.78</v>
      </c>
      <c r="Y64" t="n">
        <v>2</v>
      </c>
      <c r="Z64" t="n">
        <v>10</v>
      </c>
    </row>
    <row r="65">
      <c r="A65" t="n">
        <v>11</v>
      </c>
      <c r="B65" t="n">
        <v>70</v>
      </c>
      <c r="C65" t="inlineStr">
        <is>
          <t xml:space="preserve">CONCLUIDO	</t>
        </is>
      </c>
      <c r="D65" t="n">
        <v>3.0539</v>
      </c>
      <c r="E65" t="n">
        <v>32.74</v>
      </c>
      <c r="F65" t="n">
        <v>29.94</v>
      </c>
      <c r="G65" t="n">
        <v>89.81999999999999</v>
      </c>
      <c r="H65" t="n">
        <v>1.35</v>
      </c>
      <c r="I65" t="n">
        <v>20</v>
      </c>
      <c r="J65" t="n">
        <v>157.07</v>
      </c>
      <c r="K65" t="n">
        <v>47.83</v>
      </c>
      <c r="L65" t="n">
        <v>12</v>
      </c>
      <c r="M65" t="n">
        <v>18</v>
      </c>
      <c r="N65" t="n">
        <v>27.24</v>
      </c>
      <c r="O65" t="n">
        <v>19605.66</v>
      </c>
      <c r="P65" t="n">
        <v>310.46</v>
      </c>
      <c r="Q65" t="n">
        <v>772.15</v>
      </c>
      <c r="R65" t="n">
        <v>129.85</v>
      </c>
      <c r="S65" t="n">
        <v>98.14</v>
      </c>
      <c r="T65" t="n">
        <v>11894.35</v>
      </c>
      <c r="U65" t="n">
        <v>0.76</v>
      </c>
      <c r="V65" t="n">
        <v>0.86</v>
      </c>
      <c r="W65" t="n">
        <v>12.3</v>
      </c>
      <c r="X65" t="n">
        <v>0.6899999999999999</v>
      </c>
      <c r="Y65" t="n">
        <v>2</v>
      </c>
      <c r="Z65" t="n">
        <v>10</v>
      </c>
    </row>
    <row r="66">
      <c r="A66" t="n">
        <v>12</v>
      </c>
      <c r="B66" t="n">
        <v>70</v>
      </c>
      <c r="C66" t="inlineStr">
        <is>
          <t xml:space="preserve">CONCLUIDO	</t>
        </is>
      </c>
      <c r="D66" t="n">
        <v>3.0651</v>
      </c>
      <c r="E66" t="n">
        <v>32.62</v>
      </c>
      <c r="F66" t="n">
        <v>29.88</v>
      </c>
      <c r="G66" t="n">
        <v>99.59</v>
      </c>
      <c r="H66" t="n">
        <v>1.45</v>
      </c>
      <c r="I66" t="n">
        <v>18</v>
      </c>
      <c r="J66" t="n">
        <v>158.48</v>
      </c>
      <c r="K66" t="n">
        <v>47.83</v>
      </c>
      <c r="L66" t="n">
        <v>13</v>
      </c>
      <c r="M66" t="n">
        <v>16</v>
      </c>
      <c r="N66" t="n">
        <v>27.65</v>
      </c>
      <c r="O66" t="n">
        <v>19780.06</v>
      </c>
      <c r="P66" t="n">
        <v>305.25</v>
      </c>
      <c r="Q66" t="n">
        <v>772.33</v>
      </c>
      <c r="R66" t="n">
        <v>127.83</v>
      </c>
      <c r="S66" t="n">
        <v>98.14</v>
      </c>
      <c r="T66" t="n">
        <v>10894.41</v>
      </c>
      <c r="U66" t="n">
        <v>0.77</v>
      </c>
      <c r="V66" t="n">
        <v>0.86</v>
      </c>
      <c r="W66" t="n">
        <v>12.3</v>
      </c>
      <c r="X66" t="n">
        <v>0.63</v>
      </c>
      <c r="Y66" t="n">
        <v>2</v>
      </c>
      <c r="Z66" t="n">
        <v>10</v>
      </c>
    </row>
    <row r="67">
      <c r="A67" t="n">
        <v>13</v>
      </c>
      <c r="B67" t="n">
        <v>70</v>
      </c>
      <c r="C67" t="inlineStr">
        <is>
          <t xml:space="preserve">CONCLUIDO	</t>
        </is>
      </c>
      <c r="D67" t="n">
        <v>3.072</v>
      </c>
      <c r="E67" t="n">
        <v>32.55</v>
      </c>
      <c r="F67" t="n">
        <v>29.83</v>
      </c>
      <c r="G67" t="n">
        <v>105.29</v>
      </c>
      <c r="H67" t="n">
        <v>1.55</v>
      </c>
      <c r="I67" t="n">
        <v>17</v>
      </c>
      <c r="J67" t="n">
        <v>159.9</v>
      </c>
      <c r="K67" t="n">
        <v>47.83</v>
      </c>
      <c r="L67" t="n">
        <v>14</v>
      </c>
      <c r="M67" t="n">
        <v>15</v>
      </c>
      <c r="N67" t="n">
        <v>28.07</v>
      </c>
      <c r="O67" t="n">
        <v>19955.16</v>
      </c>
      <c r="P67" t="n">
        <v>301.46</v>
      </c>
      <c r="Q67" t="n">
        <v>772.16</v>
      </c>
      <c r="R67" t="n">
        <v>126.32</v>
      </c>
      <c r="S67" t="n">
        <v>98.14</v>
      </c>
      <c r="T67" t="n">
        <v>10142.57</v>
      </c>
      <c r="U67" t="n">
        <v>0.78</v>
      </c>
      <c r="V67" t="n">
        <v>0.86</v>
      </c>
      <c r="W67" t="n">
        <v>12.29</v>
      </c>
      <c r="X67" t="n">
        <v>0.58</v>
      </c>
      <c r="Y67" t="n">
        <v>2</v>
      </c>
      <c r="Z67" t="n">
        <v>10</v>
      </c>
    </row>
    <row r="68">
      <c r="A68" t="n">
        <v>14</v>
      </c>
      <c r="B68" t="n">
        <v>70</v>
      </c>
      <c r="C68" t="inlineStr">
        <is>
          <t xml:space="preserve">CONCLUIDO	</t>
        </is>
      </c>
      <c r="D68" t="n">
        <v>3.0777</v>
      </c>
      <c r="E68" t="n">
        <v>32.49</v>
      </c>
      <c r="F68" t="n">
        <v>29.8</v>
      </c>
      <c r="G68" t="n">
        <v>111.76</v>
      </c>
      <c r="H68" t="n">
        <v>1.65</v>
      </c>
      <c r="I68" t="n">
        <v>16</v>
      </c>
      <c r="J68" t="n">
        <v>161.32</v>
      </c>
      <c r="K68" t="n">
        <v>47.83</v>
      </c>
      <c r="L68" t="n">
        <v>15</v>
      </c>
      <c r="M68" t="n">
        <v>14</v>
      </c>
      <c r="N68" t="n">
        <v>28.5</v>
      </c>
      <c r="O68" t="n">
        <v>20130.71</v>
      </c>
      <c r="P68" t="n">
        <v>296.84</v>
      </c>
      <c r="Q68" t="n">
        <v>772.14</v>
      </c>
      <c r="R68" t="n">
        <v>125.12</v>
      </c>
      <c r="S68" t="n">
        <v>98.14</v>
      </c>
      <c r="T68" t="n">
        <v>9546.879999999999</v>
      </c>
      <c r="U68" t="n">
        <v>0.78</v>
      </c>
      <c r="V68" t="n">
        <v>0.86</v>
      </c>
      <c r="W68" t="n">
        <v>12.3</v>
      </c>
      <c r="X68" t="n">
        <v>0.5600000000000001</v>
      </c>
      <c r="Y68" t="n">
        <v>2</v>
      </c>
      <c r="Z68" t="n">
        <v>10</v>
      </c>
    </row>
    <row r="69">
      <c r="A69" t="n">
        <v>15</v>
      </c>
      <c r="B69" t="n">
        <v>70</v>
      </c>
      <c r="C69" t="inlineStr">
        <is>
          <t xml:space="preserve">CONCLUIDO	</t>
        </is>
      </c>
      <c r="D69" t="n">
        <v>3.0845</v>
      </c>
      <c r="E69" t="n">
        <v>32.42</v>
      </c>
      <c r="F69" t="n">
        <v>29.76</v>
      </c>
      <c r="G69" t="n">
        <v>119.04</v>
      </c>
      <c r="H69" t="n">
        <v>1.74</v>
      </c>
      <c r="I69" t="n">
        <v>15</v>
      </c>
      <c r="J69" t="n">
        <v>162.75</v>
      </c>
      <c r="K69" t="n">
        <v>47.83</v>
      </c>
      <c r="L69" t="n">
        <v>16</v>
      </c>
      <c r="M69" t="n">
        <v>13</v>
      </c>
      <c r="N69" t="n">
        <v>28.92</v>
      </c>
      <c r="O69" t="n">
        <v>20306.85</v>
      </c>
      <c r="P69" t="n">
        <v>291.48</v>
      </c>
      <c r="Q69" t="n">
        <v>772.1</v>
      </c>
      <c r="R69" t="n">
        <v>123.68</v>
      </c>
      <c r="S69" t="n">
        <v>98.14</v>
      </c>
      <c r="T69" t="n">
        <v>8832.639999999999</v>
      </c>
      <c r="U69" t="n">
        <v>0.79</v>
      </c>
      <c r="V69" t="n">
        <v>0.86</v>
      </c>
      <c r="W69" t="n">
        <v>12.3</v>
      </c>
      <c r="X69" t="n">
        <v>0.51</v>
      </c>
      <c r="Y69" t="n">
        <v>2</v>
      </c>
      <c r="Z69" t="n">
        <v>10</v>
      </c>
    </row>
    <row r="70">
      <c r="A70" t="n">
        <v>16</v>
      </c>
      <c r="B70" t="n">
        <v>70</v>
      </c>
      <c r="C70" t="inlineStr">
        <is>
          <t xml:space="preserve">CONCLUIDO	</t>
        </is>
      </c>
      <c r="D70" t="n">
        <v>3.089</v>
      </c>
      <c r="E70" t="n">
        <v>32.37</v>
      </c>
      <c r="F70" t="n">
        <v>29.74</v>
      </c>
      <c r="G70" t="n">
        <v>127.46</v>
      </c>
      <c r="H70" t="n">
        <v>1.83</v>
      </c>
      <c r="I70" t="n">
        <v>14</v>
      </c>
      <c r="J70" t="n">
        <v>164.19</v>
      </c>
      <c r="K70" t="n">
        <v>47.83</v>
      </c>
      <c r="L70" t="n">
        <v>17</v>
      </c>
      <c r="M70" t="n">
        <v>11</v>
      </c>
      <c r="N70" t="n">
        <v>29.36</v>
      </c>
      <c r="O70" t="n">
        <v>20483.57</v>
      </c>
      <c r="P70" t="n">
        <v>287.15</v>
      </c>
      <c r="Q70" t="n">
        <v>772.12</v>
      </c>
      <c r="R70" t="n">
        <v>122.9</v>
      </c>
      <c r="S70" t="n">
        <v>98.14</v>
      </c>
      <c r="T70" t="n">
        <v>8448.459999999999</v>
      </c>
      <c r="U70" t="n">
        <v>0.8</v>
      </c>
      <c r="V70" t="n">
        <v>0.86</v>
      </c>
      <c r="W70" t="n">
        <v>12.3</v>
      </c>
      <c r="X70" t="n">
        <v>0.49</v>
      </c>
      <c r="Y70" t="n">
        <v>2</v>
      </c>
      <c r="Z70" t="n">
        <v>10</v>
      </c>
    </row>
    <row r="71">
      <c r="A71" t="n">
        <v>17</v>
      </c>
      <c r="B71" t="n">
        <v>70</v>
      </c>
      <c r="C71" t="inlineStr">
        <is>
          <t xml:space="preserve">CONCLUIDO	</t>
        </is>
      </c>
      <c r="D71" t="n">
        <v>3.0947</v>
      </c>
      <c r="E71" t="n">
        <v>32.31</v>
      </c>
      <c r="F71" t="n">
        <v>29.71</v>
      </c>
      <c r="G71" t="n">
        <v>137.12</v>
      </c>
      <c r="H71" t="n">
        <v>1.93</v>
      </c>
      <c r="I71" t="n">
        <v>13</v>
      </c>
      <c r="J71" t="n">
        <v>165.62</v>
      </c>
      <c r="K71" t="n">
        <v>47.83</v>
      </c>
      <c r="L71" t="n">
        <v>18</v>
      </c>
      <c r="M71" t="n">
        <v>8</v>
      </c>
      <c r="N71" t="n">
        <v>29.8</v>
      </c>
      <c r="O71" t="n">
        <v>20660.89</v>
      </c>
      <c r="P71" t="n">
        <v>287.08</v>
      </c>
      <c r="Q71" t="n">
        <v>772.1799999999999</v>
      </c>
      <c r="R71" t="n">
        <v>121.82</v>
      </c>
      <c r="S71" t="n">
        <v>98.14</v>
      </c>
      <c r="T71" t="n">
        <v>7914.24</v>
      </c>
      <c r="U71" t="n">
        <v>0.8100000000000001</v>
      </c>
      <c r="V71" t="n">
        <v>0.86</v>
      </c>
      <c r="W71" t="n">
        <v>12.3</v>
      </c>
      <c r="X71" t="n">
        <v>0.46</v>
      </c>
      <c r="Y71" t="n">
        <v>2</v>
      </c>
      <c r="Z71" t="n">
        <v>10</v>
      </c>
    </row>
    <row r="72">
      <c r="A72" t="n">
        <v>18</v>
      </c>
      <c r="B72" t="n">
        <v>70</v>
      </c>
      <c r="C72" t="inlineStr">
        <is>
          <t xml:space="preserve">CONCLUIDO	</t>
        </is>
      </c>
      <c r="D72" t="n">
        <v>3.0939</v>
      </c>
      <c r="E72" t="n">
        <v>32.32</v>
      </c>
      <c r="F72" t="n">
        <v>29.72</v>
      </c>
      <c r="G72" t="n">
        <v>137.16</v>
      </c>
      <c r="H72" t="n">
        <v>2.02</v>
      </c>
      <c r="I72" t="n">
        <v>13</v>
      </c>
      <c r="J72" t="n">
        <v>167.07</v>
      </c>
      <c r="K72" t="n">
        <v>47.83</v>
      </c>
      <c r="L72" t="n">
        <v>19</v>
      </c>
      <c r="M72" t="n">
        <v>2</v>
      </c>
      <c r="N72" t="n">
        <v>30.24</v>
      </c>
      <c r="O72" t="n">
        <v>20838.81</v>
      </c>
      <c r="P72" t="n">
        <v>283.95</v>
      </c>
      <c r="Q72" t="n">
        <v>772.2</v>
      </c>
      <c r="R72" t="n">
        <v>121.86</v>
      </c>
      <c r="S72" t="n">
        <v>98.14</v>
      </c>
      <c r="T72" t="n">
        <v>7931.59</v>
      </c>
      <c r="U72" t="n">
        <v>0.8100000000000001</v>
      </c>
      <c r="V72" t="n">
        <v>0.86</v>
      </c>
      <c r="W72" t="n">
        <v>12.31</v>
      </c>
      <c r="X72" t="n">
        <v>0.47</v>
      </c>
      <c r="Y72" t="n">
        <v>2</v>
      </c>
      <c r="Z72" t="n">
        <v>10</v>
      </c>
    </row>
    <row r="73">
      <c r="A73" t="n">
        <v>19</v>
      </c>
      <c r="B73" t="n">
        <v>70</v>
      </c>
      <c r="C73" t="inlineStr">
        <is>
          <t xml:space="preserve">CONCLUIDO	</t>
        </is>
      </c>
      <c r="D73" t="n">
        <v>3.0936</v>
      </c>
      <c r="E73" t="n">
        <v>32.33</v>
      </c>
      <c r="F73" t="n">
        <v>29.72</v>
      </c>
      <c r="G73" t="n">
        <v>137.18</v>
      </c>
      <c r="H73" t="n">
        <v>2.1</v>
      </c>
      <c r="I73" t="n">
        <v>13</v>
      </c>
      <c r="J73" t="n">
        <v>168.51</v>
      </c>
      <c r="K73" t="n">
        <v>47.83</v>
      </c>
      <c r="L73" t="n">
        <v>20</v>
      </c>
      <c r="M73" t="n">
        <v>0</v>
      </c>
      <c r="N73" t="n">
        <v>30.69</v>
      </c>
      <c r="O73" t="n">
        <v>21017.33</v>
      </c>
      <c r="P73" t="n">
        <v>285.85</v>
      </c>
      <c r="Q73" t="n">
        <v>772.23</v>
      </c>
      <c r="R73" t="n">
        <v>121.98</v>
      </c>
      <c r="S73" t="n">
        <v>98.14</v>
      </c>
      <c r="T73" t="n">
        <v>7992.44</v>
      </c>
      <c r="U73" t="n">
        <v>0.8</v>
      </c>
      <c r="V73" t="n">
        <v>0.86</v>
      </c>
      <c r="W73" t="n">
        <v>12.31</v>
      </c>
      <c r="X73" t="n">
        <v>0.47</v>
      </c>
      <c r="Y73" t="n">
        <v>2</v>
      </c>
      <c r="Z73" t="n">
        <v>10</v>
      </c>
    </row>
    <row r="74">
      <c r="A74" t="n">
        <v>0</v>
      </c>
      <c r="B74" t="n">
        <v>90</v>
      </c>
      <c r="C74" t="inlineStr">
        <is>
          <t xml:space="preserve">CONCLUIDO	</t>
        </is>
      </c>
      <c r="D74" t="n">
        <v>1.5013</v>
      </c>
      <c r="E74" t="n">
        <v>66.61</v>
      </c>
      <c r="F74" t="n">
        <v>47.73</v>
      </c>
      <c r="G74" t="n">
        <v>6.18</v>
      </c>
      <c r="H74" t="n">
        <v>0.1</v>
      </c>
      <c r="I74" t="n">
        <v>463</v>
      </c>
      <c r="J74" t="n">
        <v>176.73</v>
      </c>
      <c r="K74" t="n">
        <v>52.44</v>
      </c>
      <c r="L74" t="n">
        <v>1</v>
      </c>
      <c r="M74" t="n">
        <v>461</v>
      </c>
      <c r="N74" t="n">
        <v>33.29</v>
      </c>
      <c r="O74" t="n">
        <v>22031.19</v>
      </c>
      <c r="P74" t="n">
        <v>634.12</v>
      </c>
      <c r="Q74" t="n">
        <v>775.28</v>
      </c>
      <c r="R74" t="n">
        <v>723.42</v>
      </c>
      <c r="S74" t="n">
        <v>98.14</v>
      </c>
      <c r="T74" t="n">
        <v>306463.97</v>
      </c>
      <c r="U74" t="n">
        <v>0.14</v>
      </c>
      <c r="V74" t="n">
        <v>0.54</v>
      </c>
      <c r="W74" t="n">
        <v>13.05</v>
      </c>
      <c r="X74" t="n">
        <v>18.42</v>
      </c>
      <c r="Y74" t="n">
        <v>2</v>
      </c>
      <c r="Z74" t="n">
        <v>10</v>
      </c>
    </row>
    <row r="75">
      <c r="A75" t="n">
        <v>1</v>
      </c>
      <c r="B75" t="n">
        <v>90</v>
      </c>
      <c r="C75" t="inlineStr">
        <is>
          <t xml:space="preserve">CONCLUIDO	</t>
        </is>
      </c>
      <c r="D75" t="n">
        <v>2.2502</v>
      </c>
      <c r="E75" t="n">
        <v>44.44</v>
      </c>
      <c r="F75" t="n">
        <v>35.87</v>
      </c>
      <c r="G75" t="n">
        <v>12.44</v>
      </c>
      <c r="H75" t="n">
        <v>0.2</v>
      </c>
      <c r="I75" t="n">
        <v>173</v>
      </c>
      <c r="J75" t="n">
        <v>178.21</v>
      </c>
      <c r="K75" t="n">
        <v>52.44</v>
      </c>
      <c r="L75" t="n">
        <v>2</v>
      </c>
      <c r="M75" t="n">
        <v>171</v>
      </c>
      <c r="N75" t="n">
        <v>33.77</v>
      </c>
      <c r="O75" t="n">
        <v>22213.89</v>
      </c>
      <c r="P75" t="n">
        <v>475.65</v>
      </c>
      <c r="Q75" t="n">
        <v>773.29</v>
      </c>
      <c r="R75" t="n">
        <v>326.53</v>
      </c>
      <c r="S75" t="n">
        <v>98.14</v>
      </c>
      <c r="T75" t="n">
        <v>109468.92</v>
      </c>
      <c r="U75" t="n">
        <v>0.3</v>
      </c>
      <c r="V75" t="n">
        <v>0.72</v>
      </c>
      <c r="W75" t="n">
        <v>12.57</v>
      </c>
      <c r="X75" t="n">
        <v>6.6</v>
      </c>
      <c r="Y75" t="n">
        <v>2</v>
      </c>
      <c r="Z75" t="n">
        <v>10</v>
      </c>
    </row>
    <row r="76">
      <c r="A76" t="n">
        <v>2</v>
      </c>
      <c r="B76" t="n">
        <v>90</v>
      </c>
      <c r="C76" t="inlineStr">
        <is>
          <t xml:space="preserve">CONCLUIDO	</t>
        </is>
      </c>
      <c r="D76" t="n">
        <v>2.5312</v>
      </c>
      <c r="E76" t="n">
        <v>39.51</v>
      </c>
      <c r="F76" t="n">
        <v>33.28</v>
      </c>
      <c r="G76" t="n">
        <v>18.66</v>
      </c>
      <c r="H76" t="n">
        <v>0.3</v>
      </c>
      <c r="I76" t="n">
        <v>107</v>
      </c>
      <c r="J76" t="n">
        <v>179.7</v>
      </c>
      <c r="K76" t="n">
        <v>52.44</v>
      </c>
      <c r="L76" t="n">
        <v>3</v>
      </c>
      <c r="M76" t="n">
        <v>105</v>
      </c>
      <c r="N76" t="n">
        <v>34.26</v>
      </c>
      <c r="O76" t="n">
        <v>22397.24</v>
      </c>
      <c r="P76" t="n">
        <v>439.27</v>
      </c>
      <c r="Q76" t="n">
        <v>772.78</v>
      </c>
      <c r="R76" t="n">
        <v>240.98</v>
      </c>
      <c r="S76" t="n">
        <v>98.14</v>
      </c>
      <c r="T76" t="n">
        <v>67023.88</v>
      </c>
      <c r="U76" t="n">
        <v>0.41</v>
      </c>
      <c r="V76" t="n">
        <v>0.77</v>
      </c>
      <c r="W76" t="n">
        <v>12.45</v>
      </c>
      <c r="X76" t="n">
        <v>4.02</v>
      </c>
      <c r="Y76" t="n">
        <v>2</v>
      </c>
      <c r="Z76" t="n">
        <v>10</v>
      </c>
    </row>
    <row r="77">
      <c r="A77" t="n">
        <v>3</v>
      </c>
      <c r="B77" t="n">
        <v>90</v>
      </c>
      <c r="C77" t="inlineStr">
        <is>
          <t xml:space="preserve">CONCLUIDO	</t>
        </is>
      </c>
      <c r="D77" t="n">
        <v>2.683</v>
      </c>
      <c r="E77" t="n">
        <v>37.27</v>
      </c>
      <c r="F77" t="n">
        <v>32.11</v>
      </c>
      <c r="G77" t="n">
        <v>25.02</v>
      </c>
      <c r="H77" t="n">
        <v>0.39</v>
      </c>
      <c r="I77" t="n">
        <v>77</v>
      </c>
      <c r="J77" t="n">
        <v>181.19</v>
      </c>
      <c r="K77" t="n">
        <v>52.44</v>
      </c>
      <c r="L77" t="n">
        <v>4</v>
      </c>
      <c r="M77" t="n">
        <v>75</v>
      </c>
      <c r="N77" t="n">
        <v>34.75</v>
      </c>
      <c r="O77" t="n">
        <v>22581.25</v>
      </c>
      <c r="P77" t="n">
        <v>421.63</v>
      </c>
      <c r="Q77" t="n">
        <v>772.7</v>
      </c>
      <c r="R77" t="n">
        <v>202.17</v>
      </c>
      <c r="S77" t="n">
        <v>98.14</v>
      </c>
      <c r="T77" t="n">
        <v>47766.75</v>
      </c>
      <c r="U77" t="n">
        <v>0.49</v>
      </c>
      <c r="V77" t="n">
        <v>0.8</v>
      </c>
      <c r="W77" t="n">
        <v>12.39</v>
      </c>
      <c r="X77" t="n">
        <v>2.86</v>
      </c>
      <c r="Y77" t="n">
        <v>2</v>
      </c>
      <c r="Z77" t="n">
        <v>10</v>
      </c>
    </row>
    <row r="78">
      <c r="A78" t="n">
        <v>4</v>
      </c>
      <c r="B78" t="n">
        <v>90</v>
      </c>
      <c r="C78" t="inlineStr">
        <is>
          <t xml:space="preserve">CONCLUIDO	</t>
        </is>
      </c>
      <c r="D78" t="n">
        <v>2.7776</v>
      </c>
      <c r="E78" t="n">
        <v>36</v>
      </c>
      <c r="F78" t="n">
        <v>31.45</v>
      </c>
      <c r="G78" t="n">
        <v>31.45</v>
      </c>
      <c r="H78" t="n">
        <v>0.49</v>
      </c>
      <c r="I78" t="n">
        <v>60</v>
      </c>
      <c r="J78" t="n">
        <v>182.69</v>
      </c>
      <c r="K78" t="n">
        <v>52.44</v>
      </c>
      <c r="L78" t="n">
        <v>5</v>
      </c>
      <c r="M78" t="n">
        <v>58</v>
      </c>
      <c r="N78" t="n">
        <v>35.25</v>
      </c>
      <c r="O78" t="n">
        <v>22766.06</v>
      </c>
      <c r="P78" t="n">
        <v>410.58</v>
      </c>
      <c r="Q78" t="n">
        <v>772.55</v>
      </c>
      <c r="R78" t="n">
        <v>179.81</v>
      </c>
      <c r="S78" t="n">
        <v>98.14</v>
      </c>
      <c r="T78" t="n">
        <v>36674.68</v>
      </c>
      <c r="U78" t="n">
        <v>0.55</v>
      </c>
      <c r="V78" t="n">
        <v>0.82</v>
      </c>
      <c r="W78" t="n">
        <v>12.37</v>
      </c>
      <c r="X78" t="n">
        <v>2.19</v>
      </c>
      <c r="Y78" t="n">
        <v>2</v>
      </c>
      <c r="Z78" t="n">
        <v>10</v>
      </c>
    </row>
    <row r="79">
      <c r="A79" t="n">
        <v>5</v>
      </c>
      <c r="B79" t="n">
        <v>90</v>
      </c>
      <c r="C79" t="inlineStr">
        <is>
          <t xml:space="preserve">CONCLUIDO	</t>
        </is>
      </c>
      <c r="D79" t="n">
        <v>2.834</v>
      </c>
      <c r="E79" t="n">
        <v>35.29</v>
      </c>
      <c r="F79" t="n">
        <v>31.09</v>
      </c>
      <c r="G79" t="n">
        <v>37.3</v>
      </c>
      <c r="H79" t="n">
        <v>0.58</v>
      </c>
      <c r="I79" t="n">
        <v>50</v>
      </c>
      <c r="J79" t="n">
        <v>184.19</v>
      </c>
      <c r="K79" t="n">
        <v>52.44</v>
      </c>
      <c r="L79" t="n">
        <v>6</v>
      </c>
      <c r="M79" t="n">
        <v>48</v>
      </c>
      <c r="N79" t="n">
        <v>35.75</v>
      </c>
      <c r="O79" t="n">
        <v>22951.43</v>
      </c>
      <c r="P79" t="n">
        <v>403.34</v>
      </c>
      <c r="Q79" t="n">
        <v>772.47</v>
      </c>
      <c r="R79" t="n">
        <v>168.1</v>
      </c>
      <c r="S79" t="n">
        <v>98.14</v>
      </c>
      <c r="T79" t="n">
        <v>30866.33</v>
      </c>
      <c r="U79" t="n">
        <v>0.58</v>
      </c>
      <c r="V79" t="n">
        <v>0.83</v>
      </c>
      <c r="W79" t="n">
        <v>12.35</v>
      </c>
      <c r="X79" t="n">
        <v>1.84</v>
      </c>
      <c r="Y79" t="n">
        <v>2</v>
      </c>
      <c r="Z79" t="n">
        <v>10</v>
      </c>
    </row>
    <row r="80">
      <c r="A80" t="n">
        <v>6</v>
      </c>
      <c r="B80" t="n">
        <v>90</v>
      </c>
      <c r="C80" t="inlineStr">
        <is>
          <t xml:space="preserve">CONCLUIDO	</t>
        </is>
      </c>
      <c r="D80" t="n">
        <v>2.8824</v>
      </c>
      <c r="E80" t="n">
        <v>34.69</v>
      </c>
      <c r="F80" t="n">
        <v>30.78</v>
      </c>
      <c r="G80" t="n">
        <v>43.97</v>
      </c>
      <c r="H80" t="n">
        <v>0.67</v>
      </c>
      <c r="I80" t="n">
        <v>42</v>
      </c>
      <c r="J80" t="n">
        <v>185.7</v>
      </c>
      <c r="K80" t="n">
        <v>52.44</v>
      </c>
      <c r="L80" t="n">
        <v>7</v>
      </c>
      <c r="M80" t="n">
        <v>40</v>
      </c>
      <c r="N80" t="n">
        <v>36.26</v>
      </c>
      <c r="O80" t="n">
        <v>23137.49</v>
      </c>
      <c r="P80" t="n">
        <v>397.08</v>
      </c>
      <c r="Q80" t="n">
        <v>772.47</v>
      </c>
      <c r="R80" t="n">
        <v>157.81</v>
      </c>
      <c r="S80" t="n">
        <v>98.14</v>
      </c>
      <c r="T80" t="n">
        <v>25763.59</v>
      </c>
      <c r="U80" t="n">
        <v>0.62</v>
      </c>
      <c r="V80" t="n">
        <v>0.83</v>
      </c>
      <c r="W80" t="n">
        <v>12.33</v>
      </c>
      <c r="X80" t="n">
        <v>1.53</v>
      </c>
      <c r="Y80" t="n">
        <v>2</v>
      </c>
      <c r="Z80" t="n">
        <v>10</v>
      </c>
    </row>
    <row r="81">
      <c r="A81" t="n">
        <v>7</v>
      </c>
      <c r="B81" t="n">
        <v>90</v>
      </c>
      <c r="C81" t="inlineStr">
        <is>
          <t xml:space="preserve">CONCLUIDO	</t>
        </is>
      </c>
      <c r="D81" t="n">
        <v>2.9114</v>
      </c>
      <c r="E81" t="n">
        <v>34.35</v>
      </c>
      <c r="F81" t="n">
        <v>30.61</v>
      </c>
      <c r="G81" t="n">
        <v>49.64</v>
      </c>
      <c r="H81" t="n">
        <v>0.76</v>
      </c>
      <c r="I81" t="n">
        <v>37</v>
      </c>
      <c r="J81" t="n">
        <v>187.22</v>
      </c>
      <c r="K81" t="n">
        <v>52.44</v>
      </c>
      <c r="L81" t="n">
        <v>8</v>
      </c>
      <c r="M81" t="n">
        <v>35</v>
      </c>
      <c r="N81" t="n">
        <v>36.78</v>
      </c>
      <c r="O81" t="n">
        <v>23324.24</v>
      </c>
      <c r="P81" t="n">
        <v>392.49</v>
      </c>
      <c r="Q81" t="n">
        <v>772.28</v>
      </c>
      <c r="R81" t="n">
        <v>152.12</v>
      </c>
      <c r="S81" t="n">
        <v>98.14</v>
      </c>
      <c r="T81" t="n">
        <v>22941.61</v>
      </c>
      <c r="U81" t="n">
        <v>0.65</v>
      </c>
      <c r="V81" t="n">
        <v>0.84</v>
      </c>
      <c r="W81" t="n">
        <v>12.33</v>
      </c>
      <c r="X81" t="n">
        <v>1.36</v>
      </c>
      <c r="Y81" t="n">
        <v>2</v>
      </c>
      <c r="Z81" t="n">
        <v>10</v>
      </c>
    </row>
    <row r="82">
      <c r="A82" t="n">
        <v>8</v>
      </c>
      <c r="B82" t="n">
        <v>90</v>
      </c>
      <c r="C82" t="inlineStr">
        <is>
          <t xml:space="preserve">CONCLUIDO	</t>
        </is>
      </c>
      <c r="D82" t="n">
        <v>2.9451</v>
      </c>
      <c r="E82" t="n">
        <v>33.95</v>
      </c>
      <c r="F82" t="n">
        <v>30.4</v>
      </c>
      <c r="G82" t="n">
        <v>56.99</v>
      </c>
      <c r="H82" t="n">
        <v>0.85</v>
      </c>
      <c r="I82" t="n">
        <v>32</v>
      </c>
      <c r="J82" t="n">
        <v>188.74</v>
      </c>
      <c r="K82" t="n">
        <v>52.44</v>
      </c>
      <c r="L82" t="n">
        <v>9</v>
      </c>
      <c r="M82" t="n">
        <v>30</v>
      </c>
      <c r="N82" t="n">
        <v>37.3</v>
      </c>
      <c r="O82" t="n">
        <v>23511.69</v>
      </c>
      <c r="P82" t="n">
        <v>387.27</v>
      </c>
      <c r="Q82" t="n">
        <v>772.3200000000001</v>
      </c>
      <c r="R82" t="n">
        <v>144.82</v>
      </c>
      <c r="S82" t="n">
        <v>98.14</v>
      </c>
      <c r="T82" t="n">
        <v>19317.49</v>
      </c>
      <c r="U82" t="n">
        <v>0.68</v>
      </c>
      <c r="V82" t="n">
        <v>0.84</v>
      </c>
      <c r="W82" t="n">
        <v>12.32</v>
      </c>
      <c r="X82" t="n">
        <v>1.15</v>
      </c>
      <c r="Y82" t="n">
        <v>2</v>
      </c>
      <c r="Z82" t="n">
        <v>10</v>
      </c>
    </row>
    <row r="83">
      <c r="A83" t="n">
        <v>9</v>
      </c>
      <c r="B83" t="n">
        <v>90</v>
      </c>
      <c r="C83" t="inlineStr">
        <is>
          <t xml:space="preserve">CONCLUIDO	</t>
        </is>
      </c>
      <c r="D83" t="n">
        <v>2.9635</v>
      </c>
      <c r="E83" t="n">
        <v>33.74</v>
      </c>
      <c r="F83" t="n">
        <v>30.29</v>
      </c>
      <c r="G83" t="n">
        <v>62.67</v>
      </c>
      <c r="H83" t="n">
        <v>0.93</v>
      </c>
      <c r="I83" t="n">
        <v>29</v>
      </c>
      <c r="J83" t="n">
        <v>190.26</v>
      </c>
      <c r="K83" t="n">
        <v>52.44</v>
      </c>
      <c r="L83" t="n">
        <v>10</v>
      </c>
      <c r="M83" t="n">
        <v>27</v>
      </c>
      <c r="N83" t="n">
        <v>37.82</v>
      </c>
      <c r="O83" t="n">
        <v>23699.85</v>
      </c>
      <c r="P83" t="n">
        <v>383.72</v>
      </c>
      <c r="Q83" t="n">
        <v>772.22</v>
      </c>
      <c r="R83" t="n">
        <v>141.57</v>
      </c>
      <c r="S83" t="n">
        <v>98.14</v>
      </c>
      <c r="T83" t="n">
        <v>17706.6</v>
      </c>
      <c r="U83" t="n">
        <v>0.6899999999999999</v>
      </c>
      <c r="V83" t="n">
        <v>0.85</v>
      </c>
      <c r="W83" t="n">
        <v>12.32</v>
      </c>
      <c r="X83" t="n">
        <v>1.04</v>
      </c>
      <c r="Y83" t="n">
        <v>2</v>
      </c>
      <c r="Z83" t="n">
        <v>10</v>
      </c>
    </row>
    <row r="84">
      <c r="A84" t="n">
        <v>10</v>
      </c>
      <c r="B84" t="n">
        <v>90</v>
      </c>
      <c r="C84" t="inlineStr">
        <is>
          <t xml:space="preserve">CONCLUIDO	</t>
        </is>
      </c>
      <c r="D84" t="n">
        <v>2.9823</v>
      </c>
      <c r="E84" t="n">
        <v>33.53</v>
      </c>
      <c r="F84" t="n">
        <v>30.19</v>
      </c>
      <c r="G84" t="n">
        <v>69.66</v>
      </c>
      <c r="H84" t="n">
        <v>1.02</v>
      </c>
      <c r="I84" t="n">
        <v>26</v>
      </c>
      <c r="J84" t="n">
        <v>191.79</v>
      </c>
      <c r="K84" t="n">
        <v>52.44</v>
      </c>
      <c r="L84" t="n">
        <v>11</v>
      </c>
      <c r="M84" t="n">
        <v>24</v>
      </c>
      <c r="N84" t="n">
        <v>38.35</v>
      </c>
      <c r="O84" t="n">
        <v>23888.73</v>
      </c>
      <c r="P84" t="n">
        <v>379.91</v>
      </c>
      <c r="Q84" t="n">
        <v>772.25</v>
      </c>
      <c r="R84" t="n">
        <v>137.98</v>
      </c>
      <c r="S84" t="n">
        <v>98.14</v>
      </c>
      <c r="T84" t="n">
        <v>15926.84</v>
      </c>
      <c r="U84" t="n">
        <v>0.71</v>
      </c>
      <c r="V84" t="n">
        <v>0.85</v>
      </c>
      <c r="W84" t="n">
        <v>12.31</v>
      </c>
      <c r="X84" t="n">
        <v>0.9399999999999999</v>
      </c>
      <c r="Y84" t="n">
        <v>2</v>
      </c>
      <c r="Z84" t="n">
        <v>10</v>
      </c>
    </row>
    <row r="85">
      <c r="A85" t="n">
        <v>11</v>
      </c>
      <c r="B85" t="n">
        <v>90</v>
      </c>
      <c r="C85" t="inlineStr">
        <is>
          <t xml:space="preserve">CONCLUIDO	</t>
        </is>
      </c>
      <c r="D85" t="n">
        <v>2.9957</v>
      </c>
      <c r="E85" t="n">
        <v>33.38</v>
      </c>
      <c r="F85" t="n">
        <v>30.11</v>
      </c>
      <c r="G85" t="n">
        <v>75.27</v>
      </c>
      <c r="H85" t="n">
        <v>1.1</v>
      </c>
      <c r="I85" t="n">
        <v>24</v>
      </c>
      <c r="J85" t="n">
        <v>193.33</v>
      </c>
      <c r="K85" t="n">
        <v>52.44</v>
      </c>
      <c r="L85" t="n">
        <v>12</v>
      </c>
      <c r="M85" t="n">
        <v>22</v>
      </c>
      <c r="N85" t="n">
        <v>38.89</v>
      </c>
      <c r="O85" t="n">
        <v>24078.33</v>
      </c>
      <c r="P85" t="n">
        <v>376.24</v>
      </c>
      <c r="Q85" t="n">
        <v>772.16</v>
      </c>
      <c r="R85" t="n">
        <v>135.33</v>
      </c>
      <c r="S85" t="n">
        <v>98.14</v>
      </c>
      <c r="T85" t="n">
        <v>14611.63</v>
      </c>
      <c r="U85" t="n">
        <v>0.73</v>
      </c>
      <c r="V85" t="n">
        <v>0.85</v>
      </c>
      <c r="W85" t="n">
        <v>12.31</v>
      </c>
      <c r="X85" t="n">
        <v>0.86</v>
      </c>
      <c r="Y85" t="n">
        <v>2</v>
      </c>
      <c r="Z85" t="n">
        <v>10</v>
      </c>
    </row>
    <row r="86">
      <c r="A86" t="n">
        <v>12</v>
      </c>
      <c r="B86" t="n">
        <v>90</v>
      </c>
      <c r="C86" t="inlineStr">
        <is>
          <t xml:space="preserve">CONCLUIDO	</t>
        </is>
      </c>
      <c r="D86" t="n">
        <v>3.0088</v>
      </c>
      <c r="E86" t="n">
        <v>33.24</v>
      </c>
      <c r="F86" t="n">
        <v>30.03</v>
      </c>
      <c r="G86" t="n">
        <v>81.91</v>
      </c>
      <c r="H86" t="n">
        <v>1.18</v>
      </c>
      <c r="I86" t="n">
        <v>22</v>
      </c>
      <c r="J86" t="n">
        <v>194.88</v>
      </c>
      <c r="K86" t="n">
        <v>52.44</v>
      </c>
      <c r="L86" t="n">
        <v>13</v>
      </c>
      <c r="M86" t="n">
        <v>20</v>
      </c>
      <c r="N86" t="n">
        <v>39.43</v>
      </c>
      <c r="O86" t="n">
        <v>24268.67</v>
      </c>
      <c r="P86" t="n">
        <v>373.14</v>
      </c>
      <c r="Q86" t="n">
        <v>772.28</v>
      </c>
      <c r="R86" t="n">
        <v>132.72</v>
      </c>
      <c r="S86" t="n">
        <v>98.14</v>
      </c>
      <c r="T86" t="n">
        <v>13317.66</v>
      </c>
      <c r="U86" t="n">
        <v>0.74</v>
      </c>
      <c r="V86" t="n">
        <v>0.85</v>
      </c>
      <c r="W86" t="n">
        <v>12.31</v>
      </c>
      <c r="X86" t="n">
        <v>0.79</v>
      </c>
      <c r="Y86" t="n">
        <v>2</v>
      </c>
      <c r="Z86" t="n">
        <v>10</v>
      </c>
    </row>
    <row r="87">
      <c r="A87" t="n">
        <v>13</v>
      </c>
      <c r="B87" t="n">
        <v>90</v>
      </c>
      <c r="C87" t="inlineStr">
        <is>
          <t xml:space="preserve">CONCLUIDO	</t>
        </is>
      </c>
      <c r="D87" t="n">
        <v>3.022</v>
      </c>
      <c r="E87" t="n">
        <v>33.09</v>
      </c>
      <c r="F87" t="n">
        <v>29.96</v>
      </c>
      <c r="G87" t="n">
        <v>89.88</v>
      </c>
      <c r="H87" t="n">
        <v>1.27</v>
      </c>
      <c r="I87" t="n">
        <v>20</v>
      </c>
      <c r="J87" t="n">
        <v>196.42</v>
      </c>
      <c r="K87" t="n">
        <v>52.44</v>
      </c>
      <c r="L87" t="n">
        <v>14</v>
      </c>
      <c r="M87" t="n">
        <v>18</v>
      </c>
      <c r="N87" t="n">
        <v>39.98</v>
      </c>
      <c r="O87" t="n">
        <v>24459.75</v>
      </c>
      <c r="P87" t="n">
        <v>369.44</v>
      </c>
      <c r="Q87" t="n">
        <v>772.12</v>
      </c>
      <c r="R87" t="n">
        <v>130.36</v>
      </c>
      <c r="S87" t="n">
        <v>98.14</v>
      </c>
      <c r="T87" t="n">
        <v>12147.41</v>
      </c>
      <c r="U87" t="n">
        <v>0.75</v>
      </c>
      <c r="V87" t="n">
        <v>0.86</v>
      </c>
      <c r="W87" t="n">
        <v>12.31</v>
      </c>
      <c r="X87" t="n">
        <v>0.71</v>
      </c>
      <c r="Y87" t="n">
        <v>2</v>
      </c>
      <c r="Z87" t="n">
        <v>10</v>
      </c>
    </row>
    <row r="88">
      <c r="A88" t="n">
        <v>14</v>
      </c>
      <c r="B88" t="n">
        <v>90</v>
      </c>
      <c r="C88" t="inlineStr">
        <is>
          <t xml:space="preserve">CONCLUIDO	</t>
        </is>
      </c>
      <c r="D88" t="n">
        <v>3.0278</v>
      </c>
      <c r="E88" t="n">
        <v>33.03</v>
      </c>
      <c r="F88" t="n">
        <v>29.93</v>
      </c>
      <c r="G88" t="n">
        <v>94.52</v>
      </c>
      <c r="H88" t="n">
        <v>1.35</v>
      </c>
      <c r="I88" t="n">
        <v>19</v>
      </c>
      <c r="J88" t="n">
        <v>197.98</v>
      </c>
      <c r="K88" t="n">
        <v>52.44</v>
      </c>
      <c r="L88" t="n">
        <v>15</v>
      </c>
      <c r="M88" t="n">
        <v>17</v>
      </c>
      <c r="N88" t="n">
        <v>40.54</v>
      </c>
      <c r="O88" t="n">
        <v>24651.58</v>
      </c>
      <c r="P88" t="n">
        <v>366.97</v>
      </c>
      <c r="Q88" t="n">
        <v>772.16</v>
      </c>
      <c r="R88" t="n">
        <v>129.27</v>
      </c>
      <c r="S88" t="n">
        <v>98.14</v>
      </c>
      <c r="T88" t="n">
        <v>11609.96</v>
      </c>
      <c r="U88" t="n">
        <v>0.76</v>
      </c>
      <c r="V88" t="n">
        <v>0.86</v>
      </c>
      <c r="W88" t="n">
        <v>12.31</v>
      </c>
      <c r="X88" t="n">
        <v>0.68</v>
      </c>
      <c r="Y88" t="n">
        <v>2</v>
      </c>
      <c r="Z88" t="n">
        <v>10</v>
      </c>
    </row>
    <row r="89">
      <c r="A89" t="n">
        <v>15</v>
      </c>
      <c r="B89" t="n">
        <v>90</v>
      </c>
      <c r="C89" t="inlineStr">
        <is>
          <t xml:space="preserve">CONCLUIDO	</t>
        </is>
      </c>
      <c r="D89" t="n">
        <v>3.0346</v>
      </c>
      <c r="E89" t="n">
        <v>32.95</v>
      </c>
      <c r="F89" t="n">
        <v>29.89</v>
      </c>
      <c r="G89" t="n">
        <v>99.64</v>
      </c>
      <c r="H89" t="n">
        <v>1.42</v>
      </c>
      <c r="I89" t="n">
        <v>18</v>
      </c>
      <c r="J89" t="n">
        <v>199.54</v>
      </c>
      <c r="K89" t="n">
        <v>52.44</v>
      </c>
      <c r="L89" t="n">
        <v>16</v>
      </c>
      <c r="M89" t="n">
        <v>16</v>
      </c>
      <c r="N89" t="n">
        <v>41.1</v>
      </c>
      <c r="O89" t="n">
        <v>24844.17</v>
      </c>
      <c r="P89" t="n">
        <v>364.54</v>
      </c>
      <c r="Q89" t="n">
        <v>772.16</v>
      </c>
      <c r="R89" t="n">
        <v>128.28</v>
      </c>
      <c r="S89" t="n">
        <v>98.14</v>
      </c>
      <c r="T89" t="n">
        <v>11118.76</v>
      </c>
      <c r="U89" t="n">
        <v>0.77</v>
      </c>
      <c r="V89" t="n">
        <v>0.86</v>
      </c>
      <c r="W89" t="n">
        <v>12.3</v>
      </c>
      <c r="X89" t="n">
        <v>0.64</v>
      </c>
      <c r="Y89" t="n">
        <v>2</v>
      </c>
      <c r="Z89" t="n">
        <v>10</v>
      </c>
    </row>
    <row r="90">
      <c r="A90" t="n">
        <v>16</v>
      </c>
      <c r="B90" t="n">
        <v>90</v>
      </c>
      <c r="C90" t="inlineStr">
        <is>
          <t xml:space="preserve">CONCLUIDO	</t>
        </is>
      </c>
      <c r="D90" t="n">
        <v>3.0432</v>
      </c>
      <c r="E90" t="n">
        <v>32.86</v>
      </c>
      <c r="F90" t="n">
        <v>29.84</v>
      </c>
      <c r="G90" t="n">
        <v>105.3</v>
      </c>
      <c r="H90" t="n">
        <v>1.5</v>
      </c>
      <c r="I90" t="n">
        <v>17</v>
      </c>
      <c r="J90" t="n">
        <v>201.11</v>
      </c>
      <c r="K90" t="n">
        <v>52.44</v>
      </c>
      <c r="L90" t="n">
        <v>17</v>
      </c>
      <c r="M90" t="n">
        <v>15</v>
      </c>
      <c r="N90" t="n">
        <v>41.67</v>
      </c>
      <c r="O90" t="n">
        <v>25037.53</v>
      </c>
      <c r="P90" t="n">
        <v>360.24</v>
      </c>
      <c r="Q90" t="n">
        <v>772.23</v>
      </c>
      <c r="R90" t="n">
        <v>126.27</v>
      </c>
      <c r="S90" t="n">
        <v>98.14</v>
      </c>
      <c r="T90" t="n">
        <v>10120.7</v>
      </c>
      <c r="U90" t="n">
        <v>0.78</v>
      </c>
      <c r="V90" t="n">
        <v>0.86</v>
      </c>
      <c r="W90" t="n">
        <v>12.3</v>
      </c>
      <c r="X90" t="n">
        <v>0.59</v>
      </c>
      <c r="Y90" t="n">
        <v>2</v>
      </c>
      <c r="Z90" t="n">
        <v>10</v>
      </c>
    </row>
    <row r="91">
      <c r="A91" t="n">
        <v>17</v>
      </c>
      <c r="B91" t="n">
        <v>90</v>
      </c>
      <c r="C91" t="inlineStr">
        <is>
          <t xml:space="preserve">CONCLUIDO	</t>
        </is>
      </c>
      <c r="D91" t="n">
        <v>3.0486</v>
      </c>
      <c r="E91" t="n">
        <v>32.8</v>
      </c>
      <c r="F91" t="n">
        <v>29.81</v>
      </c>
      <c r="G91" t="n">
        <v>111.8</v>
      </c>
      <c r="H91" t="n">
        <v>1.58</v>
      </c>
      <c r="I91" t="n">
        <v>16</v>
      </c>
      <c r="J91" t="n">
        <v>202.68</v>
      </c>
      <c r="K91" t="n">
        <v>52.44</v>
      </c>
      <c r="L91" t="n">
        <v>18</v>
      </c>
      <c r="M91" t="n">
        <v>14</v>
      </c>
      <c r="N91" t="n">
        <v>42.24</v>
      </c>
      <c r="O91" t="n">
        <v>25231.66</v>
      </c>
      <c r="P91" t="n">
        <v>357.87</v>
      </c>
      <c r="Q91" t="n">
        <v>772.13</v>
      </c>
      <c r="R91" t="n">
        <v>125.54</v>
      </c>
      <c r="S91" t="n">
        <v>98.14</v>
      </c>
      <c r="T91" t="n">
        <v>9758.41</v>
      </c>
      <c r="U91" t="n">
        <v>0.78</v>
      </c>
      <c r="V91" t="n">
        <v>0.86</v>
      </c>
      <c r="W91" t="n">
        <v>12.3</v>
      </c>
      <c r="X91" t="n">
        <v>0.57</v>
      </c>
      <c r="Y91" t="n">
        <v>2</v>
      </c>
      <c r="Z91" t="n">
        <v>10</v>
      </c>
    </row>
    <row r="92">
      <c r="A92" t="n">
        <v>18</v>
      </c>
      <c r="B92" t="n">
        <v>90</v>
      </c>
      <c r="C92" t="inlineStr">
        <is>
          <t xml:space="preserve">CONCLUIDO	</t>
        </is>
      </c>
      <c r="D92" t="n">
        <v>3.0554</v>
      </c>
      <c r="E92" t="n">
        <v>32.73</v>
      </c>
      <c r="F92" t="n">
        <v>29.77</v>
      </c>
      <c r="G92" t="n">
        <v>119.1</v>
      </c>
      <c r="H92" t="n">
        <v>1.65</v>
      </c>
      <c r="I92" t="n">
        <v>15</v>
      </c>
      <c r="J92" t="n">
        <v>204.26</v>
      </c>
      <c r="K92" t="n">
        <v>52.44</v>
      </c>
      <c r="L92" t="n">
        <v>19</v>
      </c>
      <c r="M92" t="n">
        <v>13</v>
      </c>
      <c r="N92" t="n">
        <v>42.82</v>
      </c>
      <c r="O92" t="n">
        <v>25426.72</v>
      </c>
      <c r="P92" t="n">
        <v>355.19</v>
      </c>
      <c r="Q92" t="n">
        <v>772.08</v>
      </c>
      <c r="R92" t="n">
        <v>124.39</v>
      </c>
      <c r="S92" t="n">
        <v>98.14</v>
      </c>
      <c r="T92" t="n">
        <v>9186.42</v>
      </c>
      <c r="U92" t="n">
        <v>0.79</v>
      </c>
      <c r="V92" t="n">
        <v>0.86</v>
      </c>
      <c r="W92" t="n">
        <v>12.29</v>
      </c>
      <c r="X92" t="n">
        <v>0.53</v>
      </c>
      <c r="Y92" t="n">
        <v>2</v>
      </c>
      <c r="Z92" t="n">
        <v>10</v>
      </c>
    </row>
    <row r="93">
      <c r="A93" t="n">
        <v>19</v>
      </c>
      <c r="B93" t="n">
        <v>90</v>
      </c>
      <c r="C93" t="inlineStr">
        <is>
          <t xml:space="preserve">CONCLUIDO	</t>
        </is>
      </c>
      <c r="D93" t="n">
        <v>3.064</v>
      </c>
      <c r="E93" t="n">
        <v>32.64</v>
      </c>
      <c r="F93" t="n">
        <v>29.72</v>
      </c>
      <c r="G93" t="n">
        <v>127.37</v>
      </c>
      <c r="H93" t="n">
        <v>1.73</v>
      </c>
      <c r="I93" t="n">
        <v>14</v>
      </c>
      <c r="J93" t="n">
        <v>205.85</v>
      </c>
      <c r="K93" t="n">
        <v>52.44</v>
      </c>
      <c r="L93" t="n">
        <v>20</v>
      </c>
      <c r="M93" t="n">
        <v>12</v>
      </c>
      <c r="N93" t="n">
        <v>43.41</v>
      </c>
      <c r="O93" t="n">
        <v>25622.45</v>
      </c>
      <c r="P93" t="n">
        <v>352.29</v>
      </c>
      <c r="Q93" t="n">
        <v>772.13</v>
      </c>
      <c r="R93" t="n">
        <v>122.47</v>
      </c>
      <c r="S93" t="n">
        <v>98.14</v>
      </c>
      <c r="T93" t="n">
        <v>8233.32</v>
      </c>
      <c r="U93" t="n">
        <v>0.8</v>
      </c>
      <c r="V93" t="n">
        <v>0.86</v>
      </c>
      <c r="W93" t="n">
        <v>12.29</v>
      </c>
      <c r="X93" t="n">
        <v>0.47</v>
      </c>
      <c r="Y93" t="n">
        <v>2</v>
      </c>
      <c r="Z93" t="n">
        <v>10</v>
      </c>
    </row>
    <row r="94">
      <c r="A94" t="n">
        <v>20</v>
      </c>
      <c r="B94" t="n">
        <v>90</v>
      </c>
      <c r="C94" t="inlineStr">
        <is>
          <t xml:space="preserve">CONCLUIDO	</t>
        </is>
      </c>
      <c r="D94" t="n">
        <v>3.0709</v>
      </c>
      <c r="E94" t="n">
        <v>32.56</v>
      </c>
      <c r="F94" t="n">
        <v>29.68</v>
      </c>
      <c r="G94" t="n">
        <v>136.99</v>
      </c>
      <c r="H94" t="n">
        <v>1.8</v>
      </c>
      <c r="I94" t="n">
        <v>13</v>
      </c>
      <c r="J94" t="n">
        <v>207.45</v>
      </c>
      <c r="K94" t="n">
        <v>52.44</v>
      </c>
      <c r="L94" t="n">
        <v>21</v>
      </c>
      <c r="M94" t="n">
        <v>11</v>
      </c>
      <c r="N94" t="n">
        <v>44</v>
      </c>
      <c r="O94" t="n">
        <v>25818.99</v>
      </c>
      <c r="P94" t="n">
        <v>348.22</v>
      </c>
      <c r="Q94" t="n">
        <v>772.09</v>
      </c>
      <c r="R94" t="n">
        <v>121.15</v>
      </c>
      <c r="S94" t="n">
        <v>98.14</v>
      </c>
      <c r="T94" t="n">
        <v>7579.66</v>
      </c>
      <c r="U94" t="n">
        <v>0.8100000000000001</v>
      </c>
      <c r="V94" t="n">
        <v>0.86</v>
      </c>
      <c r="W94" t="n">
        <v>12.29</v>
      </c>
      <c r="X94" t="n">
        <v>0.43</v>
      </c>
      <c r="Y94" t="n">
        <v>2</v>
      </c>
      <c r="Z94" t="n">
        <v>10</v>
      </c>
    </row>
    <row r="95">
      <c r="A95" t="n">
        <v>21</v>
      </c>
      <c r="B95" t="n">
        <v>90</v>
      </c>
      <c r="C95" t="inlineStr">
        <is>
          <t xml:space="preserve">CONCLUIDO	</t>
        </is>
      </c>
      <c r="D95" t="n">
        <v>3.0701</v>
      </c>
      <c r="E95" t="n">
        <v>32.57</v>
      </c>
      <c r="F95" t="n">
        <v>29.69</v>
      </c>
      <c r="G95" t="n">
        <v>137.03</v>
      </c>
      <c r="H95" t="n">
        <v>1.87</v>
      </c>
      <c r="I95" t="n">
        <v>13</v>
      </c>
      <c r="J95" t="n">
        <v>209.05</v>
      </c>
      <c r="K95" t="n">
        <v>52.44</v>
      </c>
      <c r="L95" t="n">
        <v>22</v>
      </c>
      <c r="M95" t="n">
        <v>11</v>
      </c>
      <c r="N95" t="n">
        <v>44.6</v>
      </c>
      <c r="O95" t="n">
        <v>26016.35</v>
      </c>
      <c r="P95" t="n">
        <v>346.6</v>
      </c>
      <c r="Q95" t="n">
        <v>772.05</v>
      </c>
      <c r="R95" t="n">
        <v>121.41</v>
      </c>
      <c r="S95" t="n">
        <v>98.14</v>
      </c>
      <c r="T95" t="n">
        <v>7707.24</v>
      </c>
      <c r="U95" t="n">
        <v>0.8100000000000001</v>
      </c>
      <c r="V95" t="n">
        <v>0.86</v>
      </c>
      <c r="W95" t="n">
        <v>12.29</v>
      </c>
      <c r="X95" t="n">
        <v>0.44</v>
      </c>
      <c r="Y95" t="n">
        <v>2</v>
      </c>
      <c r="Z95" t="n">
        <v>10</v>
      </c>
    </row>
    <row r="96">
      <c r="A96" t="n">
        <v>22</v>
      </c>
      <c r="B96" t="n">
        <v>90</v>
      </c>
      <c r="C96" t="inlineStr">
        <is>
          <t xml:space="preserve">CONCLUIDO	</t>
        </is>
      </c>
      <c r="D96" t="n">
        <v>3.0764</v>
      </c>
      <c r="E96" t="n">
        <v>32.51</v>
      </c>
      <c r="F96" t="n">
        <v>29.66</v>
      </c>
      <c r="G96" t="n">
        <v>148.29</v>
      </c>
      <c r="H96" t="n">
        <v>1.94</v>
      </c>
      <c r="I96" t="n">
        <v>12</v>
      </c>
      <c r="J96" t="n">
        <v>210.65</v>
      </c>
      <c r="K96" t="n">
        <v>52.44</v>
      </c>
      <c r="L96" t="n">
        <v>23</v>
      </c>
      <c r="M96" t="n">
        <v>10</v>
      </c>
      <c r="N96" t="n">
        <v>45.21</v>
      </c>
      <c r="O96" t="n">
        <v>26214.54</v>
      </c>
      <c r="P96" t="n">
        <v>343.7</v>
      </c>
      <c r="Q96" t="n">
        <v>772.14</v>
      </c>
      <c r="R96" t="n">
        <v>120.58</v>
      </c>
      <c r="S96" t="n">
        <v>98.14</v>
      </c>
      <c r="T96" t="n">
        <v>7297.46</v>
      </c>
      <c r="U96" t="n">
        <v>0.8100000000000001</v>
      </c>
      <c r="V96" t="n">
        <v>0.87</v>
      </c>
      <c r="W96" t="n">
        <v>12.29</v>
      </c>
      <c r="X96" t="n">
        <v>0.41</v>
      </c>
      <c r="Y96" t="n">
        <v>2</v>
      </c>
      <c r="Z96" t="n">
        <v>10</v>
      </c>
    </row>
    <row r="97">
      <c r="A97" t="n">
        <v>23</v>
      </c>
      <c r="B97" t="n">
        <v>90</v>
      </c>
      <c r="C97" t="inlineStr">
        <is>
          <t xml:space="preserve">CONCLUIDO	</t>
        </is>
      </c>
      <c r="D97" t="n">
        <v>3.0761</v>
      </c>
      <c r="E97" t="n">
        <v>32.51</v>
      </c>
      <c r="F97" t="n">
        <v>29.66</v>
      </c>
      <c r="G97" t="n">
        <v>148.31</v>
      </c>
      <c r="H97" t="n">
        <v>2.01</v>
      </c>
      <c r="I97" t="n">
        <v>12</v>
      </c>
      <c r="J97" t="n">
        <v>212.27</v>
      </c>
      <c r="K97" t="n">
        <v>52.44</v>
      </c>
      <c r="L97" t="n">
        <v>24</v>
      </c>
      <c r="M97" t="n">
        <v>10</v>
      </c>
      <c r="N97" t="n">
        <v>45.82</v>
      </c>
      <c r="O97" t="n">
        <v>26413.56</v>
      </c>
      <c r="P97" t="n">
        <v>340.21</v>
      </c>
      <c r="Q97" t="n">
        <v>772.13</v>
      </c>
      <c r="R97" t="n">
        <v>120.57</v>
      </c>
      <c r="S97" t="n">
        <v>98.14</v>
      </c>
      <c r="T97" t="n">
        <v>7293.11</v>
      </c>
      <c r="U97" t="n">
        <v>0.8100000000000001</v>
      </c>
      <c r="V97" t="n">
        <v>0.87</v>
      </c>
      <c r="W97" t="n">
        <v>12.29</v>
      </c>
      <c r="X97" t="n">
        <v>0.41</v>
      </c>
      <c r="Y97" t="n">
        <v>2</v>
      </c>
      <c r="Z97" t="n">
        <v>10</v>
      </c>
    </row>
    <row r="98">
      <c r="A98" t="n">
        <v>24</v>
      </c>
      <c r="B98" t="n">
        <v>90</v>
      </c>
      <c r="C98" t="inlineStr">
        <is>
          <t xml:space="preserve">CONCLUIDO	</t>
        </is>
      </c>
      <c r="D98" t="n">
        <v>3.0844</v>
      </c>
      <c r="E98" t="n">
        <v>32.42</v>
      </c>
      <c r="F98" t="n">
        <v>29.61</v>
      </c>
      <c r="G98" t="n">
        <v>161.51</v>
      </c>
      <c r="H98" t="n">
        <v>2.08</v>
      </c>
      <c r="I98" t="n">
        <v>11</v>
      </c>
      <c r="J98" t="n">
        <v>213.89</v>
      </c>
      <c r="K98" t="n">
        <v>52.44</v>
      </c>
      <c r="L98" t="n">
        <v>25</v>
      </c>
      <c r="M98" t="n">
        <v>9</v>
      </c>
      <c r="N98" t="n">
        <v>46.44</v>
      </c>
      <c r="O98" t="n">
        <v>26613.43</v>
      </c>
      <c r="P98" t="n">
        <v>337.96</v>
      </c>
      <c r="Q98" t="n">
        <v>772.11</v>
      </c>
      <c r="R98" t="n">
        <v>118.99</v>
      </c>
      <c r="S98" t="n">
        <v>98.14</v>
      </c>
      <c r="T98" t="n">
        <v>6507.02</v>
      </c>
      <c r="U98" t="n">
        <v>0.82</v>
      </c>
      <c r="V98" t="n">
        <v>0.87</v>
      </c>
      <c r="W98" t="n">
        <v>12.28</v>
      </c>
      <c r="X98" t="n">
        <v>0.36</v>
      </c>
      <c r="Y98" t="n">
        <v>2</v>
      </c>
      <c r="Z98" t="n">
        <v>10</v>
      </c>
    </row>
    <row r="99">
      <c r="A99" t="n">
        <v>25</v>
      </c>
      <c r="B99" t="n">
        <v>90</v>
      </c>
      <c r="C99" t="inlineStr">
        <is>
          <t xml:space="preserve">CONCLUIDO	</t>
        </is>
      </c>
      <c r="D99" t="n">
        <v>3.0832</v>
      </c>
      <c r="E99" t="n">
        <v>32.43</v>
      </c>
      <c r="F99" t="n">
        <v>29.62</v>
      </c>
      <c r="G99" t="n">
        <v>161.58</v>
      </c>
      <c r="H99" t="n">
        <v>2.14</v>
      </c>
      <c r="I99" t="n">
        <v>11</v>
      </c>
      <c r="J99" t="n">
        <v>215.51</v>
      </c>
      <c r="K99" t="n">
        <v>52.44</v>
      </c>
      <c r="L99" t="n">
        <v>26</v>
      </c>
      <c r="M99" t="n">
        <v>8</v>
      </c>
      <c r="N99" t="n">
        <v>47.07</v>
      </c>
      <c r="O99" t="n">
        <v>26814.17</v>
      </c>
      <c r="P99" t="n">
        <v>334.95</v>
      </c>
      <c r="Q99" t="n">
        <v>772.14</v>
      </c>
      <c r="R99" t="n">
        <v>119.22</v>
      </c>
      <c r="S99" t="n">
        <v>98.14</v>
      </c>
      <c r="T99" t="n">
        <v>6624.61</v>
      </c>
      <c r="U99" t="n">
        <v>0.82</v>
      </c>
      <c r="V99" t="n">
        <v>0.87</v>
      </c>
      <c r="W99" t="n">
        <v>12.29</v>
      </c>
      <c r="X99" t="n">
        <v>0.38</v>
      </c>
      <c r="Y99" t="n">
        <v>2</v>
      </c>
      <c r="Z99" t="n">
        <v>10</v>
      </c>
    </row>
    <row r="100">
      <c r="A100" t="n">
        <v>26</v>
      </c>
      <c r="B100" t="n">
        <v>90</v>
      </c>
      <c r="C100" t="inlineStr">
        <is>
          <t xml:space="preserve">CONCLUIDO	</t>
        </is>
      </c>
      <c r="D100" t="n">
        <v>3.0908</v>
      </c>
      <c r="E100" t="n">
        <v>32.35</v>
      </c>
      <c r="F100" t="n">
        <v>29.58</v>
      </c>
      <c r="G100" t="n">
        <v>177.47</v>
      </c>
      <c r="H100" t="n">
        <v>2.21</v>
      </c>
      <c r="I100" t="n">
        <v>10</v>
      </c>
      <c r="J100" t="n">
        <v>217.15</v>
      </c>
      <c r="K100" t="n">
        <v>52.44</v>
      </c>
      <c r="L100" t="n">
        <v>27</v>
      </c>
      <c r="M100" t="n">
        <v>5</v>
      </c>
      <c r="N100" t="n">
        <v>47.71</v>
      </c>
      <c r="O100" t="n">
        <v>27015.77</v>
      </c>
      <c r="P100" t="n">
        <v>332.34</v>
      </c>
      <c r="Q100" t="n">
        <v>772.12</v>
      </c>
      <c r="R100" t="n">
        <v>117.66</v>
      </c>
      <c r="S100" t="n">
        <v>98.14</v>
      </c>
      <c r="T100" t="n">
        <v>5847.81</v>
      </c>
      <c r="U100" t="n">
        <v>0.83</v>
      </c>
      <c r="V100" t="n">
        <v>0.87</v>
      </c>
      <c r="W100" t="n">
        <v>12.29</v>
      </c>
      <c r="X100" t="n">
        <v>0.33</v>
      </c>
      <c r="Y100" t="n">
        <v>2</v>
      </c>
      <c r="Z100" t="n">
        <v>10</v>
      </c>
    </row>
    <row r="101">
      <c r="A101" t="n">
        <v>27</v>
      </c>
      <c r="B101" t="n">
        <v>90</v>
      </c>
      <c r="C101" t="inlineStr">
        <is>
          <t xml:space="preserve">CONCLUIDO	</t>
        </is>
      </c>
      <c r="D101" t="n">
        <v>3.0914</v>
      </c>
      <c r="E101" t="n">
        <v>32.35</v>
      </c>
      <c r="F101" t="n">
        <v>29.57</v>
      </c>
      <c r="G101" t="n">
        <v>177.43</v>
      </c>
      <c r="H101" t="n">
        <v>2.27</v>
      </c>
      <c r="I101" t="n">
        <v>10</v>
      </c>
      <c r="J101" t="n">
        <v>218.79</v>
      </c>
      <c r="K101" t="n">
        <v>52.44</v>
      </c>
      <c r="L101" t="n">
        <v>28</v>
      </c>
      <c r="M101" t="n">
        <v>2</v>
      </c>
      <c r="N101" t="n">
        <v>48.35</v>
      </c>
      <c r="O101" t="n">
        <v>27218.26</v>
      </c>
      <c r="P101" t="n">
        <v>332.86</v>
      </c>
      <c r="Q101" t="n">
        <v>772.15</v>
      </c>
      <c r="R101" t="n">
        <v>117.28</v>
      </c>
      <c r="S101" t="n">
        <v>98.14</v>
      </c>
      <c r="T101" t="n">
        <v>5660.4</v>
      </c>
      <c r="U101" t="n">
        <v>0.84</v>
      </c>
      <c r="V101" t="n">
        <v>0.87</v>
      </c>
      <c r="W101" t="n">
        <v>12.29</v>
      </c>
      <c r="X101" t="n">
        <v>0.33</v>
      </c>
      <c r="Y101" t="n">
        <v>2</v>
      </c>
      <c r="Z101" t="n">
        <v>10</v>
      </c>
    </row>
    <row r="102">
      <c r="A102" t="n">
        <v>28</v>
      </c>
      <c r="B102" t="n">
        <v>90</v>
      </c>
      <c r="C102" t="inlineStr">
        <is>
          <t xml:space="preserve">CONCLUIDO	</t>
        </is>
      </c>
      <c r="D102" t="n">
        <v>3.0907</v>
      </c>
      <c r="E102" t="n">
        <v>32.35</v>
      </c>
      <c r="F102" t="n">
        <v>29.58</v>
      </c>
      <c r="G102" t="n">
        <v>177.47</v>
      </c>
      <c r="H102" t="n">
        <v>2.34</v>
      </c>
      <c r="I102" t="n">
        <v>10</v>
      </c>
      <c r="J102" t="n">
        <v>220.44</v>
      </c>
      <c r="K102" t="n">
        <v>52.44</v>
      </c>
      <c r="L102" t="n">
        <v>29</v>
      </c>
      <c r="M102" t="n">
        <v>0</v>
      </c>
      <c r="N102" t="n">
        <v>49</v>
      </c>
      <c r="O102" t="n">
        <v>27421.64</v>
      </c>
      <c r="P102" t="n">
        <v>334.81</v>
      </c>
      <c r="Q102" t="n">
        <v>772.14</v>
      </c>
      <c r="R102" t="n">
        <v>117.54</v>
      </c>
      <c r="S102" t="n">
        <v>98.14</v>
      </c>
      <c r="T102" t="n">
        <v>5788.25</v>
      </c>
      <c r="U102" t="n">
        <v>0.83</v>
      </c>
      <c r="V102" t="n">
        <v>0.87</v>
      </c>
      <c r="W102" t="n">
        <v>12.29</v>
      </c>
      <c r="X102" t="n">
        <v>0.33</v>
      </c>
      <c r="Y102" t="n">
        <v>2</v>
      </c>
      <c r="Z102" t="n">
        <v>10</v>
      </c>
    </row>
    <row r="103">
      <c r="A103" t="n">
        <v>0</v>
      </c>
      <c r="B103" t="n">
        <v>10</v>
      </c>
      <c r="C103" t="inlineStr">
        <is>
          <t xml:space="preserve">CONCLUIDO	</t>
        </is>
      </c>
      <c r="D103" t="n">
        <v>2.8731</v>
      </c>
      <c r="E103" t="n">
        <v>34.81</v>
      </c>
      <c r="F103" t="n">
        <v>32.28</v>
      </c>
      <c r="G103" t="n">
        <v>24.52</v>
      </c>
      <c r="H103" t="n">
        <v>0.64</v>
      </c>
      <c r="I103" t="n">
        <v>79</v>
      </c>
      <c r="J103" t="n">
        <v>26.11</v>
      </c>
      <c r="K103" t="n">
        <v>12.1</v>
      </c>
      <c r="L103" t="n">
        <v>1</v>
      </c>
      <c r="M103" t="n">
        <v>6</v>
      </c>
      <c r="N103" t="n">
        <v>3.01</v>
      </c>
      <c r="O103" t="n">
        <v>3454.41</v>
      </c>
      <c r="P103" t="n">
        <v>93.48999999999999</v>
      </c>
      <c r="Q103" t="n">
        <v>773.36</v>
      </c>
      <c r="R103" t="n">
        <v>204.11</v>
      </c>
      <c r="S103" t="n">
        <v>98.14</v>
      </c>
      <c r="T103" t="n">
        <v>48729.12</v>
      </c>
      <c r="U103" t="n">
        <v>0.48</v>
      </c>
      <c r="V103" t="n">
        <v>0.8</v>
      </c>
      <c r="W103" t="n">
        <v>12.51</v>
      </c>
      <c r="X103" t="n">
        <v>3.02</v>
      </c>
      <c r="Y103" t="n">
        <v>2</v>
      </c>
      <c r="Z103" t="n">
        <v>10</v>
      </c>
    </row>
    <row r="104">
      <c r="A104" t="n">
        <v>1</v>
      </c>
      <c r="B104" t="n">
        <v>10</v>
      </c>
      <c r="C104" t="inlineStr">
        <is>
          <t xml:space="preserve">CONCLUIDO	</t>
        </is>
      </c>
      <c r="D104" t="n">
        <v>2.8717</v>
      </c>
      <c r="E104" t="n">
        <v>34.82</v>
      </c>
      <c r="F104" t="n">
        <v>32.3</v>
      </c>
      <c r="G104" t="n">
        <v>24.53</v>
      </c>
      <c r="H104" t="n">
        <v>1.23</v>
      </c>
      <c r="I104" t="n">
        <v>79</v>
      </c>
      <c r="J104" t="n">
        <v>27.2</v>
      </c>
      <c r="K104" t="n">
        <v>12.1</v>
      </c>
      <c r="L104" t="n">
        <v>2</v>
      </c>
      <c r="M104" t="n">
        <v>0</v>
      </c>
      <c r="N104" t="n">
        <v>3.1</v>
      </c>
      <c r="O104" t="n">
        <v>3588.35</v>
      </c>
      <c r="P104" t="n">
        <v>97.16</v>
      </c>
      <c r="Q104" t="n">
        <v>773.23</v>
      </c>
      <c r="R104" t="n">
        <v>204.53</v>
      </c>
      <c r="S104" t="n">
        <v>98.14</v>
      </c>
      <c r="T104" t="n">
        <v>48940.02</v>
      </c>
      <c r="U104" t="n">
        <v>0.48</v>
      </c>
      <c r="V104" t="n">
        <v>0.8</v>
      </c>
      <c r="W104" t="n">
        <v>12.51</v>
      </c>
      <c r="X104" t="n">
        <v>3.04</v>
      </c>
      <c r="Y104" t="n">
        <v>2</v>
      </c>
      <c r="Z104" t="n">
        <v>10</v>
      </c>
    </row>
    <row r="105">
      <c r="A105" t="n">
        <v>0</v>
      </c>
      <c r="B105" t="n">
        <v>45</v>
      </c>
      <c r="C105" t="inlineStr">
        <is>
          <t xml:space="preserve">CONCLUIDO	</t>
        </is>
      </c>
      <c r="D105" t="n">
        <v>2.1505</v>
      </c>
      <c r="E105" t="n">
        <v>46.5</v>
      </c>
      <c r="F105" t="n">
        <v>39.21</v>
      </c>
      <c r="G105" t="n">
        <v>9.119999999999999</v>
      </c>
      <c r="H105" t="n">
        <v>0.18</v>
      </c>
      <c r="I105" t="n">
        <v>258</v>
      </c>
      <c r="J105" t="n">
        <v>98.70999999999999</v>
      </c>
      <c r="K105" t="n">
        <v>39.72</v>
      </c>
      <c r="L105" t="n">
        <v>1</v>
      </c>
      <c r="M105" t="n">
        <v>256</v>
      </c>
      <c r="N105" t="n">
        <v>12.99</v>
      </c>
      <c r="O105" t="n">
        <v>12407.75</v>
      </c>
      <c r="P105" t="n">
        <v>354.99</v>
      </c>
      <c r="Q105" t="n">
        <v>774.11</v>
      </c>
      <c r="R105" t="n">
        <v>438.37</v>
      </c>
      <c r="S105" t="n">
        <v>98.14</v>
      </c>
      <c r="T105" t="n">
        <v>164964.01</v>
      </c>
      <c r="U105" t="n">
        <v>0.22</v>
      </c>
      <c r="V105" t="n">
        <v>0.66</v>
      </c>
      <c r="W105" t="n">
        <v>12.7</v>
      </c>
      <c r="X105" t="n">
        <v>9.93</v>
      </c>
      <c r="Y105" t="n">
        <v>2</v>
      </c>
      <c r="Z105" t="n">
        <v>10</v>
      </c>
    </row>
    <row r="106">
      <c r="A106" t="n">
        <v>1</v>
      </c>
      <c r="B106" t="n">
        <v>45</v>
      </c>
      <c r="C106" t="inlineStr">
        <is>
          <t xml:space="preserve">CONCLUIDO	</t>
        </is>
      </c>
      <c r="D106" t="n">
        <v>2.6655</v>
      </c>
      <c r="E106" t="n">
        <v>37.52</v>
      </c>
      <c r="F106" t="n">
        <v>33.31</v>
      </c>
      <c r="G106" t="n">
        <v>18.5</v>
      </c>
      <c r="H106" t="n">
        <v>0.35</v>
      </c>
      <c r="I106" t="n">
        <v>108</v>
      </c>
      <c r="J106" t="n">
        <v>99.95</v>
      </c>
      <c r="K106" t="n">
        <v>39.72</v>
      </c>
      <c r="L106" t="n">
        <v>2</v>
      </c>
      <c r="M106" t="n">
        <v>106</v>
      </c>
      <c r="N106" t="n">
        <v>13.24</v>
      </c>
      <c r="O106" t="n">
        <v>12561.45</v>
      </c>
      <c r="P106" t="n">
        <v>296.86</v>
      </c>
      <c r="Q106" t="n">
        <v>772.89</v>
      </c>
      <c r="R106" t="n">
        <v>241.91</v>
      </c>
      <c r="S106" t="n">
        <v>98.14</v>
      </c>
      <c r="T106" t="n">
        <v>67485.33</v>
      </c>
      <c r="U106" t="n">
        <v>0.41</v>
      </c>
      <c r="V106" t="n">
        <v>0.77</v>
      </c>
      <c r="W106" t="n">
        <v>12.45</v>
      </c>
      <c r="X106" t="n">
        <v>4.05</v>
      </c>
      <c r="Y106" t="n">
        <v>2</v>
      </c>
      <c r="Z106" t="n">
        <v>10</v>
      </c>
    </row>
    <row r="107">
      <c r="A107" t="n">
        <v>2</v>
      </c>
      <c r="B107" t="n">
        <v>45</v>
      </c>
      <c r="C107" t="inlineStr">
        <is>
          <t xml:space="preserve">CONCLUIDO	</t>
        </is>
      </c>
      <c r="D107" t="n">
        <v>2.8456</v>
      </c>
      <c r="E107" t="n">
        <v>35.14</v>
      </c>
      <c r="F107" t="n">
        <v>31.76</v>
      </c>
      <c r="G107" t="n">
        <v>28.02</v>
      </c>
      <c r="H107" t="n">
        <v>0.52</v>
      </c>
      <c r="I107" t="n">
        <v>68</v>
      </c>
      <c r="J107" t="n">
        <v>101.2</v>
      </c>
      <c r="K107" t="n">
        <v>39.72</v>
      </c>
      <c r="L107" t="n">
        <v>3</v>
      </c>
      <c r="M107" t="n">
        <v>66</v>
      </c>
      <c r="N107" t="n">
        <v>13.49</v>
      </c>
      <c r="O107" t="n">
        <v>12715.54</v>
      </c>
      <c r="P107" t="n">
        <v>277.86</v>
      </c>
      <c r="Q107" t="n">
        <v>772.63</v>
      </c>
      <c r="R107" t="n">
        <v>190.15</v>
      </c>
      <c r="S107" t="n">
        <v>98.14</v>
      </c>
      <c r="T107" t="n">
        <v>41805.7</v>
      </c>
      <c r="U107" t="n">
        <v>0.52</v>
      </c>
      <c r="V107" t="n">
        <v>0.8100000000000001</v>
      </c>
      <c r="W107" t="n">
        <v>12.38</v>
      </c>
      <c r="X107" t="n">
        <v>2.5</v>
      </c>
      <c r="Y107" t="n">
        <v>2</v>
      </c>
      <c r="Z107" t="n">
        <v>10</v>
      </c>
    </row>
    <row r="108">
      <c r="A108" t="n">
        <v>3</v>
      </c>
      <c r="B108" t="n">
        <v>45</v>
      </c>
      <c r="C108" t="inlineStr">
        <is>
          <t xml:space="preserve">CONCLUIDO	</t>
        </is>
      </c>
      <c r="D108" t="n">
        <v>2.9378</v>
      </c>
      <c r="E108" t="n">
        <v>34.04</v>
      </c>
      <c r="F108" t="n">
        <v>31.04</v>
      </c>
      <c r="G108" t="n">
        <v>38.01</v>
      </c>
      <c r="H108" t="n">
        <v>0.6899999999999999</v>
      </c>
      <c r="I108" t="n">
        <v>49</v>
      </c>
      <c r="J108" t="n">
        <v>102.45</v>
      </c>
      <c r="K108" t="n">
        <v>39.72</v>
      </c>
      <c r="L108" t="n">
        <v>4</v>
      </c>
      <c r="M108" t="n">
        <v>47</v>
      </c>
      <c r="N108" t="n">
        <v>13.74</v>
      </c>
      <c r="O108" t="n">
        <v>12870.03</v>
      </c>
      <c r="P108" t="n">
        <v>266.23</v>
      </c>
      <c r="Q108" t="n">
        <v>772.54</v>
      </c>
      <c r="R108" t="n">
        <v>166.54</v>
      </c>
      <c r="S108" t="n">
        <v>98.14</v>
      </c>
      <c r="T108" t="n">
        <v>30091.47</v>
      </c>
      <c r="U108" t="n">
        <v>0.59</v>
      </c>
      <c r="V108" t="n">
        <v>0.83</v>
      </c>
      <c r="W108" t="n">
        <v>12.35</v>
      </c>
      <c r="X108" t="n">
        <v>1.79</v>
      </c>
      <c r="Y108" t="n">
        <v>2</v>
      </c>
      <c r="Z108" t="n">
        <v>10</v>
      </c>
    </row>
    <row r="109">
      <c r="A109" t="n">
        <v>4</v>
      </c>
      <c r="B109" t="n">
        <v>45</v>
      </c>
      <c r="C109" t="inlineStr">
        <is>
          <t xml:space="preserve">CONCLUIDO	</t>
        </is>
      </c>
      <c r="D109" t="n">
        <v>2.9949</v>
      </c>
      <c r="E109" t="n">
        <v>33.39</v>
      </c>
      <c r="F109" t="n">
        <v>30.62</v>
      </c>
      <c r="G109" t="n">
        <v>48.35</v>
      </c>
      <c r="H109" t="n">
        <v>0.85</v>
      </c>
      <c r="I109" t="n">
        <v>38</v>
      </c>
      <c r="J109" t="n">
        <v>103.71</v>
      </c>
      <c r="K109" t="n">
        <v>39.72</v>
      </c>
      <c r="L109" t="n">
        <v>5</v>
      </c>
      <c r="M109" t="n">
        <v>36</v>
      </c>
      <c r="N109" t="n">
        <v>14</v>
      </c>
      <c r="O109" t="n">
        <v>13024.91</v>
      </c>
      <c r="P109" t="n">
        <v>256.9</v>
      </c>
      <c r="Q109" t="n">
        <v>772.36</v>
      </c>
      <c r="R109" t="n">
        <v>152.22</v>
      </c>
      <c r="S109" t="n">
        <v>98.14</v>
      </c>
      <c r="T109" t="n">
        <v>22988.7</v>
      </c>
      <c r="U109" t="n">
        <v>0.64</v>
      </c>
      <c r="V109" t="n">
        <v>0.84</v>
      </c>
      <c r="W109" t="n">
        <v>12.34</v>
      </c>
      <c r="X109" t="n">
        <v>1.37</v>
      </c>
      <c r="Y109" t="n">
        <v>2</v>
      </c>
      <c r="Z109" t="n">
        <v>10</v>
      </c>
    </row>
    <row r="110">
      <c r="A110" t="n">
        <v>5</v>
      </c>
      <c r="B110" t="n">
        <v>45</v>
      </c>
      <c r="C110" t="inlineStr">
        <is>
          <t xml:space="preserve">CONCLUIDO	</t>
        </is>
      </c>
      <c r="D110" t="n">
        <v>3.031</v>
      </c>
      <c r="E110" t="n">
        <v>32.99</v>
      </c>
      <c r="F110" t="n">
        <v>30.37</v>
      </c>
      <c r="G110" t="n">
        <v>58.77</v>
      </c>
      <c r="H110" t="n">
        <v>1.01</v>
      </c>
      <c r="I110" t="n">
        <v>31</v>
      </c>
      <c r="J110" t="n">
        <v>104.97</v>
      </c>
      <c r="K110" t="n">
        <v>39.72</v>
      </c>
      <c r="L110" t="n">
        <v>6</v>
      </c>
      <c r="M110" t="n">
        <v>29</v>
      </c>
      <c r="N110" t="n">
        <v>14.25</v>
      </c>
      <c r="O110" t="n">
        <v>13180.19</v>
      </c>
      <c r="P110" t="n">
        <v>249.04</v>
      </c>
      <c r="Q110" t="n">
        <v>772.24</v>
      </c>
      <c r="R110" t="n">
        <v>143.87</v>
      </c>
      <c r="S110" t="n">
        <v>98.14</v>
      </c>
      <c r="T110" t="n">
        <v>18848.54</v>
      </c>
      <c r="U110" t="n">
        <v>0.68</v>
      </c>
      <c r="V110" t="n">
        <v>0.85</v>
      </c>
      <c r="W110" t="n">
        <v>12.32</v>
      </c>
      <c r="X110" t="n">
        <v>1.12</v>
      </c>
      <c r="Y110" t="n">
        <v>2</v>
      </c>
      <c r="Z110" t="n">
        <v>10</v>
      </c>
    </row>
    <row r="111">
      <c r="A111" t="n">
        <v>6</v>
      </c>
      <c r="B111" t="n">
        <v>45</v>
      </c>
      <c r="C111" t="inlineStr">
        <is>
          <t xml:space="preserve">CONCLUIDO	</t>
        </is>
      </c>
      <c r="D111" t="n">
        <v>3.0579</v>
      </c>
      <c r="E111" t="n">
        <v>32.7</v>
      </c>
      <c r="F111" t="n">
        <v>30.18</v>
      </c>
      <c r="G111" t="n">
        <v>69.65000000000001</v>
      </c>
      <c r="H111" t="n">
        <v>1.16</v>
      </c>
      <c r="I111" t="n">
        <v>26</v>
      </c>
      <c r="J111" t="n">
        <v>106.23</v>
      </c>
      <c r="K111" t="n">
        <v>39.72</v>
      </c>
      <c r="L111" t="n">
        <v>7</v>
      </c>
      <c r="M111" t="n">
        <v>24</v>
      </c>
      <c r="N111" t="n">
        <v>14.52</v>
      </c>
      <c r="O111" t="n">
        <v>13335.87</v>
      </c>
      <c r="P111" t="n">
        <v>241.66</v>
      </c>
      <c r="Q111" t="n">
        <v>772.24</v>
      </c>
      <c r="R111" t="n">
        <v>137.87</v>
      </c>
      <c r="S111" t="n">
        <v>98.14</v>
      </c>
      <c r="T111" t="n">
        <v>15873.33</v>
      </c>
      <c r="U111" t="n">
        <v>0.71</v>
      </c>
      <c r="V111" t="n">
        <v>0.85</v>
      </c>
      <c r="W111" t="n">
        <v>12.31</v>
      </c>
      <c r="X111" t="n">
        <v>0.93</v>
      </c>
      <c r="Y111" t="n">
        <v>2</v>
      </c>
      <c r="Z111" t="n">
        <v>10</v>
      </c>
    </row>
    <row r="112">
      <c r="A112" t="n">
        <v>7</v>
      </c>
      <c r="B112" t="n">
        <v>45</v>
      </c>
      <c r="C112" t="inlineStr">
        <is>
          <t xml:space="preserve">CONCLUIDO	</t>
        </is>
      </c>
      <c r="D112" t="n">
        <v>3.0812</v>
      </c>
      <c r="E112" t="n">
        <v>32.46</v>
      </c>
      <c r="F112" t="n">
        <v>30.02</v>
      </c>
      <c r="G112" t="n">
        <v>81.86</v>
      </c>
      <c r="H112" t="n">
        <v>1.31</v>
      </c>
      <c r="I112" t="n">
        <v>22</v>
      </c>
      <c r="J112" t="n">
        <v>107.5</v>
      </c>
      <c r="K112" t="n">
        <v>39.72</v>
      </c>
      <c r="L112" t="n">
        <v>8</v>
      </c>
      <c r="M112" t="n">
        <v>20</v>
      </c>
      <c r="N112" t="n">
        <v>14.78</v>
      </c>
      <c r="O112" t="n">
        <v>13491.96</v>
      </c>
      <c r="P112" t="n">
        <v>233.72</v>
      </c>
      <c r="Q112" t="n">
        <v>772.12</v>
      </c>
      <c r="R112" t="n">
        <v>132.37</v>
      </c>
      <c r="S112" t="n">
        <v>98.14</v>
      </c>
      <c r="T112" t="n">
        <v>13144.64</v>
      </c>
      <c r="U112" t="n">
        <v>0.74</v>
      </c>
      <c r="V112" t="n">
        <v>0.86</v>
      </c>
      <c r="W112" t="n">
        <v>12.3</v>
      </c>
      <c r="X112" t="n">
        <v>0.77</v>
      </c>
      <c r="Y112" t="n">
        <v>2</v>
      </c>
      <c r="Z112" t="n">
        <v>10</v>
      </c>
    </row>
    <row r="113">
      <c r="A113" t="n">
        <v>8</v>
      </c>
      <c r="B113" t="n">
        <v>45</v>
      </c>
      <c r="C113" t="inlineStr">
        <is>
          <t xml:space="preserve">CONCLUIDO	</t>
        </is>
      </c>
      <c r="D113" t="n">
        <v>3.0898</v>
      </c>
      <c r="E113" t="n">
        <v>32.36</v>
      </c>
      <c r="F113" t="n">
        <v>29.97</v>
      </c>
      <c r="G113" t="n">
        <v>89.90000000000001</v>
      </c>
      <c r="H113" t="n">
        <v>1.46</v>
      </c>
      <c r="I113" t="n">
        <v>20</v>
      </c>
      <c r="J113" t="n">
        <v>108.77</v>
      </c>
      <c r="K113" t="n">
        <v>39.72</v>
      </c>
      <c r="L113" t="n">
        <v>9</v>
      </c>
      <c r="M113" t="n">
        <v>14</v>
      </c>
      <c r="N113" t="n">
        <v>15.05</v>
      </c>
      <c r="O113" t="n">
        <v>13648.58</v>
      </c>
      <c r="P113" t="n">
        <v>227.8</v>
      </c>
      <c r="Q113" t="n">
        <v>772.27</v>
      </c>
      <c r="R113" t="n">
        <v>130.66</v>
      </c>
      <c r="S113" t="n">
        <v>98.14</v>
      </c>
      <c r="T113" t="n">
        <v>12298.91</v>
      </c>
      <c r="U113" t="n">
        <v>0.75</v>
      </c>
      <c r="V113" t="n">
        <v>0.86</v>
      </c>
      <c r="W113" t="n">
        <v>12.3</v>
      </c>
      <c r="X113" t="n">
        <v>0.72</v>
      </c>
      <c r="Y113" t="n">
        <v>2</v>
      </c>
      <c r="Z113" t="n">
        <v>10</v>
      </c>
    </row>
    <row r="114">
      <c r="A114" t="n">
        <v>9</v>
      </c>
      <c r="B114" t="n">
        <v>45</v>
      </c>
      <c r="C114" t="inlineStr">
        <is>
          <t xml:space="preserve">CONCLUIDO	</t>
        </is>
      </c>
      <c r="D114" t="n">
        <v>3.0951</v>
      </c>
      <c r="E114" t="n">
        <v>32.31</v>
      </c>
      <c r="F114" t="n">
        <v>29.93</v>
      </c>
      <c r="G114" t="n">
        <v>94.52</v>
      </c>
      <c r="H114" t="n">
        <v>1.6</v>
      </c>
      <c r="I114" t="n">
        <v>19</v>
      </c>
      <c r="J114" t="n">
        <v>110.04</v>
      </c>
      <c r="K114" t="n">
        <v>39.72</v>
      </c>
      <c r="L114" t="n">
        <v>10</v>
      </c>
      <c r="M114" t="n">
        <v>0</v>
      </c>
      <c r="N114" t="n">
        <v>15.32</v>
      </c>
      <c r="O114" t="n">
        <v>13805.5</v>
      </c>
      <c r="P114" t="n">
        <v>225.72</v>
      </c>
      <c r="Q114" t="n">
        <v>772.23</v>
      </c>
      <c r="R114" t="n">
        <v>128.86</v>
      </c>
      <c r="S114" t="n">
        <v>98.14</v>
      </c>
      <c r="T114" t="n">
        <v>11401</v>
      </c>
      <c r="U114" t="n">
        <v>0.76</v>
      </c>
      <c r="V114" t="n">
        <v>0.86</v>
      </c>
      <c r="W114" t="n">
        <v>12.32</v>
      </c>
      <c r="X114" t="n">
        <v>0.68</v>
      </c>
      <c r="Y114" t="n">
        <v>2</v>
      </c>
      <c r="Z114" t="n">
        <v>10</v>
      </c>
    </row>
    <row r="115">
      <c r="A115" t="n">
        <v>0</v>
      </c>
      <c r="B115" t="n">
        <v>60</v>
      </c>
      <c r="C115" t="inlineStr">
        <is>
          <t xml:space="preserve">CONCLUIDO	</t>
        </is>
      </c>
      <c r="D115" t="n">
        <v>1.9133</v>
      </c>
      <c r="E115" t="n">
        <v>52.27</v>
      </c>
      <c r="F115" t="n">
        <v>41.88</v>
      </c>
      <c r="G115" t="n">
        <v>7.78</v>
      </c>
      <c r="H115" t="n">
        <v>0.14</v>
      </c>
      <c r="I115" t="n">
        <v>323</v>
      </c>
      <c r="J115" t="n">
        <v>124.63</v>
      </c>
      <c r="K115" t="n">
        <v>45</v>
      </c>
      <c r="L115" t="n">
        <v>1</v>
      </c>
      <c r="M115" t="n">
        <v>321</v>
      </c>
      <c r="N115" t="n">
        <v>18.64</v>
      </c>
      <c r="O115" t="n">
        <v>15605.44</v>
      </c>
      <c r="P115" t="n">
        <v>443.74</v>
      </c>
      <c r="Q115" t="n">
        <v>774.99</v>
      </c>
      <c r="R115" t="n">
        <v>527.16</v>
      </c>
      <c r="S115" t="n">
        <v>98.14</v>
      </c>
      <c r="T115" t="n">
        <v>209031.01</v>
      </c>
      <c r="U115" t="n">
        <v>0.19</v>
      </c>
      <c r="V115" t="n">
        <v>0.61</v>
      </c>
      <c r="W115" t="n">
        <v>12.83</v>
      </c>
      <c r="X115" t="n">
        <v>12.59</v>
      </c>
      <c r="Y115" t="n">
        <v>2</v>
      </c>
      <c r="Z115" t="n">
        <v>10</v>
      </c>
    </row>
    <row r="116">
      <c r="A116" t="n">
        <v>1</v>
      </c>
      <c r="B116" t="n">
        <v>60</v>
      </c>
      <c r="C116" t="inlineStr">
        <is>
          <t xml:space="preserve">CONCLUIDO	</t>
        </is>
      </c>
      <c r="D116" t="n">
        <v>2.5196</v>
      </c>
      <c r="E116" t="n">
        <v>39.69</v>
      </c>
      <c r="F116" t="n">
        <v>34.21</v>
      </c>
      <c r="G116" t="n">
        <v>15.67</v>
      </c>
      <c r="H116" t="n">
        <v>0.28</v>
      </c>
      <c r="I116" t="n">
        <v>131</v>
      </c>
      <c r="J116" t="n">
        <v>125.95</v>
      </c>
      <c r="K116" t="n">
        <v>45</v>
      </c>
      <c r="L116" t="n">
        <v>2</v>
      </c>
      <c r="M116" t="n">
        <v>129</v>
      </c>
      <c r="N116" t="n">
        <v>18.95</v>
      </c>
      <c r="O116" t="n">
        <v>15767.7</v>
      </c>
      <c r="P116" t="n">
        <v>359.44</v>
      </c>
      <c r="Q116" t="n">
        <v>773.12</v>
      </c>
      <c r="R116" t="n">
        <v>272.11</v>
      </c>
      <c r="S116" t="n">
        <v>98.14</v>
      </c>
      <c r="T116" t="n">
        <v>82467.25999999999</v>
      </c>
      <c r="U116" t="n">
        <v>0.36</v>
      </c>
      <c r="V116" t="n">
        <v>0.75</v>
      </c>
      <c r="W116" t="n">
        <v>12.48</v>
      </c>
      <c r="X116" t="n">
        <v>4.94</v>
      </c>
      <c r="Y116" t="n">
        <v>2</v>
      </c>
      <c r="Z116" t="n">
        <v>10</v>
      </c>
    </row>
    <row r="117">
      <c r="A117" t="n">
        <v>2</v>
      </c>
      <c r="B117" t="n">
        <v>60</v>
      </c>
      <c r="C117" t="inlineStr">
        <is>
          <t xml:space="preserve">CONCLUIDO	</t>
        </is>
      </c>
      <c r="D117" t="n">
        <v>2.7353</v>
      </c>
      <c r="E117" t="n">
        <v>36.56</v>
      </c>
      <c r="F117" t="n">
        <v>32.33</v>
      </c>
      <c r="G117" t="n">
        <v>23.66</v>
      </c>
      <c r="H117" t="n">
        <v>0.42</v>
      </c>
      <c r="I117" t="n">
        <v>82</v>
      </c>
      <c r="J117" t="n">
        <v>127.27</v>
      </c>
      <c r="K117" t="n">
        <v>45</v>
      </c>
      <c r="L117" t="n">
        <v>3</v>
      </c>
      <c r="M117" t="n">
        <v>80</v>
      </c>
      <c r="N117" t="n">
        <v>19.27</v>
      </c>
      <c r="O117" t="n">
        <v>15930.42</v>
      </c>
      <c r="P117" t="n">
        <v>335.96</v>
      </c>
      <c r="Q117" t="n">
        <v>772.96</v>
      </c>
      <c r="R117" t="n">
        <v>209.53</v>
      </c>
      <c r="S117" t="n">
        <v>98.14</v>
      </c>
      <c r="T117" t="n">
        <v>51422.14</v>
      </c>
      <c r="U117" t="n">
        <v>0.47</v>
      </c>
      <c r="V117" t="n">
        <v>0.79</v>
      </c>
      <c r="W117" t="n">
        <v>12.4</v>
      </c>
      <c r="X117" t="n">
        <v>3.07</v>
      </c>
      <c r="Y117" t="n">
        <v>2</v>
      </c>
      <c r="Z117" t="n">
        <v>10</v>
      </c>
    </row>
    <row r="118">
      <c r="A118" t="n">
        <v>3</v>
      </c>
      <c r="B118" t="n">
        <v>60</v>
      </c>
      <c r="C118" t="inlineStr">
        <is>
          <t xml:space="preserve">CONCLUIDO	</t>
        </is>
      </c>
      <c r="D118" t="n">
        <v>2.849</v>
      </c>
      <c r="E118" t="n">
        <v>35.1</v>
      </c>
      <c r="F118" t="n">
        <v>31.46</v>
      </c>
      <c r="G118" t="n">
        <v>31.99</v>
      </c>
      <c r="H118" t="n">
        <v>0.55</v>
      </c>
      <c r="I118" t="n">
        <v>59</v>
      </c>
      <c r="J118" t="n">
        <v>128.59</v>
      </c>
      <c r="K118" t="n">
        <v>45</v>
      </c>
      <c r="L118" t="n">
        <v>4</v>
      </c>
      <c r="M118" t="n">
        <v>57</v>
      </c>
      <c r="N118" t="n">
        <v>19.59</v>
      </c>
      <c r="O118" t="n">
        <v>16093.6</v>
      </c>
      <c r="P118" t="n">
        <v>323.04</v>
      </c>
      <c r="Q118" t="n">
        <v>772.66</v>
      </c>
      <c r="R118" t="n">
        <v>180.54</v>
      </c>
      <c r="S118" t="n">
        <v>98.14</v>
      </c>
      <c r="T118" t="n">
        <v>37044.46</v>
      </c>
      <c r="U118" t="n">
        <v>0.54</v>
      </c>
      <c r="V118" t="n">
        <v>0.82</v>
      </c>
      <c r="W118" t="n">
        <v>12.36</v>
      </c>
      <c r="X118" t="n">
        <v>2.21</v>
      </c>
      <c r="Y118" t="n">
        <v>2</v>
      </c>
      <c r="Z118" t="n">
        <v>10</v>
      </c>
    </row>
    <row r="119">
      <c r="A119" t="n">
        <v>4</v>
      </c>
      <c r="B119" t="n">
        <v>60</v>
      </c>
      <c r="C119" t="inlineStr">
        <is>
          <t xml:space="preserve">CONCLUIDO	</t>
        </is>
      </c>
      <c r="D119" t="n">
        <v>2.9178</v>
      </c>
      <c r="E119" t="n">
        <v>34.27</v>
      </c>
      <c r="F119" t="n">
        <v>30.96</v>
      </c>
      <c r="G119" t="n">
        <v>40.39</v>
      </c>
      <c r="H119" t="n">
        <v>0.68</v>
      </c>
      <c r="I119" t="n">
        <v>46</v>
      </c>
      <c r="J119" t="n">
        <v>129.92</v>
      </c>
      <c r="K119" t="n">
        <v>45</v>
      </c>
      <c r="L119" t="n">
        <v>5</v>
      </c>
      <c r="M119" t="n">
        <v>44</v>
      </c>
      <c r="N119" t="n">
        <v>19.92</v>
      </c>
      <c r="O119" t="n">
        <v>16257.24</v>
      </c>
      <c r="P119" t="n">
        <v>313.82</v>
      </c>
      <c r="Q119" t="n">
        <v>772.4299999999999</v>
      </c>
      <c r="R119" t="n">
        <v>163.72</v>
      </c>
      <c r="S119" t="n">
        <v>98.14</v>
      </c>
      <c r="T119" t="n">
        <v>28696.01</v>
      </c>
      <c r="U119" t="n">
        <v>0.6</v>
      </c>
      <c r="V119" t="n">
        <v>0.83</v>
      </c>
      <c r="W119" t="n">
        <v>12.35</v>
      </c>
      <c r="X119" t="n">
        <v>1.71</v>
      </c>
      <c r="Y119" t="n">
        <v>2</v>
      </c>
      <c r="Z119" t="n">
        <v>10</v>
      </c>
    </row>
    <row r="120">
      <c r="A120" t="n">
        <v>5</v>
      </c>
      <c r="B120" t="n">
        <v>60</v>
      </c>
      <c r="C120" t="inlineStr">
        <is>
          <t xml:space="preserve">CONCLUIDO	</t>
        </is>
      </c>
      <c r="D120" t="n">
        <v>2.965</v>
      </c>
      <c r="E120" t="n">
        <v>33.73</v>
      </c>
      <c r="F120" t="n">
        <v>30.62</v>
      </c>
      <c r="G120" t="n">
        <v>48.35</v>
      </c>
      <c r="H120" t="n">
        <v>0.8100000000000001</v>
      </c>
      <c r="I120" t="n">
        <v>38</v>
      </c>
      <c r="J120" t="n">
        <v>131.25</v>
      </c>
      <c r="K120" t="n">
        <v>45</v>
      </c>
      <c r="L120" t="n">
        <v>6</v>
      </c>
      <c r="M120" t="n">
        <v>36</v>
      </c>
      <c r="N120" t="n">
        <v>20.25</v>
      </c>
      <c r="O120" t="n">
        <v>16421.36</v>
      </c>
      <c r="P120" t="n">
        <v>306.04</v>
      </c>
      <c r="Q120" t="n">
        <v>772.3200000000001</v>
      </c>
      <c r="R120" t="n">
        <v>152.51</v>
      </c>
      <c r="S120" t="n">
        <v>98.14</v>
      </c>
      <c r="T120" t="n">
        <v>23132.02</v>
      </c>
      <c r="U120" t="n">
        <v>0.64</v>
      </c>
      <c r="V120" t="n">
        <v>0.84</v>
      </c>
      <c r="W120" t="n">
        <v>12.33</v>
      </c>
      <c r="X120" t="n">
        <v>1.37</v>
      </c>
      <c r="Y120" t="n">
        <v>2</v>
      </c>
      <c r="Z120" t="n">
        <v>10</v>
      </c>
    </row>
    <row r="121">
      <c r="A121" t="n">
        <v>6</v>
      </c>
      <c r="B121" t="n">
        <v>60</v>
      </c>
      <c r="C121" t="inlineStr">
        <is>
          <t xml:space="preserve">CONCLUIDO	</t>
        </is>
      </c>
      <c r="D121" t="n">
        <v>2.9977</v>
      </c>
      <c r="E121" t="n">
        <v>33.36</v>
      </c>
      <c r="F121" t="n">
        <v>30.41</v>
      </c>
      <c r="G121" t="n">
        <v>57.02</v>
      </c>
      <c r="H121" t="n">
        <v>0.93</v>
      </c>
      <c r="I121" t="n">
        <v>32</v>
      </c>
      <c r="J121" t="n">
        <v>132.58</v>
      </c>
      <c r="K121" t="n">
        <v>45</v>
      </c>
      <c r="L121" t="n">
        <v>7</v>
      </c>
      <c r="M121" t="n">
        <v>30</v>
      </c>
      <c r="N121" t="n">
        <v>20.59</v>
      </c>
      <c r="O121" t="n">
        <v>16585.95</v>
      </c>
      <c r="P121" t="n">
        <v>300.03</v>
      </c>
      <c r="Q121" t="n">
        <v>772.27</v>
      </c>
      <c r="R121" t="n">
        <v>145.48</v>
      </c>
      <c r="S121" t="n">
        <v>98.14</v>
      </c>
      <c r="T121" t="n">
        <v>19646.34</v>
      </c>
      <c r="U121" t="n">
        <v>0.67</v>
      </c>
      <c r="V121" t="n">
        <v>0.84</v>
      </c>
      <c r="W121" t="n">
        <v>12.32</v>
      </c>
      <c r="X121" t="n">
        <v>1.16</v>
      </c>
      <c r="Y121" t="n">
        <v>2</v>
      </c>
      <c r="Z121" t="n">
        <v>10</v>
      </c>
    </row>
    <row r="122">
      <c r="A122" t="n">
        <v>7</v>
      </c>
      <c r="B122" t="n">
        <v>60</v>
      </c>
      <c r="C122" t="inlineStr">
        <is>
          <t xml:space="preserve">CONCLUIDO	</t>
        </is>
      </c>
      <c r="D122" t="n">
        <v>3.0198</v>
      </c>
      <c r="E122" t="n">
        <v>33.11</v>
      </c>
      <c r="F122" t="n">
        <v>30.27</v>
      </c>
      <c r="G122" t="n">
        <v>64.86</v>
      </c>
      <c r="H122" t="n">
        <v>1.06</v>
      </c>
      <c r="I122" t="n">
        <v>28</v>
      </c>
      <c r="J122" t="n">
        <v>133.92</v>
      </c>
      <c r="K122" t="n">
        <v>45</v>
      </c>
      <c r="L122" t="n">
        <v>8</v>
      </c>
      <c r="M122" t="n">
        <v>26</v>
      </c>
      <c r="N122" t="n">
        <v>20.93</v>
      </c>
      <c r="O122" t="n">
        <v>16751.02</v>
      </c>
      <c r="P122" t="n">
        <v>294.37</v>
      </c>
      <c r="Q122" t="n">
        <v>772.3</v>
      </c>
      <c r="R122" t="n">
        <v>140.7</v>
      </c>
      <c r="S122" t="n">
        <v>98.14</v>
      </c>
      <c r="T122" t="n">
        <v>17276.59</v>
      </c>
      <c r="U122" t="n">
        <v>0.7</v>
      </c>
      <c r="V122" t="n">
        <v>0.85</v>
      </c>
      <c r="W122" t="n">
        <v>12.32</v>
      </c>
      <c r="X122" t="n">
        <v>1.02</v>
      </c>
      <c r="Y122" t="n">
        <v>2</v>
      </c>
      <c r="Z122" t="n">
        <v>10</v>
      </c>
    </row>
    <row r="123">
      <c r="A123" t="n">
        <v>8</v>
      </c>
      <c r="B123" t="n">
        <v>60</v>
      </c>
      <c r="C123" t="inlineStr">
        <is>
          <t xml:space="preserve">CONCLUIDO	</t>
        </is>
      </c>
      <c r="D123" t="n">
        <v>3.0431</v>
      </c>
      <c r="E123" t="n">
        <v>32.86</v>
      </c>
      <c r="F123" t="n">
        <v>30.12</v>
      </c>
      <c r="G123" t="n">
        <v>75.29000000000001</v>
      </c>
      <c r="H123" t="n">
        <v>1.18</v>
      </c>
      <c r="I123" t="n">
        <v>24</v>
      </c>
      <c r="J123" t="n">
        <v>135.27</v>
      </c>
      <c r="K123" t="n">
        <v>45</v>
      </c>
      <c r="L123" t="n">
        <v>9</v>
      </c>
      <c r="M123" t="n">
        <v>22</v>
      </c>
      <c r="N123" t="n">
        <v>21.27</v>
      </c>
      <c r="O123" t="n">
        <v>16916.71</v>
      </c>
      <c r="P123" t="n">
        <v>288.39</v>
      </c>
      <c r="Q123" t="n">
        <v>772.25</v>
      </c>
      <c r="R123" t="n">
        <v>135.47</v>
      </c>
      <c r="S123" t="n">
        <v>98.14</v>
      </c>
      <c r="T123" t="n">
        <v>14682.84</v>
      </c>
      <c r="U123" t="n">
        <v>0.72</v>
      </c>
      <c r="V123" t="n">
        <v>0.85</v>
      </c>
      <c r="W123" t="n">
        <v>12.31</v>
      </c>
      <c r="X123" t="n">
        <v>0.87</v>
      </c>
      <c r="Y123" t="n">
        <v>2</v>
      </c>
      <c r="Z123" t="n">
        <v>10</v>
      </c>
    </row>
    <row r="124">
      <c r="A124" t="n">
        <v>9</v>
      </c>
      <c r="B124" t="n">
        <v>60</v>
      </c>
      <c r="C124" t="inlineStr">
        <is>
          <t xml:space="preserve">CONCLUIDO	</t>
        </is>
      </c>
      <c r="D124" t="n">
        <v>3.0553</v>
      </c>
      <c r="E124" t="n">
        <v>32.73</v>
      </c>
      <c r="F124" t="n">
        <v>30.04</v>
      </c>
      <c r="G124" t="n">
        <v>81.92</v>
      </c>
      <c r="H124" t="n">
        <v>1.29</v>
      </c>
      <c r="I124" t="n">
        <v>22</v>
      </c>
      <c r="J124" t="n">
        <v>136.61</v>
      </c>
      <c r="K124" t="n">
        <v>45</v>
      </c>
      <c r="L124" t="n">
        <v>10</v>
      </c>
      <c r="M124" t="n">
        <v>20</v>
      </c>
      <c r="N124" t="n">
        <v>21.61</v>
      </c>
      <c r="O124" t="n">
        <v>17082.76</v>
      </c>
      <c r="P124" t="n">
        <v>283.03</v>
      </c>
      <c r="Q124" t="n">
        <v>772.24</v>
      </c>
      <c r="R124" t="n">
        <v>132.64</v>
      </c>
      <c r="S124" t="n">
        <v>98.14</v>
      </c>
      <c r="T124" t="n">
        <v>13277.43</v>
      </c>
      <c r="U124" t="n">
        <v>0.74</v>
      </c>
      <c r="V124" t="n">
        <v>0.85</v>
      </c>
      <c r="W124" t="n">
        <v>12.32</v>
      </c>
      <c r="X124" t="n">
        <v>0.79</v>
      </c>
      <c r="Y124" t="n">
        <v>2</v>
      </c>
      <c r="Z124" t="n">
        <v>10</v>
      </c>
    </row>
    <row r="125">
      <c r="A125" t="n">
        <v>10</v>
      </c>
      <c r="B125" t="n">
        <v>60</v>
      </c>
      <c r="C125" t="inlineStr">
        <is>
          <t xml:space="preserve">CONCLUIDO	</t>
        </is>
      </c>
      <c r="D125" t="n">
        <v>3.0669</v>
      </c>
      <c r="E125" t="n">
        <v>32.61</v>
      </c>
      <c r="F125" t="n">
        <v>29.96</v>
      </c>
      <c r="G125" t="n">
        <v>89.89</v>
      </c>
      <c r="H125" t="n">
        <v>1.41</v>
      </c>
      <c r="I125" t="n">
        <v>20</v>
      </c>
      <c r="J125" t="n">
        <v>137.96</v>
      </c>
      <c r="K125" t="n">
        <v>45</v>
      </c>
      <c r="L125" t="n">
        <v>11</v>
      </c>
      <c r="M125" t="n">
        <v>18</v>
      </c>
      <c r="N125" t="n">
        <v>21.96</v>
      </c>
      <c r="O125" t="n">
        <v>17249.3</v>
      </c>
      <c r="P125" t="n">
        <v>278.17</v>
      </c>
      <c r="Q125" t="n">
        <v>772.24</v>
      </c>
      <c r="R125" t="n">
        <v>130.59</v>
      </c>
      <c r="S125" t="n">
        <v>98.14</v>
      </c>
      <c r="T125" t="n">
        <v>12263.74</v>
      </c>
      <c r="U125" t="n">
        <v>0.75</v>
      </c>
      <c r="V125" t="n">
        <v>0.86</v>
      </c>
      <c r="W125" t="n">
        <v>12.3</v>
      </c>
      <c r="X125" t="n">
        <v>0.71</v>
      </c>
      <c r="Y125" t="n">
        <v>2</v>
      </c>
      <c r="Z125" t="n">
        <v>10</v>
      </c>
    </row>
    <row r="126">
      <c r="A126" t="n">
        <v>11</v>
      </c>
      <c r="B126" t="n">
        <v>60</v>
      </c>
      <c r="C126" t="inlineStr">
        <is>
          <t xml:space="preserve">CONCLUIDO	</t>
        </is>
      </c>
      <c r="D126" t="n">
        <v>3.0785</v>
      </c>
      <c r="E126" t="n">
        <v>32.48</v>
      </c>
      <c r="F126" t="n">
        <v>29.89</v>
      </c>
      <c r="G126" t="n">
        <v>99.64</v>
      </c>
      <c r="H126" t="n">
        <v>1.52</v>
      </c>
      <c r="I126" t="n">
        <v>18</v>
      </c>
      <c r="J126" t="n">
        <v>139.32</v>
      </c>
      <c r="K126" t="n">
        <v>45</v>
      </c>
      <c r="L126" t="n">
        <v>12</v>
      </c>
      <c r="M126" t="n">
        <v>16</v>
      </c>
      <c r="N126" t="n">
        <v>22.32</v>
      </c>
      <c r="O126" t="n">
        <v>17416.34</v>
      </c>
      <c r="P126" t="n">
        <v>272.97</v>
      </c>
      <c r="Q126" t="n">
        <v>772.1</v>
      </c>
      <c r="R126" t="n">
        <v>128.2</v>
      </c>
      <c r="S126" t="n">
        <v>98.14</v>
      </c>
      <c r="T126" t="n">
        <v>11077.43</v>
      </c>
      <c r="U126" t="n">
        <v>0.77</v>
      </c>
      <c r="V126" t="n">
        <v>0.86</v>
      </c>
      <c r="W126" t="n">
        <v>12.3</v>
      </c>
      <c r="X126" t="n">
        <v>0.64</v>
      </c>
      <c r="Y126" t="n">
        <v>2</v>
      </c>
      <c r="Z126" t="n">
        <v>10</v>
      </c>
    </row>
    <row r="127">
      <c r="A127" t="n">
        <v>12</v>
      </c>
      <c r="B127" t="n">
        <v>60</v>
      </c>
      <c r="C127" t="inlineStr">
        <is>
          <t xml:space="preserve">CONCLUIDO	</t>
        </is>
      </c>
      <c r="D127" t="n">
        <v>3.0925</v>
      </c>
      <c r="E127" t="n">
        <v>32.34</v>
      </c>
      <c r="F127" t="n">
        <v>29.79</v>
      </c>
      <c r="G127" t="n">
        <v>111.73</v>
      </c>
      <c r="H127" t="n">
        <v>1.63</v>
      </c>
      <c r="I127" t="n">
        <v>16</v>
      </c>
      <c r="J127" t="n">
        <v>140.67</v>
      </c>
      <c r="K127" t="n">
        <v>45</v>
      </c>
      <c r="L127" t="n">
        <v>13</v>
      </c>
      <c r="M127" t="n">
        <v>14</v>
      </c>
      <c r="N127" t="n">
        <v>22.68</v>
      </c>
      <c r="O127" t="n">
        <v>17583.88</v>
      </c>
      <c r="P127" t="n">
        <v>266.45</v>
      </c>
      <c r="Q127" t="n">
        <v>772.22</v>
      </c>
      <c r="R127" t="n">
        <v>125.02</v>
      </c>
      <c r="S127" t="n">
        <v>98.14</v>
      </c>
      <c r="T127" t="n">
        <v>9499.16</v>
      </c>
      <c r="U127" t="n">
        <v>0.78</v>
      </c>
      <c r="V127" t="n">
        <v>0.86</v>
      </c>
      <c r="W127" t="n">
        <v>12.3</v>
      </c>
      <c r="X127" t="n">
        <v>0.55</v>
      </c>
      <c r="Y127" t="n">
        <v>2</v>
      </c>
      <c r="Z127" t="n">
        <v>10</v>
      </c>
    </row>
    <row r="128">
      <c r="A128" t="n">
        <v>13</v>
      </c>
      <c r="B128" t="n">
        <v>60</v>
      </c>
      <c r="C128" t="inlineStr">
        <is>
          <t xml:space="preserve">CONCLUIDO	</t>
        </is>
      </c>
      <c r="D128" t="n">
        <v>3.0985</v>
      </c>
      <c r="E128" t="n">
        <v>32.27</v>
      </c>
      <c r="F128" t="n">
        <v>29.76</v>
      </c>
      <c r="G128" t="n">
        <v>119.03</v>
      </c>
      <c r="H128" t="n">
        <v>1.74</v>
      </c>
      <c r="I128" t="n">
        <v>15</v>
      </c>
      <c r="J128" t="n">
        <v>142.04</v>
      </c>
      <c r="K128" t="n">
        <v>45</v>
      </c>
      <c r="L128" t="n">
        <v>14</v>
      </c>
      <c r="M128" t="n">
        <v>9</v>
      </c>
      <c r="N128" t="n">
        <v>23.04</v>
      </c>
      <c r="O128" t="n">
        <v>17751.93</v>
      </c>
      <c r="P128" t="n">
        <v>263.12</v>
      </c>
      <c r="Q128" t="n">
        <v>772.14</v>
      </c>
      <c r="R128" t="n">
        <v>123.74</v>
      </c>
      <c r="S128" t="n">
        <v>98.14</v>
      </c>
      <c r="T128" t="n">
        <v>8860.91</v>
      </c>
      <c r="U128" t="n">
        <v>0.79</v>
      </c>
      <c r="V128" t="n">
        <v>0.86</v>
      </c>
      <c r="W128" t="n">
        <v>12.3</v>
      </c>
      <c r="X128" t="n">
        <v>0.51</v>
      </c>
      <c r="Y128" t="n">
        <v>2</v>
      </c>
      <c r="Z128" t="n">
        <v>10</v>
      </c>
    </row>
    <row r="129">
      <c r="A129" t="n">
        <v>14</v>
      </c>
      <c r="B129" t="n">
        <v>60</v>
      </c>
      <c r="C129" t="inlineStr">
        <is>
          <t xml:space="preserve">CONCLUIDO	</t>
        </is>
      </c>
      <c r="D129" t="n">
        <v>3.1025</v>
      </c>
      <c r="E129" t="n">
        <v>32.23</v>
      </c>
      <c r="F129" t="n">
        <v>29.74</v>
      </c>
      <c r="G129" t="n">
        <v>127.47</v>
      </c>
      <c r="H129" t="n">
        <v>1.85</v>
      </c>
      <c r="I129" t="n">
        <v>14</v>
      </c>
      <c r="J129" t="n">
        <v>143.4</v>
      </c>
      <c r="K129" t="n">
        <v>45</v>
      </c>
      <c r="L129" t="n">
        <v>15</v>
      </c>
      <c r="M129" t="n">
        <v>1</v>
      </c>
      <c r="N129" t="n">
        <v>23.41</v>
      </c>
      <c r="O129" t="n">
        <v>17920.49</v>
      </c>
      <c r="P129" t="n">
        <v>260.91</v>
      </c>
      <c r="Q129" t="n">
        <v>772.21</v>
      </c>
      <c r="R129" t="n">
        <v>122.85</v>
      </c>
      <c r="S129" t="n">
        <v>98.14</v>
      </c>
      <c r="T129" t="n">
        <v>8424.879999999999</v>
      </c>
      <c r="U129" t="n">
        <v>0.8</v>
      </c>
      <c r="V129" t="n">
        <v>0.86</v>
      </c>
      <c r="W129" t="n">
        <v>12.3</v>
      </c>
      <c r="X129" t="n">
        <v>0.5</v>
      </c>
      <c r="Y129" t="n">
        <v>2</v>
      </c>
      <c r="Z129" t="n">
        <v>10</v>
      </c>
    </row>
    <row r="130">
      <c r="A130" t="n">
        <v>15</v>
      </c>
      <c r="B130" t="n">
        <v>60</v>
      </c>
      <c r="C130" t="inlineStr">
        <is>
          <t xml:space="preserve">CONCLUIDO	</t>
        </is>
      </c>
      <c r="D130" t="n">
        <v>3.1023</v>
      </c>
      <c r="E130" t="n">
        <v>32.23</v>
      </c>
      <c r="F130" t="n">
        <v>29.74</v>
      </c>
      <c r="G130" t="n">
        <v>127.47</v>
      </c>
      <c r="H130" t="n">
        <v>1.96</v>
      </c>
      <c r="I130" t="n">
        <v>14</v>
      </c>
      <c r="J130" t="n">
        <v>144.77</v>
      </c>
      <c r="K130" t="n">
        <v>45</v>
      </c>
      <c r="L130" t="n">
        <v>16</v>
      </c>
      <c r="M130" t="n">
        <v>0</v>
      </c>
      <c r="N130" t="n">
        <v>23.78</v>
      </c>
      <c r="O130" t="n">
        <v>18089.56</v>
      </c>
      <c r="P130" t="n">
        <v>263.15</v>
      </c>
      <c r="Q130" t="n">
        <v>772.29</v>
      </c>
      <c r="R130" t="n">
        <v>122.85</v>
      </c>
      <c r="S130" t="n">
        <v>98.14</v>
      </c>
      <c r="T130" t="n">
        <v>8424.879999999999</v>
      </c>
      <c r="U130" t="n">
        <v>0.8</v>
      </c>
      <c r="V130" t="n">
        <v>0.86</v>
      </c>
      <c r="W130" t="n">
        <v>12.31</v>
      </c>
      <c r="X130" t="n">
        <v>0.5</v>
      </c>
      <c r="Y130" t="n">
        <v>2</v>
      </c>
      <c r="Z130" t="n">
        <v>10</v>
      </c>
    </row>
    <row r="131">
      <c r="A131" t="n">
        <v>0</v>
      </c>
      <c r="B131" t="n">
        <v>80</v>
      </c>
      <c r="C131" t="inlineStr">
        <is>
          <t xml:space="preserve">CONCLUIDO	</t>
        </is>
      </c>
      <c r="D131" t="n">
        <v>1.6332</v>
      </c>
      <c r="E131" t="n">
        <v>61.23</v>
      </c>
      <c r="F131" t="n">
        <v>45.6</v>
      </c>
      <c r="G131" t="n">
        <v>6.62</v>
      </c>
      <c r="H131" t="n">
        <v>0.11</v>
      </c>
      <c r="I131" t="n">
        <v>413</v>
      </c>
      <c r="J131" t="n">
        <v>159.12</v>
      </c>
      <c r="K131" t="n">
        <v>50.28</v>
      </c>
      <c r="L131" t="n">
        <v>1</v>
      </c>
      <c r="M131" t="n">
        <v>411</v>
      </c>
      <c r="N131" t="n">
        <v>27.84</v>
      </c>
      <c r="O131" t="n">
        <v>19859.16</v>
      </c>
      <c r="P131" t="n">
        <v>566.5</v>
      </c>
      <c r="Q131" t="n">
        <v>775.3099999999999</v>
      </c>
      <c r="R131" t="n">
        <v>652.09</v>
      </c>
      <c r="S131" t="n">
        <v>98.14</v>
      </c>
      <c r="T131" t="n">
        <v>271048.34</v>
      </c>
      <c r="U131" t="n">
        <v>0.15</v>
      </c>
      <c r="V131" t="n">
        <v>0.5600000000000001</v>
      </c>
      <c r="W131" t="n">
        <v>12.96</v>
      </c>
      <c r="X131" t="n">
        <v>16.29</v>
      </c>
      <c r="Y131" t="n">
        <v>2</v>
      </c>
      <c r="Z131" t="n">
        <v>10</v>
      </c>
    </row>
    <row r="132">
      <c r="A132" t="n">
        <v>1</v>
      </c>
      <c r="B132" t="n">
        <v>80</v>
      </c>
      <c r="C132" t="inlineStr">
        <is>
          <t xml:space="preserve">CONCLUIDO	</t>
        </is>
      </c>
      <c r="D132" t="n">
        <v>2.341</v>
      </c>
      <c r="E132" t="n">
        <v>42.72</v>
      </c>
      <c r="F132" t="n">
        <v>35.27</v>
      </c>
      <c r="G132" t="n">
        <v>13.31</v>
      </c>
      <c r="H132" t="n">
        <v>0.22</v>
      </c>
      <c r="I132" t="n">
        <v>159</v>
      </c>
      <c r="J132" t="n">
        <v>160.54</v>
      </c>
      <c r="K132" t="n">
        <v>50.28</v>
      </c>
      <c r="L132" t="n">
        <v>2</v>
      </c>
      <c r="M132" t="n">
        <v>157</v>
      </c>
      <c r="N132" t="n">
        <v>28.26</v>
      </c>
      <c r="O132" t="n">
        <v>20034.4</v>
      </c>
      <c r="P132" t="n">
        <v>436.6</v>
      </c>
      <c r="Q132" t="n">
        <v>773.28</v>
      </c>
      <c r="R132" t="n">
        <v>307.28</v>
      </c>
      <c r="S132" t="n">
        <v>98.14</v>
      </c>
      <c r="T132" t="n">
        <v>99913.82000000001</v>
      </c>
      <c r="U132" t="n">
        <v>0.32</v>
      </c>
      <c r="V132" t="n">
        <v>0.73</v>
      </c>
      <c r="W132" t="n">
        <v>12.53</v>
      </c>
      <c r="X132" t="n">
        <v>6</v>
      </c>
      <c r="Y132" t="n">
        <v>2</v>
      </c>
      <c r="Z132" t="n">
        <v>10</v>
      </c>
    </row>
    <row r="133">
      <c r="A133" t="n">
        <v>2</v>
      </c>
      <c r="B133" t="n">
        <v>80</v>
      </c>
      <c r="C133" t="inlineStr">
        <is>
          <t xml:space="preserve">CONCLUIDO	</t>
        </is>
      </c>
      <c r="D133" t="n">
        <v>2.5983</v>
      </c>
      <c r="E133" t="n">
        <v>38.49</v>
      </c>
      <c r="F133" t="n">
        <v>32.97</v>
      </c>
      <c r="G133" t="n">
        <v>19.98</v>
      </c>
      <c r="H133" t="n">
        <v>0.33</v>
      </c>
      <c r="I133" t="n">
        <v>99</v>
      </c>
      <c r="J133" t="n">
        <v>161.97</v>
      </c>
      <c r="K133" t="n">
        <v>50.28</v>
      </c>
      <c r="L133" t="n">
        <v>3</v>
      </c>
      <c r="M133" t="n">
        <v>97</v>
      </c>
      <c r="N133" t="n">
        <v>28.69</v>
      </c>
      <c r="O133" t="n">
        <v>20210.21</v>
      </c>
      <c r="P133" t="n">
        <v>405.6</v>
      </c>
      <c r="Q133" t="n">
        <v>772.9400000000001</v>
      </c>
      <c r="R133" t="n">
        <v>230.99</v>
      </c>
      <c r="S133" t="n">
        <v>98.14</v>
      </c>
      <c r="T133" t="n">
        <v>62068.62</v>
      </c>
      <c r="U133" t="n">
        <v>0.42</v>
      </c>
      <c r="V133" t="n">
        <v>0.78</v>
      </c>
      <c r="W133" t="n">
        <v>12.43</v>
      </c>
      <c r="X133" t="n">
        <v>3.71</v>
      </c>
      <c r="Y133" t="n">
        <v>2</v>
      </c>
      <c r="Z133" t="n">
        <v>10</v>
      </c>
    </row>
    <row r="134">
      <c r="A134" t="n">
        <v>3</v>
      </c>
      <c r="B134" t="n">
        <v>80</v>
      </c>
      <c r="C134" t="inlineStr">
        <is>
          <t xml:space="preserve">CONCLUIDO	</t>
        </is>
      </c>
      <c r="D134" t="n">
        <v>2.737</v>
      </c>
      <c r="E134" t="n">
        <v>36.54</v>
      </c>
      <c r="F134" t="n">
        <v>31.92</v>
      </c>
      <c r="G134" t="n">
        <v>26.98</v>
      </c>
      <c r="H134" t="n">
        <v>0.43</v>
      </c>
      <c r="I134" t="n">
        <v>71</v>
      </c>
      <c r="J134" t="n">
        <v>163.4</v>
      </c>
      <c r="K134" t="n">
        <v>50.28</v>
      </c>
      <c r="L134" t="n">
        <v>4</v>
      </c>
      <c r="M134" t="n">
        <v>69</v>
      </c>
      <c r="N134" t="n">
        <v>29.12</v>
      </c>
      <c r="O134" t="n">
        <v>20386.62</v>
      </c>
      <c r="P134" t="n">
        <v>389.84</v>
      </c>
      <c r="Q134" t="n">
        <v>772.4400000000001</v>
      </c>
      <c r="R134" t="n">
        <v>195.71</v>
      </c>
      <c r="S134" t="n">
        <v>98.14</v>
      </c>
      <c r="T134" t="n">
        <v>44566.59</v>
      </c>
      <c r="U134" t="n">
        <v>0.5</v>
      </c>
      <c r="V134" t="n">
        <v>0.8</v>
      </c>
      <c r="W134" t="n">
        <v>12.39</v>
      </c>
      <c r="X134" t="n">
        <v>2.67</v>
      </c>
      <c r="Y134" t="n">
        <v>2</v>
      </c>
      <c r="Z134" t="n">
        <v>10</v>
      </c>
    </row>
    <row r="135">
      <c r="A135" t="n">
        <v>4</v>
      </c>
      <c r="B135" t="n">
        <v>80</v>
      </c>
      <c r="C135" t="inlineStr">
        <is>
          <t xml:space="preserve">CONCLUIDO	</t>
        </is>
      </c>
      <c r="D135" t="n">
        <v>2.8207</v>
      </c>
      <c r="E135" t="n">
        <v>35.45</v>
      </c>
      <c r="F135" t="n">
        <v>31.32</v>
      </c>
      <c r="G135" t="n">
        <v>33.56</v>
      </c>
      <c r="H135" t="n">
        <v>0.54</v>
      </c>
      <c r="I135" t="n">
        <v>56</v>
      </c>
      <c r="J135" t="n">
        <v>164.83</v>
      </c>
      <c r="K135" t="n">
        <v>50.28</v>
      </c>
      <c r="L135" t="n">
        <v>5</v>
      </c>
      <c r="M135" t="n">
        <v>54</v>
      </c>
      <c r="N135" t="n">
        <v>29.55</v>
      </c>
      <c r="O135" t="n">
        <v>20563.61</v>
      </c>
      <c r="P135" t="n">
        <v>379.99</v>
      </c>
      <c r="Q135" t="n">
        <v>772.39</v>
      </c>
      <c r="R135" t="n">
        <v>175.86</v>
      </c>
      <c r="S135" t="n">
        <v>98.14</v>
      </c>
      <c r="T135" t="n">
        <v>34720.26</v>
      </c>
      <c r="U135" t="n">
        <v>0.5600000000000001</v>
      </c>
      <c r="V135" t="n">
        <v>0.82</v>
      </c>
      <c r="W135" t="n">
        <v>12.36</v>
      </c>
      <c r="X135" t="n">
        <v>2.07</v>
      </c>
      <c r="Y135" t="n">
        <v>2</v>
      </c>
      <c r="Z135" t="n">
        <v>10</v>
      </c>
    </row>
    <row r="136">
      <c r="A136" t="n">
        <v>5</v>
      </c>
      <c r="B136" t="n">
        <v>80</v>
      </c>
      <c r="C136" t="inlineStr">
        <is>
          <t xml:space="preserve">CONCLUIDO	</t>
        </is>
      </c>
      <c r="D136" t="n">
        <v>2.8791</v>
      </c>
      <c r="E136" t="n">
        <v>34.73</v>
      </c>
      <c r="F136" t="n">
        <v>30.93</v>
      </c>
      <c r="G136" t="n">
        <v>40.34</v>
      </c>
      <c r="H136" t="n">
        <v>0.64</v>
      </c>
      <c r="I136" t="n">
        <v>46</v>
      </c>
      <c r="J136" t="n">
        <v>166.27</v>
      </c>
      <c r="K136" t="n">
        <v>50.28</v>
      </c>
      <c r="L136" t="n">
        <v>6</v>
      </c>
      <c r="M136" t="n">
        <v>44</v>
      </c>
      <c r="N136" t="n">
        <v>29.99</v>
      </c>
      <c r="O136" t="n">
        <v>20741.2</v>
      </c>
      <c r="P136" t="n">
        <v>372.1</v>
      </c>
      <c r="Q136" t="n">
        <v>772.33</v>
      </c>
      <c r="R136" t="n">
        <v>163.05</v>
      </c>
      <c r="S136" t="n">
        <v>98.14</v>
      </c>
      <c r="T136" t="n">
        <v>28365.61</v>
      </c>
      <c r="U136" t="n">
        <v>0.6</v>
      </c>
      <c r="V136" t="n">
        <v>0.83</v>
      </c>
      <c r="W136" t="n">
        <v>12.33</v>
      </c>
      <c r="X136" t="n">
        <v>1.68</v>
      </c>
      <c r="Y136" t="n">
        <v>2</v>
      </c>
      <c r="Z136" t="n">
        <v>10</v>
      </c>
    </row>
    <row r="137">
      <c r="A137" t="n">
        <v>6</v>
      </c>
      <c r="B137" t="n">
        <v>80</v>
      </c>
      <c r="C137" t="inlineStr">
        <is>
          <t xml:space="preserve">CONCLUIDO	</t>
        </is>
      </c>
      <c r="D137" t="n">
        <v>2.9183</v>
      </c>
      <c r="E137" t="n">
        <v>34.27</v>
      </c>
      <c r="F137" t="n">
        <v>30.69</v>
      </c>
      <c r="G137" t="n">
        <v>47.21</v>
      </c>
      <c r="H137" t="n">
        <v>0.74</v>
      </c>
      <c r="I137" t="n">
        <v>39</v>
      </c>
      <c r="J137" t="n">
        <v>167.72</v>
      </c>
      <c r="K137" t="n">
        <v>50.28</v>
      </c>
      <c r="L137" t="n">
        <v>7</v>
      </c>
      <c r="M137" t="n">
        <v>37</v>
      </c>
      <c r="N137" t="n">
        <v>30.44</v>
      </c>
      <c r="O137" t="n">
        <v>20919.39</v>
      </c>
      <c r="P137" t="n">
        <v>366.62</v>
      </c>
      <c r="Q137" t="n">
        <v>772.37</v>
      </c>
      <c r="R137" t="n">
        <v>154.53</v>
      </c>
      <c r="S137" t="n">
        <v>98.14</v>
      </c>
      <c r="T137" t="n">
        <v>24140.72</v>
      </c>
      <c r="U137" t="n">
        <v>0.64</v>
      </c>
      <c r="V137" t="n">
        <v>0.84</v>
      </c>
      <c r="W137" t="n">
        <v>12.33</v>
      </c>
      <c r="X137" t="n">
        <v>1.43</v>
      </c>
      <c r="Y137" t="n">
        <v>2</v>
      </c>
      <c r="Z137" t="n">
        <v>10</v>
      </c>
    </row>
    <row r="138">
      <c r="A138" t="n">
        <v>7</v>
      </c>
      <c r="B138" t="n">
        <v>80</v>
      </c>
      <c r="C138" t="inlineStr">
        <is>
          <t xml:space="preserve">CONCLUIDO	</t>
        </is>
      </c>
      <c r="D138" t="n">
        <v>2.9486</v>
      </c>
      <c r="E138" t="n">
        <v>33.91</v>
      </c>
      <c r="F138" t="n">
        <v>30.49</v>
      </c>
      <c r="G138" t="n">
        <v>53.81</v>
      </c>
      <c r="H138" t="n">
        <v>0.84</v>
      </c>
      <c r="I138" t="n">
        <v>34</v>
      </c>
      <c r="J138" t="n">
        <v>169.17</v>
      </c>
      <c r="K138" t="n">
        <v>50.28</v>
      </c>
      <c r="L138" t="n">
        <v>8</v>
      </c>
      <c r="M138" t="n">
        <v>32</v>
      </c>
      <c r="N138" t="n">
        <v>30.89</v>
      </c>
      <c r="O138" t="n">
        <v>21098.19</v>
      </c>
      <c r="P138" t="n">
        <v>361.3</v>
      </c>
      <c r="Q138" t="n">
        <v>772.3</v>
      </c>
      <c r="R138" t="n">
        <v>148.09</v>
      </c>
      <c r="S138" t="n">
        <v>98.14</v>
      </c>
      <c r="T138" t="n">
        <v>20943.56</v>
      </c>
      <c r="U138" t="n">
        <v>0.66</v>
      </c>
      <c r="V138" t="n">
        <v>0.84</v>
      </c>
      <c r="W138" t="n">
        <v>12.33</v>
      </c>
      <c r="X138" t="n">
        <v>1.24</v>
      </c>
      <c r="Y138" t="n">
        <v>2</v>
      </c>
      <c r="Z138" t="n">
        <v>10</v>
      </c>
    </row>
    <row r="139">
      <c r="A139" t="n">
        <v>8</v>
      </c>
      <c r="B139" t="n">
        <v>80</v>
      </c>
      <c r="C139" t="inlineStr">
        <is>
          <t xml:space="preserve">CONCLUIDO	</t>
        </is>
      </c>
      <c r="D139" t="n">
        <v>2.9728</v>
      </c>
      <c r="E139" t="n">
        <v>33.64</v>
      </c>
      <c r="F139" t="n">
        <v>30.35</v>
      </c>
      <c r="G139" t="n">
        <v>60.7</v>
      </c>
      <c r="H139" t="n">
        <v>0.9399999999999999</v>
      </c>
      <c r="I139" t="n">
        <v>30</v>
      </c>
      <c r="J139" t="n">
        <v>170.62</v>
      </c>
      <c r="K139" t="n">
        <v>50.28</v>
      </c>
      <c r="L139" t="n">
        <v>9</v>
      </c>
      <c r="M139" t="n">
        <v>28</v>
      </c>
      <c r="N139" t="n">
        <v>31.34</v>
      </c>
      <c r="O139" t="n">
        <v>21277.6</v>
      </c>
      <c r="P139" t="n">
        <v>357.21</v>
      </c>
      <c r="Q139" t="n">
        <v>772.28</v>
      </c>
      <c r="R139" t="n">
        <v>143.5</v>
      </c>
      <c r="S139" t="n">
        <v>98.14</v>
      </c>
      <c r="T139" t="n">
        <v>18668.18</v>
      </c>
      <c r="U139" t="n">
        <v>0.68</v>
      </c>
      <c r="V139" t="n">
        <v>0.85</v>
      </c>
      <c r="W139" t="n">
        <v>12.32</v>
      </c>
      <c r="X139" t="n">
        <v>1.1</v>
      </c>
      <c r="Y139" t="n">
        <v>2</v>
      </c>
      <c r="Z139" t="n">
        <v>10</v>
      </c>
    </row>
    <row r="140">
      <c r="A140" t="n">
        <v>9</v>
      </c>
      <c r="B140" t="n">
        <v>80</v>
      </c>
      <c r="C140" t="inlineStr">
        <is>
          <t xml:space="preserve">CONCLUIDO	</t>
        </is>
      </c>
      <c r="D140" t="n">
        <v>2.9934</v>
      </c>
      <c r="E140" t="n">
        <v>33.41</v>
      </c>
      <c r="F140" t="n">
        <v>30.21</v>
      </c>
      <c r="G140" t="n">
        <v>67.14</v>
      </c>
      <c r="H140" t="n">
        <v>1.03</v>
      </c>
      <c r="I140" t="n">
        <v>27</v>
      </c>
      <c r="J140" t="n">
        <v>172.08</v>
      </c>
      <c r="K140" t="n">
        <v>50.28</v>
      </c>
      <c r="L140" t="n">
        <v>10</v>
      </c>
      <c r="M140" t="n">
        <v>25</v>
      </c>
      <c r="N140" t="n">
        <v>31.8</v>
      </c>
      <c r="O140" t="n">
        <v>21457.64</v>
      </c>
      <c r="P140" t="n">
        <v>352.3</v>
      </c>
      <c r="Q140" t="n">
        <v>772.16</v>
      </c>
      <c r="R140" t="n">
        <v>138.93</v>
      </c>
      <c r="S140" t="n">
        <v>98.14</v>
      </c>
      <c r="T140" t="n">
        <v>16399.82</v>
      </c>
      <c r="U140" t="n">
        <v>0.71</v>
      </c>
      <c r="V140" t="n">
        <v>0.85</v>
      </c>
      <c r="W140" t="n">
        <v>12.31</v>
      </c>
      <c r="X140" t="n">
        <v>0.96</v>
      </c>
      <c r="Y140" t="n">
        <v>2</v>
      </c>
      <c r="Z140" t="n">
        <v>10</v>
      </c>
    </row>
    <row r="141">
      <c r="A141" t="n">
        <v>10</v>
      </c>
      <c r="B141" t="n">
        <v>80</v>
      </c>
      <c r="C141" t="inlineStr">
        <is>
          <t xml:space="preserve">CONCLUIDO	</t>
        </is>
      </c>
      <c r="D141" t="n">
        <v>3.0104</v>
      </c>
      <c r="E141" t="n">
        <v>33.22</v>
      </c>
      <c r="F141" t="n">
        <v>30.12</v>
      </c>
      <c r="G141" t="n">
        <v>75.3</v>
      </c>
      <c r="H141" t="n">
        <v>1.12</v>
      </c>
      <c r="I141" t="n">
        <v>24</v>
      </c>
      <c r="J141" t="n">
        <v>173.55</v>
      </c>
      <c r="K141" t="n">
        <v>50.28</v>
      </c>
      <c r="L141" t="n">
        <v>11</v>
      </c>
      <c r="M141" t="n">
        <v>22</v>
      </c>
      <c r="N141" t="n">
        <v>32.27</v>
      </c>
      <c r="O141" t="n">
        <v>21638.31</v>
      </c>
      <c r="P141" t="n">
        <v>348.55</v>
      </c>
      <c r="Q141" t="n">
        <v>772.22</v>
      </c>
      <c r="R141" t="n">
        <v>135.85</v>
      </c>
      <c r="S141" t="n">
        <v>98.14</v>
      </c>
      <c r="T141" t="n">
        <v>14872.27</v>
      </c>
      <c r="U141" t="n">
        <v>0.72</v>
      </c>
      <c r="V141" t="n">
        <v>0.85</v>
      </c>
      <c r="W141" t="n">
        <v>12.31</v>
      </c>
      <c r="X141" t="n">
        <v>0.87</v>
      </c>
      <c r="Y141" t="n">
        <v>2</v>
      </c>
      <c r="Z141" t="n">
        <v>10</v>
      </c>
    </row>
    <row r="142">
      <c r="A142" t="n">
        <v>11</v>
      </c>
      <c r="B142" t="n">
        <v>80</v>
      </c>
      <c r="C142" t="inlineStr">
        <is>
          <t xml:space="preserve">CONCLUIDO	</t>
        </is>
      </c>
      <c r="D142" t="n">
        <v>3.0251</v>
      </c>
      <c r="E142" t="n">
        <v>33.06</v>
      </c>
      <c r="F142" t="n">
        <v>30.02</v>
      </c>
      <c r="G142" t="n">
        <v>81.88</v>
      </c>
      <c r="H142" t="n">
        <v>1.22</v>
      </c>
      <c r="I142" t="n">
        <v>22</v>
      </c>
      <c r="J142" t="n">
        <v>175.02</v>
      </c>
      <c r="K142" t="n">
        <v>50.28</v>
      </c>
      <c r="L142" t="n">
        <v>12</v>
      </c>
      <c r="M142" t="n">
        <v>20</v>
      </c>
      <c r="N142" t="n">
        <v>32.74</v>
      </c>
      <c r="O142" t="n">
        <v>21819.6</v>
      </c>
      <c r="P142" t="n">
        <v>344.29</v>
      </c>
      <c r="Q142" t="n">
        <v>772.14</v>
      </c>
      <c r="R142" t="n">
        <v>132.55</v>
      </c>
      <c r="S142" t="n">
        <v>98.14</v>
      </c>
      <c r="T142" t="n">
        <v>13231.91</v>
      </c>
      <c r="U142" t="n">
        <v>0.74</v>
      </c>
      <c r="V142" t="n">
        <v>0.85</v>
      </c>
      <c r="W142" t="n">
        <v>12.31</v>
      </c>
      <c r="X142" t="n">
        <v>0.78</v>
      </c>
      <c r="Y142" t="n">
        <v>2</v>
      </c>
      <c r="Z142" t="n">
        <v>10</v>
      </c>
    </row>
    <row r="143">
      <c r="A143" t="n">
        <v>12</v>
      </c>
      <c r="B143" t="n">
        <v>80</v>
      </c>
      <c r="C143" t="inlineStr">
        <is>
          <t xml:space="preserve">CONCLUIDO	</t>
        </is>
      </c>
      <c r="D143" t="n">
        <v>3.0372</v>
      </c>
      <c r="E143" t="n">
        <v>32.92</v>
      </c>
      <c r="F143" t="n">
        <v>29.96</v>
      </c>
      <c r="G143" t="n">
        <v>89.87</v>
      </c>
      <c r="H143" t="n">
        <v>1.31</v>
      </c>
      <c r="I143" t="n">
        <v>20</v>
      </c>
      <c r="J143" t="n">
        <v>176.49</v>
      </c>
      <c r="K143" t="n">
        <v>50.28</v>
      </c>
      <c r="L143" t="n">
        <v>13</v>
      </c>
      <c r="M143" t="n">
        <v>18</v>
      </c>
      <c r="N143" t="n">
        <v>33.21</v>
      </c>
      <c r="O143" t="n">
        <v>22001.54</v>
      </c>
      <c r="P143" t="n">
        <v>340.35</v>
      </c>
      <c r="Q143" t="n">
        <v>772.08</v>
      </c>
      <c r="R143" t="n">
        <v>130.27</v>
      </c>
      <c r="S143" t="n">
        <v>98.14</v>
      </c>
      <c r="T143" t="n">
        <v>12105.5</v>
      </c>
      <c r="U143" t="n">
        <v>0.75</v>
      </c>
      <c r="V143" t="n">
        <v>0.86</v>
      </c>
      <c r="W143" t="n">
        <v>12.3</v>
      </c>
      <c r="X143" t="n">
        <v>0.71</v>
      </c>
      <c r="Y143" t="n">
        <v>2</v>
      </c>
      <c r="Z143" t="n">
        <v>10</v>
      </c>
    </row>
    <row r="144">
      <c r="A144" t="n">
        <v>13</v>
      </c>
      <c r="B144" t="n">
        <v>80</v>
      </c>
      <c r="C144" t="inlineStr">
        <is>
          <t xml:space="preserve">CONCLUIDO	</t>
        </is>
      </c>
      <c r="D144" t="n">
        <v>3.0431</v>
      </c>
      <c r="E144" t="n">
        <v>32.86</v>
      </c>
      <c r="F144" t="n">
        <v>29.92</v>
      </c>
      <c r="G144" t="n">
        <v>94.5</v>
      </c>
      <c r="H144" t="n">
        <v>1.4</v>
      </c>
      <c r="I144" t="n">
        <v>19</v>
      </c>
      <c r="J144" t="n">
        <v>177.97</v>
      </c>
      <c r="K144" t="n">
        <v>50.28</v>
      </c>
      <c r="L144" t="n">
        <v>14</v>
      </c>
      <c r="M144" t="n">
        <v>17</v>
      </c>
      <c r="N144" t="n">
        <v>33.69</v>
      </c>
      <c r="O144" t="n">
        <v>22184.13</v>
      </c>
      <c r="P144" t="n">
        <v>336.7</v>
      </c>
      <c r="Q144" t="n">
        <v>772.29</v>
      </c>
      <c r="R144" t="n">
        <v>129.33</v>
      </c>
      <c r="S144" t="n">
        <v>98.14</v>
      </c>
      <c r="T144" t="n">
        <v>11637.09</v>
      </c>
      <c r="U144" t="n">
        <v>0.76</v>
      </c>
      <c r="V144" t="n">
        <v>0.86</v>
      </c>
      <c r="W144" t="n">
        <v>12.3</v>
      </c>
      <c r="X144" t="n">
        <v>0.68</v>
      </c>
      <c r="Y144" t="n">
        <v>2</v>
      </c>
      <c r="Z144" t="n">
        <v>10</v>
      </c>
    </row>
    <row r="145">
      <c r="A145" t="n">
        <v>14</v>
      </c>
      <c r="B145" t="n">
        <v>80</v>
      </c>
      <c r="C145" t="inlineStr">
        <is>
          <t xml:space="preserve">CONCLUIDO	</t>
        </is>
      </c>
      <c r="D145" t="n">
        <v>3.0556</v>
      </c>
      <c r="E145" t="n">
        <v>32.73</v>
      </c>
      <c r="F145" t="n">
        <v>29.85</v>
      </c>
      <c r="G145" t="n">
        <v>105.37</v>
      </c>
      <c r="H145" t="n">
        <v>1.48</v>
      </c>
      <c r="I145" t="n">
        <v>17</v>
      </c>
      <c r="J145" t="n">
        <v>179.46</v>
      </c>
      <c r="K145" t="n">
        <v>50.28</v>
      </c>
      <c r="L145" t="n">
        <v>15</v>
      </c>
      <c r="M145" t="n">
        <v>15</v>
      </c>
      <c r="N145" t="n">
        <v>34.18</v>
      </c>
      <c r="O145" t="n">
        <v>22367.38</v>
      </c>
      <c r="P145" t="n">
        <v>332.98</v>
      </c>
      <c r="Q145" t="n">
        <v>772.17</v>
      </c>
      <c r="R145" t="n">
        <v>127.02</v>
      </c>
      <c r="S145" t="n">
        <v>98.14</v>
      </c>
      <c r="T145" t="n">
        <v>10491.87</v>
      </c>
      <c r="U145" t="n">
        <v>0.77</v>
      </c>
      <c r="V145" t="n">
        <v>0.86</v>
      </c>
      <c r="W145" t="n">
        <v>12.3</v>
      </c>
      <c r="X145" t="n">
        <v>0.61</v>
      </c>
      <c r="Y145" t="n">
        <v>2</v>
      </c>
      <c r="Z145" t="n">
        <v>10</v>
      </c>
    </row>
    <row r="146">
      <c r="A146" t="n">
        <v>15</v>
      </c>
      <c r="B146" t="n">
        <v>80</v>
      </c>
      <c r="C146" t="inlineStr">
        <is>
          <t xml:space="preserve">CONCLUIDO	</t>
        </is>
      </c>
      <c r="D146" t="n">
        <v>3.0621</v>
      </c>
      <c r="E146" t="n">
        <v>32.66</v>
      </c>
      <c r="F146" t="n">
        <v>29.82</v>
      </c>
      <c r="G146" t="n">
        <v>111.81</v>
      </c>
      <c r="H146" t="n">
        <v>1.57</v>
      </c>
      <c r="I146" t="n">
        <v>16</v>
      </c>
      <c r="J146" t="n">
        <v>180.95</v>
      </c>
      <c r="K146" t="n">
        <v>50.28</v>
      </c>
      <c r="L146" t="n">
        <v>16</v>
      </c>
      <c r="M146" t="n">
        <v>14</v>
      </c>
      <c r="N146" t="n">
        <v>34.67</v>
      </c>
      <c r="O146" t="n">
        <v>22551.28</v>
      </c>
      <c r="P146" t="n">
        <v>329.51</v>
      </c>
      <c r="Q146" t="n">
        <v>772.14</v>
      </c>
      <c r="R146" t="n">
        <v>125.54</v>
      </c>
      <c r="S146" t="n">
        <v>98.14</v>
      </c>
      <c r="T146" t="n">
        <v>9760.08</v>
      </c>
      <c r="U146" t="n">
        <v>0.78</v>
      </c>
      <c r="V146" t="n">
        <v>0.86</v>
      </c>
      <c r="W146" t="n">
        <v>12.3</v>
      </c>
      <c r="X146" t="n">
        <v>0.57</v>
      </c>
      <c r="Y146" t="n">
        <v>2</v>
      </c>
      <c r="Z146" t="n">
        <v>10</v>
      </c>
    </row>
    <row r="147">
      <c r="A147" t="n">
        <v>16</v>
      </c>
      <c r="B147" t="n">
        <v>80</v>
      </c>
      <c r="C147" t="inlineStr">
        <is>
          <t xml:space="preserve">CONCLUIDO	</t>
        </is>
      </c>
      <c r="D147" t="n">
        <v>3.0698</v>
      </c>
      <c r="E147" t="n">
        <v>32.58</v>
      </c>
      <c r="F147" t="n">
        <v>29.77</v>
      </c>
      <c r="G147" t="n">
        <v>119.07</v>
      </c>
      <c r="H147" t="n">
        <v>1.65</v>
      </c>
      <c r="I147" t="n">
        <v>15</v>
      </c>
      <c r="J147" t="n">
        <v>182.45</v>
      </c>
      <c r="K147" t="n">
        <v>50.28</v>
      </c>
      <c r="L147" t="n">
        <v>17</v>
      </c>
      <c r="M147" t="n">
        <v>13</v>
      </c>
      <c r="N147" t="n">
        <v>35.17</v>
      </c>
      <c r="O147" t="n">
        <v>22735.98</v>
      </c>
      <c r="P147" t="n">
        <v>326.16</v>
      </c>
      <c r="Q147" t="n">
        <v>772.1799999999999</v>
      </c>
      <c r="R147" t="n">
        <v>124.12</v>
      </c>
      <c r="S147" t="n">
        <v>98.14</v>
      </c>
      <c r="T147" t="n">
        <v>9050.92</v>
      </c>
      <c r="U147" t="n">
        <v>0.79</v>
      </c>
      <c r="V147" t="n">
        <v>0.86</v>
      </c>
      <c r="W147" t="n">
        <v>12.29</v>
      </c>
      <c r="X147" t="n">
        <v>0.52</v>
      </c>
      <c r="Y147" t="n">
        <v>2</v>
      </c>
      <c r="Z147" t="n">
        <v>10</v>
      </c>
    </row>
    <row r="148">
      <c r="A148" t="n">
        <v>17</v>
      </c>
      <c r="B148" t="n">
        <v>80</v>
      </c>
      <c r="C148" t="inlineStr">
        <is>
          <t xml:space="preserve">CONCLUIDO	</t>
        </is>
      </c>
      <c r="D148" t="n">
        <v>3.0767</v>
      </c>
      <c r="E148" t="n">
        <v>32.5</v>
      </c>
      <c r="F148" t="n">
        <v>29.73</v>
      </c>
      <c r="G148" t="n">
        <v>127.4</v>
      </c>
      <c r="H148" t="n">
        <v>1.74</v>
      </c>
      <c r="I148" t="n">
        <v>14</v>
      </c>
      <c r="J148" t="n">
        <v>183.95</v>
      </c>
      <c r="K148" t="n">
        <v>50.28</v>
      </c>
      <c r="L148" t="n">
        <v>18</v>
      </c>
      <c r="M148" t="n">
        <v>12</v>
      </c>
      <c r="N148" t="n">
        <v>35.67</v>
      </c>
      <c r="O148" t="n">
        <v>22921.24</v>
      </c>
      <c r="P148" t="n">
        <v>322.68</v>
      </c>
      <c r="Q148" t="n">
        <v>772.1</v>
      </c>
      <c r="R148" t="n">
        <v>122.59</v>
      </c>
      <c r="S148" t="n">
        <v>98.14</v>
      </c>
      <c r="T148" t="n">
        <v>8294.110000000001</v>
      </c>
      <c r="U148" t="n">
        <v>0.8</v>
      </c>
      <c r="V148" t="n">
        <v>0.86</v>
      </c>
      <c r="W148" t="n">
        <v>12.3</v>
      </c>
      <c r="X148" t="n">
        <v>0.48</v>
      </c>
      <c r="Y148" t="n">
        <v>2</v>
      </c>
      <c r="Z148" t="n">
        <v>10</v>
      </c>
    </row>
    <row r="149">
      <c r="A149" t="n">
        <v>18</v>
      </c>
      <c r="B149" t="n">
        <v>80</v>
      </c>
      <c r="C149" t="inlineStr">
        <is>
          <t xml:space="preserve">CONCLUIDO	</t>
        </is>
      </c>
      <c r="D149" t="n">
        <v>3.0845</v>
      </c>
      <c r="E149" t="n">
        <v>32.42</v>
      </c>
      <c r="F149" t="n">
        <v>29.68</v>
      </c>
      <c r="G149" t="n">
        <v>136.97</v>
      </c>
      <c r="H149" t="n">
        <v>1.82</v>
      </c>
      <c r="I149" t="n">
        <v>13</v>
      </c>
      <c r="J149" t="n">
        <v>185.46</v>
      </c>
      <c r="K149" t="n">
        <v>50.28</v>
      </c>
      <c r="L149" t="n">
        <v>19</v>
      </c>
      <c r="M149" t="n">
        <v>11</v>
      </c>
      <c r="N149" t="n">
        <v>36.18</v>
      </c>
      <c r="O149" t="n">
        <v>23107.19</v>
      </c>
      <c r="P149" t="n">
        <v>317.1</v>
      </c>
      <c r="Q149" t="n">
        <v>772.08</v>
      </c>
      <c r="R149" t="n">
        <v>120.99</v>
      </c>
      <c r="S149" t="n">
        <v>98.14</v>
      </c>
      <c r="T149" t="n">
        <v>7496.86</v>
      </c>
      <c r="U149" t="n">
        <v>0.8100000000000001</v>
      </c>
      <c r="V149" t="n">
        <v>0.86</v>
      </c>
      <c r="W149" t="n">
        <v>12.29</v>
      </c>
      <c r="X149" t="n">
        <v>0.43</v>
      </c>
      <c r="Y149" t="n">
        <v>2</v>
      </c>
      <c r="Z149" t="n">
        <v>10</v>
      </c>
    </row>
    <row r="150">
      <c r="A150" t="n">
        <v>19</v>
      </c>
      <c r="B150" t="n">
        <v>80</v>
      </c>
      <c r="C150" t="inlineStr">
        <is>
          <t xml:space="preserve">CONCLUIDO	</t>
        </is>
      </c>
      <c r="D150" t="n">
        <v>3.0818</v>
      </c>
      <c r="E150" t="n">
        <v>32.45</v>
      </c>
      <c r="F150" t="n">
        <v>29.71</v>
      </c>
      <c r="G150" t="n">
        <v>137.1</v>
      </c>
      <c r="H150" t="n">
        <v>1.9</v>
      </c>
      <c r="I150" t="n">
        <v>13</v>
      </c>
      <c r="J150" t="n">
        <v>186.97</v>
      </c>
      <c r="K150" t="n">
        <v>50.28</v>
      </c>
      <c r="L150" t="n">
        <v>20</v>
      </c>
      <c r="M150" t="n">
        <v>11</v>
      </c>
      <c r="N150" t="n">
        <v>36.69</v>
      </c>
      <c r="O150" t="n">
        <v>23293.82</v>
      </c>
      <c r="P150" t="n">
        <v>316.86</v>
      </c>
      <c r="Q150" t="n">
        <v>772.17</v>
      </c>
      <c r="R150" t="n">
        <v>122.02</v>
      </c>
      <c r="S150" t="n">
        <v>98.14</v>
      </c>
      <c r="T150" t="n">
        <v>8015.09</v>
      </c>
      <c r="U150" t="n">
        <v>0.8</v>
      </c>
      <c r="V150" t="n">
        <v>0.86</v>
      </c>
      <c r="W150" t="n">
        <v>12.29</v>
      </c>
      <c r="X150" t="n">
        <v>0.46</v>
      </c>
      <c r="Y150" t="n">
        <v>2</v>
      </c>
      <c r="Z150" t="n">
        <v>10</v>
      </c>
    </row>
    <row r="151">
      <c r="A151" t="n">
        <v>20</v>
      </c>
      <c r="B151" t="n">
        <v>80</v>
      </c>
      <c r="C151" t="inlineStr">
        <is>
          <t xml:space="preserve">CONCLUIDO	</t>
        </is>
      </c>
      <c r="D151" t="n">
        <v>3.089</v>
      </c>
      <c r="E151" t="n">
        <v>32.37</v>
      </c>
      <c r="F151" t="n">
        <v>29.66</v>
      </c>
      <c r="G151" t="n">
        <v>148.31</v>
      </c>
      <c r="H151" t="n">
        <v>1.98</v>
      </c>
      <c r="I151" t="n">
        <v>12</v>
      </c>
      <c r="J151" t="n">
        <v>188.49</v>
      </c>
      <c r="K151" t="n">
        <v>50.28</v>
      </c>
      <c r="L151" t="n">
        <v>21</v>
      </c>
      <c r="M151" t="n">
        <v>9</v>
      </c>
      <c r="N151" t="n">
        <v>37.21</v>
      </c>
      <c r="O151" t="n">
        <v>23481.16</v>
      </c>
      <c r="P151" t="n">
        <v>312.49</v>
      </c>
      <c r="Q151" t="n">
        <v>772.0599999999999</v>
      </c>
      <c r="R151" t="n">
        <v>120.51</v>
      </c>
      <c r="S151" t="n">
        <v>98.14</v>
      </c>
      <c r="T151" t="n">
        <v>7263.12</v>
      </c>
      <c r="U151" t="n">
        <v>0.8100000000000001</v>
      </c>
      <c r="V151" t="n">
        <v>0.87</v>
      </c>
      <c r="W151" t="n">
        <v>12.29</v>
      </c>
      <c r="X151" t="n">
        <v>0.42</v>
      </c>
      <c r="Y151" t="n">
        <v>2</v>
      </c>
      <c r="Z151" t="n">
        <v>10</v>
      </c>
    </row>
    <row r="152">
      <c r="A152" t="n">
        <v>21</v>
      </c>
      <c r="B152" t="n">
        <v>80</v>
      </c>
      <c r="C152" t="inlineStr">
        <is>
          <t xml:space="preserve">CONCLUIDO	</t>
        </is>
      </c>
      <c r="D152" t="n">
        <v>3.0882</v>
      </c>
      <c r="E152" t="n">
        <v>32.38</v>
      </c>
      <c r="F152" t="n">
        <v>29.67</v>
      </c>
      <c r="G152" t="n">
        <v>148.35</v>
      </c>
      <c r="H152" t="n">
        <v>2.05</v>
      </c>
      <c r="I152" t="n">
        <v>12</v>
      </c>
      <c r="J152" t="n">
        <v>190.01</v>
      </c>
      <c r="K152" t="n">
        <v>50.28</v>
      </c>
      <c r="L152" t="n">
        <v>22</v>
      </c>
      <c r="M152" t="n">
        <v>8</v>
      </c>
      <c r="N152" t="n">
        <v>37.74</v>
      </c>
      <c r="O152" t="n">
        <v>23669.2</v>
      </c>
      <c r="P152" t="n">
        <v>308.31</v>
      </c>
      <c r="Q152" t="n">
        <v>772.15</v>
      </c>
      <c r="R152" t="n">
        <v>120.67</v>
      </c>
      <c r="S152" t="n">
        <v>98.14</v>
      </c>
      <c r="T152" t="n">
        <v>7343.66</v>
      </c>
      <c r="U152" t="n">
        <v>0.8100000000000001</v>
      </c>
      <c r="V152" t="n">
        <v>0.87</v>
      </c>
      <c r="W152" t="n">
        <v>12.3</v>
      </c>
      <c r="X152" t="n">
        <v>0.42</v>
      </c>
      <c r="Y152" t="n">
        <v>2</v>
      </c>
      <c r="Z152" t="n">
        <v>10</v>
      </c>
    </row>
    <row r="153">
      <c r="A153" t="n">
        <v>22</v>
      </c>
      <c r="B153" t="n">
        <v>80</v>
      </c>
      <c r="C153" t="inlineStr">
        <is>
          <t xml:space="preserve">CONCLUIDO	</t>
        </is>
      </c>
      <c r="D153" t="n">
        <v>3.0958</v>
      </c>
      <c r="E153" t="n">
        <v>32.3</v>
      </c>
      <c r="F153" t="n">
        <v>29.62</v>
      </c>
      <c r="G153" t="n">
        <v>161.58</v>
      </c>
      <c r="H153" t="n">
        <v>2.13</v>
      </c>
      <c r="I153" t="n">
        <v>11</v>
      </c>
      <c r="J153" t="n">
        <v>191.55</v>
      </c>
      <c r="K153" t="n">
        <v>50.28</v>
      </c>
      <c r="L153" t="n">
        <v>23</v>
      </c>
      <c r="M153" t="n">
        <v>2</v>
      </c>
      <c r="N153" t="n">
        <v>38.27</v>
      </c>
      <c r="O153" t="n">
        <v>23857.96</v>
      </c>
      <c r="P153" t="n">
        <v>308.38</v>
      </c>
      <c r="Q153" t="n">
        <v>772.21</v>
      </c>
      <c r="R153" t="n">
        <v>118.84</v>
      </c>
      <c r="S153" t="n">
        <v>98.14</v>
      </c>
      <c r="T153" t="n">
        <v>6434.17</v>
      </c>
      <c r="U153" t="n">
        <v>0.83</v>
      </c>
      <c r="V153" t="n">
        <v>0.87</v>
      </c>
      <c r="W153" t="n">
        <v>12.3</v>
      </c>
      <c r="X153" t="n">
        <v>0.38</v>
      </c>
      <c r="Y153" t="n">
        <v>2</v>
      </c>
      <c r="Z153" t="n">
        <v>10</v>
      </c>
    </row>
    <row r="154">
      <c r="A154" t="n">
        <v>23</v>
      </c>
      <c r="B154" t="n">
        <v>80</v>
      </c>
      <c r="C154" t="inlineStr">
        <is>
          <t xml:space="preserve">CONCLUIDO	</t>
        </is>
      </c>
      <c r="D154" t="n">
        <v>3.095</v>
      </c>
      <c r="E154" t="n">
        <v>32.31</v>
      </c>
      <c r="F154" t="n">
        <v>29.63</v>
      </c>
      <c r="G154" t="n">
        <v>161.63</v>
      </c>
      <c r="H154" t="n">
        <v>2.21</v>
      </c>
      <c r="I154" t="n">
        <v>11</v>
      </c>
      <c r="J154" t="n">
        <v>193.08</v>
      </c>
      <c r="K154" t="n">
        <v>50.28</v>
      </c>
      <c r="L154" t="n">
        <v>24</v>
      </c>
      <c r="M154" t="n">
        <v>0</v>
      </c>
      <c r="N154" t="n">
        <v>38.8</v>
      </c>
      <c r="O154" t="n">
        <v>24047.45</v>
      </c>
      <c r="P154" t="n">
        <v>310.46</v>
      </c>
      <c r="Q154" t="n">
        <v>772.23</v>
      </c>
      <c r="R154" t="n">
        <v>119.11</v>
      </c>
      <c r="S154" t="n">
        <v>98.14</v>
      </c>
      <c r="T154" t="n">
        <v>6566.82</v>
      </c>
      <c r="U154" t="n">
        <v>0.82</v>
      </c>
      <c r="V154" t="n">
        <v>0.87</v>
      </c>
      <c r="W154" t="n">
        <v>12.3</v>
      </c>
      <c r="X154" t="n">
        <v>0.38</v>
      </c>
      <c r="Y154" t="n">
        <v>2</v>
      </c>
      <c r="Z154" t="n">
        <v>10</v>
      </c>
    </row>
    <row r="155">
      <c r="A155" t="n">
        <v>0</v>
      </c>
      <c r="B155" t="n">
        <v>35</v>
      </c>
      <c r="C155" t="inlineStr">
        <is>
          <t xml:space="preserve">CONCLUIDO	</t>
        </is>
      </c>
      <c r="D155" t="n">
        <v>2.3232</v>
      </c>
      <c r="E155" t="n">
        <v>43.04</v>
      </c>
      <c r="F155" t="n">
        <v>37.47</v>
      </c>
      <c r="G155" t="n">
        <v>10.5</v>
      </c>
      <c r="H155" t="n">
        <v>0.22</v>
      </c>
      <c r="I155" t="n">
        <v>214</v>
      </c>
      <c r="J155" t="n">
        <v>80.84</v>
      </c>
      <c r="K155" t="n">
        <v>35.1</v>
      </c>
      <c r="L155" t="n">
        <v>1</v>
      </c>
      <c r="M155" t="n">
        <v>212</v>
      </c>
      <c r="N155" t="n">
        <v>9.74</v>
      </c>
      <c r="O155" t="n">
        <v>10204.21</v>
      </c>
      <c r="P155" t="n">
        <v>294.82</v>
      </c>
      <c r="Q155" t="n">
        <v>773.97</v>
      </c>
      <c r="R155" t="n">
        <v>380.19</v>
      </c>
      <c r="S155" t="n">
        <v>98.14</v>
      </c>
      <c r="T155" t="n">
        <v>136092.83</v>
      </c>
      <c r="U155" t="n">
        <v>0.26</v>
      </c>
      <c r="V155" t="n">
        <v>0.6899999999999999</v>
      </c>
      <c r="W155" t="n">
        <v>12.63</v>
      </c>
      <c r="X155" t="n">
        <v>8.19</v>
      </c>
      <c r="Y155" t="n">
        <v>2</v>
      </c>
      <c r="Z155" t="n">
        <v>10</v>
      </c>
    </row>
    <row r="156">
      <c r="A156" t="n">
        <v>1</v>
      </c>
      <c r="B156" t="n">
        <v>35</v>
      </c>
      <c r="C156" t="inlineStr">
        <is>
          <t xml:space="preserve">CONCLUIDO	</t>
        </is>
      </c>
      <c r="D156" t="n">
        <v>2.7705</v>
      </c>
      <c r="E156" t="n">
        <v>36.09</v>
      </c>
      <c r="F156" t="n">
        <v>32.63</v>
      </c>
      <c r="G156" t="n">
        <v>21.52</v>
      </c>
      <c r="H156" t="n">
        <v>0.43</v>
      </c>
      <c r="I156" t="n">
        <v>91</v>
      </c>
      <c r="J156" t="n">
        <v>82.04000000000001</v>
      </c>
      <c r="K156" t="n">
        <v>35.1</v>
      </c>
      <c r="L156" t="n">
        <v>2</v>
      </c>
      <c r="M156" t="n">
        <v>89</v>
      </c>
      <c r="N156" t="n">
        <v>9.94</v>
      </c>
      <c r="O156" t="n">
        <v>10352.53</v>
      </c>
      <c r="P156" t="n">
        <v>250.44</v>
      </c>
      <c r="Q156" t="n">
        <v>773.08</v>
      </c>
      <c r="R156" t="n">
        <v>219.54</v>
      </c>
      <c r="S156" t="n">
        <v>98.14</v>
      </c>
      <c r="T156" t="n">
        <v>56382.78</v>
      </c>
      <c r="U156" t="n">
        <v>0.45</v>
      </c>
      <c r="V156" t="n">
        <v>0.79</v>
      </c>
      <c r="W156" t="n">
        <v>12.41</v>
      </c>
      <c r="X156" t="n">
        <v>3.38</v>
      </c>
      <c r="Y156" t="n">
        <v>2</v>
      </c>
      <c r="Z156" t="n">
        <v>10</v>
      </c>
    </row>
    <row r="157">
      <c r="A157" t="n">
        <v>2</v>
      </c>
      <c r="B157" t="n">
        <v>35</v>
      </c>
      <c r="C157" t="inlineStr">
        <is>
          <t xml:space="preserve">CONCLUIDO	</t>
        </is>
      </c>
      <c r="D157" t="n">
        <v>2.9211</v>
      </c>
      <c r="E157" t="n">
        <v>34.23</v>
      </c>
      <c r="F157" t="n">
        <v>31.36</v>
      </c>
      <c r="G157" t="n">
        <v>33.01</v>
      </c>
      <c r="H157" t="n">
        <v>0.63</v>
      </c>
      <c r="I157" t="n">
        <v>57</v>
      </c>
      <c r="J157" t="n">
        <v>83.25</v>
      </c>
      <c r="K157" t="n">
        <v>35.1</v>
      </c>
      <c r="L157" t="n">
        <v>3</v>
      </c>
      <c r="M157" t="n">
        <v>55</v>
      </c>
      <c r="N157" t="n">
        <v>10.15</v>
      </c>
      <c r="O157" t="n">
        <v>10501.19</v>
      </c>
      <c r="P157" t="n">
        <v>233.93</v>
      </c>
      <c r="Q157" t="n">
        <v>772.5700000000001</v>
      </c>
      <c r="R157" t="n">
        <v>177.49</v>
      </c>
      <c r="S157" t="n">
        <v>98.14</v>
      </c>
      <c r="T157" t="n">
        <v>35526.03</v>
      </c>
      <c r="U157" t="n">
        <v>0.55</v>
      </c>
      <c r="V157" t="n">
        <v>0.82</v>
      </c>
      <c r="W157" t="n">
        <v>12.35</v>
      </c>
      <c r="X157" t="n">
        <v>2.11</v>
      </c>
      <c r="Y157" t="n">
        <v>2</v>
      </c>
      <c r="Z157" t="n">
        <v>10</v>
      </c>
    </row>
    <row r="158">
      <c r="A158" t="n">
        <v>3</v>
      </c>
      <c r="B158" t="n">
        <v>35</v>
      </c>
      <c r="C158" t="inlineStr">
        <is>
          <t xml:space="preserve">CONCLUIDO	</t>
        </is>
      </c>
      <c r="D158" t="n">
        <v>2.9983</v>
      </c>
      <c r="E158" t="n">
        <v>33.35</v>
      </c>
      <c r="F158" t="n">
        <v>30.75</v>
      </c>
      <c r="G158" t="n">
        <v>45.01</v>
      </c>
      <c r="H158" t="n">
        <v>0.83</v>
      </c>
      <c r="I158" t="n">
        <v>41</v>
      </c>
      <c r="J158" t="n">
        <v>84.45999999999999</v>
      </c>
      <c r="K158" t="n">
        <v>35.1</v>
      </c>
      <c r="L158" t="n">
        <v>4</v>
      </c>
      <c r="M158" t="n">
        <v>39</v>
      </c>
      <c r="N158" t="n">
        <v>10.36</v>
      </c>
      <c r="O158" t="n">
        <v>10650.22</v>
      </c>
      <c r="P158" t="n">
        <v>222.41</v>
      </c>
      <c r="Q158" t="n">
        <v>772.29</v>
      </c>
      <c r="R158" t="n">
        <v>156.58</v>
      </c>
      <c r="S158" t="n">
        <v>98.14</v>
      </c>
      <c r="T158" t="n">
        <v>25152.24</v>
      </c>
      <c r="U158" t="n">
        <v>0.63</v>
      </c>
      <c r="V158" t="n">
        <v>0.83</v>
      </c>
      <c r="W158" t="n">
        <v>12.35</v>
      </c>
      <c r="X158" t="n">
        <v>1.5</v>
      </c>
      <c r="Y158" t="n">
        <v>2</v>
      </c>
      <c r="Z158" t="n">
        <v>10</v>
      </c>
    </row>
    <row r="159">
      <c r="A159" t="n">
        <v>4</v>
      </c>
      <c r="B159" t="n">
        <v>35</v>
      </c>
      <c r="C159" t="inlineStr">
        <is>
          <t xml:space="preserve">CONCLUIDO	</t>
        </is>
      </c>
      <c r="D159" t="n">
        <v>3.045</v>
      </c>
      <c r="E159" t="n">
        <v>32.84</v>
      </c>
      <c r="F159" t="n">
        <v>30.4</v>
      </c>
      <c r="G159" t="n">
        <v>57</v>
      </c>
      <c r="H159" t="n">
        <v>1.02</v>
      </c>
      <c r="I159" t="n">
        <v>32</v>
      </c>
      <c r="J159" t="n">
        <v>85.67</v>
      </c>
      <c r="K159" t="n">
        <v>35.1</v>
      </c>
      <c r="L159" t="n">
        <v>5</v>
      </c>
      <c r="M159" t="n">
        <v>30</v>
      </c>
      <c r="N159" t="n">
        <v>10.57</v>
      </c>
      <c r="O159" t="n">
        <v>10799.59</v>
      </c>
      <c r="P159" t="n">
        <v>211.66</v>
      </c>
      <c r="Q159" t="n">
        <v>772.1900000000001</v>
      </c>
      <c r="R159" t="n">
        <v>145.02</v>
      </c>
      <c r="S159" t="n">
        <v>98.14</v>
      </c>
      <c r="T159" t="n">
        <v>19415.95</v>
      </c>
      <c r="U159" t="n">
        <v>0.68</v>
      </c>
      <c r="V159" t="n">
        <v>0.84</v>
      </c>
      <c r="W159" t="n">
        <v>12.32</v>
      </c>
      <c r="X159" t="n">
        <v>1.15</v>
      </c>
      <c r="Y159" t="n">
        <v>2</v>
      </c>
      <c r="Z159" t="n">
        <v>10</v>
      </c>
    </row>
    <row r="160">
      <c r="A160" t="n">
        <v>5</v>
      </c>
      <c r="B160" t="n">
        <v>35</v>
      </c>
      <c r="C160" t="inlineStr">
        <is>
          <t xml:space="preserve">CONCLUIDO	</t>
        </is>
      </c>
      <c r="D160" t="n">
        <v>3.0734</v>
      </c>
      <c r="E160" t="n">
        <v>32.54</v>
      </c>
      <c r="F160" t="n">
        <v>30.2</v>
      </c>
      <c r="G160" t="n">
        <v>69.69</v>
      </c>
      <c r="H160" t="n">
        <v>1.21</v>
      </c>
      <c r="I160" t="n">
        <v>26</v>
      </c>
      <c r="J160" t="n">
        <v>86.88</v>
      </c>
      <c r="K160" t="n">
        <v>35.1</v>
      </c>
      <c r="L160" t="n">
        <v>6</v>
      </c>
      <c r="M160" t="n">
        <v>20</v>
      </c>
      <c r="N160" t="n">
        <v>10.78</v>
      </c>
      <c r="O160" t="n">
        <v>10949.33</v>
      </c>
      <c r="P160" t="n">
        <v>202.86</v>
      </c>
      <c r="Q160" t="n">
        <v>772.27</v>
      </c>
      <c r="R160" t="n">
        <v>138.16</v>
      </c>
      <c r="S160" t="n">
        <v>98.14</v>
      </c>
      <c r="T160" t="n">
        <v>16018.42</v>
      </c>
      <c r="U160" t="n">
        <v>0.71</v>
      </c>
      <c r="V160" t="n">
        <v>0.85</v>
      </c>
      <c r="W160" t="n">
        <v>12.32</v>
      </c>
      <c r="X160" t="n">
        <v>0.95</v>
      </c>
      <c r="Y160" t="n">
        <v>2</v>
      </c>
      <c r="Z160" t="n">
        <v>10</v>
      </c>
    </row>
    <row r="161">
      <c r="A161" t="n">
        <v>6</v>
      </c>
      <c r="B161" t="n">
        <v>35</v>
      </c>
      <c r="C161" t="inlineStr">
        <is>
          <t xml:space="preserve">CONCLUIDO	</t>
        </is>
      </c>
      <c r="D161" t="n">
        <v>3.0819</v>
      </c>
      <c r="E161" t="n">
        <v>32.45</v>
      </c>
      <c r="F161" t="n">
        <v>30.14</v>
      </c>
      <c r="G161" t="n">
        <v>75.34999999999999</v>
      </c>
      <c r="H161" t="n">
        <v>1.39</v>
      </c>
      <c r="I161" t="n">
        <v>24</v>
      </c>
      <c r="J161" t="n">
        <v>88.09999999999999</v>
      </c>
      <c r="K161" t="n">
        <v>35.1</v>
      </c>
      <c r="L161" t="n">
        <v>7</v>
      </c>
      <c r="M161" t="n">
        <v>1</v>
      </c>
      <c r="N161" t="n">
        <v>11</v>
      </c>
      <c r="O161" t="n">
        <v>11099.43</v>
      </c>
      <c r="P161" t="n">
        <v>199.38</v>
      </c>
      <c r="Q161" t="n">
        <v>772.42</v>
      </c>
      <c r="R161" t="n">
        <v>135.57</v>
      </c>
      <c r="S161" t="n">
        <v>98.14</v>
      </c>
      <c r="T161" t="n">
        <v>14731.79</v>
      </c>
      <c r="U161" t="n">
        <v>0.72</v>
      </c>
      <c r="V161" t="n">
        <v>0.85</v>
      </c>
      <c r="W161" t="n">
        <v>12.34</v>
      </c>
      <c r="X161" t="n">
        <v>0.89</v>
      </c>
      <c r="Y161" t="n">
        <v>2</v>
      </c>
      <c r="Z161" t="n">
        <v>10</v>
      </c>
    </row>
    <row r="162">
      <c r="A162" t="n">
        <v>7</v>
      </c>
      <c r="B162" t="n">
        <v>35</v>
      </c>
      <c r="C162" t="inlineStr">
        <is>
          <t xml:space="preserve">CONCLUIDO	</t>
        </is>
      </c>
      <c r="D162" t="n">
        <v>3.082</v>
      </c>
      <c r="E162" t="n">
        <v>32.45</v>
      </c>
      <c r="F162" t="n">
        <v>30.14</v>
      </c>
      <c r="G162" t="n">
        <v>75.34999999999999</v>
      </c>
      <c r="H162" t="n">
        <v>1.57</v>
      </c>
      <c r="I162" t="n">
        <v>24</v>
      </c>
      <c r="J162" t="n">
        <v>89.31999999999999</v>
      </c>
      <c r="K162" t="n">
        <v>35.1</v>
      </c>
      <c r="L162" t="n">
        <v>8</v>
      </c>
      <c r="M162" t="n">
        <v>0</v>
      </c>
      <c r="N162" t="n">
        <v>11.22</v>
      </c>
      <c r="O162" t="n">
        <v>11249.89</v>
      </c>
      <c r="P162" t="n">
        <v>201.84</v>
      </c>
      <c r="Q162" t="n">
        <v>772.4</v>
      </c>
      <c r="R162" t="n">
        <v>135.53</v>
      </c>
      <c r="S162" t="n">
        <v>98.14</v>
      </c>
      <c r="T162" t="n">
        <v>14711.02</v>
      </c>
      <c r="U162" t="n">
        <v>0.72</v>
      </c>
      <c r="V162" t="n">
        <v>0.85</v>
      </c>
      <c r="W162" t="n">
        <v>12.34</v>
      </c>
      <c r="X162" t="n">
        <v>0.89</v>
      </c>
      <c r="Y162" t="n">
        <v>2</v>
      </c>
      <c r="Z162" t="n">
        <v>10</v>
      </c>
    </row>
    <row r="163">
      <c r="A163" t="n">
        <v>0</v>
      </c>
      <c r="B163" t="n">
        <v>50</v>
      </c>
      <c r="C163" t="inlineStr">
        <is>
          <t xml:space="preserve">CONCLUIDO	</t>
        </is>
      </c>
      <c r="D163" t="n">
        <v>2.0668</v>
      </c>
      <c r="E163" t="n">
        <v>48.38</v>
      </c>
      <c r="F163" t="n">
        <v>40.13</v>
      </c>
      <c r="G163" t="n">
        <v>8.6</v>
      </c>
      <c r="H163" t="n">
        <v>0.16</v>
      </c>
      <c r="I163" t="n">
        <v>280</v>
      </c>
      <c r="J163" t="n">
        <v>107.41</v>
      </c>
      <c r="K163" t="n">
        <v>41.65</v>
      </c>
      <c r="L163" t="n">
        <v>1</v>
      </c>
      <c r="M163" t="n">
        <v>278</v>
      </c>
      <c r="N163" t="n">
        <v>14.77</v>
      </c>
      <c r="O163" t="n">
        <v>13481.73</v>
      </c>
      <c r="P163" t="n">
        <v>384.85</v>
      </c>
      <c r="Q163" t="n">
        <v>774.5700000000001</v>
      </c>
      <c r="R163" t="n">
        <v>469.83</v>
      </c>
      <c r="S163" t="n">
        <v>98.14</v>
      </c>
      <c r="T163" t="n">
        <v>180584.84</v>
      </c>
      <c r="U163" t="n">
        <v>0.21</v>
      </c>
      <c r="V163" t="n">
        <v>0.64</v>
      </c>
      <c r="W163" t="n">
        <v>12.72</v>
      </c>
      <c r="X163" t="n">
        <v>10.84</v>
      </c>
      <c r="Y163" t="n">
        <v>2</v>
      </c>
      <c r="Z163" t="n">
        <v>10</v>
      </c>
    </row>
    <row r="164">
      <c r="A164" t="n">
        <v>1</v>
      </c>
      <c r="B164" t="n">
        <v>50</v>
      </c>
      <c r="C164" t="inlineStr">
        <is>
          <t xml:space="preserve">CONCLUIDO	</t>
        </is>
      </c>
      <c r="D164" t="n">
        <v>2.6153</v>
      </c>
      <c r="E164" t="n">
        <v>38.24</v>
      </c>
      <c r="F164" t="n">
        <v>33.62</v>
      </c>
      <c r="G164" t="n">
        <v>17.39</v>
      </c>
      <c r="H164" t="n">
        <v>0.32</v>
      </c>
      <c r="I164" t="n">
        <v>116</v>
      </c>
      <c r="J164" t="n">
        <v>108.68</v>
      </c>
      <c r="K164" t="n">
        <v>41.65</v>
      </c>
      <c r="L164" t="n">
        <v>2</v>
      </c>
      <c r="M164" t="n">
        <v>114</v>
      </c>
      <c r="N164" t="n">
        <v>15.03</v>
      </c>
      <c r="O164" t="n">
        <v>13638.32</v>
      </c>
      <c r="P164" t="n">
        <v>318.47</v>
      </c>
      <c r="Q164" t="n">
        <v>772.87</v>
      </c>
      <c r="R164" t="n">
        <v>252.04</v>
      </c>
      <c r="S164" t="n">
        <v>98.14</v>
      </c>
      <c r="T164" t="n">
        <v>72510.16</v>
      </c>
      <c r="U164" t="n">
        <v>0.39</v>
      </c>
      <c r="V164" t="n">
        <v>0.76</v>
      </c>
      <c r="W164" t="n">
        <v>12.47</v>
      </c>
      <c r="X164" t="n">
        <v>4.36</v>
      </c>
      <c r="Y164" t="n">
        <v>2</v>
      </c>
      <c r="Z164" t="n">
        <v>10</v>
      </c>
    </row>
    <row r="165">
      <c r="A165" t="n">
        <v>2</v>
      </c>
      <c r="B165" t="n">
        <v>50</v>
      </c>
      <c r="C165" t="inlineStr">
        <is>
          <t xml:space="preserve">CONCLUIDO	</t>
        </is>
      </c>
      <c r="D165" t="n">
        <v>2.8053</v>
      </c>
      <c r="E165" t="n">
        <v>35.65</v>
      </c>
      <c r="F165" t="n">
        <v>31.99</v>
      </c>
      <c r="G165" t="n">
        <v>26.29</v>
      </c>
      <c r="H165" t="n">
        <v>0.48</v>
      </c>
      <c r="I165" t="n">
        <v>73</v>
      </c>
      <c r="J165" t="n">
        <v>109.96</v>
      </c>
      <c r="K165" t="n">
        <v>41.65</v>
      </c>
      <c r="L165" t="n">
        <v>3</v>
      </c>
      <c r="M165" t="n">
        <v>71</v>
      </c>
      <c r="N165" t="n">
        <v>15.31</v>
      </c>
      <c r="O165" t="n">
        <v>13795.21</v>
      </c>
      <c r="P165" t="n">
        <v>298.4</v>
      </c>
      <c r="Q165" t="n">
        <v>772.66</v>
      </c>
      <c r="R165" t="n">
        <v>197.69</v>
      </c>
      <c r="S165" t="n">
        <v>98.14</v>
      </c>
      <c r="T165" t="n">
        <v>45548.06</v>
      </c>
      <c r="U165" t="n">
        <v>0.5</v>
      </c>
      <c r="V165" t="n">
        <v>0.8</v>
      </c>
      <c r="W165" t="n">
        <v>12.4</v>
      </c>
      <c r="X165" t="n">
        <v>2.73</v>
      </c>
      <c r="Y165" t="n">
        <v>2</v>
      </c>
      <c r="Z165" t="n">
        <v>10</v>
      </c>
    </row>
    <row r="166">
      <c r="A166" t="n">
        <v>3</v>
      </c>
      <c r="B166" t="n">
        <v>50</v>
      </c>
      <c r="C166" t="inlineStr">
        <is>
          <t xml:space="preserve">CONCLUIDO	</t>
        </is>
      </c>
      <c r="D166" t="n">
        <v>2.9036</v>
      </c>
      <c r="E166" t="n">
        <v>34.44</v>
      </c>
      <c r="F166" t="n">
        <v>31.23</v>
      </c>
      <c r="G166" t="n">
        <v>35.35</v>
      </c>
      <c r="H166" t="n">
        <v>0.63</v>
      </c>
      <c r="I166" t="n">
        <v>53</v>
      </c>
      <c r="J166" t="n">
        <v>111.23</v>
      </c>
      <c r="K166" t="n">
        <v>41.65</v>
      </c>
      <c r="L166" t="n">
        <v>4</v>
      </c>
      <c r="M166" t="n">
        <v>51</v>
      </c>
      <c r="N166" t="n">
        <v>15.58</v>
      </c>
      <c r="O166" t="n">
        <v>13952.52</v>
      </c>
      <c r="P166" t="n">
        <v>286.38</v>
      </c>
      <c r="Q166" t="n">
        <v>772.4299999999999</v>
      </c>
      <c r="R166" t="n">
        <v>172.33</v>
      </c>
      <c r="S166" t="n">
        <v>98.14</v>
      </c>
      <c r="T166" t="n">
        <v>32967.23</v>
      </c>
      <c r="U166" t="n">
        <v>0.57</v>
      </c>
      <c r="V166" t="n">
        <v>0.82</v>
      </c>
      <c r="W166" t="n">
        <v>12.36</v>
      </c>
      <c r="X166" t="n">
        <v>1.97</v>
      </c>
      <c r="Y166" t="n">
        <v>2</v>
      </c>
      <c r="Z166" t="n">
        <v>10</v>
      </c>
    </row>
    <row r="167">
      <c r="A167" t="n">
        <v>4</v>
      </c>
      <c r="B167" t="n">
        <v>50</v>
      </c>
      <c r="C167" t="inlineStr">
        <is>
          <t xml:space="preserve">CONCLUIDO	</t>
        </is>
      </c>
      <c r="D167" t="n">
        <v>2.9682</v>
      </c>
      <c r="E167" t="n">
        <v>33.69</v>
      </c>
      <c r="F167" t="n">
        <v>30.74</v>
      </c>
      <c r="G167" t="n">
        <v>44.99</v>
      </c>
      <c r="H167" t="n">
        <v>0.78</v>
      </c>
      <c r="I167" t="n">
        <v>41</v>
      </c>
      <c r="J167" t="n">
        <v>112.51</v>
      </c>
      <c r="K167" t="n">
        <v>41.65</v>
      </c>
      <c r="L167" t="n">
        <v>5</v>
      </c>
      <c r="M167" t="n">
        <v>39</v>
      </c>
      <c r="N167" t="n">
        <v>15.86</v>
      </c>
      <c r="O167" t="n">
        <v>14110.24</v>
      </c>
      <c r="P167" t="n">
        <v>277.16</v>
      </c>
      <c r="Q167" t="n">
        <v>772.36</v>
      </c>
      <c r="R167" t="n">
        <v>156.6</v>
      </c>
      <c r="S167" t="n">
        <v>98.14</v>
      </c>
      <c r="T167" t="n">
        <v>25161.63</v>
      </c>
      <c r="U167" t="n">
        <v>0.63</v>
      </c>
      <c r="V167" t="n">
        <v>0.84</v>
      </c>
      <c r="W167" t="n">
        <v>12.33</v>
      </c>
      <c r="X167" t="n">
        <v>1.49</v>
      </c>
      <c r="Y167" t="n">
        <v>2</v>
      </c>
      <c r="Z167" t="n">
        <v>10</v>
      </c>
    </row>
    <row r="168">
      <c r="A168" t="n">
        <v>5</v>
      </c>
      <c r="B168" t="n">
        <v>50</v>
      </c>
      <c r="C168" t="inlineStr">
        <is>
          <t xml:space="preserve">CONCLUIDO	</t>
        </is>
      </c>
      <c r="D168" t="n">
        <v>3.0039</v>
      </c>
      <c r="E168" t="n">
        <v>33.29</v>
      </c>
      <c r="F168" t="n">
        <v>30.5</v>
      </c>
      <c r="G168" t="n">
        <v>53.82</v>
      </c>
      <c r="H168" t="n">
        <v>0.93</v>
      </c>
      <c r="I168" t="n">
        <v>34</v>
      </c>
      <c r="J168" t="n">
        <v>113.79</v>
      </c>
      <c r="K168" t="n">
        <v>41.65</v>
      </c>
      <c r="L168" t="n">
        <v>6</v>
      </c>
      <c r="M168" t="n">
        <v>32</v>
      </c>
      <c r="N168" t="n">
        <v>16.14</v>
      </c>
      <c r="O168" t="n">
        <v>14268.39</v>
      </c>
      <c r="P168" t="n">
        <v>269.66</v>
      </c>
      <c r="Q168" t="n">
        <v>772.49</v>
      </c>
      <c r="R168" t="n">
        <v>148.33</v>
      </c>
      <c r="S168" t="n">
        <v>98.14</v>
      </c>
      <c r="T168" t="n">
        <v>21065.34</v>
      </c>
      <c r="U168" t="n">
        <v>0.66</v>
      </c>
      <c r="V168" t="n">
        <v>0.84</v>
      </c>
      <c r="W168" t="n">
        <v>12.33</v>
      </c>
      <c r="X168" t="n">
        <v>1.25</v>
      </c>
      <c r="Y168" t="n">
        <v>2</v>
      </c>
      <c r="Z168" t="n">
        <v>10</v>
      </c>
    </row>
    <row r="169">
      <c r="A169" t="n">
        <v>6</v>
      </c>
      <c r="B169" t="n">
        <v>50</v>
      </c>
      <c r="C169" t="inlineStr">
        <is>
          <t xml:space="preserve">CONCLUIDO	</t>
        </is>
      </c>
      <c r="D169" t="n">
        <v>3.0376</v>
      </c>
      <c r="E169" t="n">
        <v>32.92</v>
      </c>
      <c r="F169" t="n">
        <v>30.26</v>
      </c>
      <c r="G169" t="n">
        <v>64.84999999999999</v>
      </c>
      <c r="H169" t="n">
        <v>1.07</v>
      </c>
      <c r="I169" t="n">
        <v>28</v>
      </c>
      <c r="J169" t="n">
        <v>115.08</v>
      </c>
      <c r="K169" t="n">
        <v>41.65</v>
      </c>
      <c r="L169" t="n">
        <v>7</v>
      </c>
      <c r="M169" t="n">
        <v>26</v>
      </c>
      <c r="N169" t="n">
        <v>16.43</v>
      </c>
      <c r="O169" t="n">
        <v>14426.96</v>
      </c>
      <c r="P169" t="n">
        <v>262.5</v>
      </c>
      <c r="Q169" t="n">
        <v>772.35</v>
      </c>
      <c r="R169" t="n">
        <v>140.29</v>
      </c>
      <c r="S169" t="n">
        <v>98.14</v>
      </c>
      <c r="T169" t="n">
        <v>17071.84</v>
      </c>
      <c r="U169" t="n">
        <v>0.7</v>
      </c>
      <c r="V169" t="n">
        <v>0.85</v>
      </c>
      <c r="W169" t="n">
        <v>12.32</v>
      </c>
      <c r="X169" t="n">
        <v>1.01</v>
      </c>
      <c r="Y169" t="n">
        <v>2</v>
      </c>
      <c r="Z169" t="n">
        <v>10</v>
      </c>
    </row>
    <row r="170">
      <c r="A170" t="n">
        <v>7</v>
      </c>
      <c r="B170" t="n">
        <v>50</v>
      </c>
      <c r="C170" t="inlineStr">
        <is>
          <t xml:space="preserve">CONCLUIDO	</t>
        </is>
      </c>
      <c r="D170" t="n">
        <v>3.0574</v>
      </c>
      <c r="E170" t="n">
        <v>32.71</v>
      </c>
      <c r="F170" t="n">
        <v>30.14</v>
      </c>
      <c r="G170" t="n">
        <v>75.34999999999999</v>
      </c>
      <c r="H170" t="n">
        <v>1.21</v>
      </c>
      <c r="I170" t="n">
        <v>24</v>
      </c>
      <c r="J170" t="n">
        <v>116.37</v>
      </c>
      <c r="K170" t="n">
        <v>41.65</v>
      </c>
      <c r="L170" t="n">
        <v>8</v>
      </c>
      <c r="M170" t="n">
        <v>22</v>
      </c>
      <c r="N170" t="n">
        <v>16.72</v>
      </c>
      <c r="O170" t="n">
        <v>14585.96</v>
      </c>
      <c r="P170" t="n">
        <v>255.75</v>
      </c>
      <c r="Q170" t="n">
        <v>772.21</v>
      </c>
      <c r="R170" t="n">
        <v>136.29</v>
      </c>
      <c r="S170" t="n">
        <v>98.14</v>
      </c>
      <c r="T170" t="n">
        <v>15090.83</v>
      </c>
      <c r="U170" t="n">
        <v>0.72</v>
      </c>
      <c r="V170" t="n">
        <v>0.85</v>
      </c>
      <c r="W170" t="n">
        <v>12.31</v>
      </c>
      <c r="X170" t="n">
        <v>0.89</v>
      </c>
      <c r="Y170" t="n">
        <v>2</v>
      </c>
      <c r="Z170" t="n">
        <v>10</v>
      </c>
    </row>
    <row r="171">
      <c r="A171" t="n">
        <v>8</v>
      </c>
      <c r="B171" t="n">
        <v>50</v>
      </c>
      <c r="C171" t="inlineStr">
        <is>
          <t xml:space="preserve">CONCLUIDO	</t>
        </is>
      </c>
      <c r="D171" t="n">
        <v>3.0761</v>
      </c>
      <c r="E171" t="n">
        <v>32.51</v>
      </c>
      <c r="F171" t="n">
        <v>30.01</v>
      </c>
      <c r="G171" t="n">
        <v>85.73</v>
      </c>
      <c r="H171" t="n">
        <v>1.35</v>
      </c>
      <c r="I171" t="n">
        <v>21</v>
      </c>
      <c r="J171" t="n">
        <v>117.66</v>
      </c>
      <c r="K171" t="n">
        <v>41.65</v>
      </c>
      <c r="L171" t="n">
        <v>9</v>
      </c>
      <c r="M171" t="n">
        <v>19</v>
      </c>
      <c r="N171" t="n">
        <v>17.01</v>
      </c>
      <c r="O171" t="n">
        <v>14745.39</v>
      </c>
      <c r="P171" t="n">
        <v>249.37</v>
      </c>
      <c r="Q171" t="n">
        <v>772.16</v>
      </c>
      <c r="R171" t="n">
        <v>131.77</v>
      </c>
      <c r="S171" t="n">
        <v>98.14</v>
      </c>
      <c r="T171" t="n">
        <v>12848.61</v>
      </c>
      <c r="U171" t="n">
        <v>0.74</v>
      </c>
      <c r="V171" t="n">
        <v>0.86</v>
      </c>
      <c r="W171" t="n">
        <v>12.31</v>
      </c>
      <c r="X171" t="n">
        <v>0.76</v>
      </c>
      <c r="Y171" t="n">
        <v>2</v>
      </c>
      <c r="Z171" t="n">
        <v>10</v>
      </c>
    </row>
    <row r="172">
      <c r="A172" t="n">
        <v>9</v>
      </c>
      <c r="B172" t="n">
        <v>50</v>
      </c>
      <c r="C172" t="inlineStr">
        <is>
          <t xml:space="preserve">CONCLUIDO	</t>
        </is>
      </c>
      <c r="D172" t="n">
        <v>3.089</v>
      </c>
      <c r="E172" t="n">
        <v>32.37</v>
      </c>
      <c r="F172" t="n">
        <v>29.91</v>
      </c>
      <c r="G172" t="n">
        <v>94.47</v>
      </c>
      <c r="H172" t="n">
        <v>1.48</v>
      </c>
      <c r="I172" t="n">
        <v>19</v>
      </c>
      <c r="J172" t="n">
        <v>118.96</v>
      </c>
      <c r="K172" t="n">
        <v>41.65</v>
      </c>
      <c r="L172" t="n">
        <v>10</v>
      </c>
      <c r="M172" t="n">
        <v>17</v>
      </c>
      <c r="N172" t="n">
        <v>17.31</v>
      </c>
      <c r="O172" t="n">
        <v>14905.25</v>
      </c>
      <c r="P172" t="n">
        <v>241.79</v>
      </c>
      <c r="Q172" t="n">
        <v>772.13</v>
      </c>
      <c r="R172" t="n">
        <v>128.89</v>
      </c>
      <c r="S172" t="n">
        <v>98.14</v>
      </c>
      <c r="T172" t="n">
        <v>11419.75</v>
      </c>
      <c r="U172" t="n">
        <v>0.76</v>
      </c>
      <c r="V172" t="n">
        <v>0.86</v>
      </c>
      <c r="W172" t="n">
        <v>12.3</v>
      </c>
      <c r="X172" t="n">
        <v>0.67</v>
      </c>
      <c r="Y172" t="n">
        <v>2</v>
      </c>
      <c r="Z172" t="n">
        <v>10</v>
      </c>
    </row>
    <row r="173">
      <c r="A173" t="n">
        <v>10</v>
      </c>
      <c r="B173" t="n">
        <v>50</v>
      </c>
      <c r="C173" t="inlineStr">
        <is>
          <t xml:space="preserve">CONCLUIDO	</t>
        </is>
      </c>
      <c r="D173" t="n">
        <v>3.098</v>
      </c>
      <c r="E173" t="n">
        <v>32.28</v>
      </c>
      <c r="F173" t="n">
        <v>29.87</v>
      </c>
      <c r="G173" t="n">
        <v>105.41</v>
      </c>
      <c r="H173" t="n">
        <v>1.61</v>
      </c>
      <c r="I173" t="n">
        <v>17</v>
      </c>
      <c r="J173" t="n">
        <v>120.26</v>
      </c>
      <c r="K173" t="n">
        <v>41.65</v>
      </c>
      <c r="L173" t="n">
        <v>11</v>
      </c>
      <c r="M173" t="n">
        <v>5</v>
      </c>
      <c r="N173" t="n">
        <v>17.61</v>
      </c>
      <c r="O173" t="n">
        <v>15065.56</v>
      </c>
      <c r="P173" t="n">
        <v>237.72</v>
      </c>
      <c r="Q173" t="n">
        <v>772.29</v>
      </c>
      <c r="R173" t="n">
        <v>126.64</v>
      </c>
      <c r="S173" t="n">
        <v>98.14</v>
      </c>
      <c r="T173" t="n">
        <v>10302.93</v>
      </c>
      <c r="U173" t="n">
        <v>0.77</v>
      </c>
      <c r="V173" t="n">
        <v>0.86</v>
      </c>
      <c r="W173" t="n">
        <v>12.32</v>
      </c>
      <c r="X173" t="n">
        <v>0.62</v>
      </c>
      <c r="Y173" t="n">
        <v>2</v>
      </c>
      <c r="Z173" t="n">
        <v>10</v>
      </c>
    </row>
    <row r="174">
      <c r="A174" t="n">
        <v>11</v>
      </c>
      <c r="B174" t="n">
        <v>50</v>
      </c>
      <c r="C174" t="inlineStr">
        <is>
          <t xml:space="preserve">CONCLUIDO	</t>
        </is>
      </c>
      <c r="D174" t="n">
        <v>3.0973</v>
      </c>
      <c r="E174" t="n">
        <v>32.29</v>
      </c>
      <c r="F174" t="n">
        <v>29.87</v>
      </c>
      <c r="G174" t="n">
        <v>105.43</v>
      </c>
      <c r="H174" t="n">
        <v>1.74</v>
      </c>
      <c r="I174" t="n">
        <v>17</v>
      </c>
      <c r="J174" t="n">
        <v>121.56</v>
      </c>
      <c r="K174" t="n">
        <v>41.65</v>
      </c>
      <c r="L174" t="n">
        <v>12</v>
      </c>
      <c r="M174" t="n">
        <v>0</v>
      </c>
      <c r="N174" t="n">
        <v>17.91</v>
      </c>
      <c r="O174" t="n">
        <v>15226.31</v>
      </c>
      <c r="P174" t="n">
        <v>239.4</v>
      </c>
      <c r="Q174" t="n">
        <v>772.38</v>
      </c>
      <c r="R174" t="n">
        <v>126.87</v>
      </c>
      <c r="S174" t="n">
        <v>98.14</v>
      </c>
      <c r="T174" t="n">
        <v>10419.47</v>
      </c>
      <c r="U174" t="n">
        <v>0.77</v>
      </c>
      <c r="V174" t="n">
        <v>0.86</v>
      </c>
      <c r="W174" t="n">
        <v>12.32</v>
      </c>
      <c r="X174" t="n">
        <v>0.62</v>
      </c>
      <c r="Y174" t="n">
        <v>2</v>
      </c>
      <c r="Z174" t="n">
        <v>10</v>
      </c>
    </row>
    <row r="175">
      <c r="A175" t="n">
        <v>0</v>
      </c>
      <c r="B175" t="n">
        <v>25</v>
      </c>
      <c r="C175" t="inlineStr">
        <is>
          <t xml:space="preserve">CONCLUIDO	</t>
        </is>
      </c>
      <c r="D175" t="n">
        <v>2.516</v>
      </c>
      <c r="E175" t="n">
        <v>39.75</v>
      </c>
      <c r="F175" t="n">
        <v>35.63</v>
      </c>
      <c r="G175" t="n">
        <v>12.8</v>
      </c>
      <c r="H175" t="n">
        <v>0.28</v>
      </c>
      <c r="I175" t="n">
        <v>167</v>
      </c>
      <c r="J175" t="n">
        <v>61.76</v>
      </c>
      <c r="K175" t="n">
        <v>28.92</v>
      </c>
      <c r="L175" t="n">
        <v>1</v>
      </c>
      <c r="M175" t="n">
        <v>165</v>
      </c>
      <c r="N175" t="n">
        <v>6.84</v>
      </c>
      <c r="O175" t="n">
        <v>7851.41</v>
      </c>
      <c r="P175" t="n">
        <v>229.47</v>
      </c>
      <c r="Q175" t="n">
        <v>773.39</v>
      </c>
      <c r="R175" t="n">
        <v>319.08</v>
      </c>
      <c r="S175" t="n">
        <v>98.14</v>
      </c>
      <c r="T175" t="n">
        <v>105773.16</v>
      </c>
      <c r="U175" t="n">
        <v>0.31</v>
      </c>
      <c r="V175" t="n">
        <v>0.72</v>
      </c>
      <c r="W175" t="n">
        <v>12.55</v>
      </c>
      <c r="X175" t="n">
        <v>6.36</v>
      </c>
      <c r="Y175" t="n">
        <v>2</v>
      </c>
      <c r="Z175" t="n">
        <v>10</v>
      </c>
    </row>
    <row r="176">
      <c r="A176" t="n">
        <v>1</v>
      </c>
      <c r="B176" t="n">
        <v>25</v>
      </c>
      <c r="C176" t="inlineStr">
        <is>
          <t xml:space="preserve">CONCLUIDO	</t>
        </is>
      </c>
      <c r="D176" t="n">
        <v>2.8794</v>
      </c>
      <c r="E176" t="n">
        <v>34.73</v>
      </c>
      <c r="F176" t="n">
        <v>31.93</v>
      </c>
      <c r="G176" t="n">
        <v>26.61</v>
      </c>
      <c r="H176" t="n">
        <v>0.55</v>
      </c>
      <c r="I176" t="n">
        <v>72</v>
      </c>
      <c r="J176" t="n">
        <v>62.92</v>
      </c>
      <c r="K176" t="n">
        <v>28.92</v>
      </c>
      <c r="L176" t="n">
        <v>2</v>
      </c>
      <c r="M176" t="n">
        <v>70</v>
      </c>
      <c r="N176" t="n">
        <v>7</v>
      </c>
      <c r="O176" t="n">
        <v>7994.37</v>
      </c>
      <c r="P176" t="n">
        <v>196.47</v>
      </c>
      <c r="Q176" t="n">
        <v>772.5</v>
      </c>
      <c r="R176" t="n">
        <v>196.12</v>
      </c>
      <c r="S176" t="n">
        <v>98.14</v>
      </c>
      <c r="T176" t="n">
        <v>44770.63</v>
      </c>
      <c r="U176" t="n">
        <v>0.5</v>
      </c>
      <c r="V176" t="n">
        <v>0.8</v>
      </c>
      <c r="W176" t="n">
        <v>12.39</v>
      </c>
      <c r="X176" t="n">
        <v>2.68</v>
      </c>
      <c r="Y176" t="n">
        <v>2</v>
      </c>
      <c r="Z176" t="n">
        <v>10</v>
      </c>
    </row>
    <row r="177">
      <c r="A177" t="n">
        <v>2</v>
      </c>
      <c r="B177" t="n">
        <v>25</v>
      </c>
      <c r="C177" t="inlineStr">
        <is>
          <t xml:space="preserve">CONCLUIDO	</t>
        </is>
      </c>
      <c r="D177" t="n">
        <v>3.006</v>
      </c>
      <c r="E177" t="n">
        <v>33.27</v>
      </c>
      <c r="F177" t="n">
        <v>30.86</v>
      </c>
      <c r="G177" t="n">
        <v>42.08</v>
      </c>
      <c r="H177" t="n">
        <v>0.8100000000000001</v>
      </c>
      <c r="I177" t="n">
        <v>44</v>
      </c>
      <c r="J177" t="n">
        <v>64.08</v>
      </c>
      <c r="K177" t="n">
        <v>28.92</v>
      </c>
      <c r="L177" t="n">
        <v>3</v>
      </c>
      <c r="M177" t="n">
        <v>42</v>
      </c>
      <c r="N177" t="n">
        <v>7.16</v>
      </c>
      <c r="O177" t="n">
        <v>8137.65</v>
      </c>
      <c r="P177" t="n">
        <v>179.82</v>
      </c>
      <c r="Q177" t="n">
        <v>772.62</v>
      </c>
      <c r="R177" t="n">
        <v>160.45</v>
      </c>
      <c r="S177" t="n">
        <v>98.14</v>
      </c>
      <c r="T177" t="n">
        <v>27075.23</v>
      </c>
      <c r="U177" t="n">
        <v>0.61</v>
      </c>
      <c r="V177" t="n">
        <v>0.83</v>
      </c>
      <c r="W177" t="n">
        <v>12.34</v>
      </c>
      <c r="X177" t="n">
        <v>1.61</v>
      </c>
      <c r="Y177" t="n">
        <v>2</v>
      </c>
      <c r="Z177" t="n">
        <v>10</v>
      </c>
    </row>
    <row r="178">
      <c r="A178" t="n">
        <v>3</v>
      </c>
      <c r="B178" t="n">
        <v>25</v>
      </c>
      <c r="C178" t="inlineStr">
        <is>
          <t xml:space="preserve">CONCLUIDO	</t>
        </is>
      </c>
      <c r="D178" t="n">
        <v>3.0556</v>
      </c>
      <c r="E178" t="n">
        <v>32.73</v>
      </c>
      <c r="F178" t="n">
        <v>30.47</v>
      </c>
      <c r="G178" t="n">
        <v>55.4</v>
      </c>
      <c r="H178" t="n">
        <v>1.07</v>
      </c>
      <c r="I178" t="n">
        <v>33</v>
      </c>
      <c r="J178" t="n">
        <v>65.25</v>
      </c>
      <c r="K178" t="n">
        <v>28.92</v>
      </c>
      <c r="L178" t="n">
        <v>4</v>
      </c>
      <c r="M178" t="n">
        <v>9</v>
      </c>
      <c r="N178" t="n">
        <v>7.33</v>
      </c>
      <c r="O178" t="n">
        <v>8281.25</v>
      </c>
      <c r="P178" t="n">
        <v>168.82</v>
      </c>
      <c r="Q178" t="n">
        <v>772.71</v>
      </c>
      <c r="R178" t="n">
        <v>146.35</v>
      </c>
      <c r="S178" t="n">
        <v>98.14</v>
      </c>
      <c r="T178" t="n">
        <v>20078.56</v>
      </c>
      <c r="U178" t="n">
        <v>0.67</v>
      </c>
      <c r="V178" t="n">
        <v>0.84</v>
      </c>
      <c r="W178" t="n">
        <v>12.36</v>
      </c>
      <c r="X178" t="n">
        <v>1.22</v>
      </c>
      <c r="Y178" t="n">
        <v>2</v>
      </c>
      <c r="Z178" t="n">
        <v>10</v>
      </c>
    </row>
    <row r="179">
      <c r="A179" t="n">
        <v>4</v>
      </c>
      <c r="B179" t="n">
        <v>25</v>
      </c>
      <c r="C179" t="inlineStr">
        <is>
          <t xml:space="preserve">CONCLUIDO	</t>
        </is>
      </c>
      <c r="D179" t="n">
        <v>3.0584</v>
      </c>
      <c r="E179" t="n">
        <v>32.7</v>
      </c>
      <c r="F179" t="n">
        <v>30.46</v>
      </c>
      <c r="G179" t="n">
        <v>57.11</v>
      </c>
      <c r="H179" t="n">
        <v>1.31</v>
      </c>
      <c r="I179" t="n">
        <v>32</v>
      </c>
      <c r="J179" t="n">
        <v>66.42</v>
      </c>
      <c r="K179" t="n">
        <v>28.92</v>
      </c>
      <c r="L179" t="n">
        <v>5</v>
      </c>
      <c r="M179" t="n">
        <v>0</v>
      </c>
      <c r="N179" t="n">
        <v>7.49</v>
      </c>
      <c r="O179" t="n">
        <v>8425.16</v>
      </c>
      <c r="P179" t="n">
        <v>170.75</v>
      </c>
      <c r="Q179" t="n">
        <v>772.6900000000001</v>
      </c>
      <c r="R179" t="n">
        <v>145.44</v>
      </c>
      <c r="S179" t="n">
        <v>98.14</v>
      </c>
      <c r="T179" t="n">
        <v>19628.56</v>
      </c>
      <c r="U179" t="n">
        <v>0.67</v>
      </c>
      <c r="V179" t="n">
        <v>0.84</v>
      </c>
      <c r="W179" t="n">
        <v>12.37</v>
      </c>
      <c r="X179" t="n">
        <v>1.21</v>
      </c>
      <c r="Y179" t="n">
        <v>2</v>
      </c>
      <c r="Z179" t="n">
        <v>10</v>
      </c>
    </row>
    <row r="180">
      <c r="A180" t="n">
        <v>0</v>
      </c>
      <c r="B180" t="n">
        <v>85</v>
      </c>
      <c r="C180" t="inlineStr">
        <is>
          <t xml:space="preserve">CONCLUIDO	</t>
        </is>
      </c>
      <c r="D180" t="n">
        <v>1.5677</v>
      </c>
      <c r="E180" t="n">
        <v>63.79</v>
      </c>
      <c r="F180" t="n">
        <v>46.6</v>
      </c>
      <c r="G180" t="n">
        <v>6.4</v>
      </c>
      <c r="H180" t="n">
        <v>0.11</v>
      </c>
      <c r="I180" t="n">
        <v>437</v>
      </c>
      <c r="J180" t="n">
        <v>167.88</v>
      </c>
      <c r="K180" t="n">
        <v>51.39</v>
      </c>
      <c r="L180" t="n">
        <v>1</v>
      </c>
      <c r="M180" t="n">
        <v>435</v>
      </c>
      <c r="N180" t="n">
        <v>30.49</v>
      </c>
      <c r="O180" t="n">
        <v>20939.59</v>
      </c>
      <c r="P180" t="n">
        <v>599.26</v>
      </c>
      <c r="Q180" t="n">
        <v>775.91</v>
      </c>
      <c r="R180" t="n">
        <v>686.09</v>
      </c>
      <c r="S180" t="n">
        <v>98.14</v>
      </c>
      <c r="T180" t="n">
        <v>287929</v>
      </c>
      <c r="U180" t="n">
        <v>0.14</v>
      </c>
      <c r="V180" t="n">
        <v>0.55</v>
      </c>
      <c r="W180" t="n">
        <v>12.99</v>
      </c>
      <c r="X180" t="n">
        <v>17.3</v>
      </c>
      <c r="Y180" t="n">
        <v>2</v>
      </c>
      <c r="Z180" t="n">
        <v>10</v>
      </c>
    </row>
    <row r="181">
      <c r="A181" t="n">
        <v>1</v>
      </c>
      <c r="B181" t="n">
        <v>85</v>
      </c>
      <c r="C181" t="inlineStr">
        <is>
          <t xml:space="preserve">CONCLUIDO	</t>
        </is>
      </c>
      <c r="D181" t="n">
        <v>2.2957</v>
      </c>
      <c r="E181" t="n">
        <v>43.56</v>
      </c>
      <c r="F181" t="n">
        <v>35.56</v>
      </c>
      <c r="G181" t="n">
        <v>12.85</v>
      </c>
      <c r="H181" t="n">
        <v>0.21</v>
      </c>
      <c r="I181" t="n">
        <v>166</v>
      </c>
      <c r="J181" t="n">
        <v>169.33</v>
      </c>
      <c r="K181" t="n">
        <v>51.39</v>
      </c>
      <c r="L181" t="n">
        <v>2</v>
      </c>
      <c r="M181" t="n">
        <v>164</v>
      </c>
      <c r="N181" t="n">
        <v>30.94</v>
      </c>
      <c r="O181" t="n">
        <v>21118.46</v>
      </c>
      <c r="P181" t="n">
        <v>456.04</v>
      </c>
      <c r="Q181" t="n">
        <v>773.26</v>
      </c>
      <c r="R181" t="n">
        <v>316.66</v>
      </c>
      <c r="S181" t="n">
        <v>98.14</v>
      </c>
      <c r="T181" t="n">
        <v>104566.33</v>
      </c>
      <c r="U181" t="n">
        <v>0.31</v>
      </c>
      <c r="V181" t="n">
        <v>0.72</v>
      </c>
      <c r="W181" t="n">
        <v>12.55</v>
      </c>
      <c r="X181" t="n">
        <v>6.29</v>
      </c>
      <c r="Y181" t="n">
        <v>2</v>
      </c>
      <c r="Z181" t="n">
        <v>10</v>
      </c>
    </row>
    <row r="182">
      <c r="A182" t="n">
        <v>2</v>
      </c>
      <c r="B182" t="n">
        <v>85</v>
      </c>
      <c r="C182" t="inlineStr">
        <is>
          <t xml:space="preserve">CONCLUIDO	</t>
        </is>
      </c>
      <c r="D182" t="n">
        <v>2.563</v>
      </c>
      <c r="E182" t="n">
        <v>39.02</v>
      </c>
      <c r="F182" t="n">
        <v>33.15</v>
      </c>
      <c r="G182" t="n">
        <v>19.31</v>
      </c>
      <c r="H182" t="n">
        <v>0.31</v>
      </c>
      <c r="I182" t="n">
        <v>103</v>
      </c>
      <c r="J182" t="n">
        <v>170.79</v>
      </c>
      <c r="K182" t="n">
        <v>51.39</v>
      </c>
      <c r="L182" t="n">
        <v>3</v>
      </c>
      <c r="M182" t="n">
        <v>101</v>
      </c>
      <c r="N182" t="n">
        <v>31.4</v>
      </c>
      <c r="O182" t="n">
        <v>21297.94</v>
      </c>
      <c r="P182" t="n">
        <v>422.87</v>
      </c>
      <c r="Q182" t="n">
        <v>772.83</v>
      </c>
      <c r="R182" t="n">
        <v>236.12</v>
      </c>
      <c r="S182" t="n">
        <v>98.14</v>
      </c>
      <c r="T182" t="n">
        <v>64613.98</v>
      </c>
      <c r="U182" t="n">
        <v>0.42</v>
      </c>
      <c r="V182" t="n">
        <v>0.77</v>
      </c>
      <c r="W182" t="n">
        <v>12.46</v>
      </c>
      <c r="X182" t="n">
        <v>3.9</v>
      </c>
      <c r="Y182" t="n">
        <v>2</v>
      </c>
      <c r="Z182" t="n">
        <v>10</v>
      </c>
    </row>
    <row r="183">
      <c r="A183" t="n">
        <v>3</v>
      </c>
      <c r="B183" t="n">
        <v>85</v>
      </c>
      <c r="C183" t="inlineStr">
        <is>
          <t xml:space="preserve">CONCLUIDO	</t>
        </is>
      </c>
      <c r="D183" t="n">
        <v>2.7107</v>
      </c>
      <c r="E183" t="n">
        <v>36.89</v>
      </c>
      <c r="F183" t="n">
        <v>32.01</v>
      </c>
      <c r="G183" t="n">
        <v>25.95</v>
      </c>
      <c r="H183" t="n">
        <v>0.41</v>
      </c>
      <c r="I183" t="n">
        <v>74</v>
      </c>
      <c r="J183" t="n">
        <v>172.25</v>
      </c>
      <c r="K183" t="n">
        <v>51.39</v>
      </c>
      <c r="L183" t="n">
        <v>4</v>
      </c>
      <c r="M183" t="n">
        <v>72</v>
      </c>
      <c r="N183" t="n">
        <v>31.86</v>
      </c>
      <c r="O183" t="n">
        <v>21478.05</v>
      </c>
      <c r="P183" t="n">
        <v>405.79</v>
      </c>
      <c r="Q183" t="n">
        <v>772.9299999999999</v>
      </c>
      <c r="R183" t="n">
        <v>198.37</v>
      </c>
      <c r="S183" t="n">
        <v>98.14</v>
      </c>
      <c r="T183" t="n">
        <v>45885.62</v>
      </c>
      <c r="U183" t="n">
        <v>0.49</v>
      </c>
      <c r="V183" t="n">
        <v>0.8</v>
      </c>
      <c r="W183" t="n">
        <v>12.4</v>
      </c>
      <c r="X183" t="n">
        <v>2.75</v>
      </c>
      <c r="Y183" t="n">
        <v>2</v>
      </c>
      <c r="Z183" t="n">
        <v>10</v>
      </c>
    </row>
    <row r="184">
      <c r="A184" t="n">
        <v>4</v>
      </c>
      <c r="B184" t="n">
        <v>85</v>
      </c>
      <c r="C184" t="inlineStr">
        <is>
          <t xml:space="preserve">CONCLUIDO	</t>
        </is>
      </c>
      <c r="D184" t="n">
        <v>2.7976</v>
      </c>
      <c r="E184" t="n">
        <v>35.74</v>
      </c>
      <c r="F184" t="n">
        <v>31.41</v>
      </c>
      <c r="G184" t="n">
        <v>32.49</v>
      </c>
      <c r="H184" t="n">
        <v>0.51</v>
      </c>
      <c r="I184" t="n">
        <v>58</v>
      </c>
      <c r="J184" t="n">
        <v>173.71</v>
      </c>
      <c r="K184" t="n">
        <v>51.39</v>
      </c>
      <c r="L184" t="n">
        <v>5</v>
      </c>
      <c r="M184" t="n">
        <v>56</v>
      </c>
      <c r="N184" t="n">
        <v>32.32</v>
      </c>
      <c r="O184" t="n">
        <v>21658.78</v>
      </c>
      <c r="P184" t="n">
        <v>395.57</v>
      </c>
      <c r="Q184" t="n">
        <v>772.49</v>
      </c>
      <c r="R184" t="n">
        <v>178.68</v>
      </c>
      <c r="S184" t="n">
        <v>98.14</v>
      </c>
      <c r="T184" t="n">
        <v>36118.57</v>
      </c>
      <c r="U184" t="n">
        <v>0.55</v>
      </c>
      <c r="V184" t="n">
        <v>0.82</v>
      </c>
      <c r="W184" t="n">
        <v>12.36</v>
      </c>
      <c r="X184" t="n">
        <v>2.15</v>
      </c>
      <c r="Y184" t="n">
        <v>2</v>
      </c>
      <c r="Z184" t="n">
        <v>10</v>
      </c>
    </row>
    <row r="185">
      <c r="A185" t="n">
        <v>5</v>
      </c>
      <c r="B185" t="n">
        <v>85</v>
      </c>
      <c r="C185" t="inlineStr">
        <is>
          <t xml:space="preserve">CONCLUIDO	</t>
        </is>
      </c>
      <c r="D185" t="n">
        <v>2.8564</v>
      </c>
      <c r="E185" t="n">
        <v>35.01</v>
      </c>
      <c r="F185" t="n">
        <v>31.01</v>
      </c>
      <c r="G185" t="n">
        <v>38.76</v>
      </c>
      <c r="H185" t="n">
        <v>0.61</v>
      </c>
      <c r="I185" t="n">
        <v>48</v>
      </c>
      <c r="J185" t="n">
        <v>175.18</v>
      </c>
      <c r="K185" t="n">
        <v>51.39</v>
      </c>
      <c r="L185" t="n">
        <v>6</v>
      </c>
      <c r="M185" t="n">
        <v>46</v>
      </c>
      <c r="N185" t="n">
        <v>32.79</v>
      </c>
      <c r="O185" t="n">
        <v>21840.16</v>
      </c>
      <c r="P185" t="n">
        <v>387.91</v>
      </c>
      <c r="Q185" t="n">
        <v>772.47</v>
      </c>
      <c r="R185" t="n">
        <v>165.24</v>
      </c>
      <c r="S185" t="n">
        <v>98.14</v>
      </c>
      <c r="T185" t="n">
        <v>29447.49</v>
      </c>
      <c r="U185" t="n">
        <v>0.59</v>
      </c>
      <c r="V185" t="n">
        <v>0.83</v>
      </c>
      <c r="W185" t="n">
        <v>12.35</v>
      </c>
      <c r="X185" t="n">
        <v>1.76</v>
      </c>
      <c r="Y185" t="n">
        <v>2</v>
      </c>
      <c r="Z185" t="n">
        <v>10</v>
      </c>
    </row>
    <row r="186">
      <c r="A186" t="n">
        <v>6</v>
      </c>
      <c r="B186" t="n">
        <v>85</v>
      </c>
      <c r="C186" t="inlineStr">
        <is>
          <t xml:space="preserve">CONCLUIDO	</t>
        </is>
      </c>
      <c r="D186" t="n">
        <v>2.8982</v>
      </c>
      <c r="E186" t="n">
        <v>34.5</v>
      </c>
      <c r="F186" t="n">
        <v>30.74</v>
      </c>
      <c r="G186" t="n">
        <v>44.99</v>
      </c>
      <c r="H186" t="n">
        <v>0.7</v>
      </c>
      <c r="I186" t="n">
        <v>41</v>
      </c>
      <c r="J186" t="n">
        <v>176.66</v>
      </c>
      <c r="K186" t="n">
        <v>51.39</v>
      </c>
      <c r="L186" t="n">
        <v>7</v>
      </c>
      <c r="M186" t="n">
        <v>39</v>
      </c>
      <c r="N186" t="n">
        <v>33.27</v>
      </c>
      <c r="O186" t="n">
        <v>22022.17</v>
      </c>
      <c r="P186" t="n">
        <v>382.01</v>
      </c>
      <c r="Q186" t="n">
        <v>772.45</v>
      </c>
      <c r="R186" t="n">
        <v>156.25</v>
      </c>
      <c r="S186" t="n">
        <v>98.14</v>
      </c>
      <c r="T186" t="n">
        <v>24990.73</v>
      </c>
      <c r="U186" t="n">
        <v>0.63</v>
      </c>
      <c r="V186" t="n">
        <v>0.84</v>
      </c>
      <c r="W186" t="n">
        <v>12.34</v>
      </c>
      <c r="X186" t="n">
        <v>1.49</v>
      </c>
      <c r="Y186" t="n">
        <v>2</v>
      </c>
      <c r="Z186" t="n">
        <v>10</v>
      </c>
    </row>
    <row r="187">
      <c r="A187" t="n">
        <v>7</v>
      </c>
      <c r="B187" t="n">
        <v>85</v>
      </c>
      <c r="C187" t="inlineStr">
        <is>
          <t xml:space="preserve">CONCLUIDO	</t>
        </is>
      </c>
      <c r="D187" t="n">
        <v>2.9339</v>
      </c>
      <c r="E187" t="n">
        <v>34.08</v>
      </c>
      <c r="F187" t="n">
        <v>30.53</v>
      </c>
      <c r="G187" t="n">
        <v>52.33</v>
      </c>
      <c r="H187" t="n">
        <v>0.8</v>
      </c>
      <c r="I187" t="n">
        <v>35</v>
      </c>
      <c r="J187" t="n">
        <v>178.14</v>
      </c>
      <c r="K187" t="n">
        <v>51.39</v>
      </c>
      <c r="L187" t="n">
        <v>8</v>
      </c>
      <c r="M187" t="n">
        <v>33</v>
      </c>
      <c r="N187" t="n">
        <v>33.75</v>
      </c>
      <c r="O187" t="n">
        <v>22204.83</v>
      </c>
      <c r="P187" t="n">
        <v>376.59</v>
      </c>
      <c r="Q187" t="n">
        <v>772.3</v>
      </c>
      <c r="R187" t="n">
        <v>149.34</v>
      </c>
      <c r="S187" t="n">
        <v>98.14</v>
      </c>
      <c r="T187" t="n">
        <v>21565.6</v>
      </c>
      <c r="U187" t="n">
        <v>0.66</v>
      </c>
      <c r="V187" t="n">
        <v>0.84</v>
      </c>
      <c r="W187" t="n">
        <v>12.33</v>
      </c>
      <c r="X187" t="n">
        <v>1.28</v>
      </c>
      <c r="Y187" t="n">
        <v>2</v>
      </c>
      <c r="Z187" t="n">
        <v>10</v>
      </c>
    </row>
    <row r="188">
      <c r="A188" t="n">
        <v>8</v>
      </c>
      <c r="B188" t="n">
        <v>85</v>
      </c>
      <c r="C188" t="inlineStr">
        <is>
          <t xml:space="preserve">CONCLUIDO	</t>
        </is>
      </c>
      <c r="D188" t="n">
        <v>2.9581</v>
      </c>
      <c r="E188" t="n">
        <v>33.8</v>
      </c>
      <c r="F188" t="n">
        <v>30.38</v>
      </c>
      <c r="G188" t="n">
        <v>58.8</v>
      </c>
      <c r="H188" t="n">
        <v>0.89</v>
      </c>
      <c r="I188" t="n">
        <v>31</v>
      </c>
      <c r="J188" t="n">
        <v>179.63</v>
      </c>
      <c r="K188" t="n">
        <v>51.39</v>
      </c>
      <c r="L188" t="n">
        <v>9</v>
      </c>
      <c r="M188" t="n">
        <v>29</v>
      </c>
      <c r="N188" t="n">
        <v>34.24</v>
      </c>
      <c r="O188" t="n">
        <v>22388.15</v>
      </c>
      <c r="P188" t="n">
        <v>372.55</v>
      </c>
      <c r="Q188" t="n">
        <v>772.22</v>
      </c>
      <c r="R188" t="n">
        <v>144.5</v>
      </c>
      <c r="S188" t="n">
        <v>98.14</v>
      </c>
      <c r="T188" t="n">
        <v>19165.28</v>
      </c>
      <c r="U188" t="n">
        <v>0.68</v>
      </c>
      <c r="V188" t="n">
        <v>0.84</v>
      </c>
      <c r="W188" t="n">
        <v>12.32</v>
      </c>
      <c r="X188" t="n">
        <v>1.13</v>
      </c>
      <c r="Y188" t="n">
        <v>2</v>
      </c>
      <c r="Z188" t="n">
        <v>10</v>
      </c>
    </row>
    <row r="189">
      <c r="A189" t="n">
        <v>9</v>
      </c>
      <c r="B189" t="n">
        <v>85</v>
      </c>
      <c r="C189" t="inlineStr">
        <is>
          <t xml:space="preserve">CONCLUIDO	</t>
        </is>
      </c>
      <c r="D189" t="n">
        <v>2.9774</v>
      </c>
      <c r="E189" t="n">
        <v>33.59</v>
      </c>
      <c r="F189" t="n">
        <v>30.27</v>
      </c>
      <c r="G189" t="n">
        <v>64.84999999999999</v>
      </c>
      <c r="H189" t="n">
        <v>0.98</v>
      </c>
      <c r="I189" t="n">
        <v>28</v>
      </c>
      <c r="J189" t="n">
        <v>181.12</v>
      </c>
      <c r="K189" t="n">
        <v>51.39</v>
      </c>
      <c r="L189" t="n">
        <v>10</v>
      </c>
      <c r="M189" t="n">
        <v>26</v>
      </c>
      <c r="N189" t="n">
        <v>34.73</v>
      </c>
      <c r="O189" t="n">
        <v>22572.13</v>
      </c>
      <c r="P189" t="n">
        <v>368.45</v>
      </c>
      <c r="Q189" t="n">
        <v>772.22</v>
      </c>
      <c r="R189" t="n">
        <v>140.48</v>
      </c>
      <c r="S189" t="n">
        <v>98.14</v>
      </c>
      <c r="T189" t="n">
        <v>17169.75</v>
      </c>
      <c r="U189" t="n">
        <v>0.7</v>
      </c>
      <c r="V189" t="n">
        <v>0.85</v>
      </c>
      <c r="W189" t="n">
        <v>12.32</v>
      </c>
      <c r="X189" t="n">
        <v>1.02</v>
      </c>
      <c r="Y189" t="n">
        <v>2</v>
      </c>
      <c r="Z189" t="n">
        <v>10</v>
      </c>
    </row>
    <row r="190">
      <c r="A190" t="n">
        <v>10</v>
      </c>
      <c r="B190" t="n">
        <v>85</v>
      </c>
      <c r="C190" t="inlineStr">
        <is>
          <t xml:space="preserve">CONCLUIDO	</t>
        </is>
      </c>
      <c r="D190" t="n">
        <v>2.9972</v>
      </c>
      <c r="E190" t="n">
        <v>33.36</v>
      </c>
      <c r="F190" t="n">
        <v>30.14</v>
      </c>
      <c r="G190" t="n">
        <v>72.34999999999999</v>
      </c>
      <c r="H190" t="n">
        <v>1.07</v>
      </c>
      <c r="I190" t="n">
        <v>25</v>
      </c>
      <c r="J190" t="n">
        <v>182.62</v>
      </c>
      <c r="K190" t="n">
        <v>51.39</v>
      </c>
      <c r="L190" t="n">
        <v>11</v>
      </c>
      <c r="M190" t="n">
        <v>23</v>
      </c>
      <c r="N190" t="n">
        <v>35.22</v>
      </c>
      <c r="O190" t="n">
        <v>22756.91</v>
      </c>
      <c r="P190" t="n">
        <v>364.52</v>
      </c>
      <c r="Q190" t="n">
        <v>772.3200000000001</v>
      </c>
      <c r="R190" t="n">
        <v>136.68</v>
      </c>
      <c r="S190" t="n">
        <v>98.14</v>
      </c>
      <c r="T190" t="n">
        <v>15282.14</v>
      </c>
      <c r="U190" t="n">
        <v>0.72</v>
      </c>
      <c r="V190" t="n">
        <v>0.85</v>
      </c>
      <c r="W190" t="n">
        <v>12.31</v>
      </c>
      <c r="X190" t="n">
        <v>0.9</v>
      </c>
      <c r="Y190" t="n">
        <v>2</v>
      </c>
      <c r="Z190" t="n">
        <v>10</v>
      </c>
    </row>
    <row r="191">
      <c r="A191" t="n">
        <v>11</v>
      </c>
      <c r="B191" t="n">
        <v>85</v>
      </c>
      <c r="C191" t="inlineStr">
        <is>
          <t xml:space="preserve">CONCLUIDO	</t>
        </is>
      </c>
      <c r="D191" t="n">
        <v>3.008</v>
      </c>
      <c r="E191" t="n">
        <v>33.24</v>
      </c>
      <c r="F191" t="n">
        <v>30.09</v>
      </c>
      <c r="G191" t="n">
        <v>78.5</v>
      </c>
      <c r="H191" t="n">
        <v>1.16</v>
      </c>
      <c r="I191" t="n">
        <v>23</v>
      </c>
      <c r="J191" t="n">
        <v>184.12</v>
      </c>
      <c r="K191" t="n">
        <v>51.39</v>
      </c>
      <c r="L191" t="n">
        <v>12</v>
      </c>
      <c r="M191" t="n">
        <v>21</v>
      </c>
      <c r="N191" t="n">
        <v>35.73</v>
      </c>
      <c r="O191" t="n">
        <v>22942.24</v>
      </c>
      <c r="P191" t="n">
        <v>361.44</v>
      </c>
      <c r="Q191" t="n">
        <v>772.3</v>
      </c>
      <c r="R191" t="n">
        <v>134.68</v>
      </c>
      <c r="S191" t="n">
        <v>98.14</v>
      </c>
      <c r="T191" t="n">
        <v>14292.53</v>
      </c>
      <c r="U191" t="n">
        <v>0.73</v>
      </c>
      <c r="V191" t="n">
        <v>0.85</v>
      </c>
      <c r="W191" t="n">
        <v>12.31</v>
      </c>
      <c r="X191" t="n">
        <v>0.84</v>
      </c>
      <c r="Y191" t="n">
        <v>2</v>
      </c>
      <c r="Z191" t="n">
        <v>10</v>
      </c>
    </row>
    <row r="192">
      <c r="A192" t="n">
        <v>12</v>
      </c>
      <c r="B192" t="n">
        <v>85</v>
      </c>
      <c r="C192" t="inlineStr">
        <is>
          <t xml:space="preserve">CONCLUIDO	</t>
        </is>
      </c>
      <c r="D192" t="n">
        <v>3.0227</v>
      </c>
      <c r="E192" t="n">
        <v>33.08</v>
      </c>
      <c r="F192" t="n">
        <v>30</v>
      </c>
      <c r="G192" t="n">
        <v>85.70999999999999</v>
      </c>
      <c r="H192" t="n">
        <v>1.24</v>
      </c>
      <c r="I192" t="n">
        <v>21</v>
      </c>
      <c r="J192" t="n">
        <v>185.63</v>
      </c>
      <c r="K192" t="n">
        <v>51.39</v>
      </c>
      <c r="L192" t="n">
        <v>13</v>
      </c>
      <c r="M192" t="n">
        <v>19</v>
      </c>
      <c r="N192" t="n">
        <v>36.24</v>
      </c>
      <c r="O192" t="n">
        <v>23128.27</v>
      </c>
      <c r="P192" t="n">
        <v>357.56</v>
      </c>
      <c r="Q192" t="n">
        <v>772.26</v>
      </c>
      <c r="R192" t="n">
        <v>131.85</v>
      </c>
      <c r="S192" t="n">
        <v>98.14</v>
      </c>
      <c r="T192" t="n">
        <v>12890.13</v>
      </c>
      <c r="U192" t="n">
        <v>0.74</v>
      </c>
      <c r="V192" t="n">
        <v>0.86</v>
      </c>
      <c r="W192" t="n">
        <v>12.3</v>
      </c>
      <c r="X192" t="n">
        <v>0.75</v>
      </c>
      <c r="Y192" t="n">
        <v>2</v>
      </c>
      <c r="Z192" t="n">
        <v>10</v>
      </c>
    </row>
    <row r="193">
      <c r="A193" t="n">
        <v>13</v>
      </c>
      <c r="B193" t="n">
        <v>85</v>
      </c>
      <c r="C193" t="inlineStr">
        <is>
          <t xml:space="preserve">CONCLUIDO	</t>
        </is>
      </c>
      <c r="D193" t="n">
        <v>3.0287</v>
      </c>
      <c r="E193" t="n">
        <v>33.02</v>
      </c>
      <c r="F193" t="n">
        <v>29.97</v>
      </c>
      <c r="G193" t="n">
        <v>89.90000000000001</v>
      </c>
      <c r="H193" t="n">
        <v>1.33</v>
      </c>
      <c r="I193" t="n">
        <v>20</v>
      </c>
      <c r="J193" t="n">
        <v>187.14</v>
      </c>
      <c r="K193" t="n">
        <v>51.39</v>
      </c>
      <c r="L193" t="n">
        <v>14</v>
      </c>
      <c r="M193" t="n">
        <v>18</v>
      </c>
      <c r="N193" t="n">
        <v>36.75</v>
      </c>
      <c r="O193" t="n">
        <v>23314.98</v>
      </c>
      <c r="P193" t="n">
        <v>354.02</v>
      </c>
      <c r="Q193" t="n">
        <v>772.22</v>
      </c>
      <c r="R193" t="n">
        <v>130.68</v>
      </c>
      <c r="S193" t="n">
        <v>98.14</v>
      </c>
      <c r="T193" t="n">
        <v>12310.63</v>
      </c>
      <c r="U193" t="n">
        <v>0.75</v>
      </c>
      <c r="V193" t="n">
        <v>0.86</v>
      </c>
      <c r="W193" t="n">
        <v>12.3</v>
      </c>
      <c r="X193" t="n">
        <v>0.72</v>
      </c>
      <c r="Y193" t="n">
        <v>2</v>
      </c>
      <c r="Z193" t="n">
        <v>10</v>
      </c>
    </row>
    <row r="194">
      <c r="A194" t="n">
        <v>14</v>
      </c>
      <c r="B194" t="n">
        <v>85</v>
      </c>
      <c r="C194" t="inlineStr">
        <is>
          <t xml:space="preserve">CONCLUIDO	</t>
        </is>
      </c>
      <c r="D194" t="n">
        <v>3.0433</v>
      </c>
      <c r="E194" t="n">
        <v>32.86</v>
      </c>
      <c r="F194" t="n">
        <v>29.88</v>
      </c>
      <c r="G194" t="n">
        <v>99.59</v>
      </c>
      <c r="H194" t="n">
        <v>1.41</v>
      </c>
      <c r="I194" t="n">
        <v>18</v>
      </c>
      <c r="J194" t="n">
        <v>188.66</v>
      </c>
      <c r="K194" t="n">
        <v>51.39</v>
      </c>
      <c r="L194" t="n">
        <v>15</v>
      </c>
      <c r="M194" t="n">
        <v>16</v>
      </c>
      <c r="N194" t="n">
        <v>37.27</v>
      </c>
      <c r="O194" t="n">
        <v>23502.4</v>
      </c>
      <c r="P194" t="n">
        <v>350.41</v>
      </c>
      <c r="Q194" t="n">
        <v>772.21</v>
      </c>
      <c r="R194" t="n">
        <v>127.77</v>
      </c>
      <c r="S194" t="n">
        <v>98.14</v>
      </c>
      <c r="T194" t="n">
        <v>10861.64</v>
      </c>
      <c r="U194" t="n">
        <v>0.77</v>
      </c>
      <c r="V194" t="n">
        <v>0.86</v>
      </c>
      <c r="W194" t="n">
        <v>12.3</v>
      </c>
      <c r="X194" t="n">
        <v>0.63</v>
      </c>
      <c r="Y194" t="n">
        <v>2</v>
      </c>
      <c r="Z194" t="n">
        <v>10</v>
      </c>
    </row>
    <row r="195">
      <c r="A195" t="n">
        <v>15</v>
      </c>
      <c r="B195" t="n">
        <v>85</v>
      </c>
      <c r="C195" t="inlineStr">
        <is>
          <t xml:space="preserve">CONCLUIDO	</t>
        </is>
      </c>
      <c r="D195" t="n">
        <v>3.0497</v>
      </c>
      <c r="E195" t="n">
        <v>32.79</v>
      </c>
      <c r="F195" t="n">
        <v>29.84</v>
      </c>
      <c r="G195" t="n">
        <v>105.32</v>
      </c>
      <c r="H195" t="n">
        <v>1.49</v>
      </c>
      <c r="I195" t="n">
        <v>17</v>
      </c>
      <c r="J195" t="n">
        <v>190.19</v>
      </c>
      <c r="K195" t="n">
        <v>51.39</v>
      </c>
      <c r="L195" t="n">
        <v>16</v>
      </c>
      <c r="M195" t="n">
        <v>15</v>
      </c>
      <c r="N195" t="n">
        <v>37.79</v>
      </c>
      <c r="O195" t="n">
        <v>23690.52</v>
      </c>
      <c r="P195" t="n">
        <v>347.38</v>
      </c>
      <c r="Q195" t="n">
        <v>772.1900000000001</v>
      </c>
      <c r="R195" t="n">
        <v>126.47</v>
      </c>
      <c r="S195" t="n">
        <v>98.14</v>
      </c>
      <c r="T195" t="n">
        <v>10219.5</v>
      </c>
      <c r="U195" t="n">
        <v>0.78</v>
      </c>
      <c r="V195" t="n">
        <v>0.86</v>
      </c>
      <c r="W195" t="n">
        <v>12.3</v>
      </c>
      <c r="X195" t="n">
        <v>0.59</v>
      </c>
      <c r="Y195" t="n">
        <v>2</v>
      </c>
      <c r="Z195" t="n">
        <v>10</v>
      </c>
    </row>
    <row r="196">
      <c r="A196" t="n">
        <v>16</v>
      </c>
      <c r="B196" t="n">
        <v>85</v>
      </c>
      <c r="C196" t="inlineStr">
        <is>
          <t xml:space="preserve">CONCLUIDO	</t>
        </is>
      </c>
      <c r="D196" t="n">
        <v>3.0557</v>
      </c>
      <c r="E196" t="n">
        <v>32.73</v>
      </c>
      <c r="F196" t="n">
        <v>29.81</v>
      </c>
      <c r="G196" t="n">
        <v>111.79</v>
      </c>
      <c r="H196" t="n">
        <v>1.57</v>
      </c>
      <c r="I196" t="n">
        <v>16</v>
      </c>
      <c r="J196" t="n">
        <v>191.72</v>
      </c>
      <c r="K196" t="n">
        <v>51.39</v>
      </c>
      <c r="L196" t="n">
        <v>17</v>
      </c>
      <c r="M196" t="n">
        <v>14</v>
      </c>
      <c r="N196" t="n">
        <v>38.33</v>
      </c>
      <c r="O196" t="n">
        <v>23879.37</v>
      </c>
      <c r="P196" t="n">
        <v>343.85</v>
      </c>
      <c r="Q196" t="n">
        <v>772.09</v>
      </c>
      <c r="R196" t="n">
        <v>125.51</v>
      </c>
      <c r="S196" t="n">
        <v>98.14</v>
      </c>
      <c r="T196" t="n">
        <v>9741.82</v>
      </c>
      <c r="U196" t="n">
        <v>0.78</v>
      </c>
      <c r="V196" t="n">
        <v>0.86</v>
      </c>
      <c r="W196" t="n">
        <v>12.3</v>
      </c>
      <c r="X196" t="n">
        <v>0.5600000000000001</v>
      </c>
      <c r="Y196" t="n">
        <v>2</v>
      </c>
      <c r="Z196" t="n">
        <v>10</v>
      </c>
    </row>
    <row r="197">
      <c r="A197" t="n">
        <v>17</v>
      </c>
      <c r="B197" t="n">
        <v>85</v>
      </c>
      <c r="C197" t="inlineStr">
        <is>
          <t xml:space="preserve">CONCLUIDO	</t>
        </is>
      </c>
      <c r="D197" t="n">
        <v>3.0641</v>
      </c>
      <c r="E197" t="n">
        <v>32.64</v>
      </c>
      <c r="F197" t="n">
        <v>29.75</v>
      </c>
      <c r="G197" t="n">
        <v>119.02</v>
      </c>
      <c r="H197" t="n">
        <v>1.65</v>
      </c>
      <c r="I197" t="n">
        <v>15</v>
      </c>
      <c r="J197" t="n">
        <v>193.26</v>
      </c>
      <c r="K197" t="n">
        <v>51.39</v>
      </c>
      <c r="L197" t="n">
        <v>18</v>
      </c>
      <c r="M197" t="n">
        <v>13</v>
      </c>
      <c r="N197" t="n">
        <v>38.86</v>
      </c>
      <c r="O197" t="n">
        <v>24068.93</v>
      </c>
      <c r="P197" t="n">
        <v>340.62</v>
      </c>
      <c r="Q197" t="n">
        <v>772.1900000000001</v>
      </c>
      <c r="R197" t="n">
        <v>123.4</v>
      </c>
      <c r="S197" t="n">
        <v>98.14</v>
      </c>
      <c r="T197" t="n">
        <v>8694.41</v>
      </c>
      <c r="U197" t="n">
        <v>0.8</v>
      </c>
      <c r="V197" t="n">
        <v>0.86</v>
      </c>
      <c r="W197" t="n">
        <v>12.3</v>
      </c>
      <c r="X197" t="n">
        <v>0.51</v>
      </c>
      <c r="Y197" t="n">
        <v>2</v>
      </c>
      <c r="Z197" t="n">
        <v>10</v>
      </c>
    </row>
    <row r="198">
      <c r="A198" t="n">
        <v>18</v>
      </c>
      <c r="B198" t="n">
        <v>85</v>
      </c>
      <c r="C198" t="inlineStr">
        <is>
          <t xml:space="preserve">CONCLUIDO	</t>
        </is>
      </c>
      <c r="D198" t="n">
        <v>3.0705</v>
      </c>
      <c r="E198" t="n">
        <v>32.57</v>
      </c>
      <c r="F198" t="n">
        <v>29.72</v>
      </c>
      <c r="G198" t="n">
        <v>127.38</v>
      </c>
      <c r="H198" t="n">
        <v>1.73</v>
      </c>
      <c r="I198" t="n">
        <v>14</v>
      </c>
      <c r="J198" t="n">
        <v>194.8</v>
      </c>
      <c r="K198" t="n">
        <v>51.39</v>
      </c>
      <c r="L198" t="n">
        <v>19</v>
      </c>
      <c r="M198" t="n">
        <v>12</v>
      </c>
      <c r="N198" t="n">
        <v>39.41</v>
      </c>
      <c r="O198" t="n">
        <v>24259.23</v>
      </c>
      <c r="P198" t="n">
        <v>337.86</v>
      </c>
      <c r="Q198" t="n">
        <v>772.17</v>
      </c>
      <c r="R198" t="n">
        <v>122.58</v>
      </c>
      <c r="S198" t="n">
        <v>98.14</v>
      </c>
      <c r="T198" t="n">
        <v>8290</v>
      </c>
      <c r="U198" t="n">
        <v>0.8</v>
      </c>
      <c r="V198" t="n">
        <v>0.86</v>
      </c>
      <c r="W198" t="n">
        <v>12.29</v>
      </c>
      <c r="X198" t="n">
        <v>0.47</v>
      </c>
      <c r="Y198" t="n">
        <v>2</v>
      </c>
      <c r="Z198" t="n">
        <v>10</v>
      </c>
    </row>
    <row r="199">
      <c r="A199" t="n">
        <v>19</v>
      </c>
      <c r="B199" t="n">
        <v>85</v>
      </c>
      <c r="C199" t="inlineStr">
        <is>
          <t xml:space="preserve">CONCLUIDO	</t>
        </is>
      </c>
      <c r="D199" t="n">
        <v>3.0781</v>
      </c>
      <c r="E199" t="n">
        <v>32.49</v>
      </c>
      <c r="F199" t="n">
        <v>29.67</v>
      </c>
      <c r="G199" t="n">
        <v>136.96</v>
      </c>
      <c r="H199" t="n">
        <v>1.81</v>
      </c>
      <c r="I199" t="n">
        <v>13</v>
      </c>
      <c r="J199" t="n">
        <v>196.35</v>
      </c>
      <c r="K199" t="n">
        <v>51.39</v>
      </c>
      <c r="L199" t="n">
        <v>20</v>
      </c>
      <c r="M199" t="n">
        <v>11</v>
      </c>
      <c r="N199" t="n">
        <v>39.96</v>
      </c>
      <c r="O199" t="n">
        <v>24450.27</v>
      </c>
      <c r="P199" t="n">
        <v>332.67</v>
      </c>
      <c r="Q199" t="n">
        <v>772.17</v>
      </c>
      <c r="R199" t="n">
        <v>120.97</v>
      </c>
      <c r="S199" t="n">
        <v>98.14</v>
      </c>
      <c r="T199" t="n">
        <v>7485.85</v>
      </c>
      <c r="U199" t="n">
        <v>0.8100000000000001</v>
      </c>
      <c r="V199" t="n">
        <v>0.87</v>
      </c>
      <c r="W199" t="n">
        <v>12.29</v>
      </c>
      <c r="X199" t="n">
        <v>0.43</v>
      </c>
      <c r="Y199" t="n">
        <v>2</v>
      </c>
      <c r="Z199" t="n">
        <v>10</v>
      </c>
    </row>
    <row r="200">
      <c r="A200" t="n">
        <v>20</v>
      </c>
      <c r="B200" t="n">
        <v>85</v>
      </c>
      <c r="C200" t="inlineStr">
        <is>
          <t xml:space="preserve">CONCLUIDO	</t>
        </is>
      </c>
      <c r="D200" t="n">
        <v>3.0764</v>
      </c>
      <c r="E200" t="n">
        <v>32.51</v>
      </c>
      <c r="F200" t="n">
        <v>29.69</v>
      </c>
      <c r="G200" t="n">
        <v>137.04</v>
      </c>
      <c r="H200" t="n">
        <v>1.88</v>
      </c>
      <c r="I200" t="n">
        <v>13</v>
      </c>
      <c r="J200" t="n">
        <v>197.9</v>
      </c>
      <c r="K200" t="n">
        <v>51.39</v>
      </c>
      <c r="L200" t="n">
        <v>21</v>
      </c>
      <c r="M200" t="n">
        <v>11</v>
      </c>
      <c r="N200" t="n">
        <v>40.51</v>
      </c>
      <c r="O200" t="n">
        <v>24642.07</v>
      </c>
      <c r="P200" t="n">
        <v>331.57</v>
      </c>
      <c r="Q200" t="n">
        <v>772.09</v>
      </c>
      <c r="R200" t="n">
        <v>121.59</v>
      </c>
      <c r="S200" t="n">
        <v>98.14</v>
      </c>
      <c r="T200" t="n">
        <v>7798.05</v>
      </c>
      <c r="U200" t="n">
        <v>0.8100000000000001</v>
      </c>
      <c r="V200" t="n">
        <v>0.86</v>
      </c>
      <c r="W200" t="n">
        <v>12.29</v>
      </c>
      <c r="X200" t="n">
        <v>0.45</v>
      </c>
      <c r="Y200" t="n">
        <v>2</v>
      </c>
      <c r="Z200" t="n">
        <v>10</v>
      </c>
    </row>
    <row r="201">
      <c r="A201" t="n">
        <v>21</v>
      </c>
      <c r="B201" t="n">
        <v>85</v>
      </c>
      <c r="C201" t="inlineStr">
        <is>
          <t xml:space="preserve">CONCLUIDO	</t>
        </is>
      </c>
      <c r="D201" t="n">
        <v>3.083</v>
      </c>
      <c r="E201" t="n">
        <v>32.44</v>
      </c>
      <c r="F201" t="n">
        <v>29.66</v>
      </c>
      <c r="G201" t="n">
        <v>148.28</v>
      </c>
      <c r="H201" t="n">
        <v>1.96</v>
      </c>
      <c r="I201" t="n">
        <v>12</v>
      </c>
      <c r="J201" t="n">
        <v>199.46</v>
      </c>
      <c r="K201" t="n">
        <v>51.39</v>
      </c>
      <c r="L201" t="n">
        <v>22</v>
      </c>
      <c r="M201" t="n">
        <v>10</v>
      </c>
      <c r="N201" t="n">
        <v>41.07</v>
      </c>
      <c r="O201" t="n">
        <v>24834.62</v>
      </c>
      <c r="P201" t="n">
        <v>328.03</v>
      </c>
      <c r="Q201" t="n">
        <v>772.12</v>
      </c>
      <c r="R201" t="n">
        <v>120.37</v>
      </c>
      <c r="S201" t="n">
        <v>98.14</v>
      </c>
      <c r="T201" t="n">
        <v>7193.45</v>
      </c>
      <c r="U201" t="n">
        <v>0.82</v>
      </c>
      <c r="V201" t="n">
        <v>0.87</v>
      </c>
      <c r="W201" t="n">
        <v>12.29</v>
      </c>
      <c r="X201" t="n">
        <v>0.41</v>
      </c>
      <c r="Y201" t="n">
        <v>2</v>
      </c>
      <c r="Z201" t="n">
        <v>10</v>
      </c>
    </row>
    <row r="202">
      <c r="A202" t="n">
        <v>22</v>
      </c>
      <c r="B202" t="n">
        <v>85</v>
      </c>
      <c r="C202" t="inlineStr">
        <is>
          <t xml:space="preserve">CONCLUIDO	</t>
        </is>
      </c>
      <c r="D202" t="n">
        <v>3.0834</v>
      </c>
      <c r="E202" t="n">
        <v>32.43</v>
      </c>
      <c r="F202" t="n">
        <v>29.65</v>
      </c>
      <c r="G202" t="n">
        <v>148.26</v>
      </c>
      <c r="H202" t="n">
        <v>2.03</v>
      </c>
      <c r="I202" t="n">
        <v>12</v>
      </c>
      <c r="J202" t="n">
        <v>201.03</v>
      </c>
      <c r="K202" t="n">
        <v>51.39</v>
      </c>
      <c r="L202" t="n">
        <v>23</v>
      </c>
      <c r="M202" t="n">
        <v>10</v>
      </c>
      <c r="N202" t="n">
        <v>41.64</v>
      </c>
      <c r="O202" t="n">
        <v>25027.94</v>
      </c>
      <c r="P202" t="n">
        <v>323.3</v>
      </c>
      <c r="Q202" t="n">
        <v>772.12</v>
      </c>
      <c r="R202" t="n">
        <v>120.3</v>
      </c>
      <c r="S202" t="n">
        <v>98.14</v>
      </c>
      <c r="T202" t="n">
        <v>7157.19</v>
      </c>
      <c r="U202" t="n">
        <v>0.82</v>
      </c>
      <c r="V202" t="n">
        <v>0.87</v>
      </c>
      <c r="W202" t="n">
        <v>12.29</v>
      </c>
      <c r="X202" t="n">
        <v>0.41</v>
      </c>
      <c r="Y202" t="n">
        <v>2</v>
      </c>
      <c r="Z202" t="n">
        <v>10</v>
      </c>
    </row>
    <row r="203">
      <c r="A203" t="n">
        <v>23</v>
      </c>
      <c r="B203" t="n">
        <v>85</v>
      </c>
      <c r="C203" t="inlineStr">
        <is>
          <t xml:space="preserve">CONCLUIDO	</t>
        </is>
      </c>
      <c r="D203" t="n">
        <v>3.0904</v>
      </c>
      <c r="E203" t="n">
        <v>32.36</v>
      </c>
      <c r="F203" t="n">
        <v>29.61</v>
      </c>
      <c r="G203" t="n">
        <v>161.53</v>
      </c>
      <c r="H203" t="n">
        <v>2.1</v>
      </c>
      <c r="I203" t="n">
        <v>11</v>
      </c>
      <c r="J203" t="n">
        <v>202.61</v>
      </c>
      <c r="K203" t="n">
        <v>51.39</v>
      </c>
      <c r="L203" t="n">
        <v>24</v>
      </c>
      <c r="M203" t="n">
        <v>8</v>
      </c>
      <c r="N203" t="n">
        <v>42.21</v>
      </c>
      <c r="O203" t="n">
        <v>25222.04</v>
      </c>
      <c r="P203" t="n">
        <v>322.36</v>
      </c>
      <c r="Q203" t="n">
        <v>772.11</v>
      </c>
      <c r="R203" t="n">
        <v>118.97</v>
      </c>
      <c r="S203" t="n">
        <v>98.14</v>
      </c>
      <c r="T203" t="n">
        <v>6497.07</v>
      </c>
      <c r="U203" t="n">
        <v>0.82</v>
      </c>
      <c r="V203" t="n">
        <v>0.87</v>
      </c>
      <c r="W203" t="n">
        <v>12.29</v>
      </c>
      <c r="X203" t="n">
        <v>0.37</v>
      </c>
      <c r="Y203" t="n">
        <v>2</v>
      </c>
      <c r="Z203" t="n">
        <v>10</v>
      </c>
    </row>
    <row r="204">
      <c r="A204" t="n">
        <v>24</v>
      </c>
      <c r="B204" t="n">
        <v>85</v>
      </c>
      <c r="C204" t="inlineStr">
        <is>
          <t xml:space="preserve">CONCLUIDO	</t>
        </is>
      </c>
      <c r="D204" t="n">
        <v>3.0885</v>
      </c>
      <c r="E204" t="n">
        <v>32.38</v>
      </c>
      <c r="F204" t="n">
        <v>29.63</v>
      </c>
      <c r="G204" t="n">
        <v>161.63</v>
      </c>
      <c r="H204" t="n">
        <v>2.17</v>
      </c>
      <c r="I204" t="n">
        <v>11</v>
      </c>
      <c r="J204" t="n">
        <v>204.19</v>
      </c>
      <c r="K204" t="n">
        <v>51.39</v>
      </c>
      <c r="L204" t="n">
        <v>25</v>
      </c>
      <c r="M204" t="n">
        <v>5</v>
      </c>
      <c r="N204" t="n">
        <v>42.79</v>
      </c>
      <c r="O204" t="n">
        <v>25417.05</v>
      </c>
      <c r="P204" t="n">
        <v>321</v>
      </c>
      <c r="Q204" t="n">
        <v>772.11</v>
      </c>
      <c r="R204" t="n">
        <v>119.33</v>
      </c>
      <c r="S204" t="n">
        <v>98.14</v>
      </c>
      <c r="T204" t="n">
        <v>6680.18</v>
      </c>
      <c r="U204" t="n">
        <v>0.82</v>
      </c>
      <c r="V204" t="n">
        <v>0.87</v>
      </c>
      <c r="W204" t="n">
        <v>12.3</v>
      </c>
      <c r="X204" t="n">
        <v>0.39</v>
      </c>
      <c r="Y204" t="n">
        <v>2</v>
      </c>
      <c r="Z204" t="n">
        <v>10</v>
      </c>
    </row>
    <row r="205">
      <c r="A205" t="n">
        <v>25</v>
      </c>
      <c r="B205" t="n">
        <v>85</v>
      </c>
      <c r="C205" t="inlineStr">
        <is>
          <t xml:space="preserve">CONCLUIDO	</t>
        </is>
      </c>
      <c r="D205" t="n">
        <v>3.0888</v>
      </c>
      <c r="E205" t="n">
        <v>32.38</v>
      </c>
      <c r="F205" t="n">
        <v>29.63</v>
      </c>
      <c r="G205" t="n">
        <v>161.62</v>
      </c>
      <c r="H205" t="n">
        <v>2.24</v>
      </c>
      <c r="I205" t="n">
        <v>11</v>
      </c>
      <c r="J205" t="n">
        <v>205.77</v>
      </c>
      <c r="K205" t="n">
        <v>51.39</v>
      </c>
      <c r="L205" t="n">
        <v>26</v>
      </c>
      <c r="M205" t="n">
        <v>2</v>
      </c>
      <c r="N205" t="n">
        <v>43.38</v>
      </c>
      <c r="O205" t="n">
        <v>25612.75</v>
      </c>
      <c r="P205" t="n">
        <v>321.11</v>
      </c>
      <c r="Q205" t="n">
        <v>772.16</v>
      </c>
      <c r="R205" t="n">
        <v>119.18</v>
      </c>
      <c r="S205" t="n">
        <v>98.14</v>
      </c>
      <c r="T205" t="n">
        <v>6601.3</v>
      </c>
      <c r="U205" t="n">
        <v>0.82</v>
      </c>
      <c r="V205" t="n">
        <v>0.87</v>
      </c>
      <c r="W205" t="n">
        <v>12.3</v>
      </c>
      <c r="X205" t="n">
        <v>0.38</v>
      </c>
      <c r="Y205" t="n">
        <v>2</v>
      </c>
      <c r="Z205" t="n">
        <v>10</v>
      </c>
    </row>
    <row r="206">
      <c r="A206" t="n">
        <v>26</v>
      </c>
      <c r="B206" t="n">
        <v>85</v>
      </c>
      <c r="C206" t="inlineStr">
        <is>
          <t xml:space="preserve">CONCLUIDO	</t>
        </is>
      </c>
      <c r="D206" t="n">
        <v>3.0885</v>
      </c>
      <c r="E206" t="n">
        <v>32.38</v>
      </c>
      <c r="F206" t="n">
        <v>29.63</v>
      </c>
      <c r="G206" t="n">
        <v>161.64</v>
      </c>
      <c r="H206" t="n">
        <v>2.31</v>
      </c>
      <c r="I206" t="n">
        <v>11</v>
      </c>
      <c r="J206" t="n">
        <v>207.37</v>
      </c>
      <c r="K206" t="n">
        <v>51.39</v>
      </c>
      <c r="L206" t="n">
        <v>27</v>
      </c>
      <c r="M206" t="n">
        <v>0</v>
      </c>
      <c r="N206" t="n">
        <v>43.97</v>
      </c>
      <c r="O206" t="n">
        <v>25809.25</v>
      </c>
      <c r="P206" t="n">
        <v>322.47</v>
      </c>
      <c r="Q206" t="n">
        <v>772.22</v>
      </c>
      <c r="R206" t="n">
        <v>119.25</v>
      </c>
      <c r="S206" t="n">
        <v>98.14</v>
      </c>
      <c r="T206" t="n">
        <v>6637.4</v>
      </c>
      <c r="U206" t="n">
        <v>0.82</v>
      </c>
      <c r="V206" t="n">
        <v>0.87</v>
      </c>
      <c r="W206" t="n">
        <v>12.3</v>
      </c>
      <c r="X206" t="n">
        <v>0.39</v>
      </c>
      <c r="Y206" t="n">
        <v>2</v>
      </c>
      <c r="Z206" t="n">
        <v>10</v>
      </c>
    </row>
    <row r="207">
      <c r="A207" t="n">
        <v>0</v>
      </c>
      <c r="B207" t="n">
        <v>20</v>
      </c>
      <c r="C207" t="inlineStr">
        <is>
          <t xml:space="preserve">CONCLUIDO	</t>
        </is>
      </c>
      <c r="D207" t="n">
        <v>2.6284</v>
      </c>
      <c r="E207" t="n">
        <v>38.05</v>
      </c>
      <c r="F207" t="n">
        <v>34.59</v>
      </c>
      <c r="G207" t="n">
        <v>14.82</v>
      </c>
      <c r="H207" t="n">
        <v>0.34</v>
      </c>
      <c r="I207" t="n">
        <v>140</v>
      </c>
      <c r="J207" t="n">
        <v>51.33</v>
      </c>
      <c r="K207" t="n">
        <v>24.83</v>
      </c>
      <c r="L207" t="n">
        <v>1</v>
      </c>
      <c r="M207" t="n">
        <v>138</v>
      </c>
      <c r="N207" t="n">
        <v>5.51</v>
      </c>
      <c r="O207" t="n">
        <v>6564.78</v>
      </c>
      <c r="P207" t="n">
        <v>192.02</v>
      </c>
      <c r="Q207" t="n">
        <v>773.3</v>
      </c>
      <c r="R207" t="n">
        <v>284.61</v>
      </c>
      <c r="S207" t="n">
        <v>98.14</v>
      </c>
      <c r="T207" t="n">
        <v>88672.66</v>
      </c>
      <c r="U207" t="n">
        <v>0.34</v>
      </c>
      <c r="V207" t="n">
        <v>0.74</v>
      </c>
      <c r="W207" t="n">
        <v>12.5</v>
      </c>
      <c r="X207" t="n">
        <v>5.32</v>
      </c>
      <c r="Y207" t="n">
        <v>2</v>
      </c>
      <c r="Z207" t="n">
        <v>10</v>
      </c>
    </row>
    <row r="208">
      <c r="A208" t="n">
        <v>1</v>
      </c>
      <c r="B208" t="n">
        <v>20</v>
      </c>
      <c r="C208" t="inlineStr">
        <is>
          <t xml:space="preserve">CONCLUIDO	</t>
        </is>
      </c>
      <c r="D208" t="n">
        <v>2.9449</v>
      </c>
      <c r="E208" t="n">
        <v>33.96</v>
      </c>
      <c r="F208" t="n">
        <v>31.48</v>
      </c>
      <c r="G208" t="n">
        <v>31.48</v>
      </c>
      <c r="H208" t="n">
        <v>0.66</v>
      </c>
      <c r="I208" t="n">
        <v>60</v>
      </c>
      <c r="J208" t="n">
        <v>52.47</v>
      </c>
      <c r="K208" t="n">
        <v>24.83</v>
      </c>
      <c r="L208" t="n">
        <v>2</v>
      </c>
      <c r="M208" t="n">
        <v>58</v>
      </c>
      <c r="N208" t="n">
        <v>5.64</v>
      </c>
      <c r="O208" t="n">
        <v>6705.1</v>
      </c>
      <c r="P208" t="n">
        <v>162.95</v>
      </c>
      <c r="Q208" t="n">
        <v>772.51</v>
      </c>
      <c r="R208" t="n">
        <v>180.55</v>
      </c>
      <c r="S208" t="n">
        <v>98.14</v>
      </c>
      <c r="T208" t="n">
        <v>37044.23</v>
      </c>
      <c r="U208" t="n">
        <v>0.54</v>
      </c>
      <c r="V208" t="n">
        <v>0.82</v>
      </c>
      <c r="W208" t="n">
        <v>12.38</v>
      </c>
      <c r="X208" t="n">
        <v>2.22</v>
      </c>
      <c r="Y208" t="n">
        <v>2</v>
      </c>
      <c r="Z208" t="n">
        <v>10</v>
      </c>
    </row>
    <row r="209">
      <c r="A209" t="n">
        <v>2</v>
      </c>
      <c r="B209" t="n">
        <v>20</v>
      </c>
      <c r="C209" t="inlineStr">
        <is>
          <t xml:space="preserve">CONCLUIDO	</t>
        </is>
      </c>
      <c r="D209" t="n">
        <v>3.0301</v>
      </c>
      <c r="E209" t="n">
        <v>33</v>
      </c>
      <c r="F209" t="n">
        <v>30.77</v>
      </c>
      <c r="G209" t="n">
        <v>46.15</v>
      </c>
      <c r="H209" t="n">
        <v>0.97</v>
      </c>
      <c r="I209" t="n">
        <v>40</v>
      </c>
      <c r="J209" t="n">
        <v>53.61</v>
      </c>
      <c r="K209" t="n">
        <v>24.83</v>
      </c>
      <c r="L209" t="n">
        <v>3</v>
      </c>
      <c r="M209" t="n">
        <v>3</v>
      </c>
      <c r="N209" t="n">
        <v>5.78</v>
      </c>
      <c r="O209" t="n">
        <v>6845.59</v>
      </c>
      <c r="P209" t="n">
        <v>149.94</v>
      </c>
      <c r="Q209" t="n">
        <v>772.67</v>
      </c>
      <c r="R209" t="n">
        <v>155.62</v>
      </c>
      <c r="S209" t="n">
        <v>98.14</v>
      </c>
      <c r="T209" t="n">
        <v>24676.13</v>
      </c>
      <c r="U209" t="n">
        <v>0.63</v>
      </c>
      <c r="V209" t="n">
        <v>0.83</v>
      </c>
      <c r="W209" t="n">
        <v>12.39</v>
      </c>
      <c r="X209" t="n">
        <v>1.51</v>
      </c>
      <c r="Y209" t="n">
        <v>2</v>
      </c>
      <c r="Z209" t="n">
        <v>10</v>
      </c>
    </row>
    <row r="210">
      <c r="A210" t="n">
        <v>3</v>
      </c>
      <c r="B210" t="n">
        <v>20</v>
      </c>
      <c r="C210" t="inlineStr">
        <is>
          <t xml:space="preserve">CONCLUIDO	</t>
        </is>
      </c>
      <c r="D210" t="n">
        <v>3.0279</v>
      </c>
      <c r="E210" t="n">
        <v>33.03</v>
      </c>
      <c r="F210" t="n">
        <v>30.79</v>
      </c>
      <c r="G210" t="n">
        <v>46.18</v>
      </c>
      <c r="H210" t="n">
        <v>1.27</v>
      </c>
      <c r="I210" t="n">
        <v>40</v>
      </c>
      <c r="J210" t="n">
        <v>54.75</v>
      </c>
      <c r="K210" t="n">
        <v>24.83</v>
      </c>
      <c r="L210" t="n">
        <v>4</v>
      </c>
      <c r="M210" t="n">
        <v>0</v>
      </c>
      <c r="N210" t="n">
        <v>5.92</v>
      </c>
      <c r="O210" t="n">
        <v>6986.39</v>
      </c>
      <c r="P210" t="n">
        <v>152.96</v>
      </c>
      <c r="Q210" t="n">
        <v>772.79</v>
      </c>
      <c r="R210" t="n">
        <v>156.19</v>
      </c>
      <c r="S210" t="n">
        <v>98.14</v>
      </c>
      <c r="T210" t="n">
        <v>24965.48</v>
      </c>
      <c r="U210" t="n">
        <v>0.63</v>
      </c>
      <c r="V210" t="n">
        <v>0.83</v>
      </c>
      <c r="W210" t="n">
        <v>12.39</v>
      </c>
      <c r="X210" t="n">
        <v>1.54</v>
      </c>
      <c r="Y210" t="n">
        <v>2</v>
      </c>
      <c r="Z210" t="n">
        <v>10</v>
      </c>
    </row>
    <row r="211">
      <c r="A211" t="n">
        <v>0</v>
      </c>
      <c r="B211" t="n">
        <v>65</v>
      </c>
      <c r="C211" t="inlineStr">
        <is>
          <t xml:space="preserve">CONCLUIDO	</t>
        </is>
      </c>
      <c r="D211" t="n">
        <v>1.8437</v>
      </c>
      <c r="E211" t="n">
        <v>54.24</v>
      </c>
      <c r="F211" t="n">
        <v>42.69</v>
      </c>
      <c r="G211" t="n">
        <v>7.45</v>
      </c>
      <c r="H211" t="n">
        <v>0.13</v>
      </c>
      <c r="I211" t="n">
        <v>344</v>
      </c>
      <c r="J211" t="n">
        <v>133.21</v>
      </c>
      <c r="K211" t="n">
        <v>46.47</v>
      </c>
      <c r="L211" t="n">
        <v>1</v>
      </c>
      <c r="M211" t="n">
        <v>342</v>
      </c>
      <c r="N211" t="n">
        <v>20.75</v>
      </c>
      <c r="O211" t="n">
        <v>16663.42</v>
      </c>
      <c r="P211" t="n">
        <v>472.64</v>
      </c>
      <c r="Q211" t="n">
        <v>774.35</v>
      </c>
      <c r="R211" t="n">
        <v>555</v>
      </c>
      <c r="S211" t="n">
        <v>98.14</v>
      </c>
      <c r="T211" t="n">
        <v>222845.87</v>
      </c>
      <c r="U211" t="n">
        <v>0.18</v>
      </c>
      <c r="V211" t="n">
        <v>0.6</v>
      </c>
      <c r="W211" t="n">
        <v>12.84</v>
      </c>
      <c r="X211" t="n">
        <v>13.4</v>
      </c>
      <c r="Y211" t="n">
        <v>2</v>
      </c>
      <c r="Z211" t="n">
        <v>10</v>
      </c>
    </row>
    <row r="212">
      <c r="A212" t="n">
        <v>1</v>
      </c>
      <c r="B212" t="n">
        <v>65</v>
      </c>
      <c r="C212" t="inlineStr">
        <is>
          <t xml:space="preserve">CONCLUIDO	</t>
        </is>
      </c>
      <c r="D212" t="n">
        <v>2.4761</v>
      </c>
      <c r="E212" t="n">
        <v>40.39</v>
      </c>
      <c r="F212" t="n">
        <v>34.45</v>
      </c>
      <c r="G212" t="n">
        <v>14.98</v>
      </c>
      <c r="H212" t="n">
        <v>0.26</v>
      </c>
      <c r="I212" t="n">
        <v>138</v>
      </c>
      <c r="J212" t="n">
        <v>134.55</v>
      </c>
      <c r="K212" t="n">
        <v>46.47</v>
      </c>
      <c r="L212" t="n">
        <v>2</v>
      </c>
      <c r="M212" t="n">
        <v>136</v>
      </c>
      <c r="N212" t="n">
        <v>21.09</v>
      </c>
      <c r="O212" t="n">
        <v>16828.84</v>
      </c>
      <c r="P212" t="n">
        <v>378.81</v>
      </c>
      <c r="Q212" t="n">
        <v>772.88</v>
      </c>
      <c r="R212" t="n">
        <v>279.68</v>
      </c>
      <c r="S212" t="n">
        <v>98.14</v>
      </c>
      <c r="T212" t="n">
        <v>86219.03</v>
      </c>
      <c r="U212" t="n">
        <v>0.35</v>
      </c>
      <c r="V212" t="n">
        <v>0.75</v>
      </c>
      <c r="W212" t="n">
        <v>12.5</v>
      </c>
      <c r="X212" t="n">
        <v>5.19</v>
      </c>
      <c r="Y212" t="n">
        <v>2</v>
      </c>
      <c r="Z212" t="n">
        <v>10</v>
      </c>
    </row>
    <row r="213">
      <c r="A213" t="n">
        <v>2</v>
      </c>
      <c r="B213" t="n">
        <v>65</v>
      </c>
      <c r="C213" t="inlineStr">
        <is>
          <t xml:space="preserve">CONCLUIDO	</t>
        </is>
      </c>
      <c r="D213" t="n">
        <v>2.7042</v>
      </c>
      <c r="E213" t="n">
        <v>36.98</v>
      </c>
      <c r="F213" t="n">
        <v>32.46</v>
      </c>
      <c r="G213" t="n">
        <v>22.65</v>
      </c>
      <c r="H213" t="n">
        <v>0.39</v>
      </c>
      <c r="I213" t="n">
        <v>86</v>
      </c>
      <c r="J213" t="n">
        <v>135.9</v>
      </c>
      <c r="K213" t="n">
        <v>46.47</v>
      </c>
      <c r="L213" t="n">
        <v>3</v>
      </c>
      <c r="M213" t="n">
        <v>84</v>
      </c>
      <c r="N213" t="n">
        <v>21.43</v>
      </c>
      <c r="O213" t="n">
        <v>16994.64</v>
      </c>
      <c r="P213" t="n">
        <v>353.42</v>
      </c>
      <c r="Q213" t="n">
        <v>772.8</v>
      </c>
      <c r="R213" t="n">
        <v>213.61</v>
      </c>
      <c r="S213" t="n">
        <v>98.14</v>
      </c>
      <c r="T213" t="n">
        <v>53441.08</v>
      </c>
      <c r="U213" t="n">
        <v>0.46</v>
      </c>
      <c r="V213" t="n">
        <v>0.79</v>
      </c>
      <c r="W213" t="n">
        <v>12.41</v>
      </c>
      <c r="X213" t="n">
        <v>3.2</v>
      </c>
      <c r="Y213" t="n">
        <v>2</v>
      </c>
      <c r="Z213" t="n">
        <v>10</v>
      </c>
    </row>
    <row r="214">
      <c r="A214" t="n">
        <v>3</v>
      </c>
      <c r="B214" t="n">
        <v>65</v>
      </c>
      <c r="C214" t="inlineStr">
        <is>
          <t xml:space="preserve">CONCLUIDO	</t>
        </is>
      </c>
      <c r="D214" t="n">
        <v>2.8271</v>
      </c>
      <c r="E214" t="n">
        <v>35.37</v>
      </c>
      <c r="F214" t="n">
        <v>31.5</v>
      </c>
      <c r="G214" t="n">
        <v>30.49</v>
      </c>
      <c r="H214" t="n">
        <v>0.52</v>
      </c>
      <c r="I214" t="n">
        <v>62</v>
      </c>
      <c r="J214" t="n">
        <v>137.25</v>
      </c>
      <c r="K214" t="n">
        <v>46.47</v>
      </c>
      <c r="L214" t="n">
        <v>4</v>
      </c>
      <c r="M214" t="n">
        <v>60</v>
      </c>
      <c r="N214" t="n">
        <v>21.78</v>
      </c>
      <c r="O214" t="n">
        <v>17160.92</v>
      </c>
      <c r="P214" t="n">
        <v>339.4</v>
      </c>
      <c r="Q214" t="n">
        <v>772.4299999999999</v>
      </c>
      <c r="R214" t="n">
        <v>182.03</v>
      </c>
      <c r="S214" t="n">
        <v>98.14</v>
      </c>
      <c r="T214" t="n">
        <v>37773.02</v>
      </c>
      <c r="U214" t="n">
        <v>0.54</v>
      </c>
      <c r="V214" t="n">
        <v>0.8100000000000001</v>
      </c>
      <c r="W214" t="n">
        <v>12.36</v>
      </c>
      <c r="X214" t="n">
        <v>2.25</v>
      </c>
      <c r="Y214" t="n">
        <v>2</v>
      </c>
      <c r="Z214" t="n">
        <v>10</v>
      </c>
    </row>
    <row r="215">
      <c r="A215" t="n">
        <v>4</v>
      </c>
      <c r="B215" t="n">
        <v>65</v>
      </c>
      <c r="C215" t="inlineStr">
        <is>
          <t xml:space="preserve">CONCLUIDO	</t>
        </is>
      </c>
      <c r="D215" t="n">
        <v>2.8926</v>
      </c>
      <c r="E215" t="n">
        <v>34.57</v>
      </c>
      <c r="F215" t="n">
        <v>31.06</v>
      </c>
      <c r="G215" t="n">
        <v>38.03</v>
      </c>
      <c r="H215" t="n">
        <v>0.64</v>
      </c>
      <c r="I215" t="n">
        <v>49</v>
      </c>
      <c r="J215" t="n">
        <v>138.6</v>
      </c>
      <c r="K215" t="n">
        <v>46.47</v>
      </c>
      <c r="L215" t="n">
        <v>5</v>
      </c>
      <c r="M215" t="n">
        <v>47</v>
      </c>
      <c r="N215" t="n">
        <v>22.13</v>
      </c>
      <c r="O215" t="n">
        <v>17327.69</v>
      </c>
      <c r="P215" t="n">
        <v>331.12</v>
      </c>
      <c r="Q215" t="n">
        <v>772.29</v>
      </c>
      <c r="R215" t="n">
        <v>167.05</v>
      </c>
      <c r="S215" t="n">
        <v>98.14</v>
      </c>
      <c r="T215" t="n">
        <v>30349.97</v>
      </c>
      <c r="U215" t="n">
        <v>0.59</v>
      </c>
      <c r="V215" t="n">
        <v>0.83</v>
      </c>
      <c r="W215" t="n">
        <v>12.35</v>
      </c>
      <c r="X215" t="n">
        <v>1.81</v>
      </c>
      <c r="Y215" t="n">
        <v>2</v>
      </c>
      <c r="Z215" t="n">
        <v>10</v>
      </c>
    </row>
    <row r="216">
      <c r="A216" t="n">
        <v>5</v>
      </c>
      <c r="B216" t="n">
        <v>65</v>
      </c>
      <c r="C216" t="inlineStr">
        <is>
          <t xml:space="preserve">CONCLUIDO	</t>
        </is>
      </c>
      <c r="D216" t="n">
        <v>2.9426</v>
      </c>
      <c r="E216" t="n">
        <v>33.98</v>
      </c>
      <c r="F216" t="n">
        <v>30.71</v>
      </c>
      <c r="G216" t="n">
        <v>46.07</v>
      </c>
      <c r="H216" t="n">
        <v>0.76</v>
      </c>
      <c r="I216" t="n">
        <v>40</v>
      </c>
      <c r="J216" t="n">
        <v>139.95</v>
      </c>
      <c r="K216" t="n">
        <v>46.47</v>
      </c>
      <c r="L216" t="n">
        <v>6</v>
      </c>
      <c r="M216" t="n">
        <v>38</v>
      </c>
      <c r="N216" t="n">
        <v>22.49</v>
      </c>
      <c r="O216" t="n">
        <v>17494.97</v>
      </c>
      <c r="P216" t="n">
        <v>323.76</v>
      </c>
      <c r="Q216" t="n">
        <v>772.37</v>
      </c>
      <c r="R216" t="n">
        <v>155.39</v>
      </c>
      <c r="S216" t="n">
        <v>98.14</v>
      </c>
      <c r="T216" t="n">
        <v>24561.94</v>
      </c>
      <c r="U216" t="n">
        <v>0.63</v>
      </c>
      <c r="V216" t="n">
        <v>0.84</v>
      </c>
      <c r="W216" t="n">
        <v>12.34</v>
      </c>
      <c r="X216" t="n">
        <v>1.46</v>
      </c>
      <c r="Y216" t="n">
        <v>2</v>
      </c>
      <c r="Z216" t="n">
        <v>10</v>
      </c>
    </row>
    <row r="217">
      <c r="A217" t="n">
        <v>6</v>
      </c>
      <c r="B217" t="n">
        <v>65</v>
      </c>
      <c r="C217" t="inlineStr">
        <is>
          <t xml:space="preserve">CONCLUIDO	</t>
        </is>
      </c>
      <c r="D217" t="n">
        <v>2.9761</v>
      </c>
      <c r="E217" t="n">
        <v>33.6</v>
      </c>
      <c r="F217" t="n">
        <v>30.5</v>
      </c>
      <c r="G217" t="n">
        <v>53.81</v>
      </c>
      <c r="H217" t="n">
        <v>0.88</v>
      </c>
      <c r="I217" t="n">
        <v>34</v>
      </c>
      <c r="J217" t="n">
        <v>141.31</v>
      </c>
      <c r="K217" t="n">
        <v>46.47</v>
      </c>
      <c r="L217" t="n">
        <v>7</v>
      </c>
      <c r="M217" t="n">
        <v>32</v>
      </c>
      <c r="N217" t="n">
        <v>22.85</v>
      </c>
      <c r="O217" t="n">
        <v>17662.75</v>
      </c>
      <c r="P217" t="n">
        <v>317.43</v>
      </c>
      <c r="Q217" t="n">
        <v>772.3200000000001</v>
      </c>
      <c r="R217" t="n">
        <v>148.22</v>
      </c>
      <c r="S217" t="n">
        <v>98.14</v>
      </c>
      <c r="T217" t="n">
        <v>21008.71</v>
      </c>
      <c r="U217" t="n">
        <v>0.66</v>
      </c>
      <c r="V217" t="n">
        <v>0.84</v>
      </c>
      <c r="W217" t="n">
        <v>12.33</v>
      </c>
      <c r="X217" t="n">
        <v>1.25</v>
      </c>
      <c r="Y217" t="n">
        <v>2</v>
      </c>
      <c r="Z217" t="n">
        <v>10</v>
      </c>
    </row>
    <row r="218">
      <c r="A218" t="n">
        <v>7</v>
      </c>
      <c r="B218" t="n">
        <v>65</v>
      </c>
      <c r="C218" t="inlineStr">
        <is>
          <t xml:space="preserve">CONCLUIDO	</t>
        </is>
      </c>
      <c r="D218" t="n">
        <v>3.0063</v>
      </c>
      <c r="E218" t="n">
        <v>33.26</v>
      </c>
      <c r="F218" t="n">
        <v>30.29</v>
      </c>
      <c r="G218" t="n">
        <v>62.68</v>
      </c>
      <c r="H218" t="n">
        <v>0.99</v>
      </c>
      <c r="I218" t="n">
        <v>29</v>
      </c>
      <c r="J218" t="n">
        <v>142.68</v>
      </c>
      <c r="K218" t="n">
        <v>46.47</v>
      </c>
      <c r="L218" t="n">
        <v>8</v>
      </c>
      <c r="M218" t="n">
        <v>27</v>
      </c>
      <c r="N218" t="n">
        <v>23.21</v>
      </c>
      <c r="O218" t="n">
        <v>17831.04</v>
      </c>
      <c r="P218" t="n">
        <v>311.66</v>
      </c>
      <c r="Q218" t="n">
        <v>772.21</v>
      </c>
      <c r="R218" t="n">
        <v>141.55</v>
      </c>
      <c r="S218" t="n">
        <v>98.14</v>
      </c>
      <c r="T218" t="n">
        <v>17699.52</v>
      </c>
      <c r="U218" t="n">
        <v>0.6899999999999999</v>
      </c>
      <c r="V218" t="n">
        <v>0.85</v>
      </c>
      <c r="W218" t="n">
        <v>12.32</v>
      </c>
      <c r="X218" t="n">
        <v>1.04</v>
      </c>
      <c r="Y218" t="n">
        <v>2</v>
      </c>
      <c r="Z218" t="n">
        <v>10</v>
      </c>
    </row>
    <row r="219">
      <c r="A219" t="n">
        <v>8</v>
      </c>
      <c r="B219" t="n">
        <v>65</v>
      </c>
      <c r="C219" t="inlineStr">
        <is>
          <t xml:space="preserve">CONCLUIDO	</t>
        </is>
      </c>
      <c r="D219" t="n">
        <v>3.0232</v>
      </c>
      <c r="E219" t="n">
        <v>33.08</v>
      </c>
      <c r="F219" t="n">
        <v>30.19</v>
      </c>
      <c r="G219" t="n">
        <v>69.67</v>
      </c>
      <c r="H219" t="n">
        <v>1.11</v>
      </c>
      <c r="I219" t="n">
        <v>26</v>
      </c>
      <c r="J219" t="n">
        <v>144.05</v>
      </c>
      <c r="K219" t="n">
        <v>46.47</v>
      </c>
      <c r="L219" t="n">
        <v>9</v>
      </c>
      <c r="M219" t="n">
        <v>24</v>
      </c>
      <c r="N219" t="n">
        <v>23.58</v>
      </c>
      <c r="O219" t="n">
        <v>17999.83</v>
      </c>
      <c r="P219" t="n">
        <v>307.08</v>
      </c>
      <c r="Q219" t="n">
        <v>772.1799999999999</v>
      </c>
      <c r="R219" t="n">
        <v>138.11</v>
      </c>
      <c r="S219" t="n">
        <v>98.14</v>
      </c>
      <c r="T219" t="n">
        <v>15993.53</v>
      </c>
      <c r="U219" t="n">
        <v>0.71</v>
      </c>
      <c r="V219" t="n">
        <v>0.85</v>
      </c>
      <c r="W219" t="n">
        <v>12.31</v>
      </c>
      <c r="X219" t="n">
        <v>0.9399999999999999</v>
      </c>
      <c r="Y219" t="n">
        <v>2</v>
      </c>
      <c r="Z219" t="n">
        <v>10</v>
      </c>
    </row>
    <row r="220">
      <c r="A220" t="n">
        <v>9</v>
      </c>
      <c r="B220" t="n">
        <v>65</v>
      </c>
      <c r="C220" t="inlineStr">
        <is>
          <t xml:space="preserve">CONCLUIDO	</t>
        </is>
      </c>
      <c r="D220" t="n">
        <v>3.0418</v>
      </c>
      <c r="E220" t="n">
        <v>32.88</v>
      </c>
      <c r="F220" t="n">
        <v>30.07</v>
      </c>
      <c r="G220" t="n">
        <v>78.44</v>
      </c>
      <c r="H220" t="n">
        <v>1.22</v>
      </c>
      <c r="I220" t="n">
        <v>23</v>
      </c>
      <c r="J220" t="n">
        <v>145.42</v>
      </c>
      <c r="K220" t="n">
        <v>46.47</v>
      </c>
      <c r="L220" t="n">
        <v>10</v>
      </c>
      <c r="M220" t="n">
        <v>21</v>
      </c>
      <c r="N220" t="n">
        <v>23.95</v>
      </c>
      <c r="O220" t="n">
        <v>18169.15</v>
      </c>
      <c r="P220" t="n">
        <v>302.09</v>
      </c>
      <c r="Q220" t="n">
        <v>772.16</v>
      </c>
      <c r="R220" t="n">
        <v>134.06</v>
      </c>
      <c r="S220" t="n">
        <v>98.14</v>
      </c>
      <c r="T220" t="n">
        <v>13984.08</v>
      </c>
      <c r="U220" t="n">
        <v>0.73</v>
      </c>
      <c r="V220" t="n">
        <v>0.85</v>
      </c>
      <c r="W220" t="n">
        <v>12.31</v>
      </c>
      <c r="X220" t="n">
        <v>0.82</v>
      </c>
      <c r="Y220" t="n">
        <v>2</v>
      </c>
      <c r="Z220" t="n">
        <v>10</v>
      </c>
    </row>
    <row r="221">
      <c r="A221" t="n">
        <v>10</v>
      </c>
      <c r="B221" t="n">
        <v>65</v>
      </c>
      <c r="C221" t="inlineStr">
        <is>
          <t xml:space="preserve">CONCLUIDO	</t>
        </is>
      </c>
      <c r="D221" t="n">
        <v>3.0518</v>
      </c>
      <c r="E221" t="n">
        <v>32.77</v>
      </c>
      <c r="F221" t="n">
        <v>30.02</v>
      </c>
      <c r="G221" t="n">
        <v>85.76000000000001</v>
      </c>
      <c r="H221" t="n">
        <v>1.33</v>
      </c>
      <c r="I221" t="n">
        <v>21</v>
      </c>
      <c r="J221" t="n">
        <v>146.8</v>
      </c>
      <c r="K221" t="n">
        <v>46.47</v>
      </c>
      <c r="L221" t="n">
        <v>11</v>
      </c>
      <c r="M221" t="n">
        <v>19</v>
      </c>
      <c r="N221" t="n">
        <v>24.33</v>
      </c>
      <c r="O221" t="n">
        <v>18338.99</v>
      </c>
      <c r="P221" t="n">
        <v>297.54</v>
      </c>
      <c r="Q221" t="n">
        <v>772.22</v>
      </c>
      <c r="R221" t="n">
        <v>132.09</v>
      </c>
      <c r="S221" t="n">
        <v>98.14</v>
      </c>
      <c r="T221" t="n">
        <v>13008.12</v>
      </c>
      <c r="U221" t="n">
        <v>0.74</v>
      </c>
      <c r="V221" t="n">
        <v>0.86</v>
      </c>
      <c r="W221" t="n">
        <v>12.31</v>
      </c>
      <c r="X221" t="n">
        <v>0.77</v>
      </c>
      <c r="Y221" t="n">
        <v>2</v>
      </c>
      <c r="Z221" t="n">
        <v>10</v>
      </c>
    </row>
    <row r="222">
      <c r="A222" t="n">
        <v>11</v>
      </c>
      <c r="B222" t="n">
        <v>65</v>
      </c>
      <c r="C222" t="inlineStr">
        <is>
          <t xml:space="preserve">CONCLUIDO	</t>
        </is>
      </c>
      <c r="D222" t="n">
        <v>3.0667</v>
      </c>
      <c r="E222" t="n">
        <v>32.61</v>
      </c>
      <c r="F222" t="n">
        <v>29.91</v>
      </c>
      <c r="G222" t="n">
        <v>94.45</v>
      </c>
      <c r="H222" t="n">
        <v>1.43</v>
      </c>
      <c r="I222" t="n">
        <v>19</v>
      </c>
      <c r="J222" t="n">
        <v>148.18</v>
      </c>
      <c r="K222" t="n">
        <v>46.47</v>
      </c>
      <c r="L222" t="n">
        <v>12</v>
      </c>
      <c r="M222" t="n">
        <v>17</v>
      </c>
      <c r="N222" t="n">
        <v>24.71</v>
      </c>
      <c r="O222" t="n">
        <v>18509.36</v>
      </c>
      <c r="P222" t="n">
        <v>291.51</v>
      </c>
      <c r="Q222" t="n">
        <v>772.15</v>
      </c>
      <c r="R222" t="n">
        <v>129.01</v>
      </c>
      <c r="S222" t="n">
        <v>98.14</v>
      </c>
      <c r="T222" t="n">
        <v>11476.19</v>
      </c>
      <c r="U222" t="n">
        <v>0.76</v>
      </c>
      <c r="V222" t="n">
        <v>0.86</v>
      </c>
      <c r="W222" t="n">
        <v>12.3</v>
      </c>
      <c r="X222" t="n">
        <v>0.66</v>
      </c>
      <c r="Y222" t="n">
        <v>2</v>
      </c>
      <c r="Z222" t="n">
        <v>10</v>
      </c>
    </row>
    <row r="223">
      <c r="A223" t="n">
        <v>12</v>
      </c>
      <c r="B223" t="n">
        <v>65</v>
      </c>
      <c r="C223" t="inlineStr">
        <is>
          <t xml:space="preserve">CONCLUIDO	</t>
        </is>
      </c>
      <c r="D223" t="n">
        <v>3.0773</v>
      </c>
      <c r="E223" t="n">
        <v>32.5</v>
      </c>
      <c r="F223" t="n">
        <v>29.85</v>
      </c>
      <c r="G223" t="n">
        <v>105.36</v>
      </c>
      <c r="H223" t="n">
        <v>1.54</v>
      </c>
      <c r="I223" t="n">
        <v>17</v>
      </c>
      <c r="J223" t="n">
        <v>149.56</v>
      </c>
      <c r="K223" t="n">
        <v>46.47</v>
      </c>
      <c r="L223" t="n">
        <v>13</v>
      </c>
      <c r="M223" t="n">
        <v>15</v>
      </c>
      <c r="N223" t="n">
        <v>25.1</v>
      </c>
      <c r="O223" t="n">
        <v>18680.25</v>
      </c>
      <c r="P223" t="n">
        <v>286.7</v>
      </c>
      <c r="Q223" t="n">
        <v>772.14</v>
      </c>
      <c r="R223" t="n">
        <v>127</v>
      </c>
      <c r="S223" t="n">
        <v>98.14</v>
      </c>
      <c r="T223" t="n">
        <v>10484.19</v>
      </c>
      <c r="U223" t="n">
        <v>0.77</v>
      </c>
      <c r="V223" t="n">
        <v>0.86</v>
      </c>
      <c r="W223" t="n">
        <v>12.29</v>
      </c>
      <c r="X223" t="n">
        <v>0.6</v>
      </c>
      <c r="Y223" t="n">
        <v>2</v>
      </c>
      <c r="Z223" t="n">
        <v>10</v>
      </c>
    </row>
    <row r="224">
      <c r="A224" t="n">
        <v>13</v>
      </c>
      <c r="B224" t="n">
        <v>65</v>
      </c>
      <c r="C224" t="inlineStr">
        <is>
          <t xml:space="preserve">CONCLUIDO	</t>
        </is>
      </c>
      <c r="D224" t="n">
        <v>3.0843</v>
      </c>
      <c r="E224" t="n">
        <v>32.42</v>
      </c>
      <c r="F224" t="n">
        <v>29.81</v>
      </c>
      <c r="G224" t="n">
        <v>111.77</v>
      </c>
      <c r="H224" t="n">
        <v>1.64</v>
      </c>
      <c r="I224" t="n">
        <v>16</v>
      </c>
      <c r="J224" t="n">
        <v>150.95</v>
      </c>
      <c r="K224" t="n">
        <v>46.47</v>
      </c>
      <c r="L224" t="n">
        <v>14</v>
      </c>
      <c r="M224" t="n">
        <v>14</v>
      </c>
      <c r="N224" t="n">
        <v>25.49</v>
      </c>
      <c r="O224" t="n">
        <v>18851.69</v>
      </c>
      <c r="P224" t="n">
        <v>282.57</v>
      </c>
      <c r="Q224" t="n">
        <v>772.23</v>
      </c>
      <c r="R224" t="n">
        <v>125.35</v>
      </c>
      <c r="S224" t="n">
        <v>98.14</v>
      </c>
      <c r="T224" t="n">
        <v>9662.34</v>
      </c>
      <c r="U224" t="n">
        <v>0.78</v>
      </c>
      <c r="V224" t="n">
        <v>0.86</v>
      </c>
      <c r="W224" t="n">
        <v>12.3</v>
      </c>
      <c r="X224" t="n">
        <v>0.5600000000000001</v>
      </c>
      <c r="Y224" t="n">
        <v>2</v>
      </c>
      <c r="Z224" t="n">
        <v>10</v>
      </c>
    </row>
    <row r="225">
      <c r="A225" t="n">
        <v>14</v>
      </c>
      <c r="B225" t="n">
        <v>65</v>
      </c>
      <c r="C225" t="inlineStr">
        <is>
          <t xml:space="preserve">CONCLUIDO	</t>
        </is>
      </c>
      <c r="D225" t="n">
        <v>3.0913</v>
      </c>
      <c r="E225" t="n">
        <v>32.35</v>
      </c>
      <c r="F225" t="n">
        <v>29.76</v>
      </c>
      <c r="G225" t="n">
        <v>119.04</v>
      </c>
      <c r="H225" t="n">
        <v>1.74</v>
      </c>
      <c r="I225" t="n">
        <v>15</v>
      </c>
      <c r="J225" t="n">
        <v>152.35</v>
      </c>
      <c r="K225" t="n">
        <v>46.47</v>
      </c>
      <c r="L225" t="n">
        <v>15</v>
      </c>
      <c r="M225" t="n">
        <v>13</v>
      </c>
      <c r="N225" t="n">
        <v>25.88</v>
      </c>
      <c r="O225" t="n">
        <v>19023.66</v>
      </c>
      <c r="P225" t="n">
        <v>277.22</v>
      </c>
      <c r="Q225" t="n">
        <v>772.25</v>
      </c>
      <c r="R225" t="n">
        <v>123.87</v>
      </c>
      <c r="S225" t="n">
        <v>98.14</v>
      </c>
      <c r="T225" t="n">
        <v>8929.110000000001</v>
      </c>
      <c r="U225" t="n">
        <v>0.79</v>
      </c>
      <c r="V225" t="n">
        <v>0.86</v>
      </c>
      <c r="W225" t="n">
        <v>12.29</v>
      </c>
      <c r="X225" t="n">
        <v>0.51</v>
      </c>
      <c r="Y225" t="n">
        <v>2</v>
      </c>
      <c r="Z225" t="n">
        <v>10</v>
      </c>
    </row>
    <row r="226">
      <c r="A226" t="n">
        <v>15</v>
      </c>
      <c r="B226" t="n">
        <v>65</v>
      </c>
      <c r="C226" t="inlineStr">
        <is>
          <t xml:space="preserve">CONCLUIDO	</t>
        </is>
      </c>
      <c r="D226" t="n">
        <v>3.0968</v>
      </c>
      <c r="E226" t="n">
        <v>32.29</v>
      </c>
      <c r="F226" t="n">
        <v>29.73</v>
      </c>
      <c r="G226" t="n">
        <v>127.41</v>
      </c>
      <c r="H226" t="n">
        <v>1.84</v>
      </c>
      <c r="I226" t="n">
        <v>14</v>
      </c>
      <c r="J226" t="n">
        <v>153.75</v>
      </c>
      <c r="K226" t="n">
        <v>46.47</v>
      </c>
      <c r="L226" t="n">
        <v>16</v>
      </c>
      <c r="M226" t="n">
        <v>8</v>
      </c>
      <c r="N226" t="n">
        <v>26.28</v>
      </c>
      <c r="O226" t="n">
        <v>19196.18</v>
      </c>
      <c r="P226" t="n">
        <v>273.35</v>
      </c>
      <c r="Q226" t="n">
        <v>772.21</v>
      </c>
      <c r="R226" t="n">
        <v>122.49</v>
      </c>
      <c r="S226" t="n">
        <v>98.14</v>
      </c>
      <c r="T226" t="n">
        <v>8244.889999999999</v>
      </c>
      <c r="U226" t="n">
        <v>0.8</v>
      </c>
      <c r="V226" t="n">
        <v>0.86</v>
      </c>
      <c r="W226" t="n">
        <v>12.3</v>
      </c>
      <c r="X226" t="n">
        <v>0.48</v>
      </c>
      <c r="Y226" t="n">
        <v>2</v>
      </c>
      <c r="Z226" t="n">
        <v>10</v>
      </c>
    </row>
    <row r="227">
      <c r="A227" t="n">
        <v>16</v>
      </c>
      <c r="B227" t="n">
        <v>65</v>
      </c>
      <c r="C227" t="inlineStr">
        <is>
          <t xml:space="preserve">CONCLUIDO	</t>
        </is>
      </c>
      <c r="D227" t="n">
        <v>3.1027</v>
      </c>
      <c r="E227" t="n">
        <v>32.23</v>
      </c>
      <c r="F227" t="n">
        <v>29.7</v>
      </c>
      <c r="G227" t="n">
        <v>137.06</v>
      </c>
      <c r="H227" t="n">
        <v>1.94</v>
      </c>
      <c r="I227" t="n">
        <v>13</v>
      </c>
      <c r="J227" t="n">
        <v>155.15</v>
      </c>
      <c r="K227" t="n">
        <v>46.47</v>
      </c>
      <c r="L227" t="n">
        <v>17</v>
      </c>
      <c r="M227" t="n">
        <v>0</v>
      </c>
      <c r="N227" t="n">
        <v>26.68</v>
      </c>
      <c r="O227" t="n">
        <v>19369.26</v>
      </c>
      <c r="P227" t="n">
        <v>271.8</v>
      </c>
      <c r="Q227" t="n">
        <v>772.35</v>
      </c>
      <c r="R227" t="n">
        <v>121.13</v>
      </c>
      <c r="S227" t="n">
        <v>98.14</v>
      </c>
      <c r="T227" t="n">
        <v>7567.72</v>
      </c>
      <c r="U227" t="n">
        <v>0.8100000000000001</v>
      </c>
      <c r="V227" t="n">
        <v>0.86</v>
      </c>
      <c r="W227" t="n">
        <v>12.31</v>
      </c>
      <c r="X227" t="n">
        <v>0.45</v>
      </c>
      <c r="Y227" t="n">
        <v>2</v>
      </c>
      <c r="Z227" t="n">
        <v>10</v>
      </c>
    </row>
    <row r="228">
      <c r="A228" t="n">
        <v>0</v>
      </c>
      <c r="B228" t="n">
        <v>75</v>
      </c>
      <c r="C228" t="inlineStr">
        <is>
          <t xml:space="preserve">CONCLUIDO	</t>
        </is>
      </c>
      <c r="D228" t="n">
        <v>1.7027</v>
      </c>
      <c r="E228" t="n">
        <v>58.73</v>
      </c>
      <c r="F228" t="n">
        <v>44.57</v>
      </c>
      <c r="G228" t="n">
        <v>6.87</v>
      </c>
      <c r="H228" t="n">
        <v>0.12</v>
      </c>
      <c r="I228" t="n">
        <v>389</v>
      </c>
      <c r="J228" t="n">
        <v>150.44</v>
      </c>
      <c r="K228" t="n">
        <v>49.1</v>
      </c>
      <c r="L228" t="n">
        <v>1</v>
      </c>
      <c r="M228" t="n">
        <v>387</v>
      </c>
      <c r="N228" t="n">
        <v>25.34</v>
      </c>
      <c r="O228" t="n">
        <v>18787.76</v>
      </c>
      <c r="P228" t="n">
        <v>534.0700000000001</v>
      </c>
      <c r="Q228" t="n">
        <v>775.46</v>
      </c>
      <c r="R228" t="n">
        <v>617.9</v>
      </c>
      <c r="S228" t="n">
        <v>98.14</v>
      </c>
      <c r="T228" t="n">
        <v>254074.39</v>
      </c>
      <c r="U228" t="n">
        <v>0.16</v>
      </c>
      <c r="V228" t="n">
        <v>0.58</v>
      </c>
      <c r="W228" t="n">
        <v>12.92</v>
      </c>
      <c r="X228" t="n">
        <v>15.27</v>
      </c>
      <c r="Y228" t="n">
        <v>2</v>
      </c>
      <c r="Z228" t="n">
        <v>10</v>
      </c>
    </row>
    <row r="229">
      <c r="A229" t="n">
        <v>1</v>
      </c>
      <c r="B229" t="n">
        <v>75</v>
      </c>
      <c r="C229" t="inlineStr">
        <is>
          <t xml:space="preserve">CONCLUIDO	</t>
        </is>
      </c>
      <c r="D229" t="n">
        <v>2.3824</v>
      </c>
      <c r="E229" t="n">
        <v>41.97</v>
      </c>
      <c r="F229" t="n">
        <v>35.05</v>
      </c>
      <c r="G229" t="n">
        <v>13.84</v>
      </c>
      <c r="H229" t="n">
        <v>0.23</v>
      </c>
      <c r="I229" t="n">
        <v>152</v>
      </c>
      <c r="J229" t="n">
        <v>151.83</v>
      </c>
      <c r="K229" t="n">
        <v>49.1</v>
      </c>
      <c r="L229" t="n">
        <v>2</v>
      </c>
      <c r="M229" t="n">
        <v>150</v>
      </c>
      <c r="N229" t="n">
        <v>25.73</v>
      </c>
      <c r="O229" t="n">
        <v>18959.54</v>
      </c>
      <c r="P229" t="n">
        <v>418.14</v>
      </c>
      <c r="Q229" t="n">
        <v>773.27</v>
      </c>
      <c r="R229" t="n">
        <v>299.36</v>
      </c>
      <c r="S229" t="n">
        <v>98.14</v>
      </c>
      <c r="T229" t="n">
        <v>95987.28</v>
      </c>
      <c r="U229" t="n">
        <v>0.33</v>
      </c>
      <c r="V229" t="n">
        <v>0.73</v>
      </c>
      <c r="W229" t="n">
        <v>12.54</v>
      </c>
      <c r="X229" t="n">
        <v>5.79</v>
      </c>
      <c r="Y229" t="n">
        <v>2</v>
      </c>
      <c r="Z229" t="n">
        <v>10</v>
      </c>
    </row>
    <row r="230">
      <c r="A230" t="n">
        <v>2</v>
      </c>
      <c r="B230" t="n">
        <v>75</v>
      </c>
      <c r="C230" t="inlineStr">
        <is>
          <t xml:space="preserve">CONCLUIDO	</t>
        </is>
      </c>
      <c r="D230" t="n">
        <v>2.6385</v>
      </c>
      <c r="E230" t="n">
        <v>37.9</v>
      </c>
      <c r="F230" t="n">
        <v>32.75</v>
      </c>
      <c r="G230" t="n">
        <v>20.91</v>
      </c>
      <c r="H230" t="n">
        <v>0.35</v>
      </c>
      <c r="I230" t="n">
        <v>94</v>
      </c>
      <c r="J230" t="n">
        <v>153.23</v>
      </c>
      <c r="K230" t="n">
        <v>49.1</v>
      </c>
      <c r="L230" t="n">
        <v>3</v>
      </c>
      <c r="M230" t="n">
        <v>92</v>
      </c>
      <c r="N230" t="n">
        <v>26.13</v>
      </c>
      <c r="O230" t="n">
        <v>19131.85</v>
      </c>
      <c r="P230" t="n">
        <v>387.89</v>
      </c>
      <c r="Q230" t="n">
        <v>772.83</v>
      </c>
      <c r="R230" t="n">
        <v>223.13</v>
      </c>
      <c r="S230" t="n">
        <v>98.14</v>
      </c>
      <c r="T230" t="n">
        <v>58162.38</v>
      </c>
      <c r="U230" t="n">
        <v>0.44</v>
      </c>
      <c r="V230" t="n">
        <v>0.78</v>
      </c>
      <c r="W230" t="n">
        <v>12.43</v>
      </c>
      <c r="X230" t="n">
        <v>3.49</v>
      </c>
      <c r="Y230" t="n">
        <v>2</v>
      </c>
      <c r="Z230" t="n">
        <v>10</v>
      </c>
    </row>
    <row r="231">
      <c r="A231" t="n">
        <v>3</v>
      </c>
      <c r="B231" t="n">
        <v>75</v>
      </c>
      <c r="C231" t="inlineStr">
        <is>
          <t xml:space="preserve">CONCLUIDO	</t>
        </is>
      </c>
      <c r="D231" t="n">
        <v>2.7683</v>
      </c>
      <c r="E231" t="n">
        <v>36.12</v>
      </c>
      <c r="F231" t="n">
        <v>31.77</v>
      </c>
      <c r="G231" t="n">
        <v>28.03</v>
      </c>
      <c r="H231" t="n">
        <v>0.46</v>
      </c>
      <c r="I231" t="n">
        <v>68</v>
      </c>
      <c r="J231" t="n">
        <v>154.63</v>
      </c>
      <c r="K231" t="n">
        <v>49.1</v>
      </c>
      <c r="L231" t="n">
        <v>4</v>
      </c>
      <c r="M231" t="n">
        <v>66</v>
      </c>
      <c r="N231" t="n">
        <v>26.53</v>
      </c>
      <c r="O231" t="n">
        <v>19304.72</v>
      </c>
      <c r="P231" t="n">
        <v>373.21</v>
      </c>
      <c r="Q231" t="n">
        <v>772.45</v>
      </c>
      <c r="R231" t="n">
        <v>190.32</v>
      </c>
      <c r="S231" t="n">
        <v>98.14</v>
      </c>
      <c r="T231" t="n">
        <v>41890.36</v>
      </c>
      <c r="U231" t="n">
        <v>0.52</v>
      </c>
      <c r="V231" t="n">
        <v>0.8100000000000001</v>
      </c>
      <c r="W231" t="n">
        <v>12.39</v>
      </c>
      <c r="X231" t="n">
        <v>2.52</v>
      </c>
      <c r="Y231" t="n">
        <v>2</v>
      </c>
      <c r="Z231" t="n">
        <v>10</v>
      </c>
    </row>
    <row r="232">
      <c r="A232" t="n">
        <v>4</v>
      </c>
      <c r="B232" t="n">
        <v>75</v>
      </c>
      <c r="C232" t="inlineStr">
        <is>
          <t xml:space="preserve">CONCLUIDO	</t>
        </is>
      </c>
      <c r="D232" t="n">
        <v>2.8426</v>
      </c>
      <c r="E232" t="n">
        <v>35.18</v>
      </c>
      <c r="F232" t="n">
        <v>31.25</v>
      </c>
      <c r="G232" t="n">
        <v>34.73</v>
      </c>
      <c r="H232" t="n">
        <v>0.57</v>
      </c>
      <c r="I232" t="n">
        <v>54</v>
      </c>
      <c r="J232" t="n">
        <v>156.03</v>
      </c>
      <c r="K232" t="n">
        <v>49.1</v>
      </c>
      <c r="L232" t="n">
        <v>5</v>
      </c>
      <c r="M232" t="n">
        <v>52</v>
      </c>
      <c r="N232" t="n">
        <v>26.94</v>
      </c>
      <c r="O232" t="n">
        <v>19478.15</v>
      </c>
      <c r="P232" t="n">
        <v>364.08</v>
      </c>
      <c r="Q232" t="n">
        <v>772.37</v>
      </c>
      <c r="R232" t="n">
        <v>173.67</v>
      </c>
      <c r="S232" t="n">
        <v>98.14</v>
      </c>
      <c r="T232" t="n">
        <v>33632.7</v>
      </c>
      <c r="U232" t="n">
        <v>0.57</v>
      </c>
      <c r="V232" t="n">
        <v>0.82</v>
      </c>
      <c r="W232" t="n">
        <v>12.36</v>
      </c>
      <c r="X232" t="n">
        <v>2</v>
      </c>
      <c r="Y232" t="n">
        <v>2</v>
      </c>
      <c r="Z232" t="n">
        <v>10</v>
      </c>
    </row>
    <row r="233">
      <c r="A233" t="n">
        <v>5</v>
      </c>
      <c r="B233" t="n">
        <v>75</v>
      </c>
      <c r="C233" t="inlineStr">
        <is>
          <t xml:space="preserve">CONCLUIDO	</t>
        </is>
      </c>
      <c r="D233" t="n">
        <v>2.9005</v>
      </c>
      <c r="E233" t="n">
        <v>34.48</v>
      </c>
      <c r="F233" t="n">
        <v>30.86</v>
      </c>
      <c r="G233" t="n">
        <v>42.08</v>
      </c>
      <c r="H233" t="n">
        <v>0.67</v>
      </c>
      <c r="I233" t="n">
        <v>44</v>
      </c>
      <c r="J233" t="n">
        <v>157.44</v>
      </c>
      <c r="K233" t="n">
        <v>49.1</v>
      </c>
      <c r="L233" t="n">
        <v>6</v>
      </c>
      <c r="M233" t="n">
        <v>42</v>
      </c>
      <c r="N233" t="n">
        <v>27.35</v>
      </c>
      <c r="O233" t="n">
        <v>19652.13</v>
      </c>
      <c r="P233" t="n">
        <v>356.37</v>
      </c>
      <c r="Q233" t="n">
        <v>772.34</v>
      </c>
      <c r="R233" t="n">
        <v>159.95</v>
      </c>
      <c r="S233" t="n">
        <v>98.14</v>
      </c>
      <c r="T233" t="n">
        <v>26823.78</v>
      </c>
      <c r="U233" t="n">
        <v>0.61</v>
      </c>
      <c r="V233" t="n">
        <v>0.83</v>
      </c>
      <c r="W233" t="n">
        <v>12.35</v>
      </c>
      <c r="X233" t="n">
        <v>1.6</v>
      </c>
      <c r="Y233" t="n">
        <v>2</v>
      </c>
      <c r="Z233" t="n">
        <v>10</v>
      </c>
    </row>
    <row r="234">
      <c r="A234" t="n">
        <v>6</v>
      </c>
      <c r="B234" t="n">
        <v>75</v>
      </c>
      <c r="C234" t="inlineStr">
        <is>
          <t xml:space="preserve">CONCLUIDO	</t>
        </is>
      </c>
      <c r="D234" t="n">
        <v>2.9422</v>
      </c>
      <c r="E234" t="n">
        <v>33.99</v>
      </c>
      <c r="F234" t="n">
        <v>30.58</v>
      </c>
      <c r="G234" t="n">
        <v>49.59</v>
      </c>
      <c r="H234" t="n">
        <v>0.78</v>
      </c>
      <c r="I234" t="n">
        <v>37</v>
      </c>
      <c r="J234" t="n">
        <v>158.86</v>
      </c>
      <c r="K234" t="n">
        <v>49.1</v>
      </c>
      <c r="L234" t="n">
        <v>7</v>
      </c>
      <c r="M234" t="n">
        <v>35</v>
      </c>
      <c r="N234" t="n">
        <v>27.77</v>
      </c>
      <c r="O234" t="n">
        <v>19826.68</v>
      </c>
      <c r="P234" t="n">
        <v>350.23</v>
      </c>
      <c r="Q234" t="n">
        <v>772.3099999999999</v>
      </c>
      <c r="R234" t="n">
        <v>151.18</v>
      </c>
      <c r="S234" t="n">
        <v>98.14</v>
      </c>
      <c r="T234" t="n">
        <v>22475.24</v>
      </c>
      <c r="U234" t="n">
        <v>0.65</v>
      </c>
      <c r="V234" t="n">
        <v>0.84</v>
      </c>
      <c r="W234" t="n">
        <v>12.33</v>
      </c>
      <c r="X234" t="n">
        <v>1.33</v>
      </c>
      <c r="Y234" t="n">
        <v>2</v>
      </c>
      <c r="Z234" t="n">
        <v>10</v>
      </c>
    </row>
    <row r="235">
      <c r="A235" t="n">
        <v>7</v>
      </c>
      <c r="B235" t="n">
        <v>75</v>
      </c>
      <c r="C235" t="inlineStr">
        <is>
          <t xml:space="preserve">CONCLUIDO	</t>
        </is>
      </c>
      <c r="D235" t="n">
        <v>2.9727</v>
      </c>
      <c r="E235" t="n">
        <v>33.64</v>
      </c>
      <c r="F235" t="n">
        <v>30.39</v>
      </c>
      <c r="G235" t="n">
        <v>56.97</v>
      </c>
      <c r="H235" t="n">
        <v>0.88</v>
      </c>
      <c r="I235" t="n">
        <v>32</v>
      </c>
      <c r="J235" t="n">
        <v>160.28</v>
      </c>
      <c r="K235" t="n">
        <v>49.1</v>
      </c>
      <c r="L235" t="n">
        <v>8</v>
      </c>
      <c r="M235" t="n">
        <v>30</v>
      </c>
      <c r="N235" t="n">
        <v>28.19</v>
      </c>
      <c r="O235" t="n">
        <v>20001.93</v>
      </c>
      <c r="P235" t="n">
        <v>344.75</v>
      </c>
      <c r="Q235" t="n">
        <v>772.13</v>
      </c>
      <c r="R235" t="n">
        <v>144.41</v>
      </c>
      <c r="S235" t="n">
        <v>98.14</v>
      </c>
      <c r="T235" t="n">
        <v>19112.43</v>
      </c>
      <c r="U235" t="n">
        <v>0.68</v>
      </c>
      <c r="V235" t="n">
        <v>0.84</v>
      </c>
      <c r="W235" t="n">
        <v>12.33</v>
      </c>
      <c r="X235" t="n">
        <v>1.14</v>
      </c>
      <c r="Y235" t="n">
        <v>2</v>
      </c>
      <c r="Z235" t="n">
        <v>10</v>
      </c>
    </row>
    <row r="236">
      <c r="A236" t="n">
        <v>8</v>
      </c>
      <c r="B236" t="n">
        <v>75</v>
      </c>
      <c r="C236" t="inlineStr">
        <is>
          <t xml:space="preserve">CONCLUIDO	</t>
        </is>
      </c>
      <c r="D236" t="n">
        <v>2.9889</v>
      </c>
      <c r="E236" t="n">
        <v>33.46</v>
      </c>
      <c r="F236" t="n">
        <v>30.3</v>
      </c>
      <c r="G236" t="n">
        <v>62.68</v>
      </c>
      <c r="H236" t="n">
        <v>0.99</v>
      </c>
      <c r="I236" t="n">
        <v>29</v>
      </c>
      <c r="J236" t="n">
        <v>161.71</v>
      </c>
      <c r="K236" t="n">
        <v>49.1</v>
      </c>
      <c r="L236" t="n">
        <v>9</v>
      </c>
      <c r="M236" t="n">
        <v>27</v>
      </c>
      <c r="N236" t="n">
        <v>28.61</v>
      </c>
      <c r="O236" t="n">
        <v>20177.64</v>
      </c>
      <c r="P236" t="n">
        <v>340.41</v>
      </c>
      <c r="Q236" t="n">
        <v>772.26</v>
      </c>
      <c r="R236" t="n">
        <v>141.18</v>
      </c>
      <c r="S236" t="n">
        <v>98.14</v>
      </c>
      <c r="T236" t="n">
        <v>17512.57</v>
      </c>
      <c r="U236" t="n">
        <v>0.7</v>
      </c>
      <c r="V236" t="n">
        <v>0.85</v>
      </c>
      <c r="W236" t="n">
        <v>12.33</v>
      </c>
      <c r="X236" t="n">
        <v>1.05</v>
      </c>
      <c r="Y236" t="n">
        <v>2</v>
      </c>
      <c r="Z236" t="n">
        <v>10</v>
      </c>
    </row>
    <row r="237">
      <c r="A237" t="n">
        <v>9</v>
      </c>
      <c r="B237" t="n">
        <v>75</v>
      </c>
      <c r="C237" t="inlineStr">
        <is>
          <t xml:space="preserve">CONCLUIDO	</t>
        </is>
      </c>
      <c r="D237" t="n">
        <v>3.0064</v>
      </c>
      <c r="E237" t="n">
        <v>33.26</v>
      </c>
      <c r="F237" t="n">
        <v>30.19</v>
      </c>
      <c r="G237" t="n">
        <v>69.67</v>
      </c>
      <c r="H237" t="n">
        <v>1.09</v>
      </c>
      <c r="I237" t="n">
        <v>26</v>
      </c>
      <c r="J237" t="n">
        <v>163.13</v>
      </c>
      <c r="K237" t="n">
        <v>49.1</v>
      </c>
      <c r="L237" t="n">
        <v>10</v>
      </c>
      <c r="M237" t="n">
        <v>24</v>
      </c>
      <c r="N237" t="n">
        <v>29.04</v>
      </c>
      <c r="O237" t="n">
        <v>20353.94</v>
      </c>
      <c r="P237" t="n">
        <v>336.24</v>
      </c>
      <c r="Q237" t="n">
        <v>772.27</v>
      </c>
      <c r="R237" t="n">
        <v>138.22</v>
      </c>
      <c r="S237" t="n">
        <v>98.14</v>
      </c>
      <c r="T237" t="n">
        <v>16049.12</v>
      </c>
      <c r="U237" t="n">
        <v>0.71</v>
      </c>
      <c r="V237" t="n">
        <v>0.85</v>
      </c>
      <c r="W237" t="n">
        <v>12.31</v>
      </c>
      <c r="X237" t="n">
        <v>0.9399999999999999</v>
      </c>
      <c r="Y237" t="n">
        <v>2</v>
      </c>
      <c r="Z237" t="n">
        <v>10</v>
      </c>
    </row>
    <row r="238">
      <c r="A238" t="n">
        <v>10</v>
      </c>
      <c r="B238" t="n">
        <v>75</v>
      </c>
      <c r="C238" t="inlineStr">
        <is>
          <t xml:space="preserve">CONCLUIDO	</t>
        </is>
      </c>
      <c r="D238" t="n">
        <v>3.0264</v>
      </c>
      <c r="E238" t="n">
        <v>33.04</v>
      </c>
      <c r="F238" t="n">
        <v>30.06</v>
      </c>
      <c r="G238" t="n">
        <v>78.43000000000001</v>
      </c>
      <c r="H238" t="n">
        <v>1.18</v>
      </c>
      <c r="I238" t="n">
        <v>23</v>
      </c>
      <c r="J238" t="n">
        <v>164.57</v>
      </c>
      <c r="K238" t="n">
        <v>49.1</v>
      </c>
      <c r="L238" t="n">
        <v>11</v>
      </c>
      <c r="M238" t="n">
        <v>21</v>
      </c>
      <c r="N238" t="n">
        <v>29.47</v>
      </c>
      <c r="O238" t="n">
        <v>20530.82</v>
      </c>
      <c r="P238" t="n">
        <v>332.12</v>
      </c>
      <c r="Q238" t="n">
        <v>772.23</v>
      </c>
      <c r="R238" t="n">
        <v>134</v>
      </c>
      <c r="S238" t="n">
        <v>98.14</v>
      </c>
      <c r="T238" t="n">
        <v>13951.91</v>
      </c>
      <c r="U238" t="n">
        <v>0.73</v>
      </c>
      <c r="V238" t="n">
        <v>0.85</v>
      </c>
      <c r="W238" t="n">
        <v>12.31</v>
      </c>
      <c r="X238" t="n">
        <v>0.8100000000000001</v>
      </c>
      <c r="Y238" t="n">
        <v>2</v>
      </c>
      <c r="Z238" t="n">
        <v>10</v>
      </c>
    </row>
    <row r="239">
      <c r="A239" t="n">
        <v>11</v>
      </c>
      <c r="B239" t="n">
        <v>75</v>
      </c>
      <c r="C239" t="inlineStr">
        <is>
          <t xml:space="preserve">CONCLUIDO	</t>
        </is>
      </c>
      <c r="D239" t="n">
        <v>3.0409</v>
      </c>
      <c r="E239" t="n">
        <v>32.88</v>
      </c>
      <c r="F239" t="n">
        <v>29.97</v>
      </c>
      <c r="G239" t="n">
        <v>85.62</v>
      </c>
      <c r="H239" t="n">
        <v>1.28</v>
      </c>
      <c r="I239" t="n">
        <v>21</v>
      </c>
      <c r="J239" t="n">
        <v>166.01</v>
      </c>
      <c r="K239" t="n">
        <v>49.1</v>
      </c>
      <c r="L239" t="n">
        <v>12</v>
      </c>
      <c r="M239" t="n">
        <v>19</v>
      </c>
      <c r="N239" t="n">
        <v>29.91</v>
      </c>
      <c r="O239" t="n">
        <v>20708.3</v>
      </c>
      <c r="P239" t="n">
        <v>327.97</v>
      </c>
      <c r="Q239" t="n">
        <v>772.3200000000001</v>
      </c>
      <c r="R239" t="n">
        <v>130.61</v>
      </c>
      <c r="S239" t="n">
        <v>98.14</v>
      </c>
      <c r="T239" t="n">
        <v>12266.15</v>
      </c>
      <c r="U239" t="n">
        <v>0.75</v>
      </c>
      <c r="V239" t="n">
        <v>0.86</v>
      </c>
      <c r="W239" t="n">
        <v>12.3</v>
      </c>
      <c r="X239" t="n">
        <v>0.72</v>
      </c>
      <c r="Y239" t="n">
        <v>2</v>
      </c>
      <c r="Z239" t="n">
        <v>10</v>
      </c>
    </row>
    <row r="240">
      <c r="A240" t="n">
        <v>12</v>
      </c>
      <c r="B240" t="n">
        <v>75</v>
      </c>
      <c r="C240" t="inlineStr">
        <is>
          <t xml:space="preserve">CONCLUIDO	</t>
        </is>
      </c>
      <c r="D240" t="n">
        <v>3.0501</v>
      </c>
      <c r="E240" t="n">
        <v>32.79</v>
      </c>
      <c r="F240" t="n">
        <v>29.93</v>
      </c>
      <c r="G240" t="n">
        <v>94.51000000000001</v>
      </c>
      <c r="H240" t="n">
        <v>1.38</v>
      </c>
      <c r="I240" t="n">
        <v>19</v>
      </c>
      <c r="J240" t="n">
        <v>167.45</v>
      </c>
      <c r="K240" t="n">
        <v>49.1</v>
      </c>
      <c r="L240" t="n">
        <v>13</v>
      </c>
      <c r="M240" t="n">
        <v>17</v>
      </c>
      <c r="N240" t="n">
        <v>30.36</v>
      </c>
      <c r="O240" t="n">
        <v>20886.38</v>
      </c>
      <c r="P240" t="n">
        <v>323.79</v>
      </c>
      <c r="Q240" t="n">
        <v>772.2</v>
      </c>
      <c r="R240" t="n">
        <v>129.14</v>
      </c>
      <c r="S240" t="n">
        <v>98.14</v>
      </c>
      <c r="T240" t="n">
        <v>11543.59</v>
      </c>
      <c r="U240" t="n">
        <v>0.76</v>
      </c>
      <c r="V240" t="n">
        <v>0.86</v>
      </c>
      <c r="W240" t="n">
        <v>12.31</v>
      </c>
      <c r="X240" t="n">
        <v>0.68</v>
      </c>
      <c r="Y240" t="n">
        <v>2</v>
      </c>
      <c r="Z240" t="n">
        <v>10</v>
      </c>
    </row>
    <row r="241">
      <c r="A241" t="n">
        <v>13</v>
      </c>
      <c r="B241" t="n">
        <v>75</v>
      </c>
      <c r="C241" t="inlineStr">
        <is>
          <t xml:space="preserve">CONCLUIDO	</t>
        </is>
      </c>
      <c r="D241" t="n">
        <v>3.0564</v>
      </c>
      <c r="E241" t="n">
        <v>32.72</v>
      </c>
      <c r="F241" t="n">
        <v>29.89</v>
      </c>
      <c r="G241" t="n">
        <v>99.64</v>
      </c>
      <c r="H241" t="n">
        <v>1.47</v>
      </c>
      <c r="I241" t="n">
        <v>18</v>
      </c>
      <c r="J241" t="n">
        <v>168.9</v>
      </c>
      <c r="K241" t="n">
        <v>49.1</v>
      </c>
      <c r="L241" t="n">
        <v>14</v>
      </c>
      <c r="M241" t="n">
        <v>16</v>
      </c>
      <c r="N241" t="n">
        <v>30.81</v>
      </c>
      <c r="O241" t="n">
        <v>21065.06</v>
      </c>
      <c r="P241" t="n">
        <v>320.74</v>
      </c>
      <c r="Q241" t="n">
        <v>772.1900000000001</v>
      </c>
      <c r="R241" t="n">
        <v>128.06</v>
      </c>
      <c r="S241" t="n">
        <v>98.14</v>
      </c>
      <c r="T241" t="n">
        <v>11007.32</v>
      </c>
      <c r="U241" t="n">
        <v>0.77</v>
      </c>
      <c r="V241" t="n">
        <v>0.86</v>
      </c>
      <c r="W241" t="n">
        <v>12.31</v>
      </c>
      <c r="X241" t="n">
        <v>0.64</v>
      </c>
      <c r="Y241" t="n">
        <v>2</v>
      </c>
      <c r="Z241" t="n">
        <v>10</v>
      </c>
    </row>
    <row r="242">
      <c r="A242" t="n">
        <v>14</v>
      </c>
      <c r="B242" t="n">
        <v>75</v>
      </c>
      <c r="C242" t="inlineStr">
        <is>
          <t xml:space="preserve">CONCLUIDO	</t>
        </is>
      </c>
      <c r="D242" t="n">
        <v>3.0702</v>
      </c>
      <c r="E242" t="n">
        <v>32.57</v>
      </c>
      <c r="F242" t="n">
        <v>29.81</v>
      </c>
      <c r="G242" t="n">
        <v>111.77</v>
      </c>
      <c r="H242" t="n">
        <v>1.56</v>
      </c>
      <c r="I242" t="n">
        <v>16</v>
      </c>
      <c r="J242" t="n">
        <v>170.35</v>
      </c>
      <c r="K242" t="n">
        <v>49.1</v>
      </c>
      <c r="L242" t="n">
        <v>15</v>
      </c>
      <c r="M242" t="n">
        <v>14</v>
      </c>
      <c r="N242" t="n">
        <v>31.26</v>
      </c>
      <c r="O242" t="n">
        <v>21244.37</v>
      </c>
      <c r="P242" t="n">
        <v>314.32</v>
      </c>
      <c r="Q242" t="n">
        <v>772.17</v>
      </c>
      <c r="R242" t="n">
        <v>125.28</v>
      </c>
      <c r="S242" t="n">
        <v>98.14</v>
      </c>
      <c r="T242" t="n">
        <v>9626.58</v>
      </c>
      <c r="U242" t="n">
        <v>0.78</v>
      </c>
      <c r="V242" t="n">
        <v>0.86</v>
      </c>
      <c r="W242" t="n">
        <v>12.3</v>
      </c>
      <c r="X242" t="n">
        <v>0.5600000000000001</v>
      </c>
      <c r="Y242" t="n">
        <v>2</v>
      </c>
      <c r="Z242" t="n">
        <v>10</v>
      </c>
    </row>
    <row r="243">
      <c r="A243" t="n">
        <v>15</v>
      </c>
      <c r="B243" t="n">
        <v>75</v>
      </c>
      <c r="C243" t="inlineStr">
        <is>
          <t xml:space="preserve">CONCLUIDO	</t>
        </is>
      </c>
      <c r="D243" t="n">
        <v>3.0763</v>
      </c>
      <c r="E243" t="n">
        <v>32.51</v>
      </c>
      <c r="F243" t="n">
        <v>29.77</v>
      </c>
      <c r="G243" t="n">
        <v>119.09</v>
      </c>
      <c r="H243" t="n">
        <v>1.65</v>
      </c>
      <c r="I243" t="n">
        <v>15</v>
      </c>
      <c r="J243" t="n">
        <v>171.81</v>
      </c>
      <c r="K243" t="n">
        <v>49.1</v>
      </c>
      <c r="L243" t="n">
        <v>16</v>
      </c>
      <c r="M243" t="n">
        <v>13</v>
      </c>
      <c r="N243" t="n">
        <v>31.72</v>
      </c>
      <c r="O243" t="n">
        <v>21424.29</v>
      </c>
      <c r="P243" t="n">
        <v>311.25</v>
      </c>
      <c r="Q243" t="n">
        <v>772.1900000000001</v>
      </c>
      <c r="R243" t="n">
        <v>124.34</v>
      </c>
      <c r="S243" t="n">
        <v>98.14</v>
      </c>
      <c r="T243" t="n">
        <v>9164.940000000001</v>
      </c>
      <c r="U243" t="n">
        <v>0.79</v>
      </c>
      <c r="V243" t="n">
        <v>0.86</v>
      </c>
      <c r="W243" t="n">
        <v>12.29</v>
      </c>
      <c r="X243" t="n">
        <v>0.52</v>
      </c>
      <c r="Y243" t="n">
        <v>2</v>
      </c>
      <c r="Z243" t="n">
        <v>10</v>
      </c>
    </row>
    <row r="244">
      <c r="A244" t="n">
        <v>16</v>
      </c>
      <c r="B244" t="n">
        <v>75</v>
      </c>
      <c r="C244" t="inlineStr">
        <is>
          <t xml:space="preserve">CONCLUIDO	</t>
        </is>
      </c>
      <c r="D244" t="n">
        <v>3.0828</v>
      </c>
      <c r="E244" t="n">
        <v>32.44</v>
      </c>
      <c r="F244" t="n">
        <v>29.73</v>
      </c>
      <c r="G244" t="n">
        <v>127.43</v>
      </c>
      <c r="H244" t="n">
        <v>1.74</v>
      </c>
      <c r="I244" t="n">
        <v>14</v>
      </c>
      <c r="J244" t="n">
        <v>173.28</v>
      </c>
      <c r="K244" t="n">
        <v>49.1</v>
      </c>
      <c r="L244" t="n">
        <v>17</v>
      </c>
      <c r="M244" t="n">
        <v>12</v>
      </c>
      <c r="N244" t="n">
        <v>32.18</v>
      </c>
      <c r="O244" t="n">
        <v>21604.83</v>
      </c>
      <c r="P244" t="n">
        <v>307.3</v>
      </c>
      <c r="Q244" t="n">
        <v>772.17</v>
      </c>
      <c r="R244" t="n">
        <v>122.9</v>
      </c>
      <c r="S244" t="n">
        <v>98.14</v>
      </c>
      <c r="T244" t="n">
        <v>8447.549999999999</v>
      </c>
      <c r="U244" t="n">
        <v>0.8</v>
      </c>
      <c r="V244" t="n">
        <v>0.86</v>
      </c>
      <c r="W244" t="n">
        <v>12.29</v>
      </c>
      <c r="X244" t="n">
        <v>0.49</v>
      </c>
      <c r="Y244" t="n">
        <v>2</v>
      </c>
      <c r="Z244" t="n">
        <v>10</v>
      </c>
    </row>
    <row r="245">
      <c r="A245" t="n">
        <v>17</v>
      </c>
      <c r="B245" t="n">
        <v>75</v>
      </c>
      <c r="C245" t="inlineStr">
        <is>
          <t xml:space="preserve">CONCLUIDO	</t>
        </is>
      </c>
      <c r="D245" t="n">
        <v>3.0911</v>
      </c>
      <c r="E245" t="n">
        <v>32.35</v>
      </c>
      <c r="F245" t="n">
        <v>29.68</v>
      </c>
      <c r="G245" t="n">
        <v>136.97</v>
      </c>
      <c r="H245" t="n">
        <v>1.83</v>
      </c>
      <c r="I245" t="n">
        <v>13</v>
      </c>
      <c r="J245" t="n">
        <v>174.75</v>
      </c>
      <c r="K245" t="n">
        <v>49.1</v>
      </c>
      <c r="L245" t="n">
        <v>18</v>
      </c>
      <c r="M245" t="n">
        <v>11</v>
      </c>
      <c r="N245" t="n">
        <v>32.65</v>
      </c>
      <c r="O245" t="n">
        <v>21786.02</v>
      </c>
      <c r="P245" t="n">
        <v>301.36</v>
      </c>
      <c r="Q245" t="n">
        <v>772.09</v>
      </c>
      <c r="R245" t="n">
        <v>120.96</v>
      </c>
      <c r="S245" t="n">
        <v>98.14</v>
      </c>
      <c r="T245" t="n">
        <v>7484.42</v>
      </c>
      <c r="U245" t="n">
        <v>0.8100000000000001</v>
      </c>
      <c r="V245" t="n">
        <v>0.86</v>
      </c>
      <c r="W245" t="n">
        <v>12.29</v>
      </c>
      <c r="X245" t="n">
        <v>0.43</v>
      </c>
      <c r="Y245" t="n">
        <v>2</v>
      </c>
      <c r="Z245" t="n">
        <v>10</v>
      </c>
    </row>
    <row r="246">
      <c r="A246" t="n">
        <v>18</v>
      </c>
      <c r="B246" t="n">
        <v>75</v>
      </c>
      <c r="C246" t="inlineStr">
        <is>
          <t xml:space="preserve">CONCLUIDO	</t>
        </is>
      </c>
      <c r="D246" t="n">
        <v>3.0884</v>
      </c>
      <c r="E246" t="n">
        <v>32.38</v>
      </c>
      <c r="F246" t="n">
        <v>29.71</v>
      </c>
      <c r="G246" t="n">
        <v>137.1</v>
      </c>
      <c r="H246" t="n">
        <v>1.91</v>
      </c>
      <c r="I246" t="n">
        <v>13</v>
      </c>
      <c r="J246" t="n">
        <v>176.22</v>
      </c>
      <c r="K246" t="n">
        <v>49.1</v>
      </c>
      <c r="L246" t="n">
        <v>19</v>
      </c>
      <c r="M246" t="n">
        <v>10</v>
      </c>
      <c r="N246" t="n">
        <v>33.13</v>
      </c>
      <c r="O246" t="n">
        <v>21967.84</v>
      </c>
      <c r="P246" t="n">
        <v>301.58</v>
      </c>
      <c r="Q246" t="n">
        <v>772.1799999999999</v>
      </c>
      <c r="R246" t="n">
        <v>121.96</v>
      </c>
      <c r="S246" t="n">
        <v>98.14</v>
      </c>
      <c r="T246" t="n">
        <v>7984.85</v>
      </c>
      <c r="U246" t="n">
        <v>0.8</v>
      </c>
      <c r="V246" t="n">
        <v>0.86</v>
      </c>
      <c r="W246" t="n">
        <v>12.3</v>
      </c>
      <c r="X246" t="n">
        <v>0.46</v>
      </c>
      <c r="Y246" t="n">
        <v>2</v>
      </c>
      <c r="Z246" t="n">
        <v>10</v>
      </c>
    </row>
    <row r="247">
      <c r="A247" t="n">
        <v>19</v>
      </c>
      <c r="B247" t="n">
        <v>75</v>
      </c>
      <c r="C247" t="inlineStr">
        <is>
          <t xml:space="preserve">CONCLUIDO	</t>
        </is>
      </c>
      <c r="D247" t="n">
        <v>3.0958</v>
      </c>
      <c r="E247" t="n">
        <v>32.3</v>
      </c>
      <c r="F247" t="n">
        <v>29.66</v>
      </c>
      <c r="G247" t="n">
        <v>148.29</v>
      </c>
      <c r="H247" t="n">
        <v>2</v>
      </c>
      <c r="I247" t="n">
        <v>12</v>
      </c>
      <c r="J247" t="n">
        <v>177.7</v>
      </c>
      <c r="K247" t="n">
        <v>49.1</v>
      </c>
      <c r="L247" t="n">
        <v>20</v>
      </c>
      <c r="M247" t="n">
        <v>8</v>
      </c>
      <c r="N247" t="n">
        <v>33.61</v>
      </c>
      <c r="O247" t="n">
        <v>22150.3</v>
      </c>
      <c r="P247" t="n">
        <v>296.69</v>
      </c>
      <c r="Q247" t="n">
        <v>772.1</v>
      </c>
      <c r="R247" t="n">
        <v>120.41</v>
      </c>
      <c r="S247" t="n">
        <v>98.14</v>
      </c>
      <c r="T247" t="n">
        <v>7215.07</v>
      </c>
      <c r="U247" t="n">
        <v>0.82</v>
      </c>
      <c r="V247" t="n">
        <v>0.87</v>
      </c>
      <c r="W247" t="n">
        <v>12.29</v>
      </c>
      <c r="X247" t="n">
        <v>0.41</v>
      </c>
      <c r="Y247" t="n">
        <v>2</v>
      </c>
      <c r="Z247" t="n">
        <v>10</v>
      </c>
    </row>
    <row r="248">
      <c r="A248" t="n">
        <v>20</v>
      </c>
      <c r="B248" t="n">
        <v>75</v>
      </c>
      <c r="C248" t="inlineStr">
        <is>
          <t xml:space="preserve">CONCLUIDO	</t>
        </is>
      </c>
      <c r="D248" t="n">
        <v>3.0956</v>
      </c>
      <c r="E248" t="n">
        <v>32.3</v>
      </c>
      <c r="F248" t="n">
        <v>29.66</v>
      </c>
      <c r="G248" t="n">
        <v>148.3</v>
      </c>
      <c r="H248" t="n">
        <v>2.08</v>
      </c>
      <c r="I248" t="n">
        <v>12</v>
      </c>
      <c r="J248" t="n">
        <v>179.18</v>
      </c>
      <c r="K248" t="n">
        <v>49.1</v>
      </c>
      <c r="L248" t="n">
        <v>21</v>
      </c>
      <c r="M248" t="n">
        <v>2</v>
      </c>
      <c r="N248" t="n">
        <v>34.09</v>
      </c>
      <c r="O248" t="n">
        <v>22333.43</v>
      </c>
      <c r="P248" t="n">
        <v>297.1</v>
      </c>
      <c r="Q248" t="n">
        <v>772.21</v>
      </c>
      <c r="R248" t="n">
        <v>120.2</v>
      </c>
      <c r="S248" t="n">
        <v>98.14</v>
      </c>
      <c r="T248" t="n">
        <v>7108.9</v>
      </c>
      <c r="U248" t="n">
        <v>0.82</v>
      </c>
      <c r="V248" t="n">
        <v>0.87</v>
      </c>
      <c r="W248" t="n">
        <v>12.3</v>
      </c>
      <c r="X248" t="n">
        <v>0.41</v>
      </c>
      <c r="Y248" t="n">
        <v>2</v>
      </c>
      <c r="Z248" t="n">
        <v>10</v>
      </c>
    </row>
    <row r="249">
      <c r="A249" t="n">
        <v>21</v>
      </c>
      <c r="B249" t="n">
        <v>75</v>
      </c>
      <c r="C249" t="inlineStr">
        <is>
          <t xml:space="preserve">CONCLUIDO	</t>
        </is>
      </c>
      <c r="D249" t="n">
        <v>3.094</v>
      </c>
      <c r="E249" t="n">
        <v>32.32</v>
      </c>
      <c r="F249" t="n">
        <v>29.68</v>
      </c>
      <c r="G249" t="n">
        <v>148.39</v>
      </c>
      <c r="H249" t="n">
        <v>2.16</v>
      </c>
      <c r="I249" t="n">
        <v>12</v>
      </c>
      <c r="J249" t="n">
        <v>180.67</v>
      </c>
      <c r="K249" t="n">
        <v>49.1</v>
      </c>
      <c r="L249" t="n">
        <v>22</v>
      </c>
      <c r="M249" t="n">
        <v>0</v>
      </c>
      <c r="N249" t="n">
        <v>34.58</v>
      </c>
      <c r="O249" t="n">
        <v>22517.21</v>
      </c>
      <c r="P249" t="n">
        <v>298.9</v>
      </c>
      <c r="Q249" t="n">
        <v>772.21</v>
      </c>
      <c r="R249" t="n">
        <v>120.45</v>
      </c>
      <c r="S249" t="n">
        <v>98.14</v>
      </c>
      <c r="T249" t="n">
        <v>7232.72</v>
      </c>
      <c r="U249" t="n">
        <v>0.8100000000000001</v>
      </c>
      <c r="V249" t="n">
        <v>0.86</v>
      </c>
      <c r="W249" t="n">
        <v>12.31</v>
      </c>
      <c r="X249" t="n">
        <v>0.43</v>
      </c>
      <c r="Y249" t="n">
        <v>2</v>
      </c>
      <c r="Z249" t="n">
        <v>10</v>
      </c>
    </row>
    <row r="250">
      <c r="A250" t="n">
        <v>0</v>
      </c>
      <c r="B250" t="n">
        <v>95</v>
      </c>
      <c r="C250" t="inlineStr">
        <is>
          <t xml:space="preserve">CONCLUIDO	</t>
        </is>
      </c>
      <c r="D250" t="n">
        <v>1.4413</v>
      </c>
      <c r="E250" t="n">
        <v>69.38</v>
      </c>
      <c r="F250" t="n">
        <v>48.75</v>
      </c>
      <c r="G250" t="n">
        <v>5.99</v>
      </c>
      <c r="H250" t="n">
        <v>0.1</v>
      </c>
      <c r="I250" t="n">
        <v>488</v>
      </c>
      <c r="J250" t="n">
        <v>185.69</v>
      </c>
      <c r="K250" t="n">
        <v>53.44</v>
      </c>
      <c r="L250" t="n">
        <v>1</v>
      </c>
      <c r="M250" t="n">
        <v>486</v>
      </c>
      <c r="N250" t="n">
        <v>36.26</v>
      </c>
      <c r="O250" t="n">
        <v>23136.14</v>
      </c>
      <c r="P250" t="n">
        <v>668.33</v>
      </c>
      <c r="Q250" t="n">
        <v>776.2</v>
      </c>
      <c r="R250" t="n">
        <v>757.74</v>
      </c>
      <c r="S250" t="n">
        <v>98.14</v>
      </c>
      <c r="T250" t="n">
        <v>323499.95</v>
      </c>
      <c r="U250" t="n">
        <v>0.13</v>
      </c>
      <c r="V250" t="n">
        <v>0.53</v>
      </c>
      <c r="W250" t="n">
        <v>13.08</v>
      </c>
      <c r="X250" t="n">
        <v>19.44</v>
      </c>
      <c r="Y250" t="n">
        <v>2</v>
      </c>
      <c r="Z250" t="n">
        <v>10</v>
      </c>
    </row>
    <row r="251">
      <c r="A251" t="n">
        <v>1</v>
      </c>
      <c r="B251" t="n">
        <v>95</v>
      </c>
      <c r="C251" t="inlineStr">
        <is>
          <t xml:space="preserve">CONCLUIDO	</t>
        </is>
      </c>
      <c r="D251" t="n">
        <v>2.213</v>
      </c>
      <c r="E251" t="n">
        <v>45.19</v>
      </c>
      <c r="F251" t="n">
        <v>36.06</v>
      </c>
      <c r="G251" t="n">
        <v>12.09</v>
      </c>
      <c r="H251" t="n">
        <v>0.19</v>
      </c>
      <c r="I251" t="n">
        <v>179</v>
      </c>
      <c r="J251" t="n">
        <v>187.21</v>
      </c>
      <c r="K251" t="n">
        <v>53.44</v>
      </c>
      <c r="L251" t="n">
        <v>2</v>
      </c>
      <c r="M251" t="n">
        <v>177</v>
      </c>
      <c r="N251" t="n">
        <v>36.77</v>
      </c>
      <c r="O251" t="n">
        <v>23322.88</v>
      </c>
      <c r="P251" t="n">
        <v>493.67</v>
      </c>
      <c r="Q251" t="n">
        <v>773.28</v>
      </c>
      <c r="R251" t="n">
        <v>333.22</v>
      </c>
      <c r="S251" t="n">
        <v>98.14</v>
      </c>
      <c r="T251" t="n">
        <v>112784.14</v>
      </c>
      <c r="U251" t="n">
        <v>0.29</v>
      </c>
      <c r="V251" t="n">
        <v>0.71</v>
      </c>
      <c r="W251" t="n">
        <v>12.57</v>
      </c>
      <c r="X251" t="n">
        <v>6.79</v>
      </c>
      <c r="Y251" t="n">
        <v>2</v>
      </c>
      <c r="Z251" t="n">
        <v>10</v>
      </c>
    </row>
    <row r="252">
      <c r="A252" t="n">
        <v>2</v>
      </c>
      <c r="B252" t="n">
        <v>95</v>
      </c>
      <c r="C252" t="inlineStr">
        <is>
          <t xml:space="preserve">CONCLUIDO	</t>
        </is>
      </c>
      <c r="D252" t="n">
        <v>2.4965</v>
      </c>
      <c r="E252" t="n">
        <v>40.06</v>
      </c>
      <c r="F252" t="n">
        <v>33.46</v>
      </c>
      <c r="G252" t="n">
        <v>18.08</v>
      </c>
      <c r="H252" t="n">
        <v>0.28</v>
      </c>
      <c r="I252" t="n">
        <v>111</v>
      </c>
      <c r="J252" t="n">
        <v>188.73</v>
      </c>
      <c r="K252" t="n">
        <v>53.44</v>
      </c>
      <c r="L252" t="n">
        <v>3</v>
      </c>
      <c r="M252" t="n">
        <v>109</v>
      </c>
      <c r="N252" t="n">
        <v>37.29</v>
      </c>
      <c r="O252" t="n">
        <v>23510.33</v>
      </c>
      <c r="P252" t="n">
        <v>456.19</v>
      </c>
      <c r="Q252" t="n">
        <v>772.74</v>
      </c>
      <c r="R252" t="n">
        <v>246.7</v>
      </c>
      <c r="S252" t="n">
        <v>98.14</v>
      </c>
      <c r="T252" t="n">
        <v>69861.53</v>
      </c>
      <c r="U252" t="n">
        <v>0.4</v>
      </c>
      <c r="V252" t="n">
        <v>0.77</v>
      </c>
      <c r="W252" t="n">
        <v>12.46</v>
      </c>
      <c r="X252" t="n">
        <v>4.2</v>
      </c>
      <c r="Y252" t="n">
        <v>2</v>
      </c>
      <c r="Z252" t="n">
        <v>10</v>
      </c>
    </row>
    <row r="253">
      <c r="A253" t="n">
        <v>3</v>
      </c>
      <c r="B253" t="n">
        <v>95</v>
      </c>
      <c r="C253" t="inlineStr">
        <is>
          <t xml:space="preserve">CONCLUIDO	</t>
        </is>
      </c>
      <c r="D253" t="n">
        <v>2.6535</v>
      </c>
      <c r="E253" t="n">
        <v>37.69</v>
      </c>
      <c r="F253" t="n">
        <v>32.24</v>
      </c>
      <c r="G253" t="n">
        <v>24.18</v>
      </c>
      <c r="H253" t="n">
        <v>0.37</v>
      </c>
      <c r="I253" t="n">
        <v>80</v>
      </c>
      <c r="J253" t="n">
        <v>190.25</v>
      </c>
      <c r="K253" t="n">
        <v>53.44</v>
      </c>
      <c r="L253" t="n">
        <v>4</v>
      </c>
      <c r="M253" t="n">
        <v>78</v>
      </c>
      <c r="N253" t="n">
        <v>37.82</v>
      </c>
      <c r="O253" t="n">
        <v>23698.48</v>
      </c>
      <c r="P253" t="n">
        <v>437.57</v>
      </c>
      <c r="Q253" t="n">
        <v>772.5700000000001</v>
      </c>
      <c r="R253" t="n">
        <v>206.42</v>
      </c>
      <c r="S253" t="n">
        <v>98.14</v>
      </c>
      <c r="T253" t="n">
        <v>49880.7</v>
      </c>
      <c r="U253" t="n">
        <v>0.48</v>
      </c>
      <c r="V253" t="n">
        <v>0.8</v>
      </c>
      <c r="W253" t="n">
        <v>12.4</v>
      </c>
      <c r="X253" t="n">
        <v>2.98</v>
      </c>
      <c r="Y253" t="n">
        <v>2</v>
      </c>
      <c r="Z253" t="n">
        <v>10</v>
      </c>
    </row>
    <row r="254">
      <c r="A254" t="n">
        <v>4</v>
      </c>
      <c r="B254" t="n">
        <v>95</v>
      </c>
      <c r="C254" t="inlineStr">
        <is>
          <t xml:space="preserve">CONCLUIDO	</t>
        </is>
      </c>
      <c r="D254" t="n">
        <v>2.75</v>
      </c>
      <c r="E254" t="n">
        <v>36.36</v>
      </c>
      <c r="F254" t="n">
        <v>31.55</v>
      </c>
      <c r="G254" t="n">
        <v>30.05</v>
      </c>
      <c r="H254" t="n">
        <v>0.46</v>
      </c>
      <c r="I254" t="n">
        <v>63</v>
      </c>
      <c r="J254" t="n">
        <v>191.78</v>
      </c>
      <c r="K254" t="n">
        <v>53.44</v>
      </c>
      <c r="L254" t="n">
        <v>5</v>
      </c>
      <c r="M254" t="n">
        <v>61</v>
      </c>
      <c r="N254" t="n">
        <v>38.35</v>
      </c>
      <c r="O254" t="n">
        <v>23887.36</v>
      </c>
      <c r="P254" t="n">
        <v>426.08</v>
      </c>
      <c r="Q254" t="n">
        <v>772.34</v>
      </c>
      <c r="R254" t="n">
        <v>183.41</v>
      </c>
      <c r="S254" t="n">
        <v>98.14</v>
      </c>
      <c r="T254" t="n">
        <v>38459.55</v>
      </c>
      <c r="U254" t="n">
        <v>0.54</v>
      </c>
      <c r="V254" t="n">
        <v>0.8100000000000001</v>
      </c>
      <c r="W254" t="n">
        <v>12.38</v>
      </c>
      <c r="X254" t="n">
        <v>2.3</v>
      </c>
      <c r="Y254" t="n">
        <v>2</v>
      </c>
      <c r="Z254" t="n">
        <v>10</v>
      </c>
    </row>
    <row r="255">
      <c r="A255" t="n">
        <v>5</v>
      </c>
      <c r="B255" t="n">
        <v>95</v>
      </c>
      <c r="C255" t="inlineStr">
        <is>
          <t xml:space="preserve">CONCLUIDO	</t>
        </is>
      </c>
      <c r="D255" t="n">
        <v>2.8151</v>
      </c>
      <c r="E255" t="n">
        <v>35.52</v>
      </c>
      <c r="F255" t="n">
        <v>31.16</v>
      </c>
      <c r="G255" t="n">
        <v>36.65</v>
      </c>
      <c r="H255" t="n">
        <v>0.55</v>
      </c>
      <c r="I255" t="n">
        <v>51</v>
      </c>
      <c r="J255" t="n">
        <v>193.32</v>
      </c>
      <c r="K255" t="n">
        <v>53.44</v>
      </c>
      <c r="L255" t="n">
        <v>6</v>
      </c>
      <c r="M255" t="n">
        <v>49</v>
      </c>
      <c r="N255" t="n">
        <v>38.89</v>
      </c>
      <c r="O255" t="n">
        <v>24076.95</v>
      </c>
      <c r="P255" t="n">
        <v>418.38</v>
      </c>
      <c r="Q255" t="n">
        <v>772.51</v>
      </c>
      <c r="R255" t="n">
        <v>170.06</v>
      </c>
      <c r="S255" t="n">
        <v>98.14</v>
      </c>
      <c r="T255" t="n">
        <v>31841.76</v>
      </c>
      <c r="U255" t="n">
        <v>0.58</v>
      </c>
      <c r="V255" t="n">
        <v>0.82</v>
      </c>
      <c r="W255" t="n">
        <v>12.36</v>
      </c>
      <c r="X255" t="n">
        <v>1.9</v>
      </c>
      <c r="Y255" t="n">
        <v>2</v>
      </c>
      <c r="Z255" t="n">
        <v>10</v>
      </c>
    </row>
    <row r="256">
      <c r="A256" t="n">
        <v>6</v>
      </c>
      <c r="B256" t="n">
        <v>95</v>
      </c>
      <c r="C256" t="inlineStr">
        <is>
          <t xml:space="preserve">CONCLUIDO	</t>
        </is>
      </c>
      <c r="D256" t="n">
        <v>2.8597</v>
      </c>
      <c r="E256" t="n">
        <v>34.97</v>
      </c>
      <c r="F256" t="n">
        <v>30.86</v>
      </c>
      <c r="G256" t="n">
        <v>42.08</v>
      </c>
      <c r="H256" t="n">
        <v>0.64</v>
      </c>
      <c r="I256" t="n">
        <v>44</v>
      </c>
      <c r="J256" t="n">
        <v>194.86</v>
      </c>
      <c r="K256" t="n">
        <v>53.44</v>
      </c>
      <c r="L256" t="n">
        <v>7</v>
      </c>
      <c r="M256" t="n">
        <v>42</v>
      </c>
      <c r="N256" t="n">
        <v>39.43</v>
      </c>
      <c r="O256" t="n">
        <v>24267.28</v>
      </c>
      <c r="P256" t="n">
        <v>412.4</v>
      </c>
      <c r="Q256" t="n">
        <v>772.46</v>
      </c>
      <c r="R256" t="n">
        <v>160.53</v>
      </c>
      <c r="S256" t="n">
        <v>98.14</v>
      </c>
      <c r="T256" t="n">
        <v>27115.48</v>
      </c>
      <c r="U256" t="n">
        <v>0.61</v>
      </c>
      <c r="V256" t="n">
        <v>0.83</v>
      </c>
      <c r="W256" t="n">
        <v>12.34</v>
      </c>
      <c r="X256" t="n">
        <v>1.61</v>
      </c>
      <c r="Y256" t="n">
        <v>2</v>
      </c>
      <c r="Z256" t="n">
        <v>10</v>
      </c>
    </row>
    <row r="257">
      <c r="A257" t="n">
        <v>7</v>
      </c>
      <c r="B257" t="n">
        <v>95</v>
      </c>
      <c r="C257" t="inlineStr">
        <is>
          <t xml:space="preserve">CONCLUIDO	</t>
        </is>
      </c>
      <c r="D257" t="n">
        <v>2.8975</v>
      </c>
      <c r="E257" t="n">
        <v>34.51</v>
      </c>
      <c r="F257" t="n">
        <v>30.63</v>
      </c>
      <c r="G257" t="n">
        <v>48.36</v>
      </c>
      <c r="H257" t="n">
        <v>0.72</v>
      </c>
      <c r="I257" t="n">
        <v>38</v>
      </c>
      <c r="J257" t="n">
        <v>196.41</v>
      </c>
      <c r="K257" t="n">
        <v>53.44</v>
      </c>
      <c r="L257" t="n">
        <v>8</v>
      </c>
      <c r="M257" t="n">
        <v>36</v>
      </c>
      <c r="N257" t="n">
        <v>39.98</v>
      </c>
      <c r="O257" t="n">
        <v>24458.36</v>
      </c>
      <c r="P257" t="n">
        <v>407.01</v>
      </c>
      <c r="Q257" t="n">
        <v>772.3</v>
      </c>
      <c r="R257" t="n">
        <v>152.83</v>
      </c>
      <c r="S257" t="n">
        <v>98.14</v>
      </c>
      <c r="T257" t="n">
        <v>23290.95</v>
      </c>
      <c r="U257" t="n">
        <v>0.64</v>
      </c>
      <c r="V257" t="n">
        <v>0.84</v>
      </c>
      <c r="W257" t="n">
        <v>12.33</v>
      </c>
      <c r="X257" t="n">
        <v>1.38</v>
      </c>
      <c r="Y257" t="n">
        <v>2</v>
      </c>
      <c r="Z257" t="n">
        <v>10</v>
      </c>
    </row>
    <row r="258">
      <c r="A258" t="n">
        <v>8</v>
      </c>
      <c r="B258" t="n">
        <v>95</v>
      </c>
      <c r="C258" t="inlineStr">
        <is>
          <t xml:space="preserve">CONCLUIDO	</t>
        </is>
      </c>
      <c r="D258" t="n">
        <v>2.9218</v>
      </c>
      <c r="E258" t="n">
        <v>34.22</v>
      </c>
      <c r="F258" t="n">
        <v>30.49</v>
      </c>
      <c r="G258" t="n">
        <v>53.81</v>
      </c>
      <c r="H258" t="n">
        <v>0.8100000000000001</v>
      </c>
      <c r="I258" t="n">
        <v>34</v>
      </c>
      <c r="J258" t="n">
        <v>197.97</v>
      </c>
      <c r="K258" t="n">
        <v>53.44</v>
      </c>
      <c r="L258" t="n">
        <v>9</v>
      </c>
      <c r="M258" t="n">
        <v>32</v>
      </c>
      <c r="N258" t="n">
        <v>40.53</v>
      </c>
      <c r="O258" t="n">
        <v>24650.18</v>
      </c>
      <c r="P258" t="n">
        <v>402.99</v>
      </c>
      <c r="Q258" t="n">
        <v>772.4400000000001</v>
      </c>
      <c r="R258" t="n">
        <v>148.19</v>
      </c>
      <c r="S258" t="n">
        <v>98.14</v>
      </c>
      <c r="T258" t="n">
        <v>20994.03</v>
      </c>
      <c r="U258" t="n">
        <v>0.66</v>
      </c>
      <c r="V258" t="n">
        <v>0.84</v>
      </c>
      <c r="W258" t="n">
        <v>12.32</v>
      </c>
      <c r="X258" t="n">
        <v>1.24</v>
      </c>
      <c r="Y258" t="n">
        <v>2</v>
      </c>
      <c r="Z258" t="n">
        <v>10</v>
      </c>
    </row>
    <row r="259">
      <c r="A259" t="n">
        <v>9</v>
      </c>
      <c r="B259" t="n">
        <v>95</v>
      </c>
      <c r="C259" t="inlineStr">
        <is>
          <t xml:space="preserve">CONCLUIDO	</t>
        </is>
      </c>
      <c r="D259" t="n">
        <v>2.9474</v>
      </c>
      <c r="E259" t="n">
        <v>33.93</v>
      </c>
      <c r="F259" t="n">
        <v>30.34</v>
      </c>
      <c r="G259" t="n">
        <v>60.68</v>
      </c>
      <c r="H259" t="n">
        <v>0.89</v>
      </c>
      <c r="I259" t="n">
        <v>30</v>
      </c>
      <c r="J259" t="n">
        <v>199.53</v>
      </c>
      <c r="K259" t="n">
        <v>53.44</v>
      </c>
      <c r="L259" t="n">
        <v>10</v>
      </c>
      <c r="M259" t="n">
        <v>28</v>
      </c>
      <c r="N259" t="n">
        <v>41.1</v>
      </c>
      <c r="O259" t="n">
        <v>24842.77</v>
      </c>
      <c r="P259" t="n">
        <v>399.27</v>
      </c>
      <c r="Q259" t="n">
        <v>772.29</v>
      </c>
      <c r="R259" t="n">
        <v>143.23</v>
      </c>
      <c r="S259" t="n">
        <v>98.14</v>
      </c>
      <c r="T259" t="n">
        <v>18533.01</v>
      </c>
      <c r="U259" t="n">
        <v>0.6899999999999999</v>
      </c>
      <c r="V259" t="n">
        <v>0.85</v>
      </c>
      <c r="W259" t="n">
        <v>12.32</v>
      </c>
      <c r="X259" t="n">
        <v>1.09</v>
      </c>
      <c r="Y259" t="n">
        <v>2</v>
      </c>
      <c r="Z259" t="n">
        <v>10</v>
      </c>
    </row>
    <row r="260">
      <c r="A260" t="n">
        <v>10</v>
      </c>
      <c r="B260" t="n">
        <v>95</v>
      </c>
      <c r="C260" t="inlineStr">
        <is>
          <t xml:space="preserve">CONCLUIDO	</t>
        </is>
      </c>
      <c r="D260" t="n">
        <v>2.968</v>
      </c>
      <c r="E260" t="n">
        <v>33.69</v>
      </c>
      <c r="F260" t="n">
        <v>30.22</v>
      </c>
      <c r="G260" t="n">
        <v>67.15000000000001</v>
      </c>
      <c r="H260" t="n">
        <v>0.97</v>
      </c>
      <c r="I260" t="n">
        <v>27</v>
      </c>
      <c r="J260" t="n">
        <v>201.1</v>
      </c>
      <c r="K260" t="n">
        <v>53.44</v>
      </c>
      <c r="L260" t="n">
        <v>11</v>
      </c>
      <c r="M260" t="n">
        <v>25</v>
      </c>
      <c r="N260" t="n">
        <v>41.66</v>
      </c>
      <c r="O260" t="n">
        <v>25036.12</v>
      </c>
      <c r="P260" t="n">
        <v>395.38</v>
      </c>
      <c r="Q260" t="n">
        <v>772.28</v>
      </c>
      <c r="R260" t="n">
        <v>139.11</v>
      </c>
      <c r="S260" t="n">
        <v>98.14</v>
      </c>
      <c r="T260" t="n">
        <v>16487.99</v>
      </c>
      <c r="U260" t="n">
        <v>0.71</v>
      </c>
      <c r="V260" t="n">
        <v>0.85</v>
      </c>
      <c r="W260" t="n">
        <v>12.31</v>
      </c>
      <c r="X260" t="n">
        <v>0.97</v>
      </c>
      <c r="Y260" t="n">
        <v>2</v>
      </c>
      <c r="Z260" t="n">
        <v>10</v>
      </c>
    </row>
    <row r="261">
      <c r="A261" t="n">
        <v>11</v>
      </c>
      <c r="B261" t="n">
        <v>95</v>
      </c>
      <c r="C261" t="inlineStr">
        <is>
          <t xml:space="preserve">CONCLUIDO	</t>
        </is>
      </c>
      <c r="D261" t="n">
        <v>2.9823</v>
      </c>
      <c r="E261" t="n">
        <v>33.53</v>
      </c>
      <c r="F261" t="n">
        <v>30.13</v>
      </c>
      <c r="G261" t="n">
        <v>72.31999999999999</v>
      </c>
      <c r="H261" t="n">
        <v>1.05</v>
      </c>
      <c r="I261" t="n">
        <v>25</v>
      </c>
      <c r="J261" t="n">
        <v>202.67</v>
      </c>
      <c r="K261" t="n">
        <v>53.44</v>
      </c>
      <c r="L261" t="n">
        <v>12</v>
      </c>
      <c r="M261" t="n">
        <v>23</v>
      </c>
      <c r="N261" t="n">
        <v>42.24</v>
      </c>
      <c r="O261" t="n">
        <v>25230.25</v>
      </c>
      <c r="P261" t="n">
        <v>392.1</v>
      </c>
      <c r="Q261" t="n">
        <v>772.22</v>
      </c>
      <c r="R261" t="n">
        <v>136.11</v>
      </c>
      <c r="S261" t="n">
        <v>98.14</v>
      </c>
      <c r="T261" t="n">
        <v>14996.48</v>
      </c>
      <c r="U261" t="n">
        <v>0.72</v>
      </c>
      <c r="V261" t="n">
        <v>0.85</v>
      </c>
      <c r="W261" t="n">
        <v>12.31</v>
      </c>
      <c r="X261" t="n">
        <v>0.88</v>
      </c>
      <c r="Y261" t="n">
        <v>2</v>
      </c>
      <c r="Z261" t="n">
        <v>10</v>
      </c>
    </row>
    <row r="262">
      <c r="A262" t="n">
        <v>12</v>
      </c>
      <c r="B262" t="n">
        <v>95</v>
      </c>
      <c r="C262" t="inlineStr">
        <is>
          <t xml:space="preserve">CONCLUIDO	</t>
        </is>
      </c>
      <c r="D262" t="n">
        <v>2.9941</v>
      </c>
      <c r="E262" t="n">
        <v>33.4</v>
      </c>
      <c r="F262" t="n">
        <v>30.07</v>
      </c>
      <c r="G262" t="n">
        <v>78.45999999999999</v>
      </c>
      <c r="H262" t="n">
        <v>1.13</v>
      </c>
      <c r="I262" t="n">
        <v>23</v>
      </c>
      <c r="J262" t="n">
        <v>204.25</v>
      </c>
      <c r="K262" t="n">
        <v>53.44</v>
      </c>
      <c r="L262" t="n">
        <v>13</v>
      </c>
      <c r="M262" t="n">
        <v>21</v>
      </c>
      <c r="N262" t="n">
        <v>42.82</v>
      </c>
      <c r="O262" t="n">
        <v>25425.3</v>
      </c>
      <c r="P262" t="n">
        <v>389.47</v>
      </c>
      <c r="Q262" t="n">
        <v>772.16</v>
      </c>
      <c r="R262" t="n">
        <v>134.34</v>
      </c>
      <c r="S262" t="n">
        <v>98.14</v>
      </c>
      <c r="T262" t="n">
        <v>14121.51</v>
      </c>
      <c r="U262" t="n">
        <v>0.73</v>
      </c>
      <c r="V262" t="n">
        <v>0.85</v>
      </c>
      <c r="W262" t="n">
        <v>12.31</v>
      </c>
      <c r="X262" t="n">
        <v>0.83</v>
      </c>
      <c r="Y262" t="n">
        <v>2</v>
      </c>
      <c r="Z262" t="n">
        <v>10</v>
      </c>
    </row>
    <row r="263">
      <c r="A263" t="n">
        <v>13</v>
      </c>
      <c r="B263" t="n">
        <v>95</v>
      </c>
      <c r="C263" t="inlineStr">
        <is>
          <t xml:space="preserve">CONCLUIDO	</t>
        </is>
      </c>
      <c r="D263" t="n">
        <v>3.0067</v>
      </c>
      <c r="E263" t="n">
        <v>33.26</v>
      </c>
      <c r="F263" t="n">
        <v>30.01</v>
      </c>
      <c r="G263" t="n">
        <v>85.73999999999999</v>
      </c>
      <c r="H263" t="n">
        <v>1.21</v>
      </c>
      <c r="I263" t="n">
        <v>21</v>
      </c>
      <c r="J263" t="n">
        <v>205.84</v>
      </c>
      <c r="K263" t="n">
        <v>53.44</v>
      </c>
      <c r="L263" t="n">
        <v>14</v>
      </c>
      <c r="M263" t="n">
        <v>19</v>
      </c>
      <c r="N263" t="n">
        <v>43.4</v>
      </c>
      <c r="O263" t="n">
        <v>25621.03</v>
      </c>
      <c r="P263" t="n">
        <v>386.2</v>
      </c>
      <c r="Q263" t="n">
        <v>772.2</v>
      </c>
      <c r="R263" t="n">
        <v>132.08</v>
      </c>
      <c r="S263" t="n">
        <v>98.14</v>
      </c>
      <c r="T263" t="n">
        <v>13001.19</v>
      </c>
      <c r="U263" t="n">
        <v>0.74</v>
      </c>
      <c r="V263" t="n">
        <v>0.86</v>
      </c>
      <c r="W263" t="n">
        <v>12.31</v>
      </c>
      <c r="X263" t="n">
        <v>0.76</v>
      </c>
      <c r="Y263" t="n">
        <v>2</v>
      </c>
      <c r="Z263" t="n">
        <v>10</v>
      </c>
    </row>
    <row r="264">
      <c r="A264" t="n">
        <v>14</v>
      </c>
      <c r="B264" t="n">
        <v>95</v>
      </c>
      <c r="C264" t="inlineStr">
        <is>
          <t xml:space="preserve">CONCLUIDO	</t>
        </is>
      </c>
      <c r="D264" t="n">
        <v>3.0156</v>
      </c>
      <c r="E264" t="n">
        <v>33.16</v>
      </c>
      <c r="F264" t="n">
        <v>29.95</v>
      </c>
      <c r="G264" t="n">
        <v>89.84</v>
      </c>
      <c r="H264" t="n">
        <v>1.28</v>
      </c>
      <c r="I264" t="n">
        <v>20</v>
      </c>
      <c r="J264" t="n">
        <v>207.43</v>
      </c>
      <c r="K264" t="n">
        <v>53.44</v>
      </c>
      <c r="L264" t="n">
        <v>15</v>
      </c>
      <c r="M264" t="n">
        <v>18</v>
      </c>
      <c r="N264" t="n">
        <v>44</v>
      </c>
      <c r="O264" t="n">
        <v>25817.56</v>
      </c>
      <c r="P264" t="n">
        <v>383</v>
      </c>
      <c r="Q264" t="n">
        <v>772.15</v>
      </c>
      <c r="R264" t="n">
        <v>129.97</v>
      </c>
      <c r="S264" t="n">
        <v>98.14</v>
      </c>
      <c r="T264" t="n">
        <v>11953.76</v>
      </c>
      <c r="U264" t="n">
        <v>0.76</v>
      </c>
      <c r="V264" t="n">
        <v>0.86</v>
      </c>
      <c r="W264" t="n">
        <v>12.31</v>
      </c>
      <c r="X264" t="n">
        <v>0.7</v>
      </c>
      <c r="Y264" t="n">
        <v>2</v>
      </c>
      <c r="Z264" t="n">
        <v>10</v>
      </c>
    </row>
    <row r="265">
      <c r="A265" t="n">
        <v>15</v>
      </c>
      <c r="B265" t="n">
        <v>95</v>
      </c>
      <c r="C265" t="inlineStr">
        <is>
          <t xml:space="preserve">CONCLUIDO	</t>
        </is>
      </c>
      <c r="D265" t="n">
        <v>3.0293</v>
      </c>
      <c r="E265" t="n">
        <v>33.01</v>
      </c>
      <c r="F265" t="n">
        <v>29.87</v>
      </c>
      <c r="G265" t="n">
        <v>99.56999999999999</v>
      </c>
      <c r="H265" t="n">
        <v>1.36</v>
      </c>
      <c r="I265" t="n">
        <v>18</v>
      </c>
      <c r="J265" t="n">
        <v>209.03</v>
      </c>
      <c r="K265" t="n">
        <v>53.44</v>
      </c>
      <c r="L265" t="n">
        <v>16</v>
      </c>
      <c r="M265" t="n">
        <v>16</v>
      </c>
      <c r="N265" t="n">
        <v>44.6</v>
      </c>
      <c r="O265" t="n">
        <v>26014.91</v>
      </c>
      <c r="P265" t="n">
        <v>378.91</v>
      </c>
      <c r="Q265" t="n">
        <v>772.14</v>
      </c>
      <c r="R265" t="n">
        <v>127.39</v>
      </c>
      <c r="S265" t="n">
        <v>98.14</v>
      </c>
      <c r="T265" t="n">
        <v>10671.38</v>
      </c>
      <c r="U265" t="n">
        <v>0.77</v>
      </c>
      <c r="V265" t="n">
        <v>0.86</v>
      </c>
      <c r="W265" t="n">
        <v>12.3</v>
      </c>
      <c r="X265" t="n">
        <v>0.62</v>
      </c>
      <c r="Y265" t="n">
        <v>2</v>
      </c>
      <c r="Z265" t="n">
        <v>10</v>
      </c>
    </row>
    <row r="266">
      <c r="A266" t="n">
        <v>16</v>
      </c>
      <c r="B266" t="n">
        <v>95</v>
      </c>
      <c r="C266" t="inlineStr">
        <is>
          <t xml:space="preserve">CONCLUIDO	</t>
        </is>
      </c>
      <c r="D266" t="n">
        <v>3.0343</v>
      </c>
      <c r="E266" t="n">
        <v>32.96</v>
      </c>
      <c r="F266" t="n">
        <v>29.86</v>
      </c>
      <c r="G266" t="n">
        <v>105.37</v>
      </c>
      <c r="H266" t="n">
        <v>1.43</v>
      </c>
      <c r="I266" t="n">
        <v>17</v>
      </c>
      <c r="J266" t="n">
        <v>210.64</v>
      </c>
      <c r="K266" t="n">
        <v>53.44</v>
      </c>
      <c r="L266" t="n">
        <v>17</v>
      </c>
      <c r="M266" t="n">
        <v>15</v>
      </c>
      <c r="N266" t="n">
        <v>45.21</v>
      </c>
      <c r="O266" t="n">
        <v>26213.09</v>
      </c>
      <c r="P266" t="n">
        <v>377.12</v>
      </c>
      <c r="Q266" t="n">
        <v>772.2</v>
      </c>
      <c r="R266" t="n">
        <v>127.04</v>
      </c>
      <c r="S266" t="n">
        <v>98.14</v>
      </c>
      <c r="T266" t="n">
        <v>10501.2</v>
      </c>
      <c r="U266" t="n">
        <v>0.77</v>
      </c>
      <c r="V266" t="n">
        <v>0.86</v>
      </c>
      <c r="W266" t="n">
        <v>12.3</v>
      </c>
      <c r="X266" t="n">
        <v>0.61</v>
      </c>
      <c r="Y266" t="n">
        <v>2</v>
      </c>
      <c r="Z266" t="n">
        <v>10</v>
      </c>
    </row>
    <row r="267">
      <c r="A267" t="n">
        <v>17</v>
      </c>
      <c r="B267" t="n">
        <v>95</v>
      </c>
      <c r="C267" t="inlineStr">
        <is>
          <t xml:space="preserve">CONCLUIDO	</t>
        </is>
      </c>
      <c r="D267" t="n">
        <v>3.0428</v>
      </c>
      <c r="E267" t="n">
        <v>32.86</v>
      </c>
      <c r="F267" t="n">
        <v>29.8</v>
      </c>
      <c r="G267" t="n">
        <v>111.75</v>
      </c>
      <c r="H267" t="n">
        <v>1.51</v>
      </c>
      <c r="I267" t="n">
        <v>16</v>
      </c>
      <c r="J267" t="n">
        <v>212.25</v>
      </c>
      <c r="K267" t="n">
        <v>53.44</v>
      </c>
      <c r="L267" t="n">
        <v>18</v>
      </c>
      <c r="M267" t="n">
        <v>14</v>
      </c>
      <c r="N267" t="n">
        <v>45.82</v>
      </c>
      <c r="O267" t="n">
        <v>26412.11</v>
      </c>
      <c r="P267" t="n">
        <v>373.73</v>
      </c>
      <c r="Q267" t="n">
        <v>772.14</v>
      </c>
      <c r="R267" t="n">
        <v>125.16</v>
      </c>
      <c r="S267" t="n">
        <v>98.14</v>
      </c>
      <c r="T267" t="n">
        <v>9568.42</v>
      </c>
      <c r="U267" t="n">
        <v>0.78</v>
      </c>
      <c r="V267" t="n">
        <v>0.86</v>
      </c>
      <c r="W267" t="n">
        <v>12.3</v>
      </c>
      <c r="X267" t="n">
        <v>0.55</v>
      </c>
      <c r="Y267" t="n">
        <v>2</v>
      </c>
      <c r="Z267" t="n">
        <v>10</v>
      </c>
    </row>
    <row r="268">
      <c r="A268" t="n">
        <v>18</v>
      </c>
      <c r="B268" t="n">
        <v>95</v>
      </c>
      <c r="C268" t="inlineStr">
        <is>
          <t xml:space="preserve">CONCLUIDO	</t>
        </is>
      </c>
      <c r="D268" t="n">
        <v>3.0489</v>
      </c>
      <c r="E268" t="n">
        <v>32.8</v>
      </c>
      <c r="F268" t="n">
        <v>29.77</v>
      </c>
      <c r="G268" t="n">
        <v>119.09</v>
      </c>
      <c r="H268" t="n">
        <v>1.58</v>
      </c>
      <c r="I268" t="n">
        <v>15</v>
      </c>
      <c r="J268" t="n">
        <v>213.87</v>
      </c>
      <c r="K268" t="n">
        <v>53.44</v>
      </c>
      <c r="L268" t="n">
        <v>19</v>
      </c>
      <c r="M268" t="n">
        <v>13</v>
      </c>
      <c r="N268" t="n">
        <v>46.44</v>
      </c>
      <c r="O268" t="n">
        <v>26611.98</v>
      </c>
      <c r="P268" t="n">
        <v>371.06</v>
      </c>
      <c r="Q268" t="n">
        <v>772.22</v>
      </c>
      <c r="R268" t="n">
        <v>124.03</v>
      </c>
      <c r="S268" t="n">
        <v>98.14</v>
      </c>
      <c r="T268" t="n">
        <v>9010.299999999999</v>
      </c>
      <c r="U268" t="n">
        <v>0.79</v>
      </c>
      <c r="V268" t="n">
        <v>0.86</v>
      </c>
      <c r="W268" t="n">
        <v>12.3</v>
      </c>
      <c r="X268" t="n">
        <v>0.52</v>
      </c>
      <c r="Y268" t="n">
        <v>2</v>
      </c>
      <c r="Z268" t="n">
        <v>10</v>
      </c>
    </row>
    <row r="269">
      <c r="A269" t="n">
        <v>19</v>
      </c>
      <c r="B269" t="n">
        <v>95</v>
      </c>
      <c r="C269" t="inlineStr">
        <is>
          <t xml:space="preserve">CONCLUIDO	</t>
        </is>
      </c>
      <c r="D269" t="n">
        <v>3.0494</v>
      </c>
      <c r="E269" t="n">
        <v>32.79</v>
      </c>
      <c r="F269" t="n">
        <v>29.77</v>
      </c>
      <c r="G269" t="n">
        <v>119.07</v>
      </c>
      <c r="H269" t="n">
        <v>1.65</v>
      </c>
      <c r="I269" t="n">
        <v>15</v>
      </c>
      <c r="J269" t="n">
        <v>215.5</v>
      </c>
      <c r="K269" t="n">
        <v>53.44</v>
      </c>
      <c r="L269" t="n">
        <v>20</v>
      </c>
      <c r="M269" t="n">
        <v>13</v>
      </c>
      <c r="N269" t="n">
        <v>47.07</v>
      </c>
      <c r="O269" t="n">
        <v>26812.71</v>
      </c>
      <c r="P269" t="n">
        <v>369.42</v>
      </c>
      <c r="Q269" t="n">
        <v>772.14</v>
      </c>
      <c r="R269" t="n">
        <v>124.06</v>
      </c>
      <c r="S269" t="n">
        <v>98.14</v>
      </c>
      <c r="T269" t="n">
        <v>9024.889999999999</v>
      </c>
      <c r="U269" t="n">
        <v>0.79</v>
      </c>
      <c r="V269" t="n">
        <v>0.86</v>
      </c>
      <c r="W269" t="n">
        <v>12.29</v>
      </c>
      <c r="X269" t="n">
        <v>0.52</v>
      </c>
      <c r="Y269" t="n">
        <v>2</v>
      </c>
      <c r="Z269" t="n">
        <v>10</v>
      </c>
    </row>
    <row r="270">
      <c r="A270" t="n">
        <v>20</v>
      </c>
      <c r="B270" t="n">
        <v>95</v>
      </c>
      <c r="C270" t="inlineStr">
        <is>
          <t xml:space="preserve">CONCLUIDO	</t>
        </is>
      </c>
      <c r="D270" t="n">
        <v>3.0556</v>
      </c>
      <c r="E270" t="n">
        <v>32.73</v>
      </c>
      <c r="F270" t="n">
        <v>29.74</v>
      </c>
      <c r="G270" t="n">
        <v>127.45</v>
      </c>
      <c r="H270" t="n">
        <v>1.72</v>
      </c>
      <c r="I270" t="n">
        <v>14</v>
      </c>
      <c r="J270" t="n">
        <v>217.14</v>
      </c>
      <c r="K270" t="n">
        <v>53.44</v>
      </c>
      <c r="L270" t="n">
        <v>21</v>
      </c>
      <c r="M270" t="n">
        <v>12</v>
      </c>
      <c r="N270" t="n">
        <v>47.7</v>
      </c>
      <c r="O270" t="n">
        <v>27014.3</v>
      </c>
      <c r="P270" t="n">
        <v>367.46</v>
      </c>
      <c r="Q270" t="n">
        <v>772.05</v>
      </c>
      <c r="R270" t="n">
        <v>122.99</v>
      </c>
      <c r="S270" t="n">
        <v>98.14</v>
      </c>
      <c r="T270" t="n">
        <v>8495.120000000001</v>
      </c>
      <c r="U270" t="n">
        <v>0.8</v>
      </c>
      <c r="V270" t="n">
        <v>0.86</v>
      </c>
      <c r="W270" t="n">
        <v>12.3</v>
      </c>
      <c r="X270" t="n">
        <v>0.49</v>
      </c>
      <c r="Y270" t="n">
        <v>2</v>
      </c>
      <c r="Z270" t="n">
        <v>10</v>
      </c>
    </row>
    <row r="271">
      <c r="A271" t="n">
        <v>21</v>
      </c>
      <c r="B271" t="n">
        <v>95</v>
      </c>
      <c r="C271" t="inlineStr">
        <is>
          <t xml:space="preserve">CONCLUIDO	</t>
        </is>
      </c>
      <c r="D271" t="n">
        <v>3.0636</v>
      </c>
      <c r="E271" t="n">
        <v>32.64</v>
      </c>
      <c r="F271" t="n">
        <v>29.69</v>
      </c>
      <c r="G271" t="n">
        <v>137.03</v>
      </c>
      <c r="H271" t="n">
        <v>1.79</v>
      </c>
      <c r="I271" t="n">
        <v>13</v>
      </c>
      <c r="J271" t="n">
        <v>218.78</v>
      </c>
      <c r="K271" t="n">
        <v>53.44</v>
      </c>
      <c r="L271" t="n">
        <v>22</v>
      </c>
      <c r="M271" t="n">
        <v>11</v>
      </c>
      <c r="N271" t="n">
        <v>48.34</v>
      </c>
      <c r="O271" t="n">
        <v>27216.79</v>
      </c>
      <c r="P271" t="n">
        <v>363.77</v>
      </c>
      <c r="Q271" t="n">
        <v>772.17</v>
      </c>
      <c r="R271" t="n">
        <v>121.49</v>
      </c>
      <c r="S271" t="n">
        <v>98.14</v>
      </c>
      <c r="T271" t="n">
        <v>7747.26</v>
      </c>
      <c r="U271" t="n">
        <v>0.8100000000000001</v>
      </c>
      <c r="V271" t="n">
        <v>0.86</v>
      </c>
      <c r="W271" t="n">
        <v>12.29</v>
      </c>
      <c r="X271" t="n">
        <v>0.44</v>
      </c>
      <c r="Y271" t="n">
        <v>2</v>
      </c>
      <c r="Z271" t="n">
        <v>10</v>
      </c>
    </row>
    <row r="272">
      <c r="A272" t="n">
        <v>22</v>
      </c>
      <c r="B272" t="n">
        <v>95</v>
      </c>
      <c r="C272" t="inlineStr">
        <is>
          <t xml:space="preserve">CONCLUIDO	</t>
        </is>
      </c>
      <c r="D272" t="n">
        <v>3.0632</v>
      </c>
      <c r="E272" t="n">
        <v>32.65</v>
      </c>
      <c r="F272" t="n">
        <v>29.69</v>
      </c>
      <c r="G272" t="n">
        <v>137.05</v>
      </c>
      <c r="H272" t="n">
        <v>1.85</v>
      </c>
      <c r="I272" t="n">
        <v>13</v>
      </c>
      <c r="J272" t="n">
        <v>220.43</v>
      </c>
      <c r="K272" t="n">
        <v>53.44</v>
      </c>
      <c r="L272" t="n">
        <v>23</v>
      </c>
      <c r="M272" t="n">
        <v>11</v>
      </c>
      <c r="N272" t="n">
        <v>48.99</v>
      </c>
      <c r="O272" t="n">
        <v>27420.16</v>
      </c>
      <c r="P272" t="n">
        <v>361.92</v>
      </c>
      <c r="Q272" t="n">
        <v>772.13</v>
      </c>
      <c r="R272" t="n">
        <v>121.58</v>
      </c>
      <c r="S272" t="n">
        <v>98.14</v>
      </c>
      <c r="T272" t="n">
        <v>7794.03</v>
      </c>
      <c r="U272" t="n">
        <v>0.8100000000000001</v>
      </c>
      <c r="V272" t="n">
        <v>0.86</v>
      </c>
      <c r="W272" t="n">
        <v>12.29</v>
      </c>
      <c r="X272" t="n">
        <v>0.45</v>
      </c>
      <c r="Y272" t="n">
        <v>2</v>
      </c>
      <c r="Z272" t="n">
        <v>10</v>
      </c>
    </row>
    <row r="273">
      <c r="A273" t="n">
        <v>23</v>
      </c>
      <c r="B273" t="n">
        <v>95</v>
      </c>
      <c r="C273" t="inlineStr">
        <is>
          <t xml:space="preserve">CONCLUIDO	</t>
        </is>
      </c>
      <c r="D273" t="n">
        <v>3.0696</v>
      </c>
      <c r="E273" t="n">
        <v>32.58</v>
      </c>
      <c r="F273" t="n">
        <v>29.66</v>
      </c>
      <c r="G273" t="n">
        <v>148.31</v>
      </c>
      <c r="H273" t="n">
        <v>1.92</v>
      </c>
      <c r="I273" t="n">
        <v>12</v>
      </c>
      <c r="J273" t="n">
        <v>222.08</v>
      </c>
      <c r="K273" t="n">
        <v>53.44</v>
      </c>
      <c r="L273" t="n">
        <v>24</v>
      </c>
      <c r="M273" t="n">
        <v>10</v>
      </c>
      <c r="N273" t="n">
        <v>49.65</v>
      </c>
      <c r="O273" t="n">
        <v>27624.44</v>
      </c>
      <c r="P273" t="n">
        <v>359.11</v>
      </c>
      <c r="Q273" t="n">
        <v>772.1799999999999</v>
      </c>
      <c r="R273" t="n">
        <v>120.51</v>
      </c>
      <c r="S273" t="n">
        <v>98.14</v>
      </c>
      <c r="T273" t="n">
        <v>7263.76</v>
      </c>
      <c r="U273" t="n">
        <v>0.8100000000000001</v>
      </c>
      <c r="V273" t="n">
        <v>0.87</v>
      </c>
      <c r="W273" t="n">
        <v>12.29</v>
      </c>
      <c r="X273" t="n">
        <v>0.41</v>
      </c>
      <c r="Y273" t="n">
        <v>2</v>
      </c>
      <c r="Z273" t="n">
        <v>10</v>
      </c>
    </row>
    <row r="274">
      <c r="A274" t="n">
        <v>24</v>
      </c>
      <c r="B274" t="n">
        <v>95</v>
      </c>
      <c r="C274" t="inlineStr">
        <is>
          <t xml:space="preserve">CONCLUIDO	</t>
        </is>
      </c>
      <c r="D274" t="n">
        <v>3.0699</v>
      </c>
      <c r="E274" t="n">
        <v>32.57</v>
      </c>
      <c r="F274" t="n">
        <v>29.66</v>
      </c>
      <c r="G274" t="n">
        <v>148.3</v>
      </c>
      <c r="H274" t="n">
        <v>1.99</v>
      </c>
      <c r="I274" t="n">
        <v>12</v>
      </c>
      <c r="J274" t="n">
        <v>223.75</v>
      </c>
      <c r="K274" t="n">
        <v>53.44</v>
      </c>
      <c r="L274" t="n">
        <v>25</v>
      </c>
      <c r="M274" t="n">
        <v>10</v>
      </c>
      <c r="N274" t="n">
        <v>50.31</v>
      </c>
      <c r="O274" t="n">
        <v>27829.77</v>
      </c>
      <c r="P274" t="n">
        <v>356.8</v>
      </c>
      <c r="Q274" t="n">
        <v>772.22</v>
      </c>
      <c r="R274" t="n">
        <v>120.61</v>
      </c>
      <c r="S274" t="n">
        <v>98.14</v>
      </c>
      <c r="T274" t="n">
        <v>7315.67</v>
      </c>
      <c r="U274" t="n">
        <v>0.8100000000000001</v>
      </c>
      <c r="V274" t="n">
        <v>0.87</v>
      </c>
      <c r="W274" t="n">
        <v>12.29</v>
      </c>
      <c r="X274" t="n">
        <v>0.41</v>
      </c>
      <c r="Y274" t="n">
        <v>2</v>
      </c>
      <c r="Z274" t="n">
        <v>10</v>
      </c>
    </row>
    <row r="275">
      <c r="A275" t="n">
        <v>25</v>
      </c>
      <c r="B275" t="n">
        <v>95</v>
      </c>
      <c r="C275" t="inlineStr">
        <is>
          <t xml:space="preserve">CONCLUIDO	</t>
        </is>
      </c>
      <c r="D275" t="n">
        <v>3.0772</v>
      </c>
      <c r="E275" t="n">
        <v>32.5</v>
      </c>
      <c r="F275" t="n">
        <v>29.62</v>
      </c>
      <c r="G275" t="n">
        <v>161.56</v>
      </c>
      <c r="H275" t="n">
        <v>2.05</v>
      </c>
      <c r="I275" t="n">
        <v>11</v>
      </c>
      <c r="J275" t="n">
        <v>225.42</v>
      </c>
      <c r="K275" t="n">
        <v>53.44</v>
      </c>
      <c r="L275" t="n">
        <v>26</v>
      </c>
      <c r="M275" t="n">
        <v>9</v>
      </c>
      <c r="N275" t="n">
        <v>50.98</v>
      </c>
      <c r="O275" t="n">
        <v>28035.92</v>
      </c>
      <c r="P275" t="n">
        <v>354.62</v>
      </c>
      <c r="Q275" t="n">
        <v>772.12</v>
      </c>
      <c r="R275" t="n">
        <v>119.11</v>
      </c>
      <c r="S275" t="n">
        <v>98.14</v>
      </c>
      <c r="T275" t="n">
        <v>6568.6</v>
      </c>
      <c r="U275" t="n">
        <v>0.82</v>
      </c>
      <c r="V275" t="n">
        <v>0.87</v>
      </c>
      <c r="W275" t="n">
        <v>12.29</v>
      </c>
      <c r="X275" t="n">
        <v>0.37</v>
      </c>
      <c r="Y275" t="n">
        <v>2</v>
      </c>
      <c r="Z275" t="n">
        <v>10</v>
      </c>
    </row>
    <row r="276">
      <c r="A276" t="n">
        <v>26</v>
      </c>
      <c r="B276" t="n">
        <v>95</v>
      </c>
      <c r="C276" t="inlineStr">
        <is>
          <t xml:space="preserve">CONCLUIDO	</t>
        </is>
      </c>
      <c r="D276" t="n">
        <v>3.0761</v>
      </c>
      <c r="E276" t="n">
        <v>32.51</v>
      </c>
      <c r="F276" t="n">
        <v>29.63</v>
      </c>
      <c r="G276" t="n">
        <v>161.62</v>
      </c>
      <c r="H276" t="n">
        <v>2.11</v>
      </c>
      <c r="I276" t="n">
        <v>11</v>
      </c>
      <c r="J276" t="n">
        <v>227.1</v>
      </c>
      <c r="K276" t="n">
        <v>53.44</v>
      </c>
      <c r="L276" t="n">
        <v>27</v>
      </c>
      <c r="M276" t="n">
        <v>9</v>
      </c>
      <c r="N276" t="n">
        <v>51.66</v>
      </c>
      <c r="O276" t="n">
        <v>28243</v>
      </c>
      <c r="P276" t="n">
        <v>352.08</v>
      </c>
      <c r="Q276" t="n">
        <v>772.13</v>
      </c>
      <c r="R276" t="n">
        <v>119.37</v>
      </c>
      <c r="S276" t="n">
        <v>98.14</v>
      </c>
      <c r="T276" t="n">
        <v>6700.18</v>
      </c>
      <c r="U276" t="n">
        <v>0.82</v>
      </c>
      <c r="V276" t="n">
        <v>0.87</v>
      </c>
      <c r="W276" t="n">
        <v>12.29</v>
      </c>
      <c r="X276" t="n">
        <v>0.38</v>
      </c>
      <c r="Y276" t="n">
        <v>2</v>
      </c>
      <c r="Z276" t="n">
        <v>10</v>
      </c>
    </row>
    <row r="277">
      <c r="A277" t="n">
        <v>27</v>
      </c>
      <c r="B277" t="n">
        <v>95</v>
      </c>
      <c r="C277" t="inlineStr">
        <is>
          <t xml:space="preserve">CONCLUIDO	</t>
        </is>
      </c>
      <c r="D277" t="n">
        <v>3.0846</v>
      </c>
      <c r="E277" t="n">
        <v>32.42</v>
      </c>
      <c r="F277" t="n">
        <v>29.58</v>
      </c>
      <c r="G277" t="n">
        <v>177.47</v>
      </c>
      <c r="H277" t="n">
        <v>2.18</v>
      </c>
      <c r="I277" t="n">
        <v>10</v>
      </c>
      <c r="J277" t="n">
        <v>228.79</v>
      </c>
      <c r="K277" t="n">
        <v>53.44</v>
      </c>
      <c r="L277" t="n">
        <v>28</v>
      </c>
      <c r="M277" t="n">
        <v>8</v>
      </c>
      <c r="N277" t="n">
        <v>52.35</v>
      </c>
      <c r="O277" t="n">
        <v>28451.04</v>
      </c>
      <c r="P277" t="n">
        <v>348.28</v>
      </c>
      <c r="Q277" t="n">
        <v>772.2</v>
      </c>
      <c r="R277" t="n">
        <v>117.88</v>
      </c>
      <c r="S277" t="n">
        <v>98.14</v>
      </c>
      <c r="T277" t="n">
        <v>5959.54</v>
      </c>
      <c r="U277" t="n">
        <v>0.83</v>
      </c>
      <c r="V277" t="n">
        <v>0.87</v>
      </c>
      <c r="W277" t="n">
        <v>12.28</v>
      </c>
      <c r="X277" t="n">
        <v>0.33</v>
      </c>
      <c r="Y277" t="n">
        <v>2</v>
      </c>
      <c r="Z277" t="n">
        <v>10</v>
      </c>
    </row>
    <row r="278">
      <c r="A278" t="n">
        <v>28</v>
      </c>
      <c r="B278" t="n">
        <v>95</v>
      </c>
      <c r="C278" t="inlineStr">
        <is>
          <t xml:space="preserve">CONCLUIDO	</t>
        </is>
      </c>
      <c r="D278" t="n">
        <v>3.0846</v>
      </c>
      <c r="E278" t="n">
        <v>32.42</v>
      </c>
      <c r="F278" t="n">
        <v>29.58</v>
      </c>
      <c r="G278" t="n">
        <v>177.47</v>
      </c>
      <c r="H278" t="n">
        <v>2.24</v>
      </c>
      <c r="I278" t="n">
        <v>10</v>
      </c>
      <c r="J278" t="n">
        <v>230.48</v>
      </c>
      <c r="K278" t="n">
        <v>53.44</v>
      </c>
      <c r="L278" t="n">
        <v>29</v>
      </c>
      <c r="M278" t="n">
        <v>6</v>
      </c>
      <c r="N278" t="n">
        <v>53.05</v>
      </c>
      <c r="O278" t="n">
        <v>28660.06</v>
      </c>
      <c r="P278" t="n">
        <v>345.56</v>
      </c>
      <c r="Q278" t="n">
        <v>772.1799999999999</v>
      </c>
      <c r="R278" t="n">
        <v>117.73</v>
      </c>
      <c r="S278" t="n">
        <v>98.14</v>
      </c>
      <c r="T278" t="n">
        <v>5884.26</v>
      </c>
      <c r="U278" t="n">
        <v>0.83</v>
      </c>
      <c r="V278" t="n">
        <v>0.87</v>
      </c>
      <c r="W278" t="n">
        <v>12.29</v>
      </c>
      <c r="X278" t="n">
        <v>0.33</v>
      </c>
      <c r="Y278" t="n">
        <v>2</v>
      </c>
      <c r="Z278" t="n">
        <v>10</v>
      </c>
    </row>
    <row r="279">
      <c r="A279" t="n">
        <v>29</v>
      </c>
      <c r="B279" t="n">
        <v>95</v>
      </c>
      <c r="C279" t="inlineStr">
        <is>
          <t xml:space="preserve">CONCLUIDO	</t>
        </is>
      </c>
      <c r="D279" t="n">
        <v>3.0845</v>
      </c>
      <c r="E279" t="n">
        <v>32.42</v>
      </c>
      <c r="F279" t="n">
        <v>29.58</v>
      </c>
      <c r="G279" t="n">
        <v>177.48</v>
      </c>
      <c r="H279" t="n">
        <v>2.3</v>
      </c>
      <c r="I279" t="n">
        <v>10</v>
      </c>
      <c r="J279" t="n">
        <v>232.18</v>
      </c>
      <c r="K279" t="n">
        <v>53.44</v>
      </c>
      <c r="L279" t="n">
        <v>30</v>
      </c>
      <c r="M279" t="n">
        <v>4</v>
      </c>
      <c r="N279" t="n">
        <v>53.75</v>
      </c>
      <c r="O279" t="n">
        <v>28870.05</v>
      </c>
      <c r="P279" t="n">
        <v>343.87</v>
      </c>
      <c r="Q279" t="n">
        <v>772.13</v>
      </c>
      <c r="R279" t="n">
        <v>117.66</v>
      </c>
      <c r="S279" t="n">
        <v>98.14</v>
      </c>
      <c r="T279" t="n">
        <v>5850.36</v>
      </c>
      <c r="U279" t="n">
        <v>0.83</v>
      </c>
      <c r="V279" t="n">
        <v>0.87</v>
      </c>
      <c r="W279" t="n">
        <v>12.29</v>
      </c>
      <c r="X279" t="n">
        <v>0.33</v>
      </c>
      <c r="Y279" t="n">
        <v>2</v>
      </c>
      <c r="Z279" t="n">
        <v>10</v>
      </c>
    </row>
    <row r="280">
      <c r="A280" t="n">
        <v>30</v>
      </c>
      <c r="B280" t="n">
        <v>95</v>
      </c>
      <c r="C280" t="inlineStr">
        <is>
          <t xml:space="preserve">CONCLUIDO	</t>
        </is>
      </c>
      <c r="D280" t="n">
        <v>3.0814</v>
      </c>
      <c r="E280" t="n">
        <v>32.45</v>
      </c>
      <c r="F280" t="n">
        <v>29.61</v>
      </c>
      <c r="G280" t="n">
        <v>177.67</v>
      </c>
      <c r="H280" t="n">
        <v>2.36</v>
      </c>
      <c r="I280" t="n">
        <v>10</v>
      </c>
      <c r="J280" t="n">
        <v>233.89</v>
      </c>
      <c r="K280" t="n">
        <v>53.44</v>
      </c>
      <c r="L280" t="n">
        <v>31</v>
      </c>
      <c r="M280" t="n">
        <v>0</v>
      </c>
      <c r="N280" t="n">
        <v>54.46</v>
      </c>
      <c r="O280" t="n">
        <v>29081.05</v>
      </c>
      <c r="P280" t="n">
        <v>345.49</v>
      </c>
      <c r="Q280" t="n">
        <v>772.23</v>
      </c>
      <c r="R280" t="n">
        <v>118.58</v>
      </c>
      <c r="S280" t="n">
        <v>98.14</v>
      </c>
      <c r="T280" t="n">
        <v>6309.87</v>
      </c>
      <c r="U280" t="n">
        <v>0.83</v>
      </c>
      <c r="V280" t="n">
        <v>0.87</v>
      </c>
      <c r="W280" t="n">
        <v>12.3</v>
      </c>
      <c r="X280" t="n">
        <v>0.37</v>
      </c>
      <c r="Y280" t="n">
        <v>2</v>
      </c>
      <c r="Z280" t="n">
        <v>10</v>
      </c>
    </row>
    <row r="281">
      <c r="A281" t="n">
        <v>0</v>
      </c>
      <c r="B281" t="n">
        <v>55</v>
      </c>
      <c r="C281" t="inlineStr">
        <is>
          <t xml:space="preserve">CONCLUIDO	</t>
        </is>
      </c>
      <c r="D281" t="n">
        <v>1.9908</v>
      </c>
      <c r="E281" t="n">
        <v>50.23</v>
      </c>
      <c r="F281" t="n">
        <v>40.96</v>
      </c>
      <c r="G281" t="n">
        <v>8.16</v>
      </c>
      <c r="H281" t="n">
        <v>0.15</v>
      </c>
      <c r="I281" t="n">
        <v>301</v>
      </c>
      <c r="J281" t="n">
        <v>116.05</v>
      </c>
      <c r="K281" t="n">
        <v>43.4</v>
      </c>
      <c r="L281" t="n">
        <v>1</v>
      </c>
      <c r="M281" t="n">
        <v>299</v>
      </c>
      <c r="N281" t="n">
        <v>16.65</v>
      </c>
      <c r="O281" t="n">
        <v>14546.17</v>
      </c>
      <c r="P281" t="n">
        <v>413.8</v>
      </c>
      <c r="Q281" t="n">
        <v>774.49</v>
      </c>
      <c r="R281" t="n">
        <v>497.55</v>
      </c>
      <c r="S281" t="n">
        <v>98.14</v>
      </c>
      <c r="T281" t="n">
        <v>194337.75</v>
      </c>
      <c r="U281" t="n">
        <v>0.2</v>
      </c>
      <c r="V281" t="n">
        <v>0.63</v>
      </c>
      <c r="W281" t="n">
        <v>12.76</v>
      </c>
      <c r="X281" t="n">
        <v>11.67</v>
      </c>
      <c r="Y281" t="n">
        <v>2</v>
      </c>
      <c r="Z281" t="n">
        <v>10</v>
      </c>
    </row>
    <row r="282">
      <c r="A282" t="n">
        <v>1</v>
      </c>
      <c r="B282" t="n">
        <v>55</v>
      </c>
      <c r="C282" t="inlineStr">
        <is>
          <t xml:space="preserve">CONCLUIDO	</t>
        </is>
      </c>
      <c r="D282" t="n">
        <v>2.5696</v>
      </c>
      <c r="E282" t="n">
        <v>38.92</v>
      </c>
      <c r="F282" t="n">
        <v>33.89</v>
      </c>
      <c r="G282" t="n">
        <v>16.53</v>
      </c>
      <c r="H282" t="n">
        <v>0.3</v>
      </c>
      <c r="I282" t="n">
        <v>123</v>
      </c>
      <c r="J282" t="n">
        <v>117.34</v>
      </c>
      <c r="K282" t="n">
        <v>43.4</v>
      </c>
      <c r="L282" t="n">
        <v>2</v>
      </c>
      <c r="M282" t="n">
        <v>121</v>
      </c>
      <c r="N282" t="n">
        <v>16.94</v>
      </c>
      <c r="O282" t="n">
        <v>14705.49</v>
      </c>
      <c r="P282" t="n">
        <v>338.95</v>
      </c>
      <c r="Q282" t="n">
        <v>773.08</v>
      </c>
      <c r="R282" t="n">
        <v>261.53</v>
      </c>
      <c r="S282" t="n">
        <v>98.14</v>
      </c>
      <c r="T282" t="n">
        <v>77218.36</v>
      </c>
      <c r="U282" t="n">
        <v>0.38</v>
      </c>
      <c r="V282" t="n">
        <v>0.76</v>
      </c>
      <c r="W282" t="n">
        <v>12.47</v>
      </c>
      <c r="X282" t="n">
        <v>4.63</v>
      </c>
      <c r="Y282" t="n">
        <v>2</v>
      </c>
      <c r="Z282" t="n">
        <v>10</v>
      </c>
    </row>
    <row r="283">
      <c r="A283" t="n">
        <v>2</v>
      </c>
      <c r="B283" t="n">
        <v>55</v>
      </c>
      <c r="C283" t="inlineStr">
        <is>
          <t xml:space="preserve">CONCLUIDO	</t>
        </is>
      </c>
      <c r="D283" t="n">
        <v>2.7762</v>
      </c>
      <c r="E283" t="n">
        <v>36.02</v>
      </c>
      <c r="F283" t="n">
        <v>32.1</v>
      </c>
      <c r="G283" t="n">
        <v>25.01</v>
      </c>
      <c r="H283" t="n">
        <v>0.45</v>
      </c>
      <c r="I283" t="n">
        <v>77</v>
      </c>
      <c r="J283" t="n">
        <v>118.63</v>
      </c>
      <c r="K283" t="n">
        <v>43.4</v>
      </c>
      <c r="L283" t="n">
        <v>3</v>
      </c>
      <c r="M283" t="n">
        <v>75</v>
      </c>
      <c r="N283" t="n">
        <v>17.23</v>
      </c>
      <c r="O283" t="n">
        <v>14865.24</v>
      </c>
      <c r="P283" t="n">
        <v>316.74</v>
      </c>
      <c r="Q283" t="n">
        <v>772.9</v>
      </c>
      <c r="R283" t="n">
        <v>201.78</v>
      </c>
      <c r="S283" t="n">
        <v>98.14</v>
      </c>
      <c r="T283" t="n">
        <v>47572.84</v>
      </c>
      <c r="U283" t="n">
        <v>0.49</v>
      </c>
      <c r="V283" t="n">
        <v>0.8</v>
      </c>
      <c r="W283" t="n">
        <v>12.39</v>
      </c>
      <c r="X283" t="n">
        <v>2.84</v>
      </c>
      <c r="Y283" t="n">
        <v>2</v>
      </c>
      <c r="Z283" t="n">
        <v>10</v>
      </c>
    </row>
    <row r="284">
      <c r="A284" t="n">
        <v>3</v>
      </c>
      <c r="B284" t="n">
        <v>55</v>
      </c>
      <c r="C284" t="inlineStr">
        <is>
          <t xml:space="preserve">CONCLUIDO	</t>
        </is>
      </c>
      <c r="D284" t="n">
        <v>2.8774</v>
      </c>
      <c r="E284" t="n">
        <v>34.75</v>
      </c>
      <c r="F284" t="n">
        <v>31.33</v>
      </c>
      <c r="G284" t="n">
        <v>33.57</v>
      </c>
      <c r="H284" t="n">
        <v>0.59</v>
      </c>
      <c r="I284" t="n">
        <v>56</v>
      </c>
      <c r="J284" t="n">
        <v>119.93</v>
      </c>
      <c r="K284" t="n">
        <v>43.4</v>
      </c>
      <c r="L284" t="n">
        <v>4</v>
      </c>
      <c r="M284" t="n">
        <v>54</v>
      </c>
      <c r="N284" t="n">
        <v>17.53</v>
      </c>
      <c r="O284" t="n">
        <v>15025.44</v>
      </c>
      <c r="P284" t="n">
        <v>304.99</v>
      </c>
      <c r="Q284" t="n">
        <v>772.63</v>
      </c>
      <c r="R284" t="n">
        <v>176.08</v>
      </c>
      <c r="S284" t="n">
        <v>98.14</v>
      </c>
      <c r="T284" t="n">
        <v>34826.64</v>
      </c>
      <c r="U284" t="n">
        <v>0.5600000000000001</v>
      </c>
      <c r="V284" t="n">
        <v>0.82</v>
      </c>
      <c r="W284" t="n">
        <v>12.36</v>
      </c>
      <c r="X284" t="n">
        <v>2.08</v>
      </c>
      <c r="Y284" t="n">
        <v>2</v>
      </c>
      <c r="Z284" t="n">
        <v>10</v>
      </c>
    </row>
    <row r="285">
      <c r="A285" t="n">
        <v>4</v>
      </c>
      <c r="B285" t="n">
        <v>55</v>
      </c>
      <c r="C285" t="inlineStr">
        <is>
          <t xml:space="preserve">CONCLUIDO	</t>
        </is>
      </c>
      <c r="D285" t="n">
        <v>2.9411</v>
      </c>
      <c r="E285" t="n">
        <v>34</v>
      </c>
      <c r="F285" t="n">
        <v>30.87</v>
      </c>
      <c r="G285" t="n">
        <v>42.09</v>
      </c>
      <c r="H285" t="n">
        <v>0.73</v>
      </c>
      <c r="I285" t="n">
        <v>44</v>
      </c>
      <c r="J285" t="n">
        <v>121.23</v>
      </c>
      <c r="K285" t="n">
        <v>43.4</v>
      </c>
      <c r="L285" t="n">
        <v>5</v>
      </c>
      <c r="M285" t="n">
        <v>42</v>
      </c>
      <c r="N285" t="n">
        <v>17.83</v>
      </c>
      <c r="O285" t="n">
        <v>15186.08</v>
      </c>
      <c r="P285" t="n">
        <v>295.85</v>
      </c>
      <c r="Q285" t="n">
        <v>772.42</v>
      </c>
      <c r="R285" t="n">
        <v>160.12</v>
      </c>
      <c r="S285" t="n">
        <v>98.14</v>
      </c>
      <c r="T285" t="n">
        <v>26910.32</v>
      </c>
      <c r="U285" t="n">
        <v>0.61</v>
      </c>
      <c r="V285" t="n">
        <v>0.83</v>
      </c>
      <c r="W285" t="n">
        <v>12.36</v>
      </c>
      <c r="X285" t="n">
        <v>1.61</v>
      </c>
      <c r="Y285" t="n">
        <v>2</v>
      </c>
      <c r="Z285" t="n">
        <v>10</v>
      </c>
    </row>
    <row r="286">
      <c r="A286" t="n">
        <v>5</v>
      </c>
      <c r="B286" t="n">
        <v>55</v>
      </c>
      <c r="C286" t="inlineStr">
        <is>
          <t xml:space="preserve">CONCLUIDO	</t>
        </is>
      </c>
      <c r="D286" t="n">
        <v>2.9837</v>
      </c>
      <c r="E286" t="n">
        <v>33.52</v>
      </c>
      <c r="F286" t="n">
        <v>30.57</v>
      </c>
      <c r="G286" t="n">
        <v>50.95</v>
      </c>
      <c r="H286" t="n">
        <v>0.86</v>
      </c>
      <c r="I286" t="n">
        <v>36</v>
      </c>
      <c r="J286" t="n">
        <v>122.54</v>
      </c>
      <c r="K286" t="n">
        <v>43.4</v>
      </c>
      <c r="L286" t="n">
        <v>6</v>
      </c>
      <c r="M286" t="n">
        <v>34</v>
      </c>
      <c r="N286" t="n">
        <v>18.14</v>
      </c>
      <c r="O286" t="n">
        <v>15347.16</v>
      </c>
      <c r="P286" t="n">
        <v>288.76</v>
      </c>
      <c r="Q286" t="n">
        <v>772.27</v>
      </c>
      <c r="R286" t="n">
        <v>150.66</v>
      </c>
      <c r="S286" t="n">
        <v>98.14</v>
      </c>
      <c r="T286" t="n">
        <v>22218.11</v>
      </c>
      <c r="U286" t="n">
        <v>0.65</v>
      </c>
      <c r="V286" t="n">
        <v>0.84</v>
      </c>
      <c r="W286" t="n">
        <v>12.33</v>
      </c>
      <c r="X286" t="n">
        <v>1.32</v>
      </c>
      <c r="Y286" t="n">
        <v>2</v>
      </c>
      <c r="Z286" t="n">
        <v>10</v>
      </c>
    </row>
    <row r="287">
      <c r="A287" t="n">
        <v>6</v>
      </c>
      <c r="B287" t="n">
        <v>55</v>
      </c>
      <c r="C287" t="inlineStr">
        <is>
          <t xml:space="preserve">CONCLUIDO	</t>
        </is>
      </c>
      <c r="D287" t="n">
        <v>3.0182</v>
      </c>
      <c r="E287" t="n">
        <v>33.13</v>
      </c>
      <c r="F287" t="n">
        <v>30.33</v>
      </c>
      <c r="G287" t="n">
        <v>60.66</v>
      </c>
      <c r="H287" t="n">
        <v>1</v>
      </c>
      <c r="I287" t="n">
        <v>30</v>
      </c>
      <c r="J287" t="n">
        <v>123.85</v>
      </c>
      <c r="K287" t="n">
        <v>43.4</v>
      </c>
      <c r="L287" t="n">
        <v>7</v>
      </c>
      <c r="M287" t="n">
        <v>28</v>
      </c>
      <c r="N287" t="n">
        <v>18.45</v>
      </c>
      <c r="O287" t="n">
        <v>15508.69</v>
      </c>
      <c r="P287" t="n">
        <v>281.66</v>
      </c>
      <c r="Q287" t="n">
        <v>772.21</v>
      </c>
      <c r="R287" t="n">
        <v>142.92</v>
      </c>
      <c r="S287" t="n">
        <v>98.14</v>
      </c>
      <c r="T287" t="n">
        <v>18378.71</v>
      </c>
      <c r="U287" t="n">
        <v>0.6899999999999999</v>
      </c>
      <c r="V287" t="n">
        <v>0.85</v>
      </c>
      <c r="W287" t="n">
        <v>12.32</v>
      </c>
      <c r="X287" t="n">
        <v>1.08</v>
      </c>
      <c r="Y287" t="n">
        <v>2</v>
      </c>
      <c r="Z287" t="n">
        <v>10</v>
      </c>
    </row>
    <row r="288">
      <c r="A288" t="n">
        <v>7</v>
      </c>
      <c r="B288" t="n">
        <v>55</v>
      </c>
      <c r="C288" t="inlineStr">
        <is>
          <t xml:space="preserve">CONCLUIDO	</t>
        </is>
      </c>
      <c r="D288" t="n">
        <v>3.0403</v>
      </c>
      <c r="E288" t="n">
        <v>32.89</v>
      </c>
      <c r="F288" t="n">
        <v>30.19</v>
      </c>
      <c r="G288" t="n">
        <v>69.66</v>
      </c>
      <c r="H288" t="n">
        <v>1.13</v>
      </c>
      <c r="I288" t="n">
        <v>26</v>
      </c>
      <c r="J288" t="n">
        <v>125.16</v>
      </c>
      <c r="K288" t="n">
        <v>43.4</v>
      </c>
      <c r="L288" t="n">
        <v>8</v>
      </c>
      <c r="M288" t="n">
        <v>24</v>
      </c>
      <c r="N288" t="n">
        <v>18.76</v>
      </c>
      <c r="O288" t="n">
        <v>15670.68</v>
      </c>
      <c r="P288" t="n">
        <v>275.9</v>
      </c>
      <c r="Q288" t="n">
        <v>772.21</v>
      </c>
      <c r="R288" t="n">
        <v>137.83</v>
      </c>
      <c r="S288" t="n">
        <v>98.14</v>
      </c>
      <c r="T288" t="n">
        <v>15855.37</v>
      </c>
      <c r="U288" t="n">
        <v>0.71</v>
      </c>
      <c r="V288" t="n">
        <v>0.85</v>
      </c>
      <c r="W288" t="n">
        <v>12.32</v>
      </c>
      <c r="X288" t="n">
        <v>0.9399999999999999</v>
      </c>
      <c r="Y288" t="n">
        <v>2</v>
      </c>
      <c r="Z288" t="n">
        <v>10</v>
      </c>
    </row>
    <row r="289">
      <c r="A289" t="n">
        <v>8</v>
      </c>
      <c r="B289" t="n">
        <v>55</v>
      </c>
      <c r="C289" t="inlineStr">
        <is>
          <t xml:space="preserve">CONCLUIDO	</t>
        </is>
      </c>
      <c r="D289" t="n">
        <v>3.0574</v>
      </c>
      <c r="E289" t="n">
        <v>32.71</v>
      </c>
      <c r="F289" t="n">
        <v>30.07</v>
      </c>
      <c r="G289" t="n">
        <v>78.45</v>
      </c>
      <c r="H289" t="n">
        <v>1.26</v>
      </c>
      <c r="I289" t="n">
        <v>23</v>
      </c>
      <c r="J289" t="n">
        <v>126.48</v>
      </c>
      <c r="K289" t="n">
        <v>43.4</v>
      </c>
      <c r="L289" t="n">
        <v>9</v>
      </c>
      <c r="M289" t="n">
        <v>21</v>
      </c>
      <c r="N289" t="n">
        <v>19.08</v>
      </c>
      <c r="O289" t="n">
        <v>15833.12</v>
      </c>
      <c r="P289" t="n">
        <v>270.15</v>
      </c>
      <c r="Q289" t="n">
        <v>772.21</v>
      </c>
      <c r="R289" t="n">
        <v>134.25</v>
      </c>
      <c r="S289" t="n">
        <v>98.14</v>
      </c>
      <c r="T289" t="n">
        <v>14077.81</v>
      </c>
      <c r="U289" t="n">
        <v>0.73</v>
      </c>
      <c r="V289" t="n">
        <v>0.85</v>
      </c>
      <c r="W289" t="n">
        <v>12.31</v>
      </c>
      <c r="X289" t="n">
        <v>0.83</v>
      </c>
      <c r="Y289" t="n">
        <v>2</v>
      </c>
      <c r="Z289" t="n">
        <v>10</v>
      </c>
    </row>
    <row r="290">
      <c r="A290" t="n">
        <v>9</v>
      </c>
      <c r="B290" t="n">
        <v>55</v>
      </c>
      <c r="C290" t="inlineStr">
        <is>
          <t xml:space="preserve">CONCLUIDO	</t>
        </is>
      </c>
      <c r="D290" t="n">
        <v>3.0738</v>
      </c>
      <c r="E290" t="n">
        <v>32.53</v>
      </c>
      <c r="F290" t="n">
        <v>29.97</v>
      </c>
      <c r="G290" t="n">
        <v>89.91</v>
      </c>
      <c r="H290" t="n">
        <v>1.38</v>
      </c>
      <c r="I290" t="n">
        <v>20</v>
      </c>
      <c r="J290" t="n">
        <v>127.8</v>
      </c>
      <c r="K290" t="n">
        <v>43.4</v>
      </c>
      <c r="L290" t="n">
        <v>10</v>
      </c>
      <c r="M290" t="n">
        <v>18</v>
      </c>
      <c r="N290" t="n">
        <v>19.4</v>
      </c>
      <c r="O290" t="n">
        <v>15996.02</v>
      </c>
      <c r="P290" t="n">
        <v>263.23</v>
      </c>
      <c r="Q290" t="n">
        <v>772.0700000000001</v>
      </c>
      <c r="R290" t="n">
        <v>130.77</v>
      </c>
      <c r="S290" t="n">
        <v>98.14</v>
      </c>
      <c r="T290" t="n">
        <v>12352.39</v>
      </c>
      <c r="U290" t="n">
        <v>0.75</v>
      </c>
      <c r="V290" t="n">
        <v>0.86</v>
      </c>
      <c r="W290" t="n">
        <v>12.31</v>
      </c>
      <c r="X290" t="n">
        <v>0.72</v>
      </c>
      <c r="Y290" t="n">
        <v>2</v>
      </c>
      <c r="Z290" t="n">
        <v>10</v>
      </c>
    </row>
    <row r="291">
      <c r="A291" t="n">
        <v>10</v>
      </c>
      <c r="B291" t="n">
        <v>55</v>
      </c>
      <c r="C291" t="inlineStr">
        <is>
          <t xml:space="preserve">CONCLUIDO	</t>
        </is>
      </c>
      <c r="D291" t="n">
        <v>3.0874</v>
      </c>
      <c r="E291" t="n">
        <v>32.39</v>
      </c>
      <c r="F291" t="n">
        <v>29.88</v>
      </c>
      <c r="G291" t="n">
        <v>99.59</v>
      </c>
      <c r="H291" t="n">
        <v>1.5</v>
      </c>
      <c r="I291" t="n">
        <v>18</v>
      </c>
      <c r="J291" t="n">
        <v>129.13</v>
      </c>
      <c r="K291" t="n">
        <v>43.4</v>
      </c>
      <c r="L291" t="n">
        <v>11</v>
      </c>
      <c r="M291" t="n">
        <v>16</v>
      </c>
      <c r="N291" t="n">
        <v>19.73</v>
      </c>
      <c r="O291" t="n">
        <v>16159.39</v>
      </c>
      <c r="P291" t="n">
        <v>257.68</v>
      </c>
      <c r="Q291" t="n">
        <v>772.1900000000001</v>
      </c>
      <c r="R291" t="n">
        <v>127.68</v>
      </c>
      <c r="S291" t="n">
        <v>98.14</v>
      </c>
      <c r="T291" t="n">
        <v>10817.46</v>
      </c>
      <c r="U291" t="n">
        <v>0.77</v>
      </c>
      <c r="V291" t="n">
        <v>0.86</v>
      </c>
      <c r="W291" t="n">
        <v>12.3</v>
      </c>
      <c r="X291" t="n">
        <v>0.63</v>
      </c>
      <c r="Y291" t="n">
        <v>2</v>
      </c>
      <c r="Z291" t="n">
        <v>10</v>
      </c>
    </row>
    <row r="292">
      <c r="A292" t="n">
        <v>11</v>
      </c>
      <c r="B292" t="n">
        <v>55</v>
      </c>
      <c r="C292" t="inlineStr">
        <is>
          <t xml:space="preserve">CONCLUIDO	</t>
        </is>
      </c>
      <c r="D292" t="n">
        <v>3.099</v>
      </c>
      <c r="E292" t="n">
        <v>32.27</v>
      </c>
      <c r="F292" t="n">
        <v>29.8</v>
      </c>
      <c r="G292" t="n">
        <v>111.76</v>
      </c>
      <c r="H292" t="n">
        <v>1.63</v>
      </c>
      <c r="I292" t="n">
        <v>16</v>
      </c>
      <c r="J292" t="n">
        <v>130.45</v>
      </c>
      <c r="K292" t="n">
        <v>43.4</v>
      </c>
      <c r="L292" t="n">
        <v>12</v>
      </c>
      <c r="M292" t="n">
        <v>12</v>
      </c>
      <c r="N292" t="n">
        <v>20.05</v>
      </c>
      <c r="O292" t="n">
        <v>16323.22</v>
      </c>
      <c r="P292" t="n">
        <v>250.71</v>
      </c>
      <c r="Q292" t="n">
        <v>772.34</v>
      </c>
      <c r="R292" t="n">
        <v>125.15</v>
      </c>
      <c r="S292" t="n">
        <v>98.14</v>
      </c>
      <c r="T292" t="n">
        <v>9561.379999999999</v>
      </c>
      <c r="U292" t="n">
        <v>0.78</v>
      </c>
      <c r="V292" t="n">
        <v>0.86</v>
      </c>
      <c r="W292" t="n">
        <v>12.3</v>
      </c>
      <c r="X292" t="n">
        <v>0.55</v>
      </c>
      <c r="Y292" t="n">
        <v>2</v>
      </c>
      <c r="Z292" t="n">
        <v>10</v>
      </c>
    </row>
    <row r="293">
      <c r="A293" t="n">
        <v>12</v>
      </c>
      <c r="B293" t="n">
        <v>55</v>
      </c>
      <c r="C293" t="inlineStr">
        <is>
          <t xml:space="preserve">CONCLUIDO	</t>
        </is>
      </c>
      <c r="D293" t="n">
        <v>3.0967</v>
      </c>
      <c r="E293" t="n">
        <v>32.29</v>
      </c>
      <c r="F293" t="n">
        <v>29.83</v>
      </c>
      <c r="G293" t="n">
        <v>111.85</v>
      </c>
      <c r="H293" t="n">
        <v>1.74</v>
      </c>
      <c r="I293" t="n">
        <v>16</v>
      </c>
      <c r="J293" t="n">
        <v>131.79</v>
      </c>
      <c r="K293" t="n">
        <v>43.4</v>
      </c>
      <c r="L293" t="n">
        <v>13</v>
      </c>
      <c r="M293" t="n">
        <v>2</v>
      </c>
      <c r="N293" t="n">
        <v>20.39</v>
      </c>
      <c r="O293" t="n">
        <v>16487.53</v>
      </c>
      <c r="P293" t="n">
        <v>248.78</v>
      </c>
      <c r="Q293" t="n">
        <v>772.37</v>
      </c>
      <c r="R293" t="n">
        <v>125.5</v>
      </c>
      <c r="S293" t="n">
        <v>98.14</v>
      </c>
      <c r="T293" t="n">
        <v>9738.33</v>
      </c>
      <c r="U293" t="n">
        <v>0.78</v>
      </c>
      <c r="V293" t="n">
        <v>0.86</v>
      </c>
      <c r="W293" t="n">
        <v>12.31</v>
      </c>
      <c r="X293" t="n">
        <v>0.58</v>
      </c>
      <c r="Y293" t="n">
        <v>2</v>
      </c>
      <c r="Z293" t="n">
        <v>10</v>
      </c>
    </row>
    <row r="294">
      <c r="A294" t="n">
        <v>13</v>
      </c>
      <c r="B294" t="n">
        <v>55</v>
      </c>
      <c r="C294" t="inlineStr">
        <is>
          <t xml:space="preserve">CONCLUIDO	</t>
        </is>
      </c>
      <c r="D294" t="n">
        <v>3.0964</v>
      </c>
      <c r="E294" t="n">
        <v>32.3</v>
      </c>
      <c r="F294" t="n">
        <v>29.83</v>
      </c>
      <c r="G294" t="n">
        <v>111.86</v>
      </c>
      <c r="H294" t="n">
        <v>1.86</v>
      </c>
      <c r="I294" t="n">
        <v>16</v>
      </c>
      <c r="J294" t="n">
        <v>133.12</v>
      </c>
      <c r="K294" t="n">
        <v>43.4</v>
      </c>
      <c r="L294" t="n">
        <v>14</v>
      </c>
      <c r="M294" t="n">
        <v>0</v>
      </c>
      <c r="N294" t="n">
        <v>20.72</v>
      </c>
      <c r="O294" t="n">
        <v>16652.31</v>
      </c>
      <c r="P294" t="n">
        <v>250.93</v>
      </c>
      <c r="Q294" t="n">
        <v>772.39</v>
      </c>
      <c r="R294" t="n">
        <v>125.48</v>
      </c>
      <c r="S294" t="n">
        <v>98.14</v>
      </c>
      <c r="T294" t="n">
        <v>9728.440000000001</v>
      </c>
      <c r="U294" t="n">
        <v>0.78</v>
      </c>
      <c r="V294" t="n">
        <v>0.86</v>
      </c>
      <c r="W294" t="n">
        <v>12.31</v>
      </c>
      <c r="X294" t="n">
        <v>0.58</v>
      </c>
      <c r="Y294" t="n">
        <v>2</v>
      </c>
      <c r="Z2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INDEX(resultados!$A$2:$ZZ$294, 1, MATCH($B$1, resultados!$A$1:$ZZ$1, 0))</f>
        <v/>
      </c>
      <c r="B7">
        <f>INDEX(resultados!$A$2:$ZZ$294, 1, MATCH($B$2, resultados!$A$1:$ZZ$1, 0))</f>
        <v/>
      </c>
      <c r="C7">
        <f>INDEX(resultados!$A$2:$ZZ$294, 1, MATCH($B$3, resultados!$A$1:$ZZ$1, 0))</f>
        <v/>
      </c>
    </row>
    <row r="8">
      <c r="A8">
        <f>INDEX(resultados!$A$2:$ZZ$294, 2, MATCH($B$1, resultados!$A$1:$ZZ$1, 0))</f>
        <v/>
      </c>
      <c r="B8">
        <f>INDEX(resultados!$A$2:$ZZ$294, 2, MATCH($B$2, resultados!$A$1:$ZZ$1, 0))</f>
        <v/>
      </c>
      <c r="C8">
        <f>INDEX(resultados!$A$2:$ZZ$294, 2, MATCH($B$3, resultados!$A$1:$ZZ$1, 0))</f>
        <v/>
      </c>
    </row>
    <row r="9">
      <c r="A9">
        <f>INDEX(resultados!$A$2:$ZZ$294, 3, MATCH($B$1, resultados!$A$1:$ZZ$1, 0))</f>
        <v/>
      </c>
      <c r="B9">
        <f>INDEX(resultados!$A$2:$ZZ$294, 3, MATCH($B$2, resultados!$A$1:$ZZ$1, 0))</f>
        <v/>
      </c>
      <c r="C9">
        <f>INDEX(resultados!$A$2:$ZZ$294, 3, MATCH($B$3, resultados!$A$1:$ZZ$1, 0))</f>
        <v/>
      </c>
    </row>
    <row r="10">
      <c r="A10">
        <f>INDEX(resultados!$A$2:$ZZ$294, 4, MATCH($B$1, resultados!$A$1:$ZZ$1, 0))</f>
        <v/>
      </c>
      <c r="B10">
        <f>INDEX(resultados!$A$2:$ZZ$294, 4, MATCH($B$2, resultados!$A$1:$ZZ$1, 0))</f>
        <v/>
      </c>
      <c r="C10">
        <f>INDEX(resultados!$A$2:$ZZ$294, 4, MATCH($B$3, resultados!$A$1:$ZZ$1, 0))</f>
        <v/>
      </c>
    </row>
    <row r="11">
      <c r="A11">
        <f>INDEX(resultados!$A$2:$ZZ$294, 5, MATCH($B$1, resultados!$A$1:$ZZ$1, 0))</f>
        <v/>
      </c>
      <c r="B11">
        <f>INDEX(resultados!$A$2:$ZZ$294, 5, MATCH($B$2, resultados!$A$1:$ZZ$1, 0))</f>
        <v/>
      </c>
      <c r="C11">
        <f>INDEX(resultados!$A$2:$ZZ$294, 5, MATCH($B$3, resultados!$A$1:$ZZ$1, 0))</f>
        <v/>
      </c>
    </row>
    <row r="12">
      <c r="A12">
        <f>INDEX(resultados!$A$2:$ZZ$294, 6, MATCH($B$1, resultados!$A$1:$ZZ$1, 0))</f>
        <v/>
      </c>
      <c r="B12">
        <f>INDEX(resultados!$A$2:$ZZ$294, 6, MATCH($B$2, resultados!$A$1:$ZZ$1, 0))</f>
        <v/>
      </c>
      <c r="C12">
        <f>INDEX(resultados!$A$2:$ZZ$294, 6, MATCH($B$3, resultados!$A$1:$ZZ$1, 0))</f>
        <v/>
      </c>
    </row>
    <row r="13">
      <c r="A13">
        <f>INDEX(resultados!$A$2:$ZZ$294, 7, MATCH($B$1, resultados!$A$1:$ZZ$1, 0))</f>
        <v/>
      </c>
      <c r="B13">
        <f>INDEX(resultados!$A$2:$ZZ$294, 7, MATCH($B$2, resultados!$A$1:$ZZ$1, 0))</f>
        <v/>
      </c>
      <c r="C13">
        <f>INDEX(resultados!$A$2:$ZZ$294, 7, MATCH($B$3, resultados!$A$1:$ZZ$1, 0))</f>
        <v/>
      </c>
    </row>
    <row r="14">
      <c r="A14">
        <f>INDEX(resultados!$A$2:$ZZ$294, 8, MATCH($B$1, resultados!$A$1:$ZZ$1, 0))</f>
        <v/>
      </c>
      <c r="B14">
        <f>INDEX(resultados!$A$2:$ZZ$294, 8, MATCH($B$2, resultados!$A$1:$ZZ$1, 0))</f>
        <v/>
      </c>
      <c r="C14">
        <f>INDEX(resultados!$A$2:$ZZ$294, 8, MATCH($B$3, resultados!$A$1:$ZZ$1, 0))</f>
        <v/>
      </c>
    </row>
    <row r="15">
      <c r="A15">
        <f>INDEX(resultados!$A$2:$ZZ$294, 9, MATCH($B$1, resultados!$A$1:$ZZ$1, 0))</f>
        <v/>
      </c>
      <c r="B15">
        <f>INDEX(resultados!$A$2:$ZZ$294, 9, MATCH($B$2, resultados!$A$1:$ZZ$1, 0))</f>
        <v/>
      </c>
      <c r="C15">
        <f>INDEX(resultados!$A$2:$ZZ$294, 9, MATCH($B$3, resultados!$A$1:$ZZ$1, 0))</f>
        <v/>
      </c>
    </row>
    <row r="16">
      <c r="A16">
        <f>INDEX(resultados!$A$2:$ZZ$294, 10, MATCH($B$1, resultados!$A$1:$ZZ$1, 0))</f>
        <v/>
      </c>
      <c r="B16">
        <f>INDEX(resultados!$A$2:$ZZ$294, 10, MATCH($B$2, resultados!$A$1:$ZZ$1, 0))</f>
        <v/>
      </c>
      <c r="C16">
        <f>INDEX(resultados!$A$2:$ZZ$294, 10, MATCH($B$3, resultados!$A$1:$ZZ$1, 0))</f>
        <v/>
      </c>
    </row>
    <row r="17">
      <c r="A17">
        <f>INDEX(resultados!$A$2:$ZZ$294, 11, MATCH($B$1, resultados!$A$1:$ZZ$1, 0))</f>
        <v/>
      </c>
      <c r="B17">
        <f>INDEX(resultados!$A$2:$ZZ$294, 11, MATCH($B$2, resultados!$A$1:$ZZ$1, 0))</f>
        <v/>
      </c>
      <c r="C17">
        <f>INDEX(resultados!$A$2:$ZZ$294, 11, MATCH($B$3, resultados!$A$1:$ZZ$1, 0))</f>
        <v/>
      </c>
    </row>
    <row r="18">
      <c r="A18">
        <f>INDEX(resultados!$A$2:$ZZ$294, 12, MATCH($B$1, resultados!$A$1:$ZZ$1, 0))</f>
        <v/>
      </c>
      <c r="B18">
        <f>INDEX(resultados!$A$2:$ZZ$294, 12, MATCH($B$2, resultados!$A$1:$ZZ$1, 0))</f>
        <v/>
      </c>
      <c r="C18">
        <f>INDEX(resultados!$A$2:$ZZ$294, 12, MATCH($B$3, resultados!$A$1:$ZZ$1, 0))</f>
        <v/>
      </c>
    </row>
    <row r="19">
      <c r="A19">
        <f>INDEX(resultados!$A$2:$ZZ$294, 13, MATCH($B$1, resultados!$A$1:$ZZ$1, 0))</f>
        <v/>
      </c>
      <c r="B19">
        <f>INDEX(resultados!$A$2:$ZZ$294, 13, MATCH($B$2, resultados!$A$1:$ZZ$1, 0))</f>
        <v/>
      </c>
      <c r="C19">
        <f>INDEX(resultados!$A$2:$ZZ$294, 13, MATCH($B$3, resultados!$A$1:$ZZ$1, 0))</f>
        <v/>
      </c>
    </row>
    <row r="20">
      <c r="A20">
        <f>INDEX(resultados!$A$2:$ZZ$294, 14, MATCH($B$1, resultados!$A$1:$ZZ$1, 0))</f>
        <v/>
      </c>
      <c r="B20">
        <f>INDEX(resultados!$A$2:$ZZ$294, 14, MATCH($B$2, resultados!$A$1:$ZZ$1, 0))</f>
        <v/>
      </c>
      <c r="C20">
        <f>INDEX(resultados!$A$2:$ZZ$294, 14, MATCH($B$3, resultados!$A$1:$ZZ$1, 0))</f>
        <v/>
      </c>
    </row>
    <row r="21">
      <c r="A21">
        <f>INDEX(resultados!$A$2:$ZZ$294, 15, MATCH($B$1, resultados!$A$1:$ZZ$1, 0))</f>
        <v/>
      </c>
      <c r="B21">
        <f>INDEX(resultados!$A$2:$ZZ$294, 15, MATCH($B$2, resultados!$A$1:$ZZ$1, 0))</f>
        <v/>
      </c>
      <c r="C21">
        <f>INDEX(resultados!$A$2:$ZZ$294, 15, MATCH($B$3, resultados!$A$1:$ZZ$1, 0))</f>
        <v/>
      </c>
    </row>
    <row r="22">
      <c r="A22">
        <f>INDEX(resultados!$A$2:$ZZ$294, 16, MATCH($B$1, resultados!$A$1:$ZZ$1, 0))</f>
        <v/>
      </c>
      <c r="B22">
        <f>INDEX(resultados!$A$2:$ZZ$294, 16, MATCH($B$2, resultados!$A$1:$ZZ$1, 0))</f>
        <v/>
      </c>
      <c r="C22">
        <f>INDEX(resultados!$A$2:$ZZ$294, 16, MATCH($B$3, resultados!$A$1:$ZZ$1, 0))</f>
        <v/>
      </c>
    </row>
    <row r="23">
      <c r="A23">
        <f>INDEX(resultados!$A$2:$ZZ$294, 17, MATCH($B$1, resultados!$A$1:$ZZ$1, 0))</f>
        <v/>
      </c>
      <c r="B23">
        <f>INDEX(resultados!$A$2:$ZZ$294, 17, MATCH($B$2, resultados!$A$1:$ZZ$1, 0))</f>
        <v/>
      </c>
      <c r="C23">
        <f>INDEX(resultados!$A$2:$ZZ$294, 17, MATCH($B$3, resultados!$A$1:$ZZ$1, 0))</f>
        <v/>
      </c>
    </row>
    <row r="24">
      <c r="A24">
        <f>INDEX(resultados!$A$2:$ZZ$294, 18, MATCH($B$1, resultados!$A$1:$ZZ$1, 0))</f>
        <v/>
      </c>
      <c r="B24">
        <f>INDEX(resultados!$A$2:$ZZ$294, 18, MATCH($B$2, resultados!$A$1:$ZZ$1, 0))</f>
        <v/>
      </c>
      <c r="C24">
        <f>INDEX(resultados!$A$2:$ZZ$294, 18, MATCH($B$3, resultados!$A$1:$ZZ$1, 0))</f>
        <v/>
      </c>
    </row>
    <row r="25">
      <c r="A25">
        <f>INDEX(resultados!$A$2:$ZZ$294, 19, MATCH($B$1, resultados!$A$1:$ZZ$1, 0))</f>
        <v/>
      </c>
      <c r="B25">
        <f>INDEX(resultados!$A$2:$ZZ$294, 19, MATCH($B$2, resultados!$A$1:$ZZ$1, 0))</f>
        <v/>
      </c>
      <c r="C25">
        <f>INDEX(resultados!$A$2:$ZZ$294, 19, MATCH($B$3, resultados!$A$1:$ZZ$1, 0))</f>
        <v/>
      </c>
    </row>
    <row r="26">
      <c r="A26">
        <f>INDEX(resultados!$A$2:$ZZ$294, 20, MATCH($B$1, resultados!$A$1:$ZZ$1, 0))</f>
        <v/>
      </c>
      <c r="B26">
        <f>INDEX(resultados!$A$2:$ZZ$294, 20, MATCH($B$2, resultados!$A$1:$ZZ$1, 0))</f>
        <v/>
      </c>
      <c r="C26">
        <f>INDEX(resultados!$A$2:$ZZ$294, 20, MATCH($B$3, resultados!$A$1:$ZZ$1, 0))</f>
        <v/>
      </c>
    </row>
    <row r="27">
      <c r="A27">
        <f>INDEX(resultados!$A$2:$ZZ$294, 21, MATCH($B$1, resultados!$A$1:$ZZ$1, 0))</f>
        <v/>
      </c>
      <c r="B27">
        <f>INDEX(resultados!$A$2:$ZZ$294, 21, MATCH($B$2, resultados!$A$1:$ZZ$1, 0))</f>
        <v/>
      </c>
      <c r="C27">
        <f>INDEX(resultados!$A$2:$ZZ$294, 21, MATCH($B$3, resultados!$A$1:$ZZ$1, 0))</f>
        <v/>
      </c>
    </row>
    <row r="28">
      <c r="A28">
        <f>INDEX(resultados!$A$2:$ZZ$294, 22, MATCH($B$1, resultados!$A$1:$ZZ$1, 0))</f>
        <v/>
      </c>
      <c r="B28">
        <f>INDEX(resultados!$A$2:$ZZ$294, 22, MATCH($B$2, resultados!$A$1:$ZZ$1, 0))</f>
        <v/>
      </c>
      <c r="C28">
        <f>INDEX(resultados!$A$2:$ZZ$294, 22, MATCH($B$3, resultados!$A$1:$ZZ$1, 0))</f>
        <v/>
      </c>
    </row>
    <row r="29">
      <c r="A29">
        <f>INDEX(resultados!$A$2:$ZZ$294, 23, MATCH($B$1, resultados!$A$1:$ZZ$1, 0))</f>
        <v/>
      </c>
      <c r="B29">
        <f>INDEX(resultados!$A$2:$ZZ$294, 23, MATCH($B$2, resultados!$A$1:$ZZ$1, 0))</f>
        <v/>
      </c>
      <c r="C29">
        <f>INDEX(resultados!$A$2:$ZZ$294, 23, MATCH($B$3, resultados!$A$1:$ZZ$1, 0))</f>
        <v/>
      </c>
    </row>
    <row r="30">
      <c r="A30">
        <f>INDEX(resultados!$A$2:$ZZ$294, 24, MATCH($B$1, resultados!$A$1:$ZZ$1, 0))</f>
        <v/>
      </c>
      <c r="B30">
        <f>INDEX(resultados!$A$2:$ZZ$294, 24, MATCH($B$2, resultados!$A$1:$ZZ$1, 0))</f>
        <v/>
      </c>
      <c r="C30">
        <f>INDEX(resultados!$A$2:$ZZ$294, 24, MATCH($B$3, resultados!$A$1:$ZZ$1, 0))</f>
        <v/>
      </c>
    </row>
    <row r="31">
      <c r="A31">
        <f>INDEX(resultados!$A$2:$ZZ$294, 25, MATCH($B$1, resultados!$A$1:$ZZ$1, 0))</f>
        <v/>
      </c>
      <c r="B31">
        <f>INDEX(resultados!$A$2:$ZZ$294, 25, MATCH($B$2, resultados!$A$1:$ZZ$1, 0))</f>
        <v/>
      </c>
      <c r="C31">
        <f>INDEX(resultados!$A$2:$ZZ$294, 25, MATCH($B$3, resultados!$A$1:$ZZ$1, 0))</f>
        <v/>
      </c>
    </row>
    <row r="32">
      <c r="A32">
        <f>INDEX(resultados!$A$2:$ZZ$294, 26, MATCH($B$1, resultados!$A$1:$ZZ$1, 0))</f>
        <v/>
      </c>
      <c r="B32">
        <f>INDEX(resultados!$A$2:$ZZ$294, 26, MATCH($B$2, resultados!$A$1:$ZZ$1, 0))</f>
        <v/>
      </c>
      <c r="C32">
        <f>INDEX(resultados!$A$2:$ZZ$294, 26, MATCH($B$3, resultados!$A$1:$ZZ$1, 0))</f>
        <v/>
      </c>
    </row>
    <row r="33">
      <c r="A33">
        <f>INDEX(resultados!$A$2:$ZZ$294, 27, MATCH($B$1, resultados!$A$1:$ZZ$1, 0))</f>
        <v/>
      </c>
      <c r="B33">
        <f>INDEX(resultados!$A$2:$ZZ$294, 27, MATCH($B$2, resultados!$A$1:$ZZ$1, 0))</f>
        <v/>
      </c>
      <c r="C33">
        <f>INDEX(resultados!$A$2:$ZZ$294, 27, MATCH($B$3, resultados!$A$1:$ZZ$1, 0))</f>
        <v/>
      </c>
    </row>
    <row r="34">
      <c r="A34">
        <f>INDEX(resultados!$A$2:$ZZ$294, 28, MATCH($B$1, resultados!$A$1:$ZZ$1, 0))</f>
        <v/>
      </c>
      <c r="B34">
        <f>INDEX(resultados!$A$2:$ZZ$294, 28, MATCH($B$2, resultados!$A$1:$ZZ$1, 0))</f>
        <v/>
      </c>
      <c r="C34">
        <f>INDEX(resultados!$A$2:$ZZ$294, 28, MATCH($B$3, resultados!$A$1:$ZZ$1, 0))</f>
        <v/>
      </c>
    </row>
    <row r="35">
      <c r="A35">
        <f>INDEX(resultados!$A$2:$ZZ$294, 29, MATCH($B$1, resultados!$A$1:$ZZ$1, 0))</f>
        <v/>
      </c>
      <c r="B35">
        <f>INDEX(resultados!$A$2:$ZZ$294, 29, MATCH($B$2, resultados!$A$1:$ZZ$1, 0))</f>
        <v/>
      </c>
      <c r="C35">
        <f>INDEX(resultados!$A$2:$ZZ$294, 29, MATCH($B$3, resultados!$A$1:$ZZ$1, 0))</f>
        <v/>
      </c>
    </row>
    <row r="36">
      <c r="A36">
        <f>INDEX(resultados!$A$2:$ZZ$294, 30, MATCH($B$1, resultados!$A$1:$ZZ$1, 0))</f>
        <v/>
      </c>
      <c r="B36">
        <f>INDEX(resultados!$A$2:$ZZ$294, 30, MATCH($B$2, resultados!$A$1:$ZZ$1, 0))</f>
        <v/>
      </c>
      <c r="C36">
        <f>INDEX(resultados!$A$2:$ZZ$294, 30, MATCH($B$3, resultados!$A$1:$ZZ$1, 0))</f>
        <v/>
      </c>
    </row>
    <row r="37">
      <c r="A37">
        <f>INDEX(resultados!$A$2:$ZZ$294, 31, MATCH($B$1, resultados!$A$1:$ZZ$1, 0))</f>
        <v/>
      </c>
      <c r="B37">
        <f>INDEX(resultados!$A$2:$ZZ$294, 31, MATCH($B$2, resultados!$A$1:$ZZ$1, 0))</f>
        <v/>
      </c>
      <c r="C37">
        <f>INDEX(resultados!$A$2:$ZZ$294, 31, MATCH($B$3, resultados!$A$1:$ZZ$1, 0))</f>
        <v/>
      </c>
    </row>
    <row r="38">
      <c r="A38">
        <f>INDEX(resultados!$A$2:$ZZ$294, 32, MATCH($B$1, resultados!$A$1:$ZZ$1, 0))</f>
        <v/>
      </c>
      <c r="B38">
        <f>INDEX(resultados!$A$2:$ZZ$294, 32, MATCH($B$2, resultados!$A$1:$ZZ$1, 0))</f>
        <v/>
      </c>
      <c r="C38">
        <f>INDEX(resultados!$A$2:$ZZ$294, 32, MATCH($B$3, resultados!$A$1:$ZZ$1, 0))</f>
        <v/>
      </c>
    </row>
    <row r="39">
      <c r="A39">
        <f>INDEX(resultados!$A$2:$ZZ$294, 33, MATCH($B$1, resultados!$A$1:$ZZ$1, 0))</f>
        <v/>
      </c>
      <c r="B39">
        <f>INDEX(resultados!$A$2:$ZZ$294, 33, MATCH($B$2, resultados!$A$1:$ZZ$1, 0))</f>
        <v/>
      </c>
      <c r="C39">
        <f>INDEX(resultados!$A$2:$ZZ$294, 33, MATCH($B$3, resultados!$A$1:$ZZ$1, 0))</f>
        <v/>
      </c>
    </row>
    <row r="40">
      <c r="A40">
        <f>INDEX(resultados!$A$2:$ZZ$294, 34, MATCH($B$1, resultados!$A$1:$ZZ$1, 0))</f>
        <v/>
      </c>
      <c r="B40">
        <f>INDEX(resultados!$A$2:$ZZ$294, 34, MATCH($B$2, resultados!$A$1:$ZZ$1, 0))</f>
        <v/>
      </c>
      <c r="C40">
        <f>INDEX(resultados!$A$2:$ZZ$294, 34, MATCH($B$3, resultados!$A$1:$ZZ$1, 0))</f>
        <v/>
      </c>
    </row>
    <row r="41">
      <c r="A41">
        <f>INDEX(resultados!$A$2:$ZZ$294, 35, MATCH($B$1, resultados!$A$1:$ZZ$1, 0))</f>
        <v/>
      </c>
      <c r="B41">
        <f>INDEX(resultados!$A$2:$ZZ$294, 35, MATCH($B$2, resultados!$A$1:$ZZ$1, 0))</f>
        <v/>
      </c>
      <c r="C41">
        <f>INDEX(resultados!$A$2:$ZZ$294, 35, MATCH($B$3, resultados!$A$1:$ZZ$1, 0))</f>
        <v/>
      </c>
    </row>
    <row r="42">
      <c r="A42">
        <f>INDEX(resultados!$A$2:$ZZ$294, 36, MATCH($B$1, resultados!$A$1:$ZZ$1, 0))</f>
        <v/>
      </c>
      <c r="B42">
        <f>INDEX(resultados!$A$2:$ZZ$294, 36, MATCH($B$2, resultados!$A$1:$ZZ$1, 0))</f>
        <v/>
      </c>
      <c r="C42">
        <f>INDEX(resultados!$A$2:$ZZ$294, 36, MATCH($B$3, resultados!$A$1:$ZZ$1, 0))</f>
        <v/>
      </c>
    </row>
    <row r="43">
      <c r="A43">
        <f>INDEX(resultados!$A$2:$ZZ$294, 37, MATCH($B$1, resultados!$A$1:$ZZ$1, 0))</f>
        <v/>
      </c>
      <c r="B43">
        <f>INDEX(resultados!$A$2:$ZZ$294, 37, MATCH($B$2, resultados!$A$1:$ZZ$1, 0))</f>
        <v/>
      </c>
      <c r="C43">
        <f>INDEX(resultados!$A$2:$ZZ$294, 37, MATCH($B$3, resultados!$A$1:$ZZ$1, 0))</f>
        <v/>
      </c>
    </row>
    <row r="44">
      <c r="A44">
        <f>INDEX(resultados!$A$2:$ZZ$294, 38, MATCH($B$1, resultados!$A$1:$ZZ$1, 0))</f>
        <v/>
      </c>
      <c r="B44">
        <f>INDEX(resultados!$A$2:$ZZ$294, 38, MATCH($B$2, resultados!$A$1:$ZZ$1, 0))</f>
        <v/>
      </c>
      <c r="C44">
        <f>INDEX(resultados!$A$2:$ZZ$294, 38, MATCH($B$3, resultados!$A$1:$ZZ$1, 0))</f>
        <v/>
      </c>
    </row>
    <row r="45">
      <c r="A45">
        <f>INDEX(resultados!$A$2:$ZZ$294, 39, MATCH($B$1, resultados!$A$1:$ZZ$1, 0))</f>
        <v/>
      </c>
      <c r="B45">
        <f>INDEX(resultados!$A$2:$ZZ$294, 39, MATCH($B$2, resultados!$A$1:$ZZ$1, 0))</f>
        <v/>
      </c>
      <c r="C45">
        <f>INDEX(resultados!$A$2:$ZZ$294, 39, MATCH($B$3, resultados!$A$1:$ZZ$1, 0))</f>
        <v/>
      </c>
    </row>
    <row r="46">
      <c r="A46">
        <f>INDEX(resultados!$A$2:$ZZ$294, 40, MATCH($B$1, resultados!$A$1:$ZZ$1, 0))</f>
        <v/>
      </c>
      <c r="B46">
        <f>INDEX(resultados!$A$2:$ZZ$294, 40, MATCH($B$2, resultados!$A$1:$ZZ$1, 0))</f>
        <v/>
      </c>
      <c r="C46">
        <f>INDEX(resultados!$A$2:$ZZ$294, 40, MATCH($B$3, resultados!$A$1:$ZZ$1, 0))</f>
        <v/>
      </c>
    </row>
    <row r="47">
      <c r="A47">
        <f>INDEX(resultados!$A$2:$ZZ$294, 41, MATCH($B$1, resultados!$A$1:$ZZ$1, 0))</f>
        <v/>
      </c>
      <c r="B47">
        <f>INDEX(resultados!$A$2:$ZZ$294, 41, MATCH($B$2, resultados!$A$1:$ZZ$1, 0))</f>
        <v/>
      </c>
      <c r="C47">
        <f>INDEX(resultados!$A$2:$ZZ$294, 41, MATCH($B$3, resultados!$A$1:$ZZ$1, 0))</f>
        <v/>
      </c>
    </row>
    <row r="48">
      <c r="A48">
        <f>INDEX(resultados!$A$2:$ZZ$294, 42, MATCH($B$1, resultados!$A$1:$ZZ$1, 0))</f>
        <v/>
      </c>
      <c r="B48">
        <f>INDEX(resultados!$A$2:$ZZ$294, 42, MATCH($B$2, resultados!$A$1:$ZZ$1, 0))</f>
        <v/>
      </c>
      <c r="C48">
        <f>INDEX(resultados!$A$2:$ZZ$294, 42, MATCH($B$3, resultados!$A$1:$ZZ$1, 0))</f>
        <v/>
      </c>
    </row>
    <row r="49">
      <c r="A49">
        <f>INDEX(resultados!$A$2:$ZZ$294, 43, MATCH($B$1, resultados!$A$1:$ZZ$1, 0))</f>
        <v/>
      </c>
      <c r="B49">
        <f>INDEX(resultados!$A$2:$ZZ$294, 43, MATCH($B$2, resultados!$A$1:$ZZ$1, 0))</f>
        <v/>
      </c>
      <c r="C49">
        <f>INDEX(resultados!$A$2:$ZZ$294, 43, MATCH($B$3, resultados!$A$1:$ZZ$1, 0))</f>
        <v/>
      </c>
    </row>
    <row r="50">
      <c r="A50">
        <f>INDEX(resultados!$A$2:$ZZ$294, 44, MATCH($B$1, resultados!$A$1:$ZZ$1, 0))</f>
        <v/>
      </c>
      <c r="B50">
        <f>INDEX(resultados!$A$2:$ZZ$294, 44, MATCH($B$2, resultados!$A$1:$ZZ$1, 0))</f>
        <v/>
      </c>
      <c r="C50">
        <f>INDEX(resultados!$A$2:$ZZ$294, 44, MATCH($B$3, resultados!$A$1:$ZZ$1, 0))</f>
        <v/>
      </c>
    </row>
    <row r="51">
      <c r="A51">
        <f>INDEX(resultados!$A$2:$ZZ$294, 45, MATCH($B$1, resultados!$A$1:$ZZ$1, 0))</f>
        <v/>
      </c>
      <c r="B51">
        <f>INDEX(resultados!$A$2:$ZZ$294, 45, MATCH($B$2, resultados!$A$1:$ZZ$1, 0))</f>
        <v/>
      </c>
      <c r="C51">
        <f>INDEX(resultados!$A$2:$ZZ$294, 45, MATCH($B$3, resultados!$A$1:$ZZ$1, 0))</f>
        <v/>
      </c>
    </row>
    <row r="52">
      <c r="A52">
        <f>INDEX(resultados!$A$2:$ZZ$294, 46, MATCH($B$1, resultados!$A$1:$ZZ$1, 0))</f>
        <v/>
      </c>
      <c r="B52">
        <f>INDEX(resultados!$A$2:$ZZ$294, 46, MATCH($B$2, resultados!$A$1:$ZZ$1, 0))</f>
        <v/>
      </c>
      <c r="C52">
        <f>INDEX(resultados!$A$2:$ZZ$294, 46, MATCH($B$3, resultados!$A$1:$ZZ$1, 0))</f>
        <v/>
      </c>
    </row>
    <row r="53">
      <c r="A53">
        <f>INDEX(resultados!$A$2:$ZZ$294, 47, MATCH($B$1, resultados!$A$1:$ZZ$1, 0))</f>
        <v/>
      </c>
      <c r="B53">
        <f>INDEX(resultados!$A$2:$ZZ$294, 47, MATCH($B$2, resultados!$A$1:$ZZ$1, 0))</f>
        <v/>
      </c>
      <c r="C53">
        <f>INDEX(resultados!$A$2:$ZZ$294, 47, MATCH($B$3, resultados!$A$1:$ZZ$1, 0))</f>
        <v/>
      </c>
    </row>
    <row r="54">
      <c r="A54">
        <f>INDEX(resultados!$A$2:$ZZ$294, 48, MATCH($B$1, resultados!$A$1:$ZZ$1, 0))</f>
        <v/>
      </c>
      <c r="B54">
        <f>INDEX(resultados!$A$2:$ZZ$294, 48, MATCH($B$2, resultados!$A$1:$ZZ$1, 0))</f>
        <v/>
      </c>
      <c r="C54">
        <f>INDEX(resultados!$A$2:$ZZ$294, 48, MATCH($B$3, resultados!$A$1:$ZZ$1, 0))</f>
        <v/>
      </c>
    </row>
    <row r="55">
      <c r="A55">
        <f>INDEX(resultados!$A$2:$ZZ$294, 49, MATCH($B$1, resultados!$A$1:$ZZ$1, 0))</f>
        <v/>
      </c>
      <c r="B55">
        <f>INDEX(resultados!$A$2:$ZZ$294, 49, MATCH($B$2, resultados!$A$1:$ZZ$1, 0))</f>
        <v/>
      </c>
      <c r="C55">
        <f>INDEX(resultados!$A$2:$ZZ$294, 49, MATCH($B$3, resultados!$A$1:$ZZ$1, 0))</f>
        <v/>
      </c>
    </row>
    <row r="56">
      <c r="A56">
        <f>INDEX(resultados!$A$2:$ZZ$294, 50, MATCH($B$1, resultados!$A$1:$ZZ$1, 0))</f>
        <v/>
      </c>
      <c r="B56">
        <f>INDEX(resultados!$A$2:$ZZ$294, 50, MATCH($B$2, resultados!$A$1:$ZZ$1, 0))</f>
        <v/>
      </c>
      <c r="C56">
        <f>INDEX(resultados!$A$2:$ZZ$294, 50, MATCH($B$3, resultados!$A$1:$ZZ$1, 0))</f>
        <v/>
      </c>
    </row>
    <row r="57">
      <c r="A57">
        <f>INDEX(resultados!$A$2:$ZZ$294, 51, MATCH($B$1, resultados!$A$1:$ZZ$1, 0))</f>
        <v/>
      </c>
      <c r="B57">
        <f>INDEX(resultados!$A$2:$ZZ$294, 51, MATCH($B$2, resultados!$A$1:$ZZ$1, 0))</f>
        <v/>
      </c>
      <c r="C57">
        <f>INDEX(resultados!$A$2:$ZZ$294, 51, MATCH($B$3, resultados!$A$1:$ZZ$1, 0))</f>
        <v/>
      </c>
    </row>
    <row r="58">
      <c r="A58">
        <f>INDEX(resultados!$A$2:$ZZ$294, 52, MATCH($B$1, resultados!$A$1:$ZZ$1, 0))</f>
        <v/>
      </c>
      <c r="B58">
        <f>INDEX(resultados!$A$2:$ZZ$294, 52, MATCH($B$2, resultados!$A$1:$ZZ$1, 0))</f>
        <v/>
      </c>
      <c r="C58">
        <f>INDEX(resultados!$A$2:$ZZ$294, 52, MATCH($B$3, resultados!$A$1:$ZZ$1, 0))</f>
        <v/>
      </c>
    </row>
    <row r="59">
      <c r="A59">
        <f>INDEX(resultados!$A$2:$ZZ$294, 53, MATCH($B$1, resultados!$A$1:$ZZ$1, 0))</f>
        <v/>
      </c>
      <c r="B59">
        <f>INDEX(resultados!$A$2:$ZZ$294, 53, MATCH($B$2, resultados!$A$1:$ZZ$1, 0))</f>
        <v/>
      </c>
      <c r="C59">
        <f>INDEX(resultados!$A$2:$ZZ$294, 53, MATCH($B$3, resultados!$A$1:$ZZ$1, 0))</f>
        <v/>
      </c>
    </row>
    <row r="60">
      <c r="A60">
        <f>INDEX(resultados!$A$2:$ZZ$294, 54, MATCH($B$1, resultados!$A$1:$ZZ$1, 0))</f>
        <v/>
      </c>
      <c r="B60">
        <f>INDEX(resultados!$A$2:$ZZ$294, 54, MATCH($B$2, resultados!$A$1:$ZZ$1, 0))</f>
        <v/>
      </c>
      <c r="C60">
        <f>INDEX(resultados!$A$2:$ZZ$294, 54, MATCH($B$3, resultados!$A$1:$ZZ$1, 0))</f>
        <v/>
      </c>
    </row>
    <row r="61">
      <c r="A61">
        <f>INDEX(resultados!$A$2:$ZZ$294, 55, MATCH($B$1, resultados!$A$1:$ZZ$1, 0))</f>
        <v/>
      </c>
      <c r="B61">
        <f>INDEX(resultados!$A$2:$ZZ$294, 55, MATCH($B$2, resultados!$A$1:$ZZ$1, 0))</f>
        <v/>
      </c>
      <c r="C61">
        <f>INDEX(resultados!$A$2:$ZZ$294, 55, MATCH($B$3, resultados!$A$1:$ZZ$1, 0))</f>
        <v/>
      </c>
    </row>
    <row r="62">
      <c r="A62">
        <f>INDEX(resultados!$A$2:$ZZ$294, 56, MATCH($B$1, resultados!$A$1:$ZZ$1, 0))</f>
        <v/>
      </c>
      <c r="B62">
        <f>INDEX(resultados!$A$2:$ZZ$294, 56, MATCH($B$2, resultados!$A$1:$ZZ$1, 0))</f>
        <v/>
      </c>
      <c r="C62">
        <f>INDEX(resultados!$A$2:$ZZ$294, 56, MATCH($B$3, resultados!$A$1:$ZZ$1, 0))</f>
        <v/>
      </c>
    </row>
    <row r="63">
      <c r="A63">
        <f>INDEX(resultados!$A$2:$ZZ$294, 57, MATCH($B$1, resultados!$A$1:$ZZ$1, 0))</f>
        <v/>
      </c>
      <c r="B63">
        <f>INDEX(resultados!$A$2:$ZZ$294, 57, MATCH($B$2, resultados!$A$1:$ZZ$1, 0))</f>
        <v/>
      </c>
      <c r="C63">
        <f>INDEX(resultados!$A$2:$ZZ$294, 57, MATCH($B$3, resultados!$A$1:$ZZ$1, 0))</f>
        <v/>
      </c>
    </row>
    <row r="64">
      <c r="A64">
        <f>INDEX(resultados!$A$2:$ZZ$294, 58, MATCH($B$1, resultados!$A$1:$ZZ$1, 0))</f>
        <v/>
      </c>
      <c r="B64">
        <f>INDEX(resultados!$A$2:$ZZ$294, 58, MATCH($B$2, resultados!$A$1:$ZZ$1, 0))</f>
        <v/>
      </c>
      <c r="C64">
        <f>INDEX(resultados!$A$2:$ZZ$294, 58, MATCH($B$3, resultados!$A$1:$ZZ$1, 0))</f>
        <v/>
      </c>
    </row>
    <row r="65">
      <c r="A65">
        <f>INDEX(resultados!$A$2:$ZZ$294, 59, MATCH($B$1, resultados!$A$1:$ZZ$1, 0))</f>
        <v/>
      </c>
      <c r="B65">
        <f>INDEX(resultados!$A$2:$ZZ$294, 59, MATCH($B$2, resultados!$A$1:$ZZ$1, 0))</f>
        <v/>
      </c>
      <c r="C65">
        <f>INDEX(resultados!$A$2:$ZZ$294, 59, MATCH($B$3, resultados!$A$1:$ZZ$1, 0))</f>
        <v/>
      </c>
    </row>
    <row r="66">
      <c r="A66">
        <f>INDEX(resultados!$A$2:$ZZ$294, 60, MATCH($B$1, resultados!$A$1:$ZZ$1, 0))</f>
        <v/>
      </c>
      <c r="B66">
        <f>INDEX(resultados!$A$2:$ZZ$294, 60, MATCH($B$2, resultados!$A$1:$ZZ$1, 0))</f>
        <v/>
      </c>
      <c r="C66">
        <f>INDEX(resultados!$A$2:$ZZ$294, 60, MATCH($B$3, resultados!$A$1:$ZZ$1, 0))</f>
        <v/>
      </c>
    </row>
    <row r="67">
      <c r="A67">
        <f>INDEX(resultados!$A$2:$ZZ$294, 61, MATCH($B$1, resultados!$A$1:$ZZ$1, 0))</f>
        <v/>
      </c>
      <c r="B67">
        <f>INDEX(resultados!$A$2:$ZZ$294, 61, MATCH($B$2, resultados!$A$1:$ZZ$1, 0))</f>
        <v/>
      </c>
      <c r="C67">
        <f>INDEX(resultados!$A$2:$ZZ$294, 61, MATCH($B$3, resultados!$A$1:$ZZ$1, 0))</f>
        <v/>
      </c>
    </row>
    <row r="68">
      <c r="A68">
        <f>INDEX(resultados!$A$2:$ZZ$294, 62, MATCH($B$1, resultados!$A$1:$ZZ$1, 0))</f>
        <v/>
      </c>
      <c r="B68">
        <f>INDEX(resultados!$A$2:$ZZ$294, 62, MATCH($B$2, resultados!$A$1:$ZZ$1, 0))</f>
        <v/>
      </c>
      <c r="C68">
        <f>INDEX(resultados!$A$2:$ZZ$294, 62, MATCH($B$3, resultados!$A$1:$ZZ$1, 0))</f>
        <v/>
      </c>
    </row>
    <row r="69">
      <c r="A69">
        <f>INDEX(resultados!$A$2:$ZZ$294, 63, MATCH($B$1, resultados!$A$1:$ZZ$1, 0))</f>
        <v/>
      </c>
      <c r="B69">
        <f>INDEX(resultados!$A$2:$ZZ$294, 63, MATCH($B$2, resultados!$A$1:$ZZ$1, 0))</f>
        <v/>
      </c>
      <c r="C69">
        <f>INDEX(resultados!$A$2:$ZZ$294, 63, MATCH($B$3, resultados!$A$1:$ZZ$1, 0))</f>
        <v/>
      </c>
    </row>
    <row r="70">
      <c r="A70">
        <f>INDEX(resultados!$A$2:$ZZ$294, 64, MATCH($B$1, resultados!$A$1:$ZZ$1, 0))</f>
        <v/>
      </c>
      <c r="B70">
        <f>INDEX(resultados!$A$2:$ZZ$294, 64, MATCH($B$2, resultados!$A$1:$ZZ$1, 0))</f>
        <v/>
      </c>
      <c r="C70">
        <f>INDEX(resultados!$A$2:$ZZ$294, 64, MATCH($B$3, resultados!$A$1:$ZZ$1, 0))</f>
        <v/>
      </c>
    </row>
    <row r="71">
      <c r="A71">
        <f>INDEX(resultados!$A$2:$ZZ$294, 65, MATCH($B$1, resultados!$A$1:$ZZ$1, 0))</f>
        <v/>
      </c>
      <c r="B71">
        <f>INDEX(resultados!$A$2:$ZZ$294, 65, MATCH($B$2, resultados!$A$1:$ZZ$1, 0))</f>
        <v/>
      </c>
      <c r="C71">
        <f>INDEX(resultados!$A$2:$ZZ$294, 65, MATCH($B$3, resultados!$A$1:$ZZ$1, 0))</f>
        <v/>
      </c>
    </row>
    <row r="72">
      <c r="A72">
        <f>INDEX(resultados!$A$2:$ZZ$294, 66, MATCH($B$1, resultados!$A$1:$ZZ$1, 0))</f>
        <v/>
      </c>
      <c r="B72">
        <f>INDEX(resultados!$A$2:$ZZ$294, 66, MATCH($B$2, resultados!$A$1:$ZZ$1, 0))</f>
        <v/>
      </c>
      <c r="C72">
        <f>INDEX(resultados!$A$2:$ZZ$294, 66, MATCH($B$3, resultados!$A$1:$ZZ$1, 0))</f>
        <v/>
      </c>
    </row>
    <row r="73">
      <c r="A73">
        <f>INDEX(resultados!$A$2:$ZZ$294, 67, MATCH($B$1, resultados!$A$1:$ZZ$1, 0))</f>
        <v/>
      </c>
      <c r="B73">
        <f>INDEX(resultados!$A$2:$ZZ$294, 67, MATCH($B$2, resultados!$A$1:$ZZ$1, 0))</f>
        <v/>
      </c>
      <c r="C73">
        <f>INDEX(resultados!$A$2:$ZZ$294, 67, MATCH($B$3, resultados!$A$1:$ZZ$1, 0))</f>
        <v/>
      </c>
    </row>
    <row r="74">
      <c r="A74">
        <f>INDEX(resultados!$A$2:$ZZ$294, 68, MATCH($B$1, resultados!$A$1:$ZZ$1, 0))</f>
        <v/>
      </c>
      <c r="B74">
        <f>INDEX(resultados!$A$2:$ZZ$294, 68, MATCH($B$2, resultados!$A$1:$ZZ$1, 0))</f>
        <v/>
      </c>
      <c r="C74">
        <f>INDEX(resultados!$A$2:$ZZ$294, 68, MATCH($B$3, resultados!$A$1:$ZZ$1, 0))</f>
        <v/>
      </c>
    </row>
    <row r="75">
      <c r="A75">
        <f>INDEX(resultados!$A$2:$ZZ$294, 69, MATCH($B$1, resultados!$A$1:$ZZ$1, 0))</f>
        <v/>
      </c>
      <c r="B75">
        <f>INDEX(resultados!$A$2:$ZZ$294, 69, MATCH($B$2, resultados!$A$1:$ZZ$1, 0))</f>
        <v/>
      </c>
      <c r="C75">
        <f>INDEX(resultados!$A$2:$ZZ$294, 69, MATCH($B$3, resultados!$A$1:$ZZ$1, 0))</f>
        <v/>
      </c>
    </row>
    <row r="76">
      <c r="A76">
        <f>INDEX(resultados!$A$2:$ZZ$294, 70, MATCH($B$1, resultados!$A$1:$ZZ$1, 0))</f>
        <v/>
      </c>
      <c r="B76">
        <f>INDEX(resultados!$A$2:$ZZ$294, 70, MATCH($B$2, resultados!$A$1:$ZZ$1, 0))</f>
        <v/>
      </c>
      <c r="C76">
        <f>INDEX(resultados!$A$2:$ZZ$294, 70, MATCH($B$3, resultados!$A$1:$ZZ$1, 0))</f>
        <v/>
      </c>
    </row>
    <row r="77">
      <c r="A77">
        <f>INDEX(resultados!$A$2:$ZZ$294, 71, MATCH($B$1, resultados!$A$1:$ZZ$1, 0))</f>
        <v/>
      </c>
      <c r="B77">
        <f>INDEX(resultados!$A$2:$ZZ$294, 71, MATCH($B$2, resultados!$A$1:$ZZ$1, 0))</f>
        <v/>
      </c>
      <c r="C77">
        <f>INDEX(resultados!$A$2:$ZZ$294, 71, MATCH($B$3, resultados!$A$1:$ZZ$1, 0))</f>
        <v/>
      </c>
    </row>
    <row r="78">
      <c r="A78">
        <f>INDEX(resultados!$A$2:$ZZ$294, 72, MATCH($B$1, resultados!$A$1:$ZZ$1, 0))</f>
        <v/>
      </c>
      <c r="B78">
        <f>INDEX(resultados!$A$2:$ZZ$294, 72, MATCH($B$2, resultados!$A$1:$ZZ$1, 0))</f>
        <v/>
      </c>
      <c r="C78">
        <f>INDEX(resultados!$A$2:$ZZ$294, 72, MATCH($B$3, resultados!$A$1:$ZZ$1, 0))</f>
        <v/>
      </c>
    </row>
    <row r="79">
      <c r="A79">
        <f>INDEX(resultados!$A$2:$ZZ$294, 73, MATCH($B$1, resultados!$A$1:$ZZ$1, 0))</f>
        <v/>
      </c>
      <c r="B79">
        <f>INDEX(resultados!$A$2:$ZZ$294, 73, MATCH($B$2, resultados!$A$1:$ZZ$1, 0))</f>
        <v/>
      </c>
      <c r="C79">
        <f>INDEX(resultados!$A$2:$ZZ$294, 73, MATCH($B$3, resultados!$A$1:$ZZ$1, 0))</f>
        <v/>
      </c>
    </row>
    <row r="80">
      <c r="A80">
        <f>INDEX(resultados!$A$2:$ZZ$294, 74, MATCH($B$1, resultados!$A$1:$ZZ$1, 0))</f>
        <v/>
      </c>
      <c r="B80">
        <f>INDEX(resultados!$A$2:$ZZ$294, 74, MATCH($B$2, resultados!$A$1:$ZZ$1, 0))</f>
        <v/>
      </c>
      <c r="C80">
        <f>INDEX(resultados!$A$2:$ZZ$294, 74, MATCH($B$3, resultados!$A$1:$ZZ$1, 0))</f>
        <v/>
      </c>
    </row>
    <row r="81">
      <c r="A81">
        <f>INDEX(resultados!$A$2:$ZZ$294, 75, MATCH($B$1, resultados!$A$1:$ZZ$1, 0))</f>
        <v/>
      </c>
      <c r="B81">
        <f>INDEX(resultados!$A$2:$ZZ$294, 75, MATCH($B$2, resultados!$A$1:$ZZ$1, 0))</f>
        <v/>
      </c>
      <c r="C81">
        <f>INDEX(resultados!$A$2:$ZZ$294, 75, MATCH($B$3, resultados!$A$1:$ZZ$1, 0))</f>
        <v/>
      </c>
    </row>
    <row r="82">
      <c r="A82">
        <f>INDEX(resultados!$A$2:$ZZ$294, 76, MATCH($B$1, resultados!$A$1:$ZZ$1, 0))</f>
        <v/>
      </c>
      <c r="B82">
        <f>INDEX(resultados!$A$2:$ZZ$294, 76, MATCH($B$2, resultados!$A$1:$ZZ$1, 0))</f>
        <v/>
      </c>
      <c r="C82">
        <f>INDEX(resultados!$A$2:$ZZ$294, 76, MATCH($B$3, resultados!$A$1:$ZZ$1, 0))</f>
        <v/>
      </c>
    </row>
    <row r="83">
      <c r="A83">
        <f>INDEX(resultados!$A$2:$ZZ$294, 77, MATCH($B$1, resultados!$A$1:$ZZ$1, 0))</f>
        <v/>
      </c>
      <c r="B83">
        <f>INDEX(resultados!$A$2:$ZZ$294, 77, MATCH($B$2, resultados!$A$1:$ZZ$1, 0))</f>
        <v/>
      </c>
      <c r="C83">
        <f>INDEX(resultados!$A$2:$ZZ$294, 77, MATCH($B$3, resultados!$A$1:$ZZ$1, 0))</f>
        <v/>
      </c>
    </row>
    <row r="84">
      <c r="A84">
        <f>INDEX(resultados!$A$2:$ZZ$294, 78, MATCH($B$1, resultados!$A$1:$ZZ$1, 0))</f>
        <v/>
      </c>
      <c r="B84">
        <f>INDEX(resultados!$A$2:$ZZ$294, 78, MATCH($B$2, resultados!$A$1:$ZZ$1, 0))</f>
        <v/>
      </c>
      <c r="C84">
        <f>INDEX(resultados!$A$2:$ZZ$294, 78, MATCH($B$3, resultados!$A$1:$ZZ$1, 0))</f>
        <v/>
      </c>
    </row>
    <row r="85">
      <c r="A85">
        <f>INDEX(resultados!$A$2:$ZZ$294, 79, MATCH($B$1, resultados!$A$1:$ZZ$1, 0))</f>
        <v/>
      </c>
      <c r="B85">
        <f>INDEX(resultados!$A$2:$ZZ$294, 79, MATCH($B$2, resultados!$A$1:$ZZ$1, 0))</f>
        <v/>
      </c>
      <c r="C85">
        <f>INDEX(resultados!$A$2:$ZZ$294, 79, MATCH($B$3, resultados!$A$1:$ZZ$1, 0))</f>
        <v/>
      </c>
    </row>
    <row r="86">
      <c r="A86">
        <f>INDEX(resultados!$A$2:$ZZ$294, 80, MATCH($B$1, resultados!$A$1:$ZZ$1, 0))</f>
        <v/>
      </c>
      <c r="B86">
        <f>INDEX(resultados!$A$2:$ZZ$294, 80, MATCH($B$2, resultados!$A$1:$ZZ$1, 0))</f>
        <v/>
      </c>
      <c r="C86">
        <f>INDEX(resultados!$A$2:$ZZ$294, 80, MATCH($B$3, resultados!$A$1:$ZZ$1, 0))</f>
        <v/>
      </c>
    </row>
    <row r="87">
      <c r="A87">
        <f>INDEX(resultados!$A$2:$ZZ$294, 81, MATCH($B$1, resultados!$A$1:$ZZ$1, 0))</f>
        <v/>
      </c>
      <c r="B87">
        <f>INDEX(resultados!$A$2:$ZZ$294, 81, MATCH($B$2, resultados!$A$1:$ZZ$1, 0))</f>
        <v/>
      </c>
      <c r="C87">
        <f>INDEX(resultados!$A$2:$ZZ$294, 81, MATCH($B$3, resultados!$A$1:$ZZ$1, 0))</f>
        <v/>
      </c>
    </row>
    <row r="88">
      <c r="A88">
        <f>INDEX(resultados!$A$2:$ZZ$294, 82, MATCH($B$1, resultados!$A$1:$ZZ$1, 0))</f>
        <v/>
      </c>
      <c r="B88">
        <f>INDEX(resultados!$A$2:$ZZ$294, 82, MATCH($B$2, resultados!$A$1:$ZZ$1, 0))</f>
        <v/>
      </c>
      <c r="C88">
        <f>INDEX(resultados!$A$2:$ZZ$294, 82, MATCH($B$3, resultados!$A$1:$ZZ$1, 0))</f>
        <v/>
      </c>
    </row>
    <row r="89">
      <c r="A89">
        <f>INDEX(resultados!$A$2:$ZZ$294, 83, MATCH($B$1, resultados!$A$1:$ZZ$1, 0))</f>
        <v/>
      </c>
      <c r="B89">
        <f>INDEX(resultados!$A$2:$ZZ$294, 83, MATCH($B$2, resultados!$A$1:$ZZ$1, 0))</f>
        <v/>
      </c>
      <c r="C89">
        <f>INDEX(resultados!$A$2:$ZZ$294, 83, MATCH($B$3, resultados!$A$1:$ZZ$1, 0))</f>
        <v/>
      </c>
    </row>
    <row r="90">
      <c r="A90">
        <f>INDEX(resultados!$A$2:$ZZ$294, 84, MATCH($B$1, resultados!$A$1:$ZZ$1, 0))</f>
        <v/>
      </c>
      <c r="B90">
        <f>INDEX(resultados!$A$2:$ZZ$294, 84, MATCH($B$2, resultados!$A$1:$ZZ$1, 0))</f>
        <v/>
      </c>
      <c r="C90">
        <f>INDEX(resultados!$A$2:$ZZ$294, 84, MATCH($B$3, resultados!$A$1:$ZZ$1, 0))</f>
        <v/>
      </c>
    </row>
    <row r="91">
      <c r="A91">
        <f>INDEX(resultados!$A$2:$ZZ$294, 85, MATCH($B$1, resultados!$A$1:$ZZ$1, 0))</f>
        <v/>
      </c>
      <c r="B91">
        <f>INDEX(resultados!$A$2:$ZZ$294, 85, MATCH($B$2, resultados!$A$1:$ZZ$1, 0))</f>
        <v/>
      </c>
      <c r="C91">
        <f>INDEX(resultados!$A$2:$ZZ$294, 85, MATCH($B$3, resultados!$A$1:$ZZ$1, 0))</f>
        <v/>
      </c>
    </row>
    <row r="92">
      <c r="A92">
        <f>INDEX(resultados!$A$2:$ZZ$294, 86, MATCH($B$1, resultados!$A$1:$ZZ$1, 0))</f>
        <v/>
      </c>
      <c r="B92">
        <f>INDEX(resultados!$A$2:$ZZ$294, 86, MATCH($B$2, resultados!$A$1:$ZZ$1, 0))</f>
        <v/>
      </c>
      <c r="C92">
        <f>INDEX(resultados!$A$2:$ZZ$294, 86, MATCH($B$3, resultados!$A$1:$ZZ$1, 0))</f>
        <v/>
      </c>
    </row>
    <row r="93">
      <c r="A93">
        <f>INDEX(resultados!$A$2:$ZZ$294, 87, MATCH($B$1, resultados!$A$1:$ZZ$1, 0))</f>
        <v/>
      </c>
      <c r="B93">
        <f>INDEX(resultados!$A$2:$ZZ$294, 87, MATCH($B$2, resultados!$A$1:$ZZ$1, 0))</f>
        <v/>
      </c>
      <c r="C93">
        <f>INDEX(resultados!$A$2:$ZZ$294, 87, MATCH($B$3, resultados!$A$1:$ZZ$1, 0))</f>
        <v/>
      </c>
    </row>
    <row r="94">
      <c r="A94">
        <f>INDEX(resultados!$A$2:$ZZ$294, 88, MATCH($B$1, resultados!$A$1:$ZZ$1, 0))</f>
        <v/>
      </c>
      <c r="B94">
        <f>INDEX(resultados!$A$2:$ZZ$294, 88, MATCH($B$2, resultados!$A$1:$ZZ$1, 0))</f>
        <v/>
      </c>
      <c r="C94">
        <f>INDEX(resultados!$A$2:$ZZ$294, 88, MATCH($B$3, resultados!$A$1:$ZZ$1, 0))</f>
        <v/>
      </c>
    </row>
    <row r="95">
      <c r="A95">
        <f>INDEX(resultados!$A$2:$ZZ$294, 89, MATCH($B$1, resultados!$A$1:$ZZ$1, 0))</f>
        <v/>
      </c>
      <c r="B95">
        <f>INDEX(resultados!$A$2:$ZZ$294, 89, MATCH($B$2, resultados!$A$1:$ZZ$1, 0))</f>
        <v/>
      </c>
      <c r="C95">
        <f>INDEX(resultados!$A$2:$ZZ$294, 89, MATCH($B$3, resultados!$A$1:$ZZ$1, 0))</f>
        <v/>
      </c>
    </row>
    <row r="96">
      <c r="A96">
        <f>INDEX(resultados!$A$2:$ZZ$294, 90, MATCH($B$1, resultados!$A$1:$ZZ$1, 0))</f>
        <v/>
      </c>
      <c r="B96">
        <f>INDEX(resultados!$A$2:$ZZ$294, 90, MATCH($B$2, resultados!$A$1:$ZZ$1, 0))</f>
        <v/>
      </c>
      <c r="C96">
        <f>INDEX(resultados!$A$2:$ZZ$294, 90, MATCH($B$3, resultados!$A$1:$ZZ$1, 0))</f>
        <v/>
      </c>
    </row>
    <row r="97">
      <c r="A97">
        <f>INDEX(resultados!$A$2:$ZZ$294, 91, MATCH($B$1, resultados!$A$1:$ZZ$1, 0))</f>
        <v/>
      </c>
      <c r="B97">
        <f>INDEX(resultados!$A$2:$ZZ$294, 91, MATCH($B$2, resultados!$A$1:$ZZ$1, 0))</f>
        <v/>
      </c>
      <c r="C97">
        <f>INDEX(resultados!$A$2:$ZZ$294, 91, MATCH($B$3, resultados!$A$1:$ZZ$1, 0))</f>
        <v/>
      </c>
    </row>
    <row r="98">
      <c r="A98">
        <f>INDEX(resultados!$A$2:$ZZ$294, 92, MATCH($B$1, resultados!$A$1:$ZZ$1, 0))</f>
        <v/>
      </c>
      <c r="B98">
        <f>INDEX(resultados!$A$2:$ZZ$294, 92, MATCH($B$2, resultados!$A$1:$ZZ$1, 0))</f>
        <v/>
      </c>
      <c r="C98">
        <f>INDEX(resultados!$A$2:$ZZ$294, 92, MATCH($B$3, resultados!$A$1:$ZZ$1, 0))</f>
        <v/>
      </c>
    </row>
    <row r="99">
      <c r="A99">
        <f>INDEX(resultados!$A$2:$ZZ$294, 93, MATCH($B$1, resultados!$A$1:$ZZ$1, 0))</f>
        <v/>
      </c>
      <c r="B99">
        <f>INDEX(resultados!$A$2:$ZZ$294, 93, MATCH($B$2, resultados!$A$1:$ZZ$1, 0))</f>
        <v/>
      </c>
      <c r="C99">
        <f>INDEX(resultados!$A$2:$ZZ$294, 93, MATCH($B$3, resultados!$A$1:$ZZ$1, 0))</f>
        <v/>
      </c>
    </row>
    <row r="100">
      <c r="A100">
        <f>INDEX(resultados!$A$2:$ZZ$294, 94, MATCH($B$1, resultados!$A$1:$ZZ$1, 0))</f>
        <v/>
      </c>
      <c r="B100">
        <f>INDEX(resultados!$A$2:$ZZ$294, 94, MATCH($B$2, resultados!$A$1:$ZZ$1, 0))</f>
        <v/>
      </c>
      <c r="C100">
        <f>INDEX(resultados!$A$2:$ZZ$294, 94, MATCH($B$3, resultados!$A$1:$ZZ$1, 0))</f>
        <v/>
      </c>
    </row>
    <row r="101">
      <c r="A101">
        <f>INDEX(resultados!$A$2:$ZZ$294, 95, MATCH($B$1, resultados!$A$1:$ZZ$1, 0))</f>
        <v/>
      </c>
      <c r="B101">
        <f>INDEX(resultados!$A$2:$ZZ$294, 95, MATCH($B$2, resultados!$A$1:$ZZ$1, 0))</f>
        <v/>
      </c>
      <c r="C101">
        <f>INDEX(resultados!$A$2:$ZZ$294, 95, MATCH($B$3, resultados!$A$1:$ZZ$1, 0))</f>
        <v/>
      </c>
    </row>
    <row r="102">
      <c r="A102">
        <f>INDEX(resultados!$A$2:$ZZ$294, 96, MATCH($B$1, resultados!$A$1:$ZZ$1, 0))</f>
        <v/>
      </c>
      <c r="B102">
        <f>INDEX(resultados!$A$2:$ZZ$294, 96, MATCH($B$2, resultados!$A$1:$ZZ$1, 0))</f>
        <v/>
      </c>
      <c r="C102">
        <f>INDEX(resultados!$A$2:$ZZ$294, 96, MATCH($B$3, resultados!$A$1:$ZZ$1, 0))</f>
        <v/>
      </c>
    </row>
    <row r="103">
      <c r="A103">
        <f>INDEX(resultados!$A$2:$ZZ$294, 97, MATCH($B$1, resultados!$A$1:$ZZ$1, 0))</f>
        <v/>
      </c>
      <c r="B103">
        <f>INDEX(resultados!$A$2:$ZZ$294, 97, MATCH($B$2, resultados!$A$1:$ZZ$1, 0))</f>
        <v/>
      </c>
      <c r="C103">
        <f>INDEX(resultados!$A$2:$ZZ$294, 97, MATCH($B$3, resultados!$A$1:$ZZ$1, 0))</f>
        <v/>
      </c>
    </row>
    <row r="104">
      <c r="A104">
        <f>INDEX(resultados!$A$2:$ZZ$294, 98, MATCH($B$1, resultados!$A$1:$ZZ$1, 0))</f>
        <v/>
      </c>
      <c r="B104">
        <f>INDEX(resultados!$A$2:$ZZ$294, 98, MATCH($B$2, resultados!$A$1:$ZZ$1, 0))</f>
        <v/>
      </c>
      <c r="C104">
        <f>INDEX(resultados!$A$2:$ZZ$294, 98, MATCH($B$3, resultados!$A$1:$ZZ$1, 0))</f>
        <v/>
      </c>
    </row>
    <row r="105">
      <c r="A105">
        <f>INDEX(resultados!$A$2:$ZZ$294, 99, MATCH($B$1, resultados!$A$1:$ZZ$1, 0))</f>
        <v/>
      </c>
      <c r="B105">
        <f>INDEX(resultados!$A$2:$ZZ$294, 99, MATCH($B$2, resultados!$A$1:$ZZ$1, 0))</f>
        <v/>
      </c>
      <c r="C105">
        <f>INDEX(resultados!$A$2:$ZZ$294, 99, MATCH($B$3, resultados!$A$1:$ZZ$1, 0))</f>
        <v/>
      </c>
    </row>
    <row r="106">
      <c r="A106">
        <f>INDEX(resultados!$A$2:$ZZ$294, 100, MATCH($B$1, resultados!$A$1:$ZZ$1, 0))</f>
        <v/>
      </c>
      <c r="B106">
        <f>INDEX(resultados!$A$2:$ZZ$294, 100, MATCH($B$2, resultados!$A$1:$ZZ$1, 0))</f>
        <v/>
      </c>
      <c r="C106">
        <f>INDEX(resultados!$A$2:$ZZ$294, 100, MATCH($B$3, resultados!$A$1:$ZZ$1, 0))</f>
        <v/>
      </c>
    </row>
    <row r="107">
      <c r="A107">
        <f>INDEX(resultados!$A$2:$ZZ$294, 101, MATCH($B$1, resultados!$A$1:$ZZ$1, 0))</f>
        <v/>
      </c>
      <c r="B107">
        <f>INDEX(resultados!$A$2:$ZZ$294, 101, MATCH($B$2, resultados!$A$1:$ZZ$1, 0))</f>
        <v/>
      </c>
      <c r="C107">
        <f>INDEX(resultados!$A$2:$ZZ$294, 101, MATCH($B$3, resultados!$A$1:$ZZ$1, 0))</f>
        <v/>
      </c>
    </row>
    <row r="108">
      <c r="A108">
        <f>INDEX(resultados!$A$2:$ZZ$294, 102, MATCH($B$1, resultados!$A$1:$ZZ$1, 0))</f>
        <v/>
      </c>
      <c r="B108">
        <f>INDEX(resultados!$A$2:$ZZ$294, 102, MATCH($B$2, resultados!$A$1:$ZZ$1, 0))</f>
        <v/>
      </c>
      <c r="C108">
        <f>INDEX(resultados!$A$2:$ZZ$294, 102, MATCH($B$3, resultados!$A$1:$ZZ$1, 0))</f>
        <v/>
      </c>
    </row>
    <row r="109">
      <c r="A109">
        <f>INDEX(resultados!$A$2:$ZZ$294, 103, MATCH($B$1, resultados!$A$1:$ZZ$1, 0))</f>
        <v/>
      </c>
      <c r="B109">
        <f>INDEX(resultados!$A$2:$ZZ$294, 103, MATCH($B$2, resultados!$A$1:$ZZ$1, 0))</f>
        <v/>
      </c>
      <c r="C109">
        <f>INDEX(resultados!$A$2:$ZZ$294, 103, MATCH($B$3, resultados!$A$1:$ZZ$1, 0))</f>
        <v/>
      </c>
    </row>
    <row r="110">
      <c r="A110">
        <f>INDEX(resultados!$A$2:$ZZ$294, 104, MATCH($B$1, resultados!$A$1:$ZZ$1, 0))</f>
        <v/>
      </c>
      <c r="B110">
        <f>INDEX(resultados!$A$2:$ZZ$294, 104, MATCH($B$2, resultados!$A$1:$ZZ$1, 0))</f>
        <v/>
      </c>
      <c r="C110">
        <f>INDEX(resultados!$A$2:$ZZ$294, 104, MATCH($B$3, resultados!$A$1:$ZZ$1, 0))</f>
        <v/>
      </c>
    </row>
    <row r="111">
      <c r="A111">
        <f>INDEX(resultados!$A$2:$ZZ$294, 105, MATCH($B$1, resultados!$A$1:$ZZ$1, 0))</f>
        <v/>
      </c>
      <c r="B111">
        <f>INDEX(resultados!$A$2:$ZZ$294, 105, MATCH($B$2, resultados!$A$1:$ZZ$1, 0))</f>
        <v/>
      </c>
      <c r="C111">
        <f>INDEX(resultados!$A$2:$ZZ$294, 105, MATCH($B$3, resultados!$A$1:$ZZ$1, 0))</f>
        <v/>
      </c>
    </row>
    <row r="112">
      <c r="A112">
        <f>INDEX(resultados!$A$2:$ZZ$294, 106, MATCH($B$1, resultados!$A$1:$ZZ$1, 0))</f>
        <v/>
      </c>
      <c r="B112">
        <f>INDEX(resultados!$A$2:$ZZ$294, 106, MATCH($B$2, resultados!$A$1:$ZZ$1, 0))</f>
        <v/>
      </c>
      <c r="C112">
        <f>INDEX(resultados!$A$2:$ZZ$294, 106, MATCH($B$3, resultados!$A$1:$ZZ$1, 0))</f>
        <v/>
      </c>
    </row>
    <row r="113">
      <c r="A113">
        <f>INDEX(resultados!$A$2:$ZZ$294, 107, MATCH($B$1, resultados!$A$1:$ZZ$1, 0))</f>
        <v/>
      </c>
      <c r="B113">
        <f>INDEX(resultados!$A$2:$ZZ$294, 107, MATCH($B$2, resultados!$A$1:$ZZ$1, 0))</f>
        <v/>
      </c>
      <c r="C113">
        <f>INDEX(resultados!$A$2:$ZZ$294, 107, MATCH($B$3, resultados!$A$1:$ZZ$1, 0))</f>
        <v/>
      </c>
    </row>
    <row r="114">
      <c r="A114">
        <f>INDEX(resultados!$A$2:$ZZ$294, 108, MATCH($B$1, resultados!$A$1:$ZZ$1, 0))</f>
        <v/>
      </c>
      <c r="B114">
        <f>INDEX(resultados!$A$2:$ZZ$294, 108, MATCH($B$2, resultados!$A$1:$ZZ$1, 0))</f>
        <v/>
      </c>
      <c r="C114">
        <f>INDEX(resultados!$A$2:$ZZ$294, 108, MATCH($B$3, resultados!$A$1:$ZZ$1, 0))</f>
        <v/>
      </c>
    </row>
    <row r="115">
      <c r="A115">
        <f>INDEX(resultados!$A$2:$ZZ$294, 109, MATCH($B$1, resultados!$A$1:$ZZ$1, 0))</f>
        <v/>
      </c>
      <c r="B115">
        <f>INDEX(resultados!$A$2:$ZZ$294, 109, MATCH($B$2, resultados!$A$1:$ZZ$1, 0))</f>
        <v/>
      </c>
      <c r="C115">
        <f>INDEX(resultados!$A$2:$ZZ$294, 109, MATCH($B$3, resultados!$A$1:$ZZ$1, 0))</f>
        <v/>
      </c>
    </row>
    <row r="116">
      <c r="A116">
        <f>INDEX(resultados!$A$2:$ZZ$294, 110, MATCH($B$1, resultados!$A$1:$ZZ$1, 0))</f>
        <v/>
      </c>
      <c r="B116">
        <f>INDEX(resultados!$A$2:$ZZ$294, 110, MATCH($B$2, resultados!$A$1:$ZZ$1, 0))</f>
        <v/>
      </c>
      <c r="C116">
        <f>INDEX(resultados!$A$2:$ZZ$294, 110, MATCH($B$3, resultados!$A$1:$ZZ$1, 0))</f>
        <v/>
      </c>
    </row>
    <row r="117">
      <c r="A117">
        <f>INDEX(resultados!$A$2:$ZZ$294, 111, MATCH($B$1, resultados!$A$1:$ZZ$1, 0))</f>
        <v/>
      </c>
      <c r="B117">
        <f>INDEX(resultados!$A$2:$ZZ$294, 111, MATCH($B$2, resultados!$A$1:$ZZ$1, 0))</f>
        <v/>
      </c>
      <c r="C117">
        <f>INDEX(resultados!$A$2:$ZZ$294, 111, MATCH($B$3, resultados!$A$1:$ZZ$1, 0))</f>
        <v/>
      </c>
    </row>
    <row r="118">
      <c r="A118">
        <f>INDEX(resultados!$A$2:$ZZ$294, 112, MATCH($B$1, resultados!$A$1:$ZZ$1, 0))</f>
        <v/>
      </c>
      <c r="B118">
        <f>INDEX(resultados!$A$2:$ZZ$294, 112, MATCH($B$2, resultados!$A$1:$ZZ$1, 0))</f>
        <v/>
      </c>
      <c r="C118">
        <f>INDEX(resultados!$A$2:$ZZ$294, 112, MATCH($B$3, resultados!$A$1:$ZZ$1, 0))</f>
        <v/>
      </c>
    </row>
    <row r="119">
      <c r="A119">
        <f>INDEX(resultados!$A$2:$ZZ$294, 113, MATCH($B$1, resultados!$A$1:$ZZ$1, 0))</f>
        <v/>
      </c>
      <c r="B119">
        <f>INDEX(resultados!$A$2:$ZZ$294, 113, MATCH($B$2, resultados!$A$1:$ZZ$1, 0))</f>
        <v/>
      </c>
      <c r="C119">
        <f>INDEX(resultados!$A$2:$ZZ$294, 113, MATCH($B$3, resultados!$A$1:$ZZ$1, 0))</f>
        <v/>
      </c>
    </row>
    <row r="120">
      <c r="A120">
        <f>INDEX(resultados!$A$2:$ZZ$294, 114, MATCH($B$1, resultados!$A$1:$ZZ$1, 0))</f>
        <v/>
      </c>
      <c r="B120">
        <f>INDEX(resultados!$A$2:$ZZ$294, 114, MATCH($B$2, resultados!$A$1:$ZZ$1, 0))</f>
        <v/>
      </c>
      <c r="C120">
        <f>INDEX(resultados!$A$2:$ZZ$294, 114, MATCH($B$3, resultados!$A$1:$ZZ$1, 0))</f>
        <v/>
      </c>
    </row>
    <row r="121">
      <c r="A121">
        <f>INDEX(resultados!$A$2:$ZZ$294, 115, MATCH($B$1, resultados!$A$1:$ZZ$1, 0))</f>
        <v/>
      </c>
      <c r="B121">
        <f>INDEX(resultados!$A$2:$ZZ$294, 115, MATCH($B$2, resultados!$A$1:$ZZ$1, 0))</f>
        <v/>
      </c>
      <c r="C121">
        <f>INDEX(resultados!$A$2:$ZZ$294, 115, MATCH($B$3, resultados!$A$1:$ZZ$1, 0))</f>
        <v/>
      </c>
    </row>
    <row r="122">
      <c r="A122">
        <f>INDEX(resultados!$A$2:$ZZ$294, 116, MATCH($B$1, resultados!$A$1:$ZZ$1, 0))</f>
        <v/>
      </c>
      <c r="B122">
        <f>INDEX(resultados!$A$2:$ZZ$294, 116, MATCH($B$2, resultados!$A$1:$ZZ$1, 0))</f>
        <v/>
      </c>
      <c r="C122">
        <f>INDEX(resultados!$A$2:$ZZ$294, 116, MATCH($B$3, resultados!$A$1:$ZZ$1, 0))</f>
        <v/>
      </c>
    </row>
    <row r="123">
      <c r="A123">
        <f>INDEX(resultados!$A$2:$ZZ$294, 117, MATCH($B$1, resultados!$A$1:$ZZ$1, 0))</f>
        <v/>
      </c>
      <c r="B123">
        <f>INDEX(resultados!$A$2:$ZZ$294, 117, MATCH($B$2, resultados!$A$1:$ZZ$1, 0))</f>
        <v/>
      </c>
      <c r="C123">
        <f>INDEX(resultados!$A$2:$ZZ$294, 117, MATCH($B$3, resultados!$A$1:$ZZ$1, 0))</f>
        <v/>
      </c>
    </row>
    <row r="124">
      <c r="A124">
        <f>INDEX(resultados!$A$2:$ZZ$294, 118, MATCH($B$1, resultados!$A$1:$ZZ$1, 0))</f>
        <v/>
      </c>
      <c r="B124">
        <f>INDEX(resultados!$A$2:$ZZ$294, 118, MATCH($B$2, resultados!$A$1:$ZZ$1, 0))</f>
        <v/>
      </c>
      <c r="C124">
        <f>INDEX(resultados!$A$2:$ZZ$294, 118, MATCH($B$3, resultados!$A$1:$ZZ$1, 0))</f>
        <v/>
      </c>
    </row>
    <row r="125">
      <c r="A125">
        <f>INDEX(resultados!$A$2:$ZZ$294, 119, MATCH($B$1, resultados!$A$1:$ZZ$1, 0))</f>
        <v/>
      </c>
      <c r="B125">
        <f>INDEX(resultados!$A$2:$ZZ$294, 119, MATCH($B$2, resultados!$A$1:$ZZ$1, 0))</f>
        <v/>
      </c>
      <c r="C125">
        <f>INDEX(resultados!$A$2:$ZZ$294, 119, MATCH($B$3, resultados!$A$1:$ZZ$1, 0))</f>
        <v/>
      </c>
    </row>
    <row r="126">
      <c r="A126">
        <f>INDEX(resultados!$A$2:$ZZ$294, 120, MATCH($B$1, resultados!$A$1:$ZZ$1, 0))</f>
        <v/>
      </c>
      <c r="B126">
        <f>INDEX(resultados!$A$2:$ZZ$294, 120, MATCH($B$2, resultados!$A$1:$ZZ$1, 0))</f>
        <v/>
      </c>
      <c r="C126">
        <f>INDEX(resultados!$A$2:$ZZ$294, 120, MATCH($B$3, resultados!$A$1:$ZZ$1, 0))</f>
        <v/>
      </c>
    </row>
    <row r="127">
      <c r="A127">
        <f>INDEX(resultados!$A$2:$ZZ$294, 121, MATCH($B$1, resultados!$A$1:$ZZ$1, 0))</f>
        <v/>
      </c>
      <c r="B127">
        <f>INDEX(resultados!$A$2:$ZZ$294, 121, MATCH($B$2, resultados!$A$1:$ZZ$1, 0))</f>
        <v/>
      </c>
      <c r="C127">
        <f>INDEX(resultados!$A$2:$ZZ$294, 121, MATCH($B$3, resultados!$A$1:$ZZ$1, 0))</f>
        <v/>
      </c>
    </row>
    <row r="128">
      <c r="A128">
        <f>INDEX(resultados!$A$2:$ZZ$294, 122, MATCH($B$1, resultados!$A$1:$ZZ$1, 0))</f>
        <v/>
      </c>
      <c r="B128">
        <f>INDEX(resultados!$A$2:$ZZ$294, 122, MATCH($B$2, resultados!$A$1:$ZZ$1, 0))</f>
        <v/>
      </c>
      <c r="C128">
        <f>INDEX(resultados!$A$2:$ZZ$294, 122, MATCH($B$3, resultados!$A$1:$ZZ$1, 0))</f>
        <v/>
      </c>
    </row>
    <row r="129">
      <c r="A129">
        <f>INDEX(resultados!$A$2:$ZZ$294, 123, MATCH($B$1, resultados!$A$1:$ZZ$1, 0))</f>
        <v/>
      </c>
      <c r="B129">
        <f>INDEX(resultados!$A$2:$ZZ$294, 123, MATCH($B$2, resultados!$A$1:$ZZ$1, 0))</f>
        <v/>
      </c>
      <c r="C129">
        <f>INDEX(resultados!$A$2:$ZZ$294, 123, MATCH($B$3, resultados!$A$1:$ZZ$1, 0))</f>
        <v/>
      </c>
    </row>
    <row r="130">
      <c r="A130">
        <f>INDEX(resultados!$A$2:$ZZ$294, 124, MATCH($B$1, resultados!$A$1:$ZZ$1, 0))</f>
        <v/>
      </c>
      <c r="B130">
        <f>INDEX(resultados!$A$2:$ZZ$294, 124, MATCH($B$2, resultados!$A$1:$ZZ$1, 0))</f>
        <v/>
      </c>
      <c r="C130">
        <f>INDEX(resultados!$A$2:$ZZ$294, 124, MATCH($B$3, resultados!$A$1:$ZZ$1, 0))</f>
        <v/>
      </c>
    </row>
    <row r="131">
      <c r="A131">
        <f>INDEX(resultados!$A$2:$ZZ$294, 125, MATCH($B$1, resultados!$A$1:$ZZ$1, 0))</f>
        <v/>
      </c>
      <c r="B131">
        <f>INDEX(resultados!$A$2:$ZZ$294, 125, MATCH($B$2, resultados!$A$1:$ZZ$1, 0))</f>
        <v/>
      </c>
      <c r="C131">
        <f>INDEX(resultados!$A$2:$ZZ$294, 125, MATCH($B$3, resultados!$A$1:$ZZ$1, 0))</f>
        <v/>
      </c>
    </row>
    <row r="132">
      <c r="A132">
        <f>INDEX(resultados!$A$2:$ZZ$294, 126, MATCH($B$1, resultados!$A$1:$ZZ$1, 0))</f>
        <v/>
      </c>
      <c r="B132">
        <f>INDEX(resultados!$A$2:$ZZ$294, 126, MATCH($B$2, resultados!$A$1:$ZZ$1, 0))</f>
        <v/>
      </c>
      <c r="C132">
        <f>INDEX(resultados!$A$2:$ZZ$294, 126, MATCH($B$3, resultados!$A$1:$ZZ$1, 0))</f>
        <v/>
      </c>
    </row>
    <row r="133">
      <c r="A133">
        <f>INDEX(resultados!$A$2:$ZZ$294, 127, MATCH($B$1, resultados!$A$1:$ZZ$1, 0))</f>
        <v/>
      </c>
      <c r="B133">
        <f>INDEX(resultados!$A$2:$ZZ$294, 127, MATCH($B$2, resultados!$A$1:$ZZ$1, 0))</f>
        <v/>
      </c>
      <c r="C133">
        <f>INDEX(resultados!$A$2:$ZZ$294, 127, MATCH($B$3, resultados!$A$1:$ZZ$1, 0))</f>
        <v/>
      </c>
    </row>
    <row r="134">
      <c r="A134">
        <f>INDEX(resultados!$A$2:$ZZ$294, 128, MATCH($B$1, resultados!$A$1:$ZZ$1, 0))</f>
        <v/>
      </c>
      <c r="B134">
        <f>INDEX(resultados!$A$2:$ZZ$294, 128, MATCH($B$2, resultados!$A$1:$ZZ$1, 0))</f>
        <v/>
      </c>
      <c r="C134">
        <f>INDEX(resultados!$A$2:$ZZ$294, 128, MATCH($B$3, resultados!$A$1:$ZZ$1, 0))</f>
        <v/>
      </c>
    </row>
    <row r="135">
      <c r="A135">
        <f>INDEX(resultados!$A$2:$ZZ$294, 129, MATCH($B$1, resultados!$A$1:$ZZ$1, 0))</f>
        <v/>
      </c>
      <c r="B135">
        <f>INDEX(resultados!$A$2:$ZZ$294, 129, MATCH($B$2, resultados!$A$1:$ZZ$1, 0))</f>
        <v/>
      </c>
      <c r="C135">
        <f>INDEX(resultados!$A$2:$ZZ$294, 129, MATCH($B$3, resultados!$A$1:$ZZ$1, 0))</f>
        <v/>
      </c>
    </row>
    <row r="136">
      <c r="A136">
        <f>INDEX(resultados!$A$2:$ZZ$294, 130, MATCH($B$1, resultados!$A$1:$ZZ$1, 0))</f>
        <v/>
      </c>
      <c r="B136">
        <f>INDEX(resultados!$A$2:$ZZ$294, 130, MATCH($B$2, resultados!$A$1:$ZZ$1, 0))</f>
        <v/>
      </c>
      <c r="C136">
        <f>INDEX(resultados!$A$2:$ZZ$294, 130, MATCH($B$3, resultados!$A$1:$ZZ$1, 0))</f>
        <v/>
      </c>
    </row>
    <row r="137">
      <c r="A137">
        <f>INDEX(resultados!$A$2:$ZZ$294, 131, MATCH($B$1, resultados!$A$1:$ZZ$1, 0))</f>
        <v/>
      </c>
      <c r="B137">
        <f>INDEX(resultados!$A$2:$ZZ$294, 131, MATCH($B$2, resultados!$A$1:$ZZ$1, 0))</f>
        <v/>
      </c>
      <c r="C137">
        <f>INDEX(resultados!$A$2:$ZZ$294, 131, MATCH($B$3, resultados!$A$1:$ZZ$1, 0))</f>
        <v/>
      </c>
    </row>
    <row r="138">
      <c r="A138">
        <f>INDEX(resultados!$A$2:$ZZ$294, 132, MATCH($B$1, resultados!$A$1:$ZZ$1, 0))</f>
        <v/>
      </c>
      <c r="B138">
        <f>INDEX(resultados!$A$2:$ZZ$294, 132, MATCH($B$2, resultados!$A$1:$ZZ$1, 0))</f>
        <v/>
      </c>
      <c r="C138">
        <f>INDEX(resultados!$A$2:$ZZ$294, 132, MATCH($B$3, resultados!$A$1:$ZZ$1, 0))</f>
        <v/>
      </c>
    </row>
    <row r="139">
      <c r="A139">
        <f>INDEX(resultados!$A$2:$ZZ$294, 133, MATCH($B$1, resultados!$A$1:$ZZ$1, 0))</f>
        <v/>
      </c>
      <c r="B139">
        <f>INDEX(resultados!$A$2:$ZZ$294, 133, MATCH($B$2, resultados!$A$1:$ZZ$1, 0))</f>
        <v/>
      </c>
      <c r="C139">
        <f>INDEX(resultados!$A$2:$ZZ$294, 133, MATCH($B$3, resultados!$A$1:$ZZ$1, 0))</f>
        <v/>
      </c>
    </row>
    <row r="140">
      <c r="A140">
        <f>INDEX(resultados!$A$2:$ZZ$294, 134, MATCH($B$1, resultados!$A$1:$ZZ$1, 0))</f>
        <v/>
      </c>
      <c r="B140">
        <f>INDEX(resultados!$A$2:$ZZ$294, 134, MATCH($B$2, resultados!$A$1:$ZZ$1, 0))</f>
        <v/>
      </c>
      <c r="C140">
        <f>INDEX(resultados!$A$2:$ZZ$294, 134, MATCH($B$3, resultados!$A$1:$ZZ$1, 0))</f>
        <v/>
      </c>
    </row>
    <row r="141">
      <c r="A141">
        <f>INDEX(resultados!$A$2:$ZZ$294, 135, MATCH($B$1, resultados!$A$1:$ZZ$1, 0))</f>
        <v/>
      </c>
      <c r="B141">
        <f>INDEX(resultados!$A$2:$ZZ$294, 135, MATCH($B$2, resultados!$A$1:$ZZ$1, 0))</f>
        <v/>
      </c>
      <c r="C141">
        <f>INDEX(resultados!$A$2:$ZZ$294, 135, MATCH($B$3, resultados!$A$1:$ZZ$1, 0))</f>
        <v/>
      </c>
    </row>
    <row r="142">
      <c r="A142">
        <f>INDEX(resultados!$A$2:$ZZ$294, 136, MATCH($B$1, resultados!$A$1:$ZZ$1, 0))</f>
        <v/>
      </c>
      <c r="B142">
        <f>INDEX(resultados!$A$2:$ZZ$294, 136, MATCH($B$2, resultados!$A$1:$ZZ$1, 0))</f>
        <v/>
      </c>
      <c r="C142">
        <f>INDEX(resultados!$A$2:$ZZ$294, 136, MATCH($B$3, resultados!$A$1:$ZZ$1, 0))</f>
        <v/>
      </c>
    </row>
    <row r="143">
      <c r="A143">
        <f>INDEX(resultados!$A$2:$ZZ$294, 137, MATCH($B$1, resultados!$A$1:$ZZ$1, 0))</f>
        <v/>
      </c>
      <c r="B143">
        <f>INDEX(resultados!$A$2:$ZZ$294, 137, MATCH($B$2, resultados!$A$1:$ZZ$1, 0))</f>
        <v/>
      </c>
      <c r="C143">
        <f>INDEX(resultados!$A$2:$ZZ$294, 137, MATCH($B$3, resultados!$A$1:$ZZ$1, 0))</f>
        <v/>
      </c>
    </row>
    <row r="144">
      <c r="A144">
        <f>INDEX(resultados!$A$2:$ZZ$294, 138, MATCH($B$1, resultados!$A$1:$ZZ$1, 0))</f>
        <v/>
      </c>
      <c r="B144">
        <f>INDEX(resultados!$A$2:$ZZ$294, 138, MATCH($B$2, resultados!$A$1:$ZZ$1, 0))</f>
        <v/>
      </c>
      <c r="C144">
        <f>INDEX(resultados!$A$2:$ZZ$294, 138, MATCH($B$3, resultados!$A$1:$ZZ$1, 0))</f>
        <v/>
      </c>
    </row>
    <row r="145">
      <c r="A145">
        <f>INDEX(resultados!$A$2:$ZZ$294, 139, MATCH($B$1, resultados!$A$1:$ZZ$1, 0))</f>
        <v/>
      </c>
      <c r="B145">
        <f>INDEX(resultados!$A$2:$ZZ$294, 139, MATCH($B$2, resultados!$A$1:$ZZ$1, 0))</f>
        <v/>
      </c>
      <c r="C145">
        <f>INDEX(resultados!$A$2:$ZZ$294, 139, MATCH($B$3, resultados!$A$1:$ZZ$1, 0))</f>
        <v/>
      </c>
    </row>
    <row r="146">
      <c r="A146">
        <f>INDEX(resultados!$A$2:$ZZ$294, 140, MATCH($B$1, resultados!$A$1:$ZZ$1, 0))</f>
        <v/>
      </c>
      <c r="B146">
        <f>INDEX(resultados!$A$2:$ZZ$294, 140, MATCH($B$2, resultados!$A$1:$ZZ$1, 0))</f>
        <v/>
      </c>
      <c r="C146">
        <f>INDEX(resultados!$A$2:$ZZ$294, 140, MATCH($B$3, resultados!$A$1:$ZZ$1, 0))</f>
        <v/>
      </c>
    </row>
    <row r="147">
      <c r="A147">
        <f>INDEX(resultados!$A$2:$ZZ$294, 141, MATCH($B$1, resultados!$A$1:$ZZ$1, 0))</f>
        <v/>
      </c>
      <c r="B147">
        <f>INDEX(resultados!$A$2:$ZZ$294, 141, MATCH($B$2, resultados!$A$1:$ZZ$1, 0))</f>
        <v/>
      </c>
      <c r="C147">
        <f>INDEX(resultados!$A$2:$ZZ$294, 141, MATCH($B$3, resultados!$A$1:$ZZ$1, 0))</f>
        <v/>
      </c>
    </row>
    <row r="148">
      <c r="A148">
        <f>INDEX(resultados!$A$2:$ZZ$294, 142, MATCH($B$1, resultados!$A$1:$ZZ$1, 0))</f>
        <v/>
      </c>
      <c r="B148">
        <f>INDEX(resultados!$A$2:$ZZ$294, 142, MATCH($B$2, resultados!$A$1:$ZZ$1, 0))</f>
        <v/>
      </c>
      <c r="C148">
        <f>INDEX(resultados!$A$2:$ZZ$294, 142, MATCH($B$3, resultados!$A$1:$ZZ$1, 0))</f>
        <v/>
      </c>
    </row>
    <row r="149">
      <c r="A149">
        <f>INDEX(resultados!$A$2:$ZZ$294, 143, MATCH($B$1, resultados!$A$1:$ZZ$1, 0))</f>
        <v/>
      </c>
      <c r="B149">
        <f>INDEX(resultados!$A$2:$ZZ$294, 143, MATCH($B$2, resultados!$A$1:$ZZ$1, 0))</f>
        <v/>
      </c>
      <c r="C149">
        <f>INDEX(resultados!$A$2:$ZZ$294, 143, MATCH($B$3, resultados!$A$1:$ZZ$1, 0))</f>
        <v/>
      </c>
    </row>
    <row r="150">
      <c r="A150">
        <f>INDEX(resultados!$A$2:$ZZ$294, 144, MATCH($B$1, resultados!$A$1:$ZZ$1, 0))</f>
        <v/>
      </c>
      <c r="B150">
        <f>INDEX(resultados!$A$2:$ZZ$294, 144, MATCH($B$2, resultados!$A$1:$ZZ$1, 0))</f>
        <v/>
      </c>
      <c r="C150">
        <f>INDEX(resultados!$A$2:$ZZ$294, 144, MATCH($B$3, resultados!$A$1:$ZZ$1, 0))</f>
        <v/>
      </c>
    </row>
    <row r="151">
      <c r="A151">
        <f>INDEX(resultados!$A$2:$ZZ$294, 145, MATCH($B$1, resultados!$A$1:$ZZ$1, 0))</f>
        <v/>
      </c>
      <c r="B151">
        <f>INDEX(resultados!$A$2:$ZZ$294, 145, MATCH($B$2, resultados!$A$1:$ZZ$1, 0))</f>
        <v/>
      </c>
      <c r="C151">
        <f>INDEX(resultados!$A$2:$ZZ$294, 145, MATCH($B$3, resultados!$A$1:$ZZ$1, 0))</f>
        <v/>
      </c>
    </row>
    <row r="152">
      <c r="A152">
        <f>INDEX(resultados!$A$2:$ZZ$294, 146, MATCH($B$1, resultados!$A$1:$ZZ$1, 0))</f>
        <v/>
      </c>
      <c r="B152">
        <f>INDEX(resultados!$A$2:$ZZ$294, 146, MATCH($B$2, resultados!$A$1:$ZZ$1, 0))</f>
        <v/>
      </c>
      <c r="C152">
        <f>INDEX(resultados!$A$2:$ZZ$294, 146, MATCH($B$3, resultados!$A$1:$ZZ$1, 0))</f>
        <v/>
      </c>
    </row>
    <row r="153">
      <c r="A153">
        <f>INDEX(resultados!$A$2:$ZZ$294, 147, MATCH($B$1, resultados!$A$1:$ZZ$1, 0))</f>
        <v/>
      </c>
      <c r="B153">
        <f>INDEX(resultados!$A$2:$ZZ$294, 147, MATCH($B$2, resultados!$A$1:$ZZ$1, 0))</f>
        <v/>
      </c>
      <c r="C153">
        <f>INDEX(resultados!$A$2:$ZZ$294, 147, MATCH($B$3, resultados!$A$1:$ZZ$1, 0))</f>
        <v/>
      </c>
    </row>
    <row r="154">
      <c r="A154">
        <f>INDEX(resultados!$A$2:$ZZ$294, 148, MATCH($B$1, resultados!$A$1:$ZZ$1, 0))</f>
        <v/>
      </c>
      <c r="B154">
        <f>INDEX(resultados!$A$2:$ZZ$294, 148, MATCH($B$2, resultados!$A$1:$ZZ$1, 0))</f>
        <v/>
      </c>
      <c r="C154">
        <f>INDEX(resultados!$A$2:$ZZ$294, 148, MATCH($B$3, resultados!$A$1:$ZZ$1, 0))</f>
        <v/>
      </c>
    </row>
    <row r="155">
      <c r="A155">
        <f>INDEX(resultados!$A$2:$ZZ$294, 149, MATCH($B$1, resultados!$A$1:$ZZ$1, 0))</f>
        <v/>
      </c>
      <c r="B155">
        <f>INDEX(resultados!$A$2:$ZZ$294, 149, MATCH($B$2, resultados!$A$1:$ZZ$1, 0))</f>
        <v/>
      </c>
      <c r="C155">
        <f>INDEX(resultados!$A$2:$ZZ$294, 149, MATCH($B$3, resultados!$A$1:$ZZ$1, 0))</f>
        <v/>
      </c>
    </row>
    <row r="156">
      <c r="A156">
        <f>INDEX(resultados!$A$2:$ZZ$294, 150, MATCH($B$1, resultados!$A$1:$ZZ$1, 0))</f>
        <v/>
      </c>
      <c r="B156">
        <f>INDEX(resultados!$A$2:$ZZ$294, 150, MATCH($B$2, resultados!$A$1:$ZZ$1, 0))</f>
        <v/>
      </c>
      <c r="C156">
        <f>INDEX(resultados!$A$2:$ZZ$294, 150, MATCH($B$3, resultados!$A$1:$ZZ$1, 0))</f>
        <v/>
      </c>
    </row>
    <row r="157">
      <c r="A157">
        <f>INDEX(resultados!$A$2:$ZZ$294, 151, MATCH($B$1, resultados!$A$1:$ZZ$1, 0))</f>
        <v/>
      </c>
      <c r="B157">
        <f>INDEX(resultados!$A$2:$ZZ$294, 151, MATCH($B$2, resultados!$A$1:$ZZ$1, 0))</f>
        <v/>
      </c>
      <c r="C157">
        <f>INDEX(resultados!$A$2:$ZZ$294, 151, MATCH($B$3, resultados!$A$1:$ZZ$1, 0))</f>
        <v/>
      </c>
    </row>
    <row r="158">
      <c r="A158">
        <f>INDEX(resultados!$A$2:$ZZ$294, 152, MATCH($B$1, resultados!$A$1:$ZZ$1, 0))</f>
        <v/>
      </c>
      <c r="B158">
        <f>INDEX(resultados!$A$2:$ZZ$294, 152, MATCH($B$2, resultados!$A$1:$ZZ$1, 0))</f>
        <v/>
      </c>
      <c r="C158">
        <f>INDEX(resultados!$A$2:$ZZ$294, 152, MATCH($B$3, resultados!$A$1:$ZZ$1, 0))</f>
        <v/>
      </c>
    </row>
    <row r="159">
      <c r="A159">
        <f>INDEX(resultados!$A$2:$ZZ$294, 153, MATCH($B$1, resultados!$A$1:$ZZ$1, 0))</f>
        <v/>
      </c>
      <c r="B159">
        <f>INDEX(resultados!$A$2:$ZZ$294, 153, MATCH($B$2, resultados!$A$1:$ZZ$1, 0))</f>
        <v/>
      </c>
      <c r="C159">
        <f>INDEX(resultados!$A$2:$ZZ$294, 153, MATCH($B$3, resultados!$A$1:$ZZ$1, 0))</f>
        <v/>
      </c>
    </row>
    <row r="160">
      <c r="A160">
        <f>INDEX(resultados!$A$2:$ZZ$294, 154, MATCH($B$1, resultados!$A$1:$ZZ$1, 0))</f>
        <v/>
      </c>
      <c r="B160">
        <f>INDEX(resultados!$A$2:$ZZ$294, 154, MATCH($B$2, resultados!$A$1:$ZZ$1, 0))</f>
        <v/>
      </c>
      <c r="C160">
        <f>INDEX(resultados!$A$2:$ZZ$294, 154, MATCH($B$3, resultados!$A$1:$ZZ$1, 0))</f>
        <v/>
      </c>
    </row>
    <row r="161">
      <c r="A161">
        <f>INDEX(resultados!$A$2:$ZZ$294, 155, MATCH($B$1, resultados!$A$1:$ZZ$1, 0))</f>
        <v/>
      </c>
      <c r="B161">
        <f>INDEX(resultados!$A$2:$ZZ$294, 155, MATCH($B$2, resultados!$A$1:$ZZ$1, 0))</f>
        <v/>
      </c>
      <c r="C161">
        <f>INDEX(resultados!$A$2:$ZZ$294, 155, MATCH($B$3, resultados!$A$1:$ZZ$1, 0))</f>
        <v/>
      </c>
    </row>
    <row r="162">
      <c r="A162">
        <f>INDEX(resultados!$A$2:$ZZ$294, 156, MATCH($B$1, resultados!$A$1:$ZZ$1, 0))</f>
        <v/>
      </c>
      <c r="B162">
        <f>INDEX(resultados!$A$2:$ZZ$294, 156, MATCH($B$2, resultados!$A$1:$ZZ$1, 0))</f>
        <v/>
      </c>
      <c r="C162">
        <f>INDEX(resultados!$A$2:$ZZ$294, 156, MATCH($B$3, resultados!$A$1:$ZZ$1, 0))</f>
        <v/>
      </c>
    </row>
    <row r="163">
      <c r="A163">
        <f>INDEX(resultados!$A$2:$ZZ$294, 157, MATCH($B$1, resultados!$A$1:$ZZ$1, 0))</f>
        <v/>
      </c>
      <c r="B163">
        <f>INDEX(resultados!$A$2:$ZZ$294, 157, MATCH($B$2, resultados!$A$1:$ZZ$1, 0))</f>
        <v/>
      </c>
      <c r="C163">
        <f>INDEX(resultados!$A$2:$ZZ$294, 157, MATCH($B$3, resultados!$A$1:$ZZ$1, 0))</f>
        <v/>
      </c>
    </row>
    <row r="164">
      <c r="A164">
        <f>INDEX(resultados!$A$2:$ZZ$294, 158, MATCH($B$1, resultados!$A$1:$ZZ$1, 0))</f>
        <v/>
      </c>
      <c r="B164">
        <f>INDEX(resultados!$A$2:$ZZ$294, 158, MATCH($B$2, resultados!$A$1:$ZZ$1, 0))</f>
        <v/>
      </c>
      <c r="C164">
        <f>INDEX(resultados!$A$2:$ZZ$294, 158, MATCH($B$3, resultados!$A$1:$ZZ$1, 0))</f>
        <v/>
      </c>
    </row>
    <row r="165">
      <c r="A165">
        <f>INDEX(resultados!$A$2:$ZZ$294, 159, MATCH($B$1, resultados!$A$1:$ZZ$1, 0))</f>
        <v/>
      </c>
      <c r="B165">
        <f>INDEX(resultados!$A$2:$ZZ$294, 159, MATCH($B$2, resultados!$A$1:$ZZ$1, 0))</f>
        <v/>
      </c>
      <c r="C165">
        <f>INDEX(resultados!$A$2:$ZZ$294, 159, MATCH($B$3, resultados!$A$1:$ZZ$1, 0))</f>
        <v/>
      </c>
    </row>
    <row r="166">
      <c r="A166">
        <f>INDEX(resultados!$A$2:$ZZ$294, 160, MATCH($B$1, resultados!$A$1:$ZZ$1, 0))</f>
        <v/>
      </c>
      <c r="B166">
        <f>INDEX(resultados!$A$2:$ZZ$294, 160, MATCH($B$2, resultados!$A$1:$ZZ$1, 0))</f>
        <v/>
      </c>
      <c r="C166">
        <f>INDEX(resultados!$A$2:$ZZ$294, 160, MATCH($B$3, resultados!$A$1:$ZZ$1, 0))</f>
        <v/>
      </c>
    </row>
    <row r="167">
      <c r="A167">
        <f>INDEX(resultados!$A$2:$ZZ$294, 161, MATCH($B$1, resultados!$A$1:$ZZ$1, 0))</f>
        <v/>
      </c>
      <c r="B167">
        <f>INDEX(resultados!$A$2:$ZZ$294, 161, MATCH($B$2, resultados!$A$1:$ZZ$1, 0))</f>
        <v/>
      </c>
      <c r="C167">
        <f>INDEX(resultados!$A$2:$ZZ$294, 161, MATCH($B$3, resultados!$A$1:$ZZ$1, 0))</f>
        <v/>
      </c>
    </row>
    <row r="168">
      <c r="A168">
        <f>INDEX(resultados!$A$2:$ZZ$294, 162, MATCH($B$1, resultados!$A$1:$ZZ$1, 0))</f>
        <v/>
      </c>
      <c r="B168">
        <f>INDEX(resultados!$A$2:$ZZ$294, 162, MATCH($B$2, resultados!$A$1:$ZZ$1, 0))</f>
        <v/>
      </c>
      <c r="C168">
        <f>INDEX(resultados!$A$2:$ZZ$294, 162, MATCH($B$3, resultados!$A$1:$ZZ$1, 0))</f>
        <v/>
      </c>
    </row>
    <row r="169">
      <c r="A169">
        <f>INDEX(resultados!$A$2:$ZZ$294, 163, MATCH($B$1, resultados!$A$1:$ZZ$1, 0))</f>
        <v/>
      </c>
      <c r="B169">
        <f>INDEX(resultados!$A$2:$ZZ$294, 163, MATCH($B$2, resultados!$A$1:$ZZ$1, 0))</f>
        <v/>
      </c>
      <c r="C169">
        <f>INDEX(resultados!$A$2:$ZZ$294, 163, MATCH($B$3, resultados!$A$1:$ZZ$1, 0))</f>
        <v/>
      </c>
    </row>
    <row r="170">
      <c r="A170">
        <f>INDEX(resultados!$A$2:$ZZ$294, 164, MATCH($B$1, resultados!$A$1:$ZZ$1, 0))</f>
        <v/>
      </c>
      <c r="B170">
        <f>INDEX(resultados!$A$2:$ZZ$294, 164, MATCH($B$2, resultados!$A$1:$ZZ$1, 0))</f>
        <v/>
      </c>
      <c r="C170">
        <f>INDEX(resultados!$A$2:$ZZ$294, 164, MATCH($B$3, resultados!$A$1:$ZZ$1, 0))</f>
        <v/>
      </c>
    </row>
    <row r="171">
      <c r="A171">
        <f>INDEX(resultados!$A$2:$ZZ$294, 165, MATCH($B$1, resultados!$A$1:$ZZ$1, 0))</f>
        <v/>
      </c>
      <c r="B171">
        <f>INDEX(resultados!$A$2:$ZZ$294, 165, MATCH($B$2, resultados!$A$1:$ZZ$1, 0))</f>
        <v/>
      </c>
      <c r="C171">
        <f>INDEX(resultados!$A$2:$ZZ$294, 165, MATCH($B$3, resultados!$A$1:$ZZ$1, 0))</f>
        <v/>
      </c>
    </row>
    <row r="172">
      <c r="A172">
        <f>INDEX(resultados!$A$2:$ZZ$294, 166, MATCH($B$1, resultados!$A$1:$ZZ$1, 0))</f>
        <v/>
      </c>
      <c r="B172">
        <f>INDEX(resultados!$A$2:$ZZ$294, 166, MATCH($B$2, resultados!$A$1:$ZZ$1, 0))</f>
        <v/>
      </c>
      <c r="C172">
        <f>INDEX(resultados!$A$2:$ZZ$294, 166, MATCH($B$3, resultados!$A$1:$ZZ$1, 0))</f>
        <v/>
      </c>
    </row>
    <row r="173">
      <c r="A173">
        <f>INDEX(resultados!$A$2:$ZZ$294, 167, MATCH($B$1, resultados!$A$1:$ZZ$1, 0))</f>
        <v/>
      </c>
      <c r="B173">
        <f>INDEX(resultados!$A$2:$ZZ$294, 167, MATCH($B$2, resultados!$A$1:$ZZ$1, 0))</f>
        <v/>
      </c>
      <c r="C173">
        <f>INDEX(resultados!$A$2:$ZZ$294, 167, MATCH($B$3, resultados!$A$1:$ZZ$1, 0))</f>
        <v/>
      </c>
    </row>
    <row r="174">
      <c r="A174">
        <f>INDEX(resultados!$A$2:$ZZ$294, 168, MATCH($B$1, resultados!$A$1:$ZZ$1, 0))</f>
        <v/>
      </c>
      <c r="B174">
        <f>INDEX(resultados!$A$2:$ZZ$294, 168, MATCH($B$2, resultados!$A$1:$ZZ$1, 0))</f>
        <v/>
      </c>
      <c r="C174">
        <f>INDEX(resultados!$A$2:$ZZ$294, 168, MATCH($B$3, resultados!$A$1:$ZZ$1, 0))</f>
        <v/>
      </c>
    </row>
    <row r="175">
      <c r="A175">
        <f>INDEX(resultados!$A$2:$ZZ$294, 169, MATCH($B$1, resultados!$A$1:$ZZ$1, 0))</f>
        <v/>
      </c>
      <c r="B175">
        <f>INDEX(resultados!$A$2:$ZZ$294, 169, MATCH($B$2, resultados!$A$1:$ZZ$1, 0))</f>
        <v/>
      </c>
      <c r="C175">
        <f>INDEX(resultados!$A$2:$ZZ$294, 169, MATCH($B$3, resultados!$A$1:$ZZ$1, 0))</f>
        <v/>
      </c>
    </row>
    <row r="176">
      <c r="A176">
        <f>INDEX(resultados!$A$2:$ZZ$294, 170, MATCH($B$1, resultados!$A$1:$ZZ$1, 0))</f>
        <v/>
      </c>
      <c r="B176">
        <f>INDEX(resultados!$A$2:$ZZ$294, 170, MATCH($B$2, resultados!$A$1:$ZZ$1, 0))</f>
        <v/>
      </c>
      <c r="C176">
        <f>INDEX(resultados!$A$2:$ZZ$294, 170, MATCH($B$3, resultados!$A$1:$ZZ$1, 0))</f>
        <v/>
      </c>
    </row>
    <row r="177">
      <c r="A177">
        <f>INDEX(resultados!$A$2:$ZZ$294, 171, MATCH($B$1, resultados!$A$1:$ZZ$1, 0))</f>
        <v/>
      </c>
      <c r="B177">
        <f>INDEX(resultados!$A$2:$ZZ$294, 171, MATCH($B$2, resultados!$A$1:$ZZ$1, 0))</f>
        <v/>
      </c>
      <c r="C177">
        <f>INDEX(resultados!$A$2:$ZZ$294, 171, MATCH($B$3, resultados!$A$1:$ZZ$1, 0))</f>
        <v/>
      </c>
    </row>
    <row r="178">
      <c r="A178">
        <f>INDEX(resultados!$A$2:$ZZ$294, 172, MATCH($B$1, resultados!$A$1:$ZZ$1, 0))</f>
        <v/>
      </c>
      <c r="B178">
        <f>INDEX(resultados!$A$2:$ZZ$294, 172, MATCH($B$2, resultados!$A$1:$ZZ$1, 0))</f>
        <v/>
      </c>
      <c r="C178">
        <f>INDEX(resultados!$A$2:$ZZ$294, 172, MATCH($B$3, resultados!$A$1:$ZZ$1, 0))</f>
        <v/>
      </c>
    </row>
    <row r="179">
      <c r="A179">
        <f>INDEX(resultados!$A$2:$ZZ$294, 173, MATCH($B$1, resultados!$A$1:$ZZ$1, 0))</f>
        <v/>
      </c>
      <c r="B179">
        <f>INDEX(resultados!$A$2:$ZZ$294, 173, MATCH($B$2, resultados!$A$1:$ZZ$1, 0))</f>
        <v/>
      </c>
      <c r="C179">
        <f>INDEX(resultados!$A$2:$ZZ$294, 173, MATCH($B$3, resultados!$A$1:$ZZ$1, 0))</f>
        <v/>
      </c>
    </row>
    <row r="180">
      <c r="A180">
        <f>INDEX(resultados!$A$2:$ZZ$294, 174, MATCH($B$1, resultados!$A$1:$ZZ$1, 0))</f>
        <v/>
      </c>
      <c r="B180">
        <f>INDEX(resultados!$A$2:$ZZ$294, 174, MATCH($B$2, resultados!$A$1:$ZZ$1, 0))</f>
        <v/>
      </c>
      <c r="C180">
        <f>INDEX(resultados!$A$2:$ZZ$294, 174, MATCH($B$3, resultados!$A$1:$ZZ$1, 0))</f>
        <v/>
      </c>
    </row>
    <row r="181">
      <c r="A181">
        <f>INDEX(resultados!$A$2:$ZZ$294, 175, MATCH($B$1, resultados!$A$1:$ZZ$1, 0))</f>
        <v/>
      </c>
      <c r="B181">
        <f>INDEX(resultados!$A$2:$ZZ$294, 175, MATCH($B$2, resultados!$A$1:$ZZ$1, 0))</f>
        <v/>
      </c>
      <c r="C181">
        <f>INDEX(resultados!$A$2:$ZZ$294, 175, MATCH($B$3, resultados!$A$1:$ZZ$1, 0))</f>
        <v/>
      </c>
    </row>
    <row r="182">
      <c r="A182">
        <f>INDEX(resultados!$A$2:$ZZ$294, 176, MATCH($B$1, resultados!$A$1:$ZZ$1, 0))</f>
        <v/>
      </c>
      <c r="B182">
        <f>INDEX(resultados!$A$2:$ZZ$294, 176, MATCH($B$2, resultados!$A$1:$ZZ$1, 0))</f>
        <v/>
      </c>
      <c r="C182">
        <f>INDEX(resultados!$A$2:$ZZ$294, 176, MATCH($B$3, resultados!$A$1:$ZZ$1, 0))</f>
        <v/>
      </c>
    </row>
    <row r="183">
      <c r="A183">
        <f>INDEX(resultados!$A$2:$ZZ$294, 177, MATCH($B$1, resultados!$A$1:$ZZ$1, 0))</f>
        <v/>
      </c>
      <c r="B183">
        <f>INDEX(resultados!$A$2:$ZZ$294, 177, MATCH($B$2, resultados!$A$1:$ZZ$1, 0))</f>
        <v/>
      </c>
      <c r="C183">
        <f>INDEX(resultados!$A$2:$ZZ$294, 177, MATCH($B$3, resultados!$A$1:$ZZ$1, 0))</f>
        <v/>
      </c>
    </row>
    <row r="184">
      <c r="A184">
        <f>INDEX(resultados!$A$2:$ZZ$294, 178, MATCH($B$1, resultados!$A$1:$ZZ$1, 0))</f>
        <v/>
      </c>
      <c r="B184">
        <f>INDEX(resultados!$A$2:$ZZ$294, 178, MATCH($B$2, resultados!$A$1:$ZZ$1, 0))</f>
        <v/>
      </c>
      <c r="C184">
        <f>INDEX(resultados!$A$2:$ZZ$294, 178, MATCH($B$3, resultados!$A$1:$ZZ$1, 0))</f>
        <v/>
      </c>
    </row>
    <row r="185">
      <c r="A185">
        <f>INDEX(resultados!$A$2:$ZZ$294, 179, MATCH($B$1, resultados!$A$1:$ZZ$1, 0))</f>
        <v/>
      </c>
      <c r="B185">
        <f>INDEX(resultados!$A$2:$ZZ$294, 179, MATCH($B$2, resultados!$A$1:$ZZ$1, 0))</f>
        <v/>
      </c>
      <c r="C185">
        <f>INDEX(resultados!$A$2:$ZZ$294, 179, MATCH($B$3, resultados!$A$1:$ZZ$1, 0))</f>
        <v/>
      </c>
    </row>
    <row r="186">
      <c r="A186">
        <f>INDEX(resultados!$A$2:$ZZ$294, 180, MATCH($B$1, resultados!$A$1:$ZZ$1, 0))</f>
        <v/>
      </c>
      <c r="B186">
        <f>INDEX(resultados!$A$2:$ZZ$294, 180, MATCH($B$2, resultados!$A$1:$ZZ$1, 0))</f>
        <v/>
      </c>
      <c r="C186">
        <f>INDEX(resultados!$A$2:$ZZ$294, 180, MATCH($B$3, resultados!$A$1:$ZZ$1, 0))</f>
        <v/>
      </c>
    </row>
    <row r="187">
      <c r="A187">
        <f>INDEX(resultados!$A$2:$ZZ$294, 181, MATCH($B$1, resultados!$A$1:$ZZ$1, 0))</f>
        <v/>
      </c>
      <c r="B187">
        <f>INDEX(resultados!$A$2:$ZZ$294, 181, MATCH($B$2, resultados!$A$1:$ZZ$1, 0))</f>
        <v/>
      </c>
      <c r="C187">
        <f>INDEX(resultados!$A$2:$ZZ$294, 181, MATCH($B$3, resultados!$A$1:$ZZ$1, 0))</f>
        <v/>
      </c>
    </row>
    <row r="188">
      <c r="A188">
        <f>INDEX(resultados!$A$2:$ZZ$294, 182, MATCH($B$1, resultados!$A$1:$ZZ$1, 0))</f>
        <v/>
      </c>
      <c r="B188">
        <f>INDEX(resultados!$A$2:$ZZ$294, 182, MATCH($B$2, resultados!$A$1:$ZZ$1, 0))</f>
        <v/>
      </c>
      <c r="C188">
        <f>INDEX(resultados!$A$2:$ZZ$294, 182, MATCH($B$3, resultados!$A$1:$ZZ$1, 0))</f>
        <v/>
      </c>
    </row>
    <row r="189">
      <c r="A189">
        <f>INDEX(resultados!$A$2:$ZZ$294, 183, MATCH($B$1, resultados!$A$1:$ZZ$1, 0))</f>
        <v/>
      </c>
      <c r="B189">
        <f>INDEX(resultados!$A$2:$ZZ$294, 183, MATCH($B$2, resultados!$A$1:$ZZ$1, 0))</f>
        <v/>
      </c>
      <c r="C189">
        <f>INDEX(resultados!$A$2:$ZZ$294, 183, MATCH($B$3, resultados!$A$1:$ZZ$1, 0))</f>
        <v/>
      </c>
    </row>
    <row r="190">
      <c r="A190">
        <f>INDEX(resultados!$A$2:$ZZ$294, 184, MATCH($B$1, resultados!$A$1:$ZZ$1, 0))</f>
        <v/>
      </c>
      <c r="B190">
        <f>INDEX(resultados!$A$2:$ZZ$294, 184, MATCH($B$2, resultados!$A$1:$ZZ$1, 0))</f>
        <v/>
      </c>
      <c r="C190">
        <f>INDEX(resultados!$A$2:$ZZ$294, 184, MATCH($B$3, resultados!$A$1:$ZZ$1, 0))</f>
        <v/>
      </c>
    </row>
    <row r="191">
      <c r="A191">
        <f>INDEX(resultados!$A$2:$ZZ$294, 185, MATCH($B$1, resultados!$A$1:$ZZ$1, 0))</f>
        <v/>
      </c>
      <c r="B191">
        <f>INDEX(resultados!$A$2:$ZZ$294, 185, MATCH($B$2, resultados!$A$1:$ZZ$1, 0))</f>
        <v/>
      </c>
      <c r="C191">
        <f>INDEX(resultados!$A$2:$ZZ$294, 185, MATCH($B$3, resultados!$A$1:$ZZ$1, 0))</f>
        <v/>
      </c>
    </row>
    <row r="192">
      <c r="A192">
        <f>INDEX(resultados!$A$2:$ZZ$294, 186, MATCH($B$1, resultados!$A$1:$ZZ$1, 0))</f>
        <v/>
      </c>
      <c r="B192">
        <f>INDEX(resultados!$A$2:$ZZ$294, 186, MATCH($B$2, resultados!$A$1:$ZZ$1, 0))</f>
        <v/>
      </c>
      <c r="C192">
        <f>INDEX(resultados!$A$2:$ZZ$294, 186, MATCH($B$3, resultados!$A$1:$ZZ$1, 0))</f>
        <v/>
      </c>
    </row>
    <row r="193">
      <c r="A193">
        <f>INDEX(resultados!$A$2:$ZZ$294, 187, MATCH($B$1, resultados!$A$1:$ZZ$1, 0))</f>
        <v/>
      </c>
      <c r="B193">
        <f>INDEX(resultados!$A$2:$ZZ$294, 187, MATCH($B$2, resultados!$A$1:$ZZ$1, 0))</f>
        <v/>
      </c>
      <c r="C193">
        <f>INDEX(resultados!$A$2:$ZZ$294, 187, MATCH($B$3, resultados!$A$1:$ZZ$1, 0))</f>
        <v/>
      </c>
    </row>
    <row r="194">
      <c r="A194">
        <f>INDEX(resultados!$A$2:$ZZ$294, 188, MATCH($B$1, resultados!$A$1:$ZZ$1, 0))</f>
        <v/>
      </c>
      <c r="B194">
        <f>INDEX(resultados!$A$2:$ZZ$294, 188, MATCH($B$2, resultados!$A$1:$ZZ$1, 0))</f>
        <v/>
      </c>
      <c r="C194">
        <f>INDEX(resultados!$A$2:$ZZ$294, 188, MATCH($B$3, resultados!$A$1:$ZZ$1, 0))</f>
        <v/>
      </c>
    </row>
    <row r="195">
      <c r="A195">
        <f>INDEX(resultados!$A$2:$ZZ$294, 189, MATCH($B$1, resultados!$A$1:$ZZ$1, 0))</f>
        <v/>
      </c>
      <c r="B195">
        <f>INDEX(resultados!$A$2:$ZZ$294, 189, MATCH($B$2, resultados!$A$1:$ZZ$1, 0))</f>
        <v/>
      </c>
      <c r="C195">
        <f>INDEX(resultados!$A$2:$ZZ$294, 189, MATCH($B$3, resultados!$A$1:$ZZ$1, 0))</f>
        <v/>
      </c>
    </row>
    <row r="196">
      <c r="A196">
        <f>INDEX(resultados!$A$2:$ZZ$294, 190, MATCH($B$1, resultados!$A$1:$ZZ$1, 0))</f>
        <v/>
      </c>
      <c r="B196">
        <f>INDEX(resultados!$A$2:$ZZ$294, 190, MATCH($B$2, resultados!$A$1:$ZZ$1, 0))</f>
        <v/>
      </c>
      <c r="C196">
        <f>INDEX(resultados!$A$2:$ZZ$294, 190, MATCH($B$3, resultados!$A$1:$ZZ$1, 0))</f>
        <v/>
      </c>
    </row>
    <row r="197">
      <c r="A197">
        <f>INDEX(resultados!$A$2:$ZZ$294, 191, MATCH($B$1, resultados!$A$1:$ZZ$1, 0))</f>
        <v/>
      </c>
      <c r="B197">
        <f>INDEX(resultados!$A$2:$ZZ$294, 191, MATCH($B$2, resultados!$A$1:$ZZ$1, 0))</f>
        <v/>
      </c>
      <c r="C197">
        <f>INDEX(resultados!$A$2:$ZZ$294, 191, MATCH($B$3, resultados!$A$1:$ZZ$1, 0))</f>
        <v/>
      </c>
    </row>
    <row r="198">
      <c r="A198">
        <f>INDEX(resultados!$A$2:$ZZ$294, 192, MATCH($B$1, resultados!$A$1:$ZZ$1, 0))</f>
        <v/>
      </c>
      <c r="B198">
        <f>INDEX(resultados!$A$2:$ZZ$294, 192, MATCH($B$2, resultados!$A$1:$ZZ$1, 0))</f>
        <v/>
      </c>
      <c r="C198">
        <f>INDEX(resultados!$A$2:$ZZ$294, 192, MATCH($B$3, resultados!$A$1:$ZZ$1, 0))</f>
        <v/>
      </c>
    </row>
    <row r="199">
      <c r="A199">
        <f>INDEX(resultados!$A$2:$ZZ$294, 193, MATCH($B$1, resultados!$A$1:$ZZ$1, 0))</f>
        <v/>
      </c>
      <c r="B199">
        <f>INDEX(resultados!$A$2:$ZZ$294, 193, MATCH($B$2, resultados!$A$1:$ZZ$1, 0))</f>
        <v/>
      </c>
      <c r="C199">
        <f>INDEX(resultados!$A$2:$ZZ$294, 193, MATCH($B$3, resultados!$A$1:$ZZ$1, 0))</f>
        <v/>
      </c>
    </row>
    <row r="200">
      <c r="A200">
        <f>INDEX(resultados!$A$2:$ZZ$294, 194, MATCH($B$1, resultados!$A$1:$ZZ$1, 0))</f>
        <v/>
      </c>
      <c r="B200">
        <f>INDEX(resultados!$A$2:$ZZ$294, 194, MATCH($B$2, resultados!$A$1:$ZZ$1, 0))</f>
        <v/>
      </c>
      <c r="C200">
        <f>INDEX(resultados!$A$2:$ZZ$294, 194, MATCH($B$3, resultados!$A$1:$ZZ$1, 0))</f>
        <v/>
      </c>
    </row>
    <row r="201">
      <c r="A201">
        <f>INDEX(resultados!$A$2:$ZZ$294, 195, MATCH($B$1, resultados!$A$1:$ZZ$1, 0))</f>
        <v/>
      </c>
      <c r="B201">
        <f>INDEX(resultados!$A$2:$ZZ$294, 195, MATCH($B$2, resultados!$A$1:$ZZ$1, 0))</f>
        <v/>
      </c>
      <c r="C201">
        <f>INDEX(resultados!$A$2:$ZZ$294, 195, MATCH($B$3, resultados!$A$1:$ZZ$1, 0))</f>
        <v/>
      </c>
    </row>
    <row r="202">
      <c r="A202">
        <f>INDEX(resultados!$A$2:$ZZ$294, 196, MATCH($B$1, resultados!$A$1:$ZZ$1, 0))</f>
        <v/>
      </c>
      <c r="B202">
        <f>INDEX(resultados!$A$2:$ZZ$294, 196, MATCH($B$2, resultados!$A$1:$ZZ$1, 0))</f>
        <v/>
      </c>
      <c r="C202">
        <f>INDEX(resultados!$A$2:$ZZ$294, 196, MATCH($B$3, resultados!$A$1:$ZZ$1, 0))</f>
        <v/>
      </c>
    </row>
    <row r="203">
      <c r="A203">
        <f>INDEX(resultados!$A$2:$ZZ$294, 197, MATCH($B$1, resultados!$A$1:$ZZ$1, 0))</f>
        <v/>
      </c>
      <c r="B203">
        <f>INDEX(resultados!$A$2:$ZZ$294, 197, MATCH($B$2, resultados!$A$1:$ZZ$1, 0))</f>
        <v/>
      </c>
      <c r="C203">
        <f>INDEX(resultados!$A$2:$ZZ$294, 197, MATCH($B$3, resultados!$A$1:$ZZ$1, 0))</f>
        <v/>
      </c>
    </row>
    <row r="204">
      <c r="A204">
        <f>INDEX(resultados!$A$2:$ZZ$294, 198, MATCH($B$1, resultados!$A$1:$ZZ$1, 0))</f>
        <v/>
      </c>
      <c r="B204">
        <f>INDEX(resultados!$A$2:$ZZ$294, 198, MATCH($B$2, resultados!$A$1:$ZZ$1, 0))</f>
        <v/>
      </c>
      <c r="C204">
        <f>INDEX(resultados!$A$2:$ZZ$294, 198, MATCH($B$3, resultados!$A$1:$ZZ$1, 0))</f>
        <v/>
      </c>
    </row>
    <row r="205">
      <c r="A205">
        <f>INDEX(resultados!$A$2:$ZZ$294, 199, MATCH($B$1, resultados!$A$1:$ZZ$1, 0))</f>
        <v/>
      </c>
      <c r="B205">
        <f>INDEX(resultados!$A$2:$ZZ$294, 199, MATCH($B$2, resultados!$A$1:$ZZ$1, 0))</f>
        <v/>
      </c>
      <c r="C205">
        <f>INDEX(resultados!$A$2:$ZZ$294, 199, MATCH($B$3, resultados!$A$1:$ZZ$1, 0))</f>
        <v/>
      </c>
    </row>
    <row r="206">
      <c r="A206">
        <f>INDEX(resultados!$A$2:$ZZ$294, 200, MATCH($B$1, resultados!$A$1:$ZZ$1, 0))</f>
        <v/>
      </c>
      <c r="B206">
        <f>INDEX(resultados!$A$2:$ZZ$294, 200, MATCH($B$2, resultados!$A$1:$ZZ$1, 0))</f>
        <v/>
      </c>
      <c r="C206">
        <f>INDEX(resultados!$A$2:$ZZ$294, 200, MATCH($B$3, resultados!$A$1:$ZZ$1, 0))</f>
        <v/>
      </c>
    </row>
    <row r="207">
      <c r="A207">
        <f>INDEX(resultados!$A$2:$ZZ$294, 201, MATCH($B$1, resultados!$A$1:$ZZ$1, 0))</f>
        <v/>
      </c>
      <c r="B207">
        <f>INDEX(resultados!$A$2:$ZZ$294, 201, MATCH($B$2, resultados!$A$1:$ZZ$1, 0))</f>
        <v/>
      </c>
      <c r="C207">
        <f>INDEX(resultados!$A$2:$ZZ$294, 201, MATCH($B$3, resultados!$A$1:$ZZ$1, 0))</f>
        <v/>
      </c>
    </row>
    <row r="208">
      <c r="A208">
        <f>INDEX(resultados!$A$2:$ZZ$294, 202, MATCH($B$1, resultados!$A$1:$ZZ$1, 0))</f>
        <v/>
      </c>
      <c r="B208">
        <f>INDEX(resultados!$A$2:$ZZ$294, 202, MATCH($B$2, resultados!$A$1:$ZZ$1, 0))</f>
        <v/>
      </c>
      <c r="C208">
        <f>INDEX(resultados!$A$2:$ZZ$294, 202, MATCH($B$3, resultados!$A$1:$ZZ$1, 0))</f>
        <v/>
      </c>
    </row>
    <row r="209">
      <c r="A209">
        <f>INDEX(resultados!$A$2:$ZZ$294, 203, MATCH($B$1, resultados!$A$1:$ZZ$1, 0))</f>
        <v/>
      </c>
      <c r="B209">
        <f>INDEX(resultados!$A$2:$ZZ$294, 203, MATCH($B$2, resultados!$A$1:$ZZ$1, 0))</f>
        <v/>
      </c>
      <c r="C209">
        <f>INDEX(resultados!$A$2:$ZZ$294, 203, MATCH($B$3, resultados!$A$1:$ZZ$1, 0))</f>
        <v/>
      </c>
    </row>
    <row r="210">
      <c r="A210">
        <f>INDEX(resultados!$A$2:$ZZ$294, 204, MATCH($B$1, resultados!$A$1:$ZZ$1, 0))</f>
        <v/>
      </c>
      <c r="B210">
        <f>INDEX(resultados!$A$2:$ZZ$294, 204, MATCH($B$2, resultados!$A$1:$ZZ$1, 0))</f>
        <v/>
      </c>
      <c r="C210">
        <f>INDEX(resultados!$A$2:$ZZ$294, 204, MATCH($B$3, resultados!$A$1:$ZZ$1, 0))</f>
        <v/>
      </c>
    </row>
    <row r="211">
      <c r="A211">
        <f>INDEX(resultados!$A$2:$ZZ$294, 205, MATCH($B$1, resultados!$A$1:$ZZ$1, 0))</f>
        <v/>
      </c>
      <c r="B211">
        <f>INDEX(resultados!$A$2:$ZZ$294, 205, MATCH($B$2, resultados!$A$1:$ZZ$1, 0))</f>
        <v/>
      </c>
      <c r="C211">
        <f>INDEX(resultados!$A$2:$ZZ$294, 205, MATCH($B$3, resultados!$A$1:$ZZ$1, 0))</f>
        <v/>
      </c>
    </row>
    <row r="212">
      <c r="A212">
        <f>INDEX(resultados!$A$2:$ZZ$294, 206, MATCH($B$1, resultados!$A$1:$ZZ$1, 0))</f>
        <v/>
      </c>
      <c r="B212">
        <f>INDEX(resultados!$A$2:$ZZ$294, 206, MATCH($B$2, resultados!$A$1:$ZZ$1, 0))</f>
        <v/>
      </c>
      <c r="C212">
        <f>INDEX(resultados!$A$2:$ZZ$294, 206, MATCH($B$3, resultados!$A$1:$ZZ$1, 0))</f>
        <v/>
      </c>
    </row>
    <row r="213">
      <c r="A213">
        <f>INDEX(resultados!$A$2:$ZZ$294, 207, MATCH($B$1, resultados!$A$1:$ZZ$1, 0))</f>
        <v/>
      </c>
      <c r="B213">
        <f>INDEX(resultados!$A$2:$ZZ$294, 207, MATCH($B$2, resultados!$A$1:$ZZ$1, 0))</f>
        <v/>
      </c>
      <c r="C213">
        <f>INDEX(resultados!$A$2:$ZZ$294, 207, MATCH($B$3, resultados!$A$1:$ZZ$1, 0))</f>
        <v/>
      </c>
    </row>
    <row r="214">
      <c r="A214">
        <f>INDEX(resultados!$A$2:$ZZ$294, 208, MATCH($B$1, resultados!$A$1:$ZZ$1, 0))</f>
        <v/>
      </c>
      <c r="B214">
        <f>INDEX(resultados!$A$2:$ZZ$294, 208, MATCH($B$2, resultados!$A$1:$ZZ$1, 0))</f>
        <v/>
      </c>
      <c r="C214">
        <f>INDEX(resultados!$A$2:$ZZ$294, 208, MATCH($B$3, resultados!$A$1:$ZZ$1, 0))</f>
        <v/>
      </c>
    </row>
    <row r="215">
      <c r="A215">
        <f>INDEX(resultados!$A$2:$ZZ$294, 209, MATCH($B$1, resultados!$A$1:$ZZ$1, 0))</f>
        <v/>
      </c>
      <c r="B215">
        <f>INDEX(resultados!$A$2:$ZZ$294, 209, MATCH($B$2, resultados!$A$1:$ZZ$1, 0))</f>
        <v/>
      </c>
      <c r="C215">
        <f>INDEX(resultados!$A$2:$ZZ$294, 209, MATCH($B$3, resultados!$A$1:$ZZ$1, 0))</f>
        <v/>
      </c>
    </row>
    <row r="216">
      <c r="A216">
        <f>INDEX(resultados!$A$2:$ZZ$294, 210, MATCH($B$1, resultados!$A$1:$ZZ$1, 0))</f>
        <v/>
      </c>
      <c r="B216">
        <f>INDEX(resultados!$A$2:$ZZ$294, 210, MATCH($B$2, resultados!$A$1:$ZZ$1, 0))</f>
        <v/>
      </c>
      <c r="C216">
        <f>INDEX(resultados!$A$2:$ZZ$294, 210, MATCH($B$3, resultados!$A$1:$ZZ$1, 0))</f>
        <v/>
      </c>
    </row>
    <row r="217">
      <c r="A217">
        <f>INDEX(resultados!$A$2:$ZZ$294, 211, MATCH($B$1, resultados!$A$1:$ZZ$1, 0))</f>
        <v/>
      </c>
      <c r="B217">
        <f>INDEX(resultados!$A$2:$ZZ$294, 211, MATCH($B$2, resultados!$A$1:$ZZ$1, 0))</f>
        <v/>
      </c>
      <c r="C217">
        <f>INDEX(resultados!$A$2:$ZZ$294, 211, MATCH($B$3, resultados!$A$1:$ZZ$1, 0))</f>
        <v/>
      </c>
    </row>
    <row r="218">
      <c r="A218">
        <f>INDEX(resultados!$A$2:$ZZ$294, 212, MATCH($B$1, resultados!$A$1:$ZZ$1, 0))</f>
        <v/>
      </c>
      <c r="B218">
        <f>INDEX(resultados!$A$2:$ZZ$294, 212, MATCH($B$2, resultados!$A$1:$ZZ$1, 0))</f>
        <v/>
      </c>
      <c r="C218">
        <f>INDEX(resultados!$A$2:$ZZ$294, 212, MATCH($B$3, resultados!$A$1:$ZZ$1, 0))</f>
        <v/>
      </c>
    </row>
    <row r="219">
      <c r="A219">
        <f>INDEX(resultados!$A$2:$ZZ$294, 213, MATCH($B$1, resultados!$A$1:$ZZ$1, 0))</f>
        <v/>
      </c>
      <c r="B219">
        <f>INDEX(resultados!$A$2:$ZZ$294, 213, MATCH($B$2, resultados!$A$1:$ZZ$1, 0))</f>
        <v/>
      </c>
      <c r="C219">
        <f>INDEX(resultados!$A$2:$ZZ$294, 213, MATCH($B$3, resultados!$A$1:$ZZ$1, 0))</f>
        <v/>
      </c>
    </row>
    <row r="220">
      <c r="A220">
        <f>INDEX(resultados!$A$2:$ZZ$294, 214, MATCH($B$1, resultados!$A$1:$ZZ$1, 0))</f>
        <v/>
      </c>
      <c r="B220">
        <f>INDEX(resultados!$A$2:$ZZ$294, 214, MATCH($B$2, resultados!$A$1:$ZZ$1, 0))</f>
        <v/>
      </c>
      <c r="C220">
        <f>INDEX(resultados!$A$2:$ZZ$294, 214, MATCH($B$3, resultados!$A$1:$ZZ$1, 0))</f>
        <v/>
      </c>
    </row>
    <row r="221">
      <c r="A221">
        <f>INDEX(resultados!$A$2:$ZZ$294, 215, MATCH($B$1, resultados!$A$1:$ZZ$1, 0))</f>
        <v/>
      </c>
      <c r="B221">
        <f>INDEX(resultados!$A$2:$ZZ$294, 215, MATCH($B$2, resultados!$A$1:$ZZ$1, 0))</f>
        <v/>
      </c>
      <c r="C221">
        <f>INDEX(resultados!$A$2:$ZZ$294, 215, MATCH($B$3, resultados!$A$1:$ZZ$1, 0))</f>
        <v/>
      </c>
    </row>
    <row r="222">
      <c r="A222">
        <f>INDEX(resultados!$A$2:$ZZ$294, 216, MATCH($B$1, resultados!$A$1:$ZZ$1, 0))</f>
        <v/>
      </c>
      <c r="B222">
        <f>INDEX(resultados!$A$2:$ZZ$294, 216, MATCH($B$2, resultados!$A$1:$ZZ$1, 0))</f>
        <v/>
      </c>
      <c r="C222">
        <f>INDEX(resultados!$A$2:$ZZ$294, 216, MATCH($B$3, resultados!$A$1:$ZZ$1, 0))</f>
        <v/>
      </c>
    </row>
    <row r="223">
      <c r="A223">
        <f>INDEX(resultados!$A$2:$ZZ$294, 217, MATCH($B$1, resultados!$A$1:$ZZ$1, 0))</f>
        <v/>
      </c>
      <c r="B223">
        <f>INDEX(resultados!$A$2:$ZZ$294, 217, MATCH($B$2, resultados!$A$1:$ZZ$1, 0))</f>
        <v/>
      </c>
      <c r="C223">
        <f>INDEX(resultados!$A$2:$ZZ$294, 217, MATCH($B$3, resultados!$A$1:$ZZ$1, 0))</f>
        <v/>
      </c>
    </row>
    <row r="224">
      <c r="A224">
        <f>INDEX(resultados!$A$2:$ZZ$294, 218, MATCH($B$1, resultados!$A$1:$ZZ$1, 0))</f>
        <v/>
      </c>
      <c r="B224">
        <f>INDEX(resultados!$A$2:$ZZ$294, 218, MATCH($B$2, resultados!$A$1:$ZZ$1, 0))</f>
        <v/>
      </c>
      <c r="C224">
        <f>INDEX(resultados!$A$2:$ZZ$294, 218, MATCH($B$3, resultados!$A$1:$ZZ$1, 0))</f>
        <v/>
      </c>
    </row>
    <row r="225">
      <c r="A225">
        <f>INDEX(resultados!$A$2:$ZZ$294, 219, MATCH($B$1, resultados!$A$1:$ZZ$1, 0))</f>
        <v/>
      </c>
      <c r="B225">
        <f>INDEX(resultados!$A$2:$ZZ$294, 219, MATCH($B$2, resultados!$A$1:$ZZ$1, 0))</f>
        <v/>
      </c>
      <c r="C225">
        <f>INDEX(resultados!$A$2:$ZZ$294, 219, MATCH($B$3, resultados!$A$1:$ZZ$1, 0))</f>
        <v/>
      </c>
    </row>
    <row r="226">
      <c r="A226">
        <f>INDEX(resultados!$A$2:$ZZ$294, 220, MATCH($B$1, resultados!$A$1:$ZZ$1, 0))</f>
        <v/>
      </c>
      <c r="B226">
        <f>INDEX(resultados!$A$2:$ZZ$294, 220, MATCH($B$2, resultados!$A$1:$ZZ$1, 0))</f>
        <v/>
      </c>
      <c r="C226">
        <f>INDEX(resultados!$A$2:$ZZ$294, 220, MATCH($B$3, resultados!$A$1:$ZZ$1, 0))</f>
        <v/>
      </c>
    </row>
    <row r="227">
      <c r="A227">
        <f>INDEX(resultados!$A$2:$ZZ$294, 221, MATCH($B$1, resultados!$A$1:$ZZ$1, 0))</f>
        <v/>
      </c>
      <c r="B227">
        <f>INDEX(resultados!$A$2:$ZZ$294, 221, MATCH($B$2, resultados!$A$1:$ZZ$1, 0))</f>
        <v/>
      </c>
      <c r="C227">
        <f>INDEX(resultados!$A$2:$ZZ$294, 221, MATCH($B$3, resultados!$A$1:$ZZ$1, 0))</f>
        <v/>
      </c>
    </row>
    <row r="228">
      <c r="A228">
        <f>INDEX(resultados!$A$2:$ZZ$294, 222, MATCH($B$1, resultados!$A$1:$ZZ$1, 0))</f>
        <v/>
      </c>
      <c r="B228">
        <f>INDEX(resultados!$A$2:$ZZ$294, 222, MATCH($B$2, resultados!$A$1:$ZZ$1, 0))</f>
        <v/>
      </c>
      <c r="C228">
        <f>INDEX(resultados!$A$2:$ZZ$294, 222, MATCH($B$3, resultados!$A$1:$ZZ$1, 0))</f>
        <v/>
      </c>
    </row>
    <row r="229">
      <c r="A229">
        <f>INDEX(resultados!$A$2:$ZZ$294, 223, MATCH($B$1, resultados!$A$1:$ZZ$1, 0))</f>
        <v/>
      </c>
      <c r="B229">
        <f>INDEX(resultados!$A$2:$ZZ$294, 223, MATCH($B$2, resultados!$A$1:$ZZ$1, 0))</f>
        <v/>
      </c>
      <c r="C229">
        <f>INDEX(resultados!$A$2:$ZZ$294, 223, MATCH($B$3, resultados!$A$1:$ZZ$1, 0))</f>
        <v/>
      </c>
    </row>
    <row r="230">
      <c r="A230">
        <f>INDEX(resultados!$A$2:$ZZ$294, 224, MATCH($B$1, resultados!$A$1:$ZZ$1, 0))</f>
        <v/>
      </c>
      <c r="B230">
        <f>INDEX(resultados!$A$2:$ZZ$294, 224, MATCH($B$2, resultados!$A$1:$ZZ$1, 0))</f>
        <v/>
      </c>
      <c r="C230">
        <f>INDEX(resultados!$A$2:$ZZ$294, 224, MATCH($B$3, resultados!$A$1:$ZZ$1, 0))</f>
        <v/>
      </c>
    </row>
    <row r="231">
      <c r="A231">
        <f>INDEX(resultados!$A$2:$ZZ$294, 225, MATCH($B$1, resultados!$A$1:$ZZ$1, 0))</f>
        <v/>
      </c>
      <c r="B231">
        <f>INDEX(resultados!$A$2:$ZZ$294, 225, MATCH($B$2, resultados!$A$1:$ZZ$1, 0))</f>
        <v/>
      </c>
      <c r="C231">
        <f>INDEX(resultados!$A$2:$ZZ$294, 225, MATCH($B$3, resultados!$A$1:$ZZ$1, 0))</f>
        <v/>
      </c>
    </row>
    <row r="232">
      <c r="A232">
        <f>INDEX(resultados!$A$2:$ZZ$294, 226, MATCH($B$1, resultados!$A$1:$ZZ$1, 0))</f>
        <v/>
      </c>
      <c r="B232">
        <f>INDEX(resultados!$A$2:$ZZ$294, 226, MATCH($B$2, resultados!$A$1:$ZZ$1, 0))</f>
        <v/>
      </c>
      <c r="C232">
        <f>INDEX(resultados!$A$2:$ZZ$294, 226, MATCH($B$3, resultados!$A$1:$ZZ$1, 0))</f>
        <v/>
      </c>
    </row>
    <row r="233">
      <c r="A233">
        <f>INDEX(resultados!$A$2:$ZZ$294, 227, MATCH($B$1, resultados!$A$1:$ZZ$1, 0))</f>
        <v/>
      </c>
      <c r="B233">
        <f>INDEX(resultados!$A$2:$ZZ$294, 227, MATCH($B$2, resultados!$A$1:$ZZ$1, 0))</f>
        <v/>
      </c>
      <c r="C233">
        <f>INDEX(resultados!$A$2:$ZZ$294, 227, MATCH($B$3, resultados!$A$1:$ZZ$1, 0))</f>
        <v/>
      </c>
    </row>
    <row r="234">
      <c r="A234">
        <f>INDEX(resultados!$A$2:$ZZ$294, 228, MATCH($B$1, resultados!$A$1:$ZZ$1, 0))</f>
        <v/>
      </c>
      <c r="B234">
        <f>INDEX(resultados!$A$2:$ZZ$294, 228, MATCH($B$2, resultados!$A$1:$ZZ$1, 0))</f>
        <v/>
      </c>
      <c r="C234">
        <f>INDEX(resultados!$A$2:$ZZ$294, 228, MATCH($B$3, resultados!$A$1:$ZZ$1, 0))</f>
        <v/>
      </c>
    </row>
    <row r="235">
      <c r="A235">
        <f>INDEX(resultados!$A$2:$ZZ$294, 229, MATCH($B$1, resultados!$A$1:$ZZ$1, 0))</f>
        <v/>
      </c>
      <c r="B235">
        <f>INDEX(resultados!$A$2:$ZZ$294, 229, MATCH($B$2, resultados!$A$1:$ZZ$1, 0))</f>
        <v/>
      </c>
      <c r="C235">
        <f>INDEX(resultados!$A$2:$ZZ$294, 229, MATCH($B$3, resultados!$A$1:$ZZ$1, 0))</f>
        <v/>
      </c>
    </row>
    <row r="236">
      <c r="A236">
        <f>INDEX(resultados!$A$2:$ZZ$294, 230, MATCH($B$1, resultados!$A$1:$ZZ$1, 0))</f>
        <v/>
      </c>
      <c r="B236">
        <f>INDEX(resultados!$A$2:$ZZ$294, 230, MATCH($B$2, resultados!$A$1:$ZZ$1, 0))</f>
        <v/>
      </c>
      <c r="C236">
        <f>INDEX(resultados!$A$2:$ZZ$294, 230, MATCH($B$3, resultados!$A$1:$ZZ$1, 0))</f>
        <v/>
      </c>
    </row>
    <row r="237">
      <c r="A237">
        <f>INDEX(resultados!$A$2:$ZZ$294, 231, MATCH($B$1, resultados!$A$1:$ZZ$1, 0))</f>
        <v/>
      </c>
      <c r="B237">
        <f>INDEX(resultados!$A$2:$ZZ$294, 231, MATCH($B$2, resultados!$A$1:$ZZ$1, 0))</f>
        <v/>
      </c>
      <c r="C237">
        <f>INDEX(resultados!$A$2:$ZZ$294, 231, MATCH($B$3, resultados!$A$1:$ZZ$1, 0))</f>
        <v/>
      </c>
    </row>
    <row r="238">
      <c r="A238">
        <f>INDEX(resultados!$A$2:$ZZ$294, 232, MATCH($B$1, resultados!$A$1:$ZZ$1, 0))</f>
        <v/>
      </c>
      <c r="B238">
        <f>INDEX(resultados!$A$2:$ZZ$294, 232, MATCH($B$2, resultados!$A$1:$ZZ$1, 0))</f>
        <v/>
      </c>
      <c r="C238">
        <f>INDEX(resultados!$A$2:$ZZ$294, 232, MATCH($B$3, resultados!$A$1:$ZZ$1, 0))</f>
        <v/>
      </c>
    </row>
    <row r="239">
      <c r="A239">
        <f>INDEX(resultados!$A$2:$ZZ$294, 233, MATCH($B$1, resultados!$A$1:$ZZ$1, 0))</f>
        <v/>
      </c>
      <c r="B239">
        <f>INDEX(resultados!$A$2:$ZZ$294, 233, MATCH($B$2, resultados!$A$1:$ZZ$1, 0))</f>
        <v/>
      </c>
      <c r="C239">
        <f>INDEX(resultados!$A$2:$ZZ$294, 233, MATCH($B$3, resultados!$A$1:$ZZ$1, 0))</f>
        <v/>
      </c>
    </row>
    <row r="240">
      <c r="A240">
        <f>INDEX(resultados!$A$2:$ZZ$294, 234, MATCH($B$1, resultados!$A$1:$ZZ$1, 0))</f>
        <v/>
      </c>
      <c r="B240">
        <f>INDEX(resultados!$A$2:$ZZ$294, 234, MATCH($B$2, resultados!$A$1:$ZZ$1, 0))</f>
        <v/>
      </c>
      <c r="C240">
        <f>INDEX(resultados!$A$2:$ZZ$294, 234, MATCH($B$3, resultados!$A$1:$ZZ$1, 0))</f>
        <v/>
      </c>
    </row>
    <row r="241">
      <c r="A241">
        <f>INDEX(resultados!$A$2:$ZZ$294, 235, MATCH($B$1, resultados!$A$1:$ZZ$1, 0))</f>
        <v/>
      </c>
      <c r="B241">
        <f>INDEX(resultados!$A$2:$ZZ$294, 235, MATCH($B$2, resultados!$A$1:$ZZ$1, 0))</f>
        <v/>
      </c>
      <c r="C241">
        <f>INDEX(resultados!$A$2:$ZZ$294, 235, MATCH($B$3, resultados!$A$1:$ZZ$1, 0))</f>
        <v/>
      </c>
    </row>
    <row r="242">
      <c r="A242">
        <f>INDEX(resultados!$A$2:$ZZ$294, 236, MATCH($B$1, resultados!$A$1:$ZZ$1, 0))</f>
        <v/>
      </c>
      <c r="B242">
        <f>INDEX(resultados!$A$2:$ZZ$294, 236, MATCH($B$2, resultados!$A$1:$ZZ$1, 0))</f>
        <v/>
      </c>
      <c r="C242">
        <f>INDEX(resultados!$A$2:$ZZ$294, 236, MATCH($B$3, resultados!$A$1:$ZZ$1, 0))</f>
        <v/>
      </c>
    </row>
    <row r="243">
      <c r="A243">
        <f>INDEX(resultados!$A$2:$ZZ$294, 237, MATCH($B$1, resultados!$A$1:$ZZ$1, 0))</f>
        <v/>
      </c>
      <c r="B243">
        <f>INDEX(resultados!$A$2:$ZZ$294, 237, MATCH($B$2, resultados!$A$1:$ZZ$1, 0))</f>
        <v/>
      </c>
      <c r="C243">
        <f>INDEX(resultados!$A$2:$ZZ$294, 237, MATCH($B$3, resultados!$A$1:$ZZ$1, 0))</f>
        <v/>
      </c>
    </row>
    <row r="244">
      <c r="A244">
        <f>INDEX(resultados!$A$2:$ZZ$294, 238, MATCH($B$1, resultados!$A$1:$ZZ$1, 0))</f>
        <v/>
      </c>
      <c r="B244">
        <f>INDEX(resultados!$A$2:$ZZ$294, 238, MATCH($B$2, resultados!$A$1:$ZZ$1, 0))</f>
        <v/>
      </c>
      <c r="C244">
        <f>INDEX(resultados!$A$2:$ZZ$294, 238, MATCH($B$3, resultados!$A$1:$ZZ$1, 0))</f>
        <v/>
      </c>
    </row>
    <row r="245">
      <c r="A245">
        <f>INDEX(resultados!$A$2:$ZZ$294, 239, MATCH($B$1, resultados!$A$1:$ZZ$1, 0))</f>
        <v/>
      </c>
      <c r="B245">
        <f>INDEX(resultados!$A$2:$ZZ$294, 239, MATCH($B$2, resultados!$A$1:$ZZ$1, 0))</f>
        <v/>
      </c>
      <c r="C245">
        <f>INDEX(resultados!$A$2:$ZZ$294, 239, MATCH($B$3, resultados!$A$1:$ZZ$1, 0))</f>
        <v/>
      </c>
    </row>
    <row r="246">
      <c r="A246">
        <f>INDEX(resultados!$A$2:$ZZ$294, 240, MATCH($B$1, resultados!$A$1:$ZZ$1, 0))</f>
        <v/>
      </c>
      <c r="B246">
        <f>INDEX(resultados!$A$2:$ZZ$294, 240, MATCH($B$2, resultados!$A$1:$ZZ$1, 0))</f>
        <v/>
      </c>
      <c r="C246">
        <f>INDEX(resultados!$A$2:$ZZ$294, 240, MATCH($B$3, resultados!$A$1:$ZZ$1, 0))</f>
        <v/>
      </c>
    </row>
    <row r="247">
      <c r="A247">
        <f>INDEX(resultados!$A$2:$ZZ$294, 241, MATCH($B$1, resultados!$A$1:$ZZ$1, 0))</f>
        <v/>
      </c>
      <c r="B247">
        <f>INDEX(resultados!$A$2:$ZZ$294, 241, MATCH($B$2, resultados!$A$1:$ZZ$1, 0))</f>
        <v/>
      </c>
      <c r="C247">
        <f>INDEX(resultados!$A$2:$ZZ$294, 241, MATCH($B$3, resultados!$A$1:$ZZ$1, 0))</f>
        <v/>
      </c>
    </row>
    <row r="248">
      <c r="A248">
        <f>INDEX(resultados!$A$2:$ZZ$294, 242, MATCH($B$1, resultados!$A$1:$ZZ$1, 0))</f>
        <v/>
      </c>
      <c r="B248">
        <f>INDEX(resultados!$A$2:$ZZ$294, 242, MATCH($B$2, resultados!$A$1:$ZZ$1, 0))</f>
        <v/>
      </c>
      <c r="C248">
        <f>INDEX(resultados!$A$2:$ZZ$294, 242, MATCH($B$3, resultados!$A$1:$ZZ$1, 0))</f>
        <v/>
      </c>
    </row>
    <row r="249">
      <c r="A249">
        <f>INDEX(resultados!$A$2:$ZZ$294, 243, MATCH($B$1, resultados!$A$1:$ZZ$1, 0))</f>
        <v/>
      </c>
      <c r="B249">
        <f>INDEX(resultados!$A$2:$ZZ$294, 243, MATCH($B$2, resultados!$A$1:$ZZ$1, 0))</f>
        <v/>
      </c>
      <c r="C249">
        <f>INDEX(resultados!$A$2:$ZZ$294, 243, MATCH($B$3, resultados!$A$1:$ZZ$1, 0))</f>
        <v/>
      </c>
    </row>
    <row r="250">
      <c r="A250">
        <f>INDEX(resultados!$A$2:$ZZ$294, 244, MATCH($B$1, resultados!$A$1:$ZZ$1, 0))</f>
        <v/>
      </c>
      <c r="B250">
        <f>INDEX(resultados!$A$2:$ZZ$294, 244, MATCH($B$2, resultados!$A$1:$ZZ$1, 0))</f>
        <v/>
      </c>
      <c r="C250">
        <f>INDEX(resultados!$A$2:$ZZ$294, 244, MATCH($B$3, resultados!$A$1:$ZZ$1, 0))</f>
        <v/>
      </c>
    </row>
    <row r="251">
      <c r="A251">
        <f>INDEX(resultados!$A$2:$ZZ$294, 245, MATCH($B$1, resultados!$A$1:$ZZ$1, 0))</f>
        <v/>
      </c>
      <c r="B251">
        <f>INDEX(resultados!$A$2:$ZZ$294, 245, MATCH($B$2, resultados!$A$1:$ZZ$1, 0))</f>
        <v/>
      </c>
      <c r="C251">
        <f>INDEX(resultados!$A$2:$ZZ$294, 245, MATCH($B$3, resultados!$A$1:$ZZ$1, 0))</f>
        <v/>
      </c>
    </row>
    <row r="252">
      <c r="A252">
        <f>INDEX(resultados!$A$2:$ZZ$294, 246, MATCH($B$1, resultados!$A$1:$ZZ$1, 0))</f>
        <v/>
      </c>
      <c r="B252">
        <f>INDEX(resultados!$A$2:$ZZ$294, 246, MATCH($B$2, resultados!$A$1:$ZZ$1, 0))</f>
        <v/>
      </c>
      <c r="C252">
        <f>INDEX(resultados!$A$2:$ZZ$294, 246, MATCH($B$3, resultados!$A$1:$ZZ$1, 0))</f>
        <v/>
      </c>
    </row>
    <row r="253">
      <c r="A253">
        <f>INDEX(resultados!$A$2:$ZZ$294, 247, MATCH($B$1, resultados!$A$1:$ZZ$1, 0))</f>
        <v/>
      </c>
      <c r="B253">
        <f>INDEX(resultados!$A$2:$ZZ$294, 247, MATCH($B$2, resultados!$A$1:$ZZ$1, 0))</f>
        <v/>
      </c>
      <c r="C253">
        <f>INDEX(resultados!$A$2:$ZZ$294, 247, MATCH($B$3, resultados!$A$1:$ZZ$1, 0))</f>
        <v/>
      </c>
    </row>
    <row r="254">
      <c r="A254">
        <f>INDEX(resultados!$A$2:$ZZ$294, 248, MATCH($B$1, resultados!$A$1:$ZZ$1, 0))</f>
        <v/>
      </c>
      <c r="B254">
        <f>INDEX(resultados!$A$2:$ZZ$294, 248, MATCH($B$2, resultados!$A$1:$ZZ$1, 0))</f>
        <v/>
      </c>
      <c r="C254">
        <f>INDEX(resultados!$A$2:$ZZ$294, 248, MATCH($B$3, resultados!$A$1:$ZZ$1, 0))</f>
        <v/>
      </c>
    </row>
    <row r="255">
      <c r="A255">
        <f>INDEX(resultados!$A$2:$ZZ$294, 249, MATCH($B$1, resultados!$A$1:$ZZ$1, 0))</f>
        <v/>
      </c>
      <c r="B255">
        <f>INDEX(resultados!$A$2:$ZZ$294, 249, MATCH($B$2, resultados!$A$1:$ZZ$1, 0))</f>
        <v/>
      </c>
      <c r="C255">
        <f>INDEX(resultados!$A$2:$ZZ$294, 249, MATCH($B$3, resultados!$A$1:$ZZ$1, 0))</f>
        <v/>
      </c>
    </row>
    <row r="256">
      <c r="A256">
        <f>INDEX(resultados!$A$2:$ZZ$294, 250, MATCH($B$1, resultados!$A$1:$ZZ$1, 0))</f>
        <v/>
      </c>
      <c r="B256">
        <f>INDEX(resultados!$A$2:$ZZ$294, 250, MATCH($B$2, resultados!$A$1:$ZZ$1, 0))</f>
        <v/>
      </c>
      <c r="C256">
        <f>INDEX(resultados!$A$2:$ZZ$294, 250, MATCH($B$3, resultados!$A$1:$ZZ$1, 0))</f>
        <v/>
      </c>
    </row>
    <row r="257">
      <c r="A257">
        <f>INDEX(resultados!$A$2:$ZZ$294, 251, MATCH($B$1, resultados!$A$1:$ZZ$1, 0))</f>
        <v/>
      </c>
      <c r="B257">
        <f>INDEX(resultados!$A$2:$ZZ$294, 251, MATCH($B$2, resultados!$A$1:$ZZ$1, 0))</f>
        <v/>
      </c>
      <c r="C257">
        <f>INDEX(resultados!$A$2:$ZZ$294, 251, MATCH($B$3, resultados!$A$1:$ZZ$1, 0))</f>
        <v/>
      </c>
    </row>
    <row r="258">
      <c r="A258">
        <f>INDEX(resultados!$A$2:$ZZ$294, 252, MATCH($B$1, resultados!$A$1:$ZZ$1, 0))</f>
        <v/>
      </c>
      <c r="B258">
        <f>INDEX(resultados!$A$2:$ZZ$294, 252, MATCH($B$2, resultados!$A$1:$ZZ$1, 0))</f>
        <v/>
      </c>
      <c r="C258">
        <f>INDEX(resultados!$A$2:$ZZ$294, 252, MATCH($B$3, resultados!$A$1:$ZZ$1, 0))</f>
        <v/>
      </c>
    </row>
    <row r="259">
      <c r="A259">
        <f>INDEX(resultados!$A$2:$ZZ$294, 253, MATCH($B$1, resultados!$A$1:$ZZ$1, 0))</f>
        <v/>
      </c>
      <c r="B259">
        <f>INDEX(resultados!$A$2:$ZZ$294, 253, MATCH($B$2, resultados!$A$1:$ZZ$1, 0))</f>
        <v/>
      </c>
      <c r="C259">
        <f>INDEX(resultados!$A$2:$ZZ$294, 253, MATCH($B$3, resultados!$A$1:$ZZ$1, 0))</f>
        <v/>
      </c>
    </row>
    <row r="260">
      <c r="A260">
        <f>INDEX(resultados!$A$2:$ZZ$294, 254, MATCH($B$1, resultados!$A$1:$ZZ$1, 0))</f>
        <v/>
      </c>
      <c r="B260">
        <f>INDEX(resultados!$A$2:$ZZ$294, 254, MATCH($B$2, resultados!$A$1:$ZZ$1, 0))</f>
        <v/>
      </c>
      <c r="C260">
        <f>INDEX(resultados!$A$2:$ZZ$294, 254, MATCH($B$3, resultados!$A$1:$ZZ$1, 0))</f>
        <v/>
      </c>
    </row>
    <row r="261">
      <c r="A261">
        <f>INDEX(resultados!$A$2:$ZZ$294, 255, MATCH($B$1, resultados!$A$1:$ZZ$1, 0))</f>
        <v/>
      </c>
      <c r="B261">
        <f>INDEX(resultados!$A$2:$ZZ$294, 255, MATCH($B$2, resultados!$A$1:$ZZ$1, 0))</f>
        <v/>
      </c>
      <c r="C261">
        <f>INDEX(resultados!$A$2:$ZZ$294, 255, MATCH($B$3, resultados!$A$1:$ZZ$1, 0))</f>
        <v/>
      </c>
    </row>
    <row r="262">
      <c r="A262">
        <f>INDEX(resultados!$A$2:$ZZ$294, 256, MATCH($B$1, resultados!$A$1:$ZZ$1, 0))</f>
        <v/>
      </c>
      <c r="B262">
        <f>INDEX(resultados!$A$2:$ZZ$294, 256, MATCH($B$2, resultados!$A$1:$ZZ$1, 0))</f>
        <v/>
      </c>
      <c r="C262">
        <f>INDEX(resultados!$A$2:$ZZ$294, 256, MATCH($B$3, resultados!$A$1:$ZZ$1, 0))</f>
        <v/>
      </c>
    </row>
    <row r="263">
      <c r="A263">
        <f>INDEX(resultados!$A$2:$ZZ$294, 257, MATCH($B$1, resultados!$A$1:$ZZ$1, 0))</f>
        <v/>
      </c>
      <c r="B263">
        <f>INDEX(resultados!$A$2:$ZZ$294, 257, MATCH($B$2, resultados!$A$1:$ZZ$1, 0))</f>
        <v/>
      </c>
      <c r="C263">
        <f>INDEX(resultados!$A$2:$ZZ$294, 257, MATCH($B$3, resultados!$A$1:$ZZ$1, 0))</f>
        <v/>
      </c>
    </row>
    <row r="264">
      <c r="A264">
        <f>INDEX(resultados!$A$2:$ZZ$294, 258, MATCH($B$1, resultados!$A$1:$ZZ$1, 0))</f>
        <v/>
      </c>
      <c r="B264">
        <f>INDEX(resultados!$A$2:$ZZ$294, 258, MATCH($B$2, resultados!$A$1:$ZZ$1, 0))</f>
        <v/>
      </c>
      <c r="C264">
        <f>INDEX(resultados!$A$2:$ZZ$294, 258, MATCH($B$3, resultados!$A$1:$ZZ$1, 0))</f>
        <v/>
      </c>
    </row>
    <row r="265">
      <c r="A265">
        <f>INDEX(resultados!$A$2:$ZZ$294, 259, MATCH($B$1, resultados!$A$1:$ZZ$1, 0))</f>
        <v/>
      </c>
      <c r="B265">
        <f>INDEX(resultados!$A$2:$ZZ$294, 259, MATCH($B$2, resultados!$A$1:$ZZ$1, 0))</f>
        <v/>
      </c>
      <c r="C265">
        <f>INDEX(resultados!$A$2:$ZZ$294, 259, MATCH($B$3, resultados!$A$1:$ZZ$1, 0))</f>
        <v/>
      </c>
    </row>
    <row r="266">
      <c r="A266">
        <f>INDEX(resultados!$A$2:$ZZ$294, 260, MATCH($B$1, resultados!$A$1:$ZZ$1, 0))</f>
        <v/>
      </c>
      <c r="B266">
        <f>INDEX(resultados!$A$2:$ZZ$294, 260, MATCH($B$2, resultados!$A$1:$ZZ$1, 0))</f>
        <v/>
      </c>
      <c r="C266">
        <f>INDEX(resultados!$A$2:$ZZ$294, 260, MATCH($B$3, resultados!$A$1:$ZZ$1, 0))</f>
        <v/>
      </c>
    </row>
    <row r="267">
      <c r="A267">
        <f>INDEX(resultados!$A$2:$ZZ$294, 261, MATCH($B$1, resultados!$A$1:$ZZ$1, 0))</f>
        <v/>
      </c>
      <c r="B267">
        <f>INDEX(resultados!$A$2:$ZZ$294, 261, MATCH($B$2, resultados!$A$1:$ZZ$1, 0))</f>
        <v/>
      </c>
      <c r="C267">
        <f>INDEX(resultados!$A$2:$ZZ$294, 261, MATCH($B$3, resultados!$A$1:$ZZ$1, 0))</f>
        <v/>
      </c>
    </row>
    <row r="268">
      <c r="A268">
        <f>INDEX(resultados!$A$2:$ZZ$294, 262, MATCH($B$1, resultados!$A$1:$ZZ$1, 0))</f>
        <v/>
      </c>
      <c r="B268">
        <f>INDEX(resultados!$A$2:$ZZ$294, 262, MATCH($B$2, resultados!$A$1:$ZZ$1, 0))</f>
        <v/>
      </c>
      <c r="C268">
        <f>INDEX(resultados!$A$2:$ZZ$294, 262, MATCH($B$3, resultados!$A$1:$ZZ$1, 0))</f>
        <v/>
      </c>
    </row>
    <row r="269">
      <c r="A269">
        <f>INDEX(resultados!$A$2:$ZZ$294, 263, MATCH($B$1, resultados!$A$1:$ZZ$1, 0))</f>
        <v/>
      </c>
      <c r="B269">
        <f>INDEX(resultados!$A$2:$ZZ$294, 263, MATCH($B$2, resultados!$A$1:$ZZ$1, 0))</f>
        <v/>
      </c>
      <c r="C269">
        <f>INDEX(resultados!$A$2:$ZZ$294, 263, MATCH($B$3, resultados!$A$1:$ZZ$1, 0))</f>
        <v/>
      </c>
    </row>
    <row r="270">
      <c r="A270">
        <f>INDEX(resultados!$A$2:$ZZ$294, 264, MATCH($B$1, resultados!$A$1:$ZZ$1, 0))</f>
        <v/>
      </c>
      <c r="B270">
        <f>INDEX(resultados!$A$2:$ZZ$294, 264, MATCH($B$2, resultados!$A$1:$ZZ$1, 0))</f>
        <v/>
      </c>
      <c r="C270">
        <f>INDEX(resultados!$A$2:$ZZ$294, 264, MATCH($B$3, resultados!$A$1:$ZZ$1, 0))</f>
        <v/>
      </c>
    </row>
    <row r="271">
      <c r="A271">
        <f>INDEX(resultados!$A$2:$ZZ$294, 265, MATCH($B$1, resultados!$A$1:$ZZ$1, 0))</f>
        <v/>
      </c>
      <c r="B271">
        <f>INDEX(resultados!$A$2:$ZZ$294, 265, MATCH($B$2, resultados!$A$1:$ZZ$1, 0))</f>
        <v/>
      </c>
      <c r="C271">
        <f>INDEX(resultados!$A$2:$ZZ$294, 265, MATCH($B$3, resultados!$A$1:$ZZ$1, 0))</f>
        <v/>
      </c>
    </row>
    <row r="272">
      <c r="A272">
        <f>INDEX(resultados!$A$2:$ZZ$294, 266, MATCH($B$1, resultados!$A$1:$ZZ$1, 0))</f>
        <v/>
      </c>
      <c r="B272">
        <f>INDEX(resultados!$A$2:$ZZ$294, 266, MATCH($B$2, resultados!$A$1:$ZZ$1, 0))</f>
        <v/>
      </c>
      <c r="C272">
        <f>INDEX(resultados!$A$2:$ZZ$294, 266, MATCH($B$3, resultados!$A$1:$ZZ$1, 0))</f>
        <v/>
      </c>
    </row>
    <row r="273">
      <c r="A273">
        <f>INDEX(resultados!$A$2:$ZZ$294, 267, MATCH($B$1, resultados!$A$1:$ZZ$1, 0))</f>
        <v/>
      </c>
      <c r="B273">
        <f>INDEX(resultados!$A$2:$ZZ$294, 267, MATCH($B$2, resultados!$A$1:$ZZ$1, 0))</f>
        <v/>
      </c>
      <c r="C273">
        <f>INDEX(resultados!$A$2:$ZZ$294, 267, MATCH($B$3, resultados!$A$1:$ZZ$1, 0))</f>
        <v/>
      </c>
    </row>
    <row r="274">
      <c r="A274">
        <f>INDEX(resultados!$A$2:$ZZ$294, 268, MATCH($B$1, resultados!$A$1:$ZZ$1, 0))</f>
        <v/>
      </c>
      <c r="B274">
        <f>INDEX(resultados!$A$2:$ZZ$294, 268, MATCH($B$2, resultados!$A$1:$ZZ$1, 0))</f>
        <v/>
      </c>
      <c r="C274">
        <f>INDEX(resultados!$A$2:$ZZ$294, 268, MATCH($B$3, resultados!$A$1:$ZZ$1, 0))</f>
        <v/>
      </c>
    </row>
    <row r="275">
      <c r="A275">
        <f>INDEX(resultados!$A$2:$ZZ$294, 269, MATCH($B$1, resultados!$A$1:$ZZ$1, 0))</f>
        <v/>
      </c>
      <c r="B275">
        <f>INDEX(resultados!$A$2:$ZZ$294, 269, MATCH($B$2, resultados!$A$1:$ZZ$1, 0))</f>
        <v/>
      </c>
      <c r="C275">
        <f>INDEX(resultados!$A$2:$ZZ$294, 269, MATCH($B$3, resultados!$A$1:$ZZ$1, 0))</f>
        <v/>
      </c>
    </row>
    <row r="276">
      <c r="A276">
        <f>INDEX(resultados!$A$2:$ZZ$294, 270, MATCH($B$1, resultados!$A$1:$ZZ$1, 0))</f>
        <v/>
      </c>
      <c r="B276">
        <f>INDEX(resultados!$A$2:$ZZ$294, 270, MATCH($B$2, resultados!$A$1:$ZZ$1, 0))</f>
        <v/>
      </c>
      <c r="C276">
        <f>INDEX(resultados!$A$2:$ZZ$294, 270, MATCH($B$3, resultados!$A$1:$ZZ$1, 0))</f>
        <v/>
      </c>
    </row>
    <row r="277">
      <c r="A277">
        <f>INDEX(resultados!$A$2:$ZZ$294, 271, MATCH($B$1, resultados!$A$1:$ZZ$1, 0))</f>
        <v/>
      </c>
      <c r="B277">
        <f>INDEX(resultados!$A$2:$ZZ$294, 271, MATCH($B$2, resultados!$A$1:$ZZ$1, 0))</f>
        <v/>
      </c>
      <c r="C277">
        <f>INDEX(resultados!$A$2:$ZZ$294, 271, MATCH($B$3, resultados!$A$1:$ZZ$1, 0))</f>
        <v/>
      </c>
    </row>
    <row r="278">
      <c r="A278">
        <f>INDEX(resultados!$A$2:$ZZ$294, 272, MATCH($B$1, resultados!$A$1:$ZZ$1, 0))</f>
        <v/>
      </c>
      <c r="B278">
        <f>INDEX(resultados!$A$2:$ZZ$294, 272, MATCH($B$2, resultados!$A$1:$ZZ$1, 0))</f>
        <v/>
      </c>
      <c r="C278">
        <f>INDEX(resultados!$A$2:$ZZ$294, 272, MATCH($B$3, resultados!$A$1:$ZZ$1, 0))</f>
        <v/>
      </c>
    </row>
    <row r="279">
      <c r="A279">
        <f>INDEX(resultados!$A$2:$ZZ$294, 273, MATCH($B$1, resultados!$A$1:$ZZ$1, 0))</f>
        <v/>
      </c>
      <c r="B279">
        <f>INDEX(resultados!$A$2:$ZZ$294, 273, MATCH($B$2, resultados!$A$1:$ZZ$1, 0))</f>
        <v/>
      </c>
      <c r="C279">
        <f>INDEX(resultados!$A$2:$ZZ$294, 273, MATCH($B$3, resultados!$A$1:$ZZ$1, 0))</f>
        <v/>
      </c>
    </row>
    <row r="280">
      <c r="A280">
        <f>INDEX(resultados!$A$2:$ZZ$294, 274, MATCH($B$1, resultados!$A$1:$ZZ$1, 0))</f>
        <v/>
      </c>
      <c r="B280">
        <f>INDEX(resultados!$A$2:$ZZ$294, 274, MATCH($B$2, resultados!$A$1:$ZZ$1, 0))</f>
        <v/>
      </c>
      <c r="C280">
        <f>INDEX(resultados!$A$2:$ZZ$294, 274, MATCH($B$3, resultados!$A$1:$ZZ$1, 0))</f>
        <v/>
      </c>
    </row>
    <row r="281">
      <c r="A281">
        <f>INDEX(resultados!$A$2:$ZZ$294, 275, MATCH($B$1, resultados!$A$1:$ZZ$1, 0))</f>
        <v/>
      </c>
      <c r="B281">
        <f>INDEX(resultados!$A$2:$ZZ$294, 275, MATCH($B$2, resultados!$A$1:$ZZ$1, 0))</f>
        <v/>
      </c>
      <c r="C281">
        <f>INDEX(resultados!$A$2:$ZZ$294, 275, MATCH($B$3, resultados!$A$1:$ZZ$1, 0))</f>
        <v/>
      </c>
    </row>
    <row r="282">
      <c r="A282">
        <f>INDEX(resultados!$A$2:$ZZ$294, 276, MATCH($B$1, resultados!$A$1:$ZZ$1, 0))</f>
        <v/>
      </c>
      <c r="B282">
        <f>INDEX(resultados!$A$2:$ZZ$294, 276, MATCH($B$2, resultados!$A$1:$ZZ$1, 0))</f>
        <v/>
      </c>
      <c r="C282">
        <f>INDEX(resultados!$A$2:$ZZ$294, 276, MATCH($B$3, resultados!$A$1:$ZZ$1, 0))</f>
        <v/>
      </c>
    </row>
    <row r="283">
      <c r="A283">
        <f>INDEX(resultados!$A$2:$ZZ$294, 277, MATCH($B$1, resultados!$A$1:$ZZ$1, 0))</f>
        <v/>
      </c>
      <c r="B283">
        <f>INDEX(resultados!$A$2:$ZZ$294, 277, MATCH($B$2, resultados!$A$1:$ZZ$1, 0))</f>
        <v/>
      </c>
      <c r="C283">
        <f>INDEX(resultados!$A$2:$ZZ$294, 277, MATCH($B$3, resultados!$A$1:$ZZ$1, 0))</f>
        <v/>
      </c>
    </row>
    <row r="284">
      <c r="A284">
        <f>INDEX(resultados!$A$2:$ZZ$294, 278, MATCH($B$1, resultados!$A$1:$ZZ$1, 0))</f>
        <v/>
      </c>
      <c r="B284">
        <f>INDEX(resultados!$A$2:$ZZ$294, 278, MATCH($B$2, resultados!$A$1:$ZZ$1, 0))</f>
        <v/>
      </c>
      <c r="C284">
        <f>INDEX(resultados!$A$2:$ZZ$294, 278, MATCH($B$3, resultados!$A$1:$ZZ$1, 0))</f>
        <v/>
      </c>
    </row>
    <row r="285">
      <c r="A285">
        <f>INDEX(resultados!$A$2:$ZZ$294, 279, MATCH($B$1, resultados!$A$1:$ZZ$1, 0))</f>
        <v/>
      </c>
      <c r="B285">
        <f>INDEX(resultados!$A$2:$ZZ$294, 279, MATCH($B$2, resultados!$A$1:$ZZ$1, 0))</f>
        <v/>
      </c>
      <c r="C285">
        <f>INDEX(resultados!$A$2:$ZZ$294, 279, MATCH($B$3, resultados!$A$1:$ZZ$1, 0))</f>
        <v/>
      </c>
    </row>
    <row r="286">
      <c r="A286">
        <f>INDEX(resultados!$A$2:$ZZ$294, 280, MATCH($B$1, resultados!$A$1:$ZZ$1, 0))</f>
        <v/>
      </c>
      <c r="B286">
        <f>INDEX(resultados!$A$2:$ZZ$294, 280, MATCH($B$2, resultados!$A$1:$ZZ$1, 0))</f>
        <v/>
      </c>
      <c r="C286">
        <f>INDEX(resultados!$A$2:$ZZ$294, 280, MATCH($B$3, resultados!$A$1:$ZZ$1, 0))</f>
        <v/>
      </c>
    </row>
    <row r="287">
      <c r="A287">
        <f>INDEX(resultados!$A$2:$ZZ$294, 281, MATCH($B$1, resultados!$A$1:$ZZ$1, 0))</f>
        <v/>
      </c>
      <c r="B287">
        <f>INDEX(resultados!$A$2:$ZZ$294, 281, MATCH($B$2, resultados!$A$1:$ZZ$1, 0))</f>
        <v/>
      </c>
      <c r="C287">
        <f>INDEX(resultados!$A$2:$ZZ$294, 281, MATCH($B$3, resultados!$A$1:$ZZ$1, 0))</f>
        <v/>
      </c>
    </row>
    <row r="288">
      <c r="A288">
        <f>INDEX(resultados!$A$2:$ZZ$294, 282, MATCH($B$1, resultados!$A$1:$ZZ$1, 0))</f>
        <v/>
      </c>
      <c r="B288">
        <f>INDEX(resultados!$A$2:$ZZ$294, 282, MATCH($B$2, resultados!$A$1:$ZZ$1, 0))</f>
        <v/>
      </c>
      <c r="C288">
        <f>INDEX(resultados!$A$2:$ZZ$294, 282, MATCH($B$3, resultados!$A$1:$ZZ$1, 0))</f>
        <v/>
      </c>
    </row>
    <row r="289">
      <c r="A289">
        <f>INDEX(resultados!$A$2:$ZZ$294, 283, MATCH($B$1, resultados!$A$1:$ZZ$1, 0))</f>
        <v/>
      </c>
      <c r="B289">
        <f>INDEX(resultados!$A$2:$ZZ$294, 283, MATCH($B$2, resultados!$A$1:$ZZ$1, 0))</f>
        <v/>
      </c>
      <c r="C289">
        <f>INDEX(resultados!$A$2:$ZZ$294, 283, MATCH($B$3, resultados!$A$1:$ZZ$1, 0))</f>
        <v/>
      </c>
    </row>
    <row r="290">
      <c r="A290">
        <f>INDEX(resultados!$A$2:$ZZ$294, 284, MATCH($B$1, resultados!$A$1:$ZZ$1, 0))</f>
        <v/>
      </c>
      <c r="B290">
        <f>INDEX(resultados!$A$2:$ZZ$294, 284, MATCH($B$2, resultados!$A$1:$ZZ$1, 0))</f>
        <v/>
      </c>
      <c r="C290">
        <f>INDEX(resultados!$A$2:$ZZ$294, 284, MATCH($B$3, resultados!$A$1:$ZZ$1, 0))</f>
        <v/>
      </c>
    </row>
    <row r="291">
      <c r="A291">
        <f>INDEX(resultados!$A$2:$ZZ$294, 285, MATCH($B$1, resultados!$A$1:$ZZ$1, 0))</f>
        <v/>
      </c>
      <c r="B291">
        <f>INDEX(resultados!$A$2:$ZZ$294, 285, MATCH($B$2, resultados!$A$1:$ZZ$1, 0))</f>
        <v/>
      </c>
      <c r="C291">
        <f>INDEX(resultados!$A$2:$ZZ$294, 285, MATCH($B$3, resultados!$A$1:$ZZ$1, 0))</f>
        <v/>
      </c>
    </row>
    <row r="292">
      <c r="A292">
        <f>INDEX(resultados!$A$2:$ZZ$294, 286, MATCH($B$1, resultados!$A$1:$ZZ$1, 0))</f>
        <v/>
      </c>
      <c r="B292">
        <f>INDEX(resultados!$A$2:$ZZ$294, 286, MATCH($B$2, resultados!$A$1:$ZZ$1, 0))</f>
        <v/>
      </c>
      <c r="C292">
        <f>INDEX(resultados!$A$2:$ZZ$294, 286, MATCH($B$3, resultados!$A$1:$ZZ$1, 0))</f>
        <v/>
      </c>
    </row>
    <row r="293">
      <c r="A293">
        <f>INDEX(resultados!$A$2:$ZZ$294, 287, MATCH($B$1, resultados!$A$1:$ZZ$1, 0))</f>
        <v/>
      </c>
      <c r="B293">
        <f>INDEX(resultados!$A$2:$ZZ$294, 287, MATCH($B$2, resultados!$A$1:$ZZ$1, 0))</f>
        <v/>
      </c>
      <c r="C293">
        <f>INDEX(resultados!$A$2:$ZZ$294, 287, MATCH($B$3, resultados!$A$1:$ZZ$1, 0))</f>
        <v/>
      </c>
    </row>
    <row r="294">
      <c r="A294">
        <f>INDEX(resultados!$A$2:$ZZ$294, 288, MATCH($B$1, resultados!$A$1:$ZZ$1, 0))</f>
        <v/>
      </c>
      <c r="B294">
        <f>INDEX(resultados!$A$2:$ZZ$294, 288, MATCH($B$2, resultados!$A$1:$ZZ$1, 0))</f>
        <v/>
      </c>
      <c r="C294">
        <f>INDEX(resultados!$A$2:$ZZ$294, 288, MATCH($B$3, resultados!$A$1:$ZZ$1, 0))</f>
        <v/>
      </c>
    </row>
    <row r="295">
      <c r="A295">
        <f>INDEX(resultados!$A$2:$ZZ$294, 289, MATCH($B$1, resultados!$A$1:$ZZ$1, 0))</f>
        <v/>
      </c>
      <c r="B295">
        <f>INDEX(resultados!$A$2:$ZZ$294, 289, MATCH($B$2, resultados!$A$1:$ZZ$1, 0))</f>
        <v/>
      </c>
      <c r="C295">
        <f>INDEX(resultados!$A$2:$ZZ$294, 289, MATCH($B$3, resultados!$A$1:$ZZ$1, 0))</f>
        <v/>
      </c>
    </row>
    <row r="296">
      <c r="A296">
        <f>INDEX(resultados!$A$2:$ZZ$294, 290, MATCH($B$1, resultados!$A$1:$ZZ$1, 0))</f>
        <v/>
      </c>
      <c r="B296">
        <f>INDEX(resultados!$A$2:$ZZ$294, 290, MATCH($B$2, resultados!$A$1:$ZZ$1, 0))</f>
        <v/>
      </c>
      <c r="C296">
        <f>INDEX(resultados!$A$2:$ZZ$294, 290, MATCH($B$3, resultados!$A$1:$ZZ$1, 0))</f>
        <v/>
      </c>
    </row>
    <row r="297">
      <c r="A297">
        <f>INDEX(resultados!$A$2:$ZZ$294, 291, MATCH($B$1, resultados!$A$1:$ZZ$1, 0))</f>
        <v/>
      </c>
      <c r="B297">
        <f>INDEX(resultados!$A$2:$ZZ$294, 291, MATCH($B$2, resultados!$A$1:$ZZ$1, 0))</f>
        <v/>
      </c>
      <c r="C297">
        <f>INDEX(resultados!$A$2:$ZZ$294, 291, MATCH($B$3, resultados!$A$1:$ZZ$1, 0))</f>
        <v/>
      </c>
    </row>
    <row r="298">
      <c r="A298">
        <f>INDEX(resultados!$A$2:$ZZ$294, 292, MATCH($B$1, resultados!$A$1:$ZZ$1, 0))</f>
        <v/>
      </c>
      <c r="B298">
        <f>INDEX(resultados!$A$2:$ZZ$294, 292, MATCH($B$2, resultados!$A$1:$ZZ$1, 0))</f>
        <v/>
      </c>
      <c r="C298">
        <f>INDEX(resultados!$A$2:$ZZ$294, 292, MATCH($B$3, resultados!$A$1:$ZZ$1, 0))</f>
        <v/>
      </c>
    </row>
    <row r="299">
      <c r="A299">
        <f>INDEX(resultados!$A$2:$ZZ$294, 293, MATCH($B$1, resultados!$A$1:$ZZ$1, 0))</f>
        <v/>
      </c>
      <c r="B299">
        <f>INDEX(resultados!$A$2:$ZZ$294, 293, MATCH($B$2, resultados!$A$1:$ZZ$1, 0))</f>
        <v/>
      </c>
      <c r="C299">
        <f>INDEX(resultados!$A$2:$ZZ$294, 293,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2.4185</v>
      </c>
      <c r="E2" t="n">
        <v>41.35</v>
      </c>
      <c r="F2" t="n">
        <v>36.53</v>
      </c>
      <c r="G2" t="n">
        <v>11.48</v>
      </c>
      <c r="H2" t="n">
        <v>0.24</v>
      </c>
      <c r="I2" t="n">
        <v>191</v>
      </c>
      <c r="J2" t="n">
        <v>71.52</v>
      </c>
      <c r="K2" t="n">
        <v>32.27</v>
      </c>
      <c r="L2" t="n">
        <v>1</v>
      </c>
      <c r="M2" t="n">
        <v>189</v>
      </c>
      <c r="N2" t="n">
        <v>8.25</v>
      </c>
      <c r="O2" t="n">
        <v>9054.6</v>
      </c>
      <c r="P2" t="n">
        <v>262.84</v>
      </c>
      <c r="Q2" t="n">
        <v>773.59</v>
      </c>
      <c r="R2" t="n">
        <v>349.85</v>
      </c>
      <c r="S2" t="n">
        <v>98.14</v>
      </c>
      <c r="T2" t="n">
        <v>121040.73</v>
      </c>
      <c r="U2" t="n">
        <v>0.28</v>
      </c>
      <c r="V2" t="n">
        <v>0.7</v>
      </c>
      <c r="W2" t="n">
        <v>12.57</v>
      </c>
      <c r="X2" t="n">
        <v>7.26</v>
      </c>
      <c r="Y2" t="n">
        <v>2</v>
      </c>
      <c r="Z2" t="n">
        <v>10</v>
      </c>
      <c r="AA2" t="n">
        <v>338.6891618338789</v>
      </c>
      <c r="AB2" t="n">
        <v>463.409453132387</v>
      </c>
      <c r="AC2" t="n">
        <v>419.1823053246837</v>
      </c>
      <c r="AD2" t="n">
        <v>338689.1618338789</v>
      </c>
      <c r="AE2" t="n">
        <v>463409.453132387</v>
      </c>
      <c r="AF2" t="n">
        <v>5.102548998183676e-06</v>
      </c>
      <c r="AG2" t="n">
        <v>8.973524305555555</v>
      </c>
      <c r="AH2" t="n">
        <v>419182.3053246837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2.8232</v>
      </c>
      <c r="E3" t="n">
        <v>35.42</v>
      </c>
      <c r="F3" t="n">
        <v>32.3</v>
      </c>
      <c r="G3" t="n">
        <v>23.64</v>
      </c>
      <c r="H3" t="n">
        <v>0.48</v>
      </c>
      <c r="I3" t="n">
        <v>82</v>
      </c>
      <c r="J3" t="n">
        <v>72.7</v>
      </c>
      <c r="K3" t="n">
        <v>32.27</v>
      </c>
      <c r="L3" t="n">
        <v>2</v>
      </c>
      <c r="M3" t="n">
        <v>80</v>
      </c>
      <c r="N3" t="n">
        <v>8.43</v>
      </c>
      <c r="O3" t="n">
        <v>9200.25</v>
      </c>
      <c r="P3" t="n">
        <v>225.08</v>
      </c>
      <c r="Q3" t="n">
        <v>772.7</v>
      </c>
      <c r="R3" t="n">
        <v>209.03</v>
      </c>
      <c r="S3" t="n">
        <v>98.14</v>
      </c>
      <c r="T3" t="n">
        <v>51175.48</v>
      </c>
      <c r="U3" t="n">
        <v>0.47</v>
      </c>
      <c r="V3" t="n">
        <v>0.79</v>
      </c>
      <c r="W3" t="n">
        <v>12.38</v>
      </c>
      <c r="X3" t="n">
        <v>3.04</v>
      </c>
      <c r="Y3" t="n">
        <v>2</v>
      </c>
      <c r="Z3" t="n">
        <v>10</v>
      </c>
      <c r="AA3" t="n">
        <v>266.0467774396423</v>
      </c>
      <c r="AB3" t="n">
        <v>364.0169380483733</v>
      </c>
      <c r="AC3" t="n">
        <v>329.2756723820171</v>
      </c>
      <c r="AD3" t="n">
        <v>266046.7774396422</v>
      </c>
      <c r="AE3" t="n">
        <v>364016.9380483733</v>
      </c>
      <c r="AF3" t="n">
        <v>5.956384673008955e-06</v>
      </c>
      <c r="AG3" t="n">
        <v>7.686631944444445</v>
      </c>
      <c r="AH3" t="n">
        <v>329275.6723820171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2.9605</v>
      </c>
      <c r="E4" t="n">
        <v>33.78</v>
      </c>
      <c r="F4" t="n">
        <v>31.14</v>
      </c>
      <c r="G4" t="n">
        <v>36.64</v>
      </c>
      <c r="H4" t="n">
        <v>0.71</v>
      </c>
      <c r="I4" t="n">
        <v>51</v>
      </c>
      <c r="J4" t="n">
        <v>73.88</v>
      </c>
      <c r="K4" t="n">
        <v>32.27</v>
      </c>
      <c r="L4" t="n">
        <v>3</v>
      </c>
      <c r="M4" t="n">
        <v>49</v>
      </c>
      <c r="N4" t="n">
        <v>8.609999999999999</v>
      </c>
      <c r="O4" t="n">
        <v>9346.23</v>
      </c>
      <c r="P4" t="n">
        <v>208.72</v>
      </c>
      <c r="Q4" t="n">
        <v>772.38</v>
      </c>
      <c r="R4" t="n">
        <v>169.68</v>
      </c>
      <c r="S4" t="n">
        <v>98.14</v>
      </c>
      <c r="T4" t="n">
        <v>31654.01</v>
      </c>
      <c r="U4" t="n">
        <v>0.58</v>
      </c>
      <c r="V4" t="n">
        <v>0.82</v>
      </c>
      <c r="W4" t="n">
        <v>12.36</v>
      </c>
      <c r="X4" t="n">
        <v>1.89</v>
      </c>
      <c r="Y4" t="n">
        <v>2</v>
      </c>
      <c r="Z4" t="n">
        <v>10</v>
      </c>
      <c r="AA4" t="n">
        <v>249.4708741758809</v>
      </c>
      <c r="AB4" t="n">
        <v>341.3370559254929</v>
      </c>
      <c r="AC4" t="n">
        <v>308.7603263776325</v>
      </c>
      <c r="AD4" t="n">
        <v>249470.8741758809</v>
      </c>
      <c r="AE4" t="n">
        <v>341337.0559254929</v>
      </c>
      <c r="AF4" t="n">
        <v>6.246060082333172e-06</v>
      </c>
      <c r="AG4" t="n">
        <v>7.330729166666667</v>
      </c>
      <c r="AH4" t="n">
        <v>308760.3263776324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3.0264</v>
      </c>
      <c r="E5" t="n">
        <v>33.04</v>
      </c>
      <c r="F5" t="n">
        <v>30.62</v>
      </c>
      <c r="G5" t="n">
        <v>49.66</v>
      </c>
      <c r="H5" t="n">
        <v>0.93</v>
      </c>
      <c r="I5" t="n">
        <v>37</v>
      </c>
      <c r="J5" t="n">
        <v>75.06999999999999</v>
      </c>
      <c r="K5" t="n">
        <v>32.27</v>
      </c>
      <c r="L5" t="n">
        <v>4</v>
      </c>
      <c r="M5" t="n">
        <v>35</v>
      </c>
      <c r="N5" t="n">
        <v>8.800000000000001</v>
      </c>
      <c r="O5" t="n">
        <v>9492.549999999999</v>
      </c>
      <c r="P5" t="n">
        <v>196.57</v>
      </c>
      <c r="Q5" t="n">
        <v>772.3200000000001</v>
      </c>
      <c r="R5" t="n">
        <v>152.46</v>
      </c>
      <c r="S5" t="n">
        <v>98.14</v>
      </c>
      <c r="T5" t="n">
        <v>23114.94</v>
      </c>
      <c r="U5" t="n">
        <v>0.64</v>
      </c>
      <c r="V5" t="n">
        <v>0.84</v>
      </c>
      <c r="W5" t="n">
        <v>12.33</v>
      </c>
      <c r="X5" t="n">
        <v>1.37</v>
      </c>
      <c r="Y5" t="n">
        <v>2</v>
      </c>
      <c r="Z5" t="n">
        <v>10</v>
      </c>
      <c r="AA5" t="n">
        <v>231.4481611168004</v>
      </c>
      <c r="AB5" t="n">
        <v>316.677584812087</v>
      </c>
      <c r="AC5" t="n">
        <v>286.4543205774971</v>
      </c>
      <c r="AD5" t="n">
        <v>231448.1611168004</v>
      </c>
      <c r="AE5" t="n">
        <v>316677.584812087</v>
      </c>
      <c r="AF5" t="n">
        <v>6.385095839612604e-06</v>
      </c>
      <c r="AG5" t="n">
        <v>7.170138888888889</v>
      </c>
      <c r="AH5" t="n">
        <v>286454.3205774971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3.0727</v>
      </c>
      <c r="E6" t="n">
        <v>32.54</v>
      </c>
      <c r="F6" t="n">
        <v>30.26</v>
      </c>
      <c r="G6" t="n">
        <v>64.84999999999999</v>
      </c>
      <c r="H6" t="n">
        <v>1.15</v>
      </c>
      <c r="I6" t="n">
        <v>28</v>
      </c>
      <c r="J6" t="n">
        <v>76.26000000000001</v>
      </c>
      <c r="K6" t="n">
        <v>32.27</v>
      </c>
      <c r="L6" t="n">
        <v>5</v>
      </c>
      <c r="M6" t="n">
        <v>16</v>
      </c>
      <c r="N6" t="n">
        <v>8.99</v>
      </c>
      <c r="O6" t="n">
        <v>9639.200000000001</v>
      </c>
      <c r="P6" t="n">
        <v>185.58</v>
      </c>
      <c r="Q6" t="n">
        <v>772.41</v>
      </c>
      <c r="R6" t="n">
        <v>140.18</v>
      </c>
      <c r="S6" t="n">
        <v>98.14</v>
      </c>
      <c r="T6" t="n">
        <v>17018.93</v>
      </c>
      <c r="U6" t="n">
        <v>0.7</v>
      </c>
      <c r="V6" t="n">
        <v>0.85</v>
      </c>
      <c r="W6" t="n">
        <v>12.33</v>
      </c>
      <c r="X6" t="n">
        <v>1.02</v>
      </c>
      <c r="Y6" t="n">
        <v>2</v>
      </c>
      <c r="Z6" t="n">
        <v>10</v>
      </c>
      <c r="AA6" t="n">
        <v>224.1233351589933</v>
      </c>
      <c r="AB6" t="n">
        <v>306.6554347881057</v>
      </c>
      <c r="AC6" t="n">
        <v>277.3886704856254</v>
      </c>
      <c r="AD6" t="n">
        <v>224123.3351589933</v>
      </c>
      <c r="AE6" t="n">
        <v>306655.4347881057</v>
      </c>
      <c r="AF6" t="n">
        <v>6.482779535546408e-06</v>
      </c>
      <c r="AG6" t="n">
        <v>7.061631944444445</v>
      </c>
      <c r="AH6" t="n">
        <v>277388.6704856255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3.0751</v>
      </c>
      <c r="E7" t="n">
        <v>32.52</v>
      </c>
      <c r="F7" t="n">
        <v>30.25</v>
      </c>
      <c r="G7" t="n">
        <v>67.23</v>
      </c>
      <c r="H7" t="n">
        <v>1.36</v>
      </c>
      <c r="I7" t="n">
        <v>27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186.58</v>
      </c>
      <c r="Q7" t="n">
        <v>772.7</v>
      </c>
      <c r="R7" t="n">
        <v>139.11</v>
      </c>
      <c r="S7" t="n">
        <v>98.14</v>
      </c>
      <c r="T7" t="n">
        <v>16488.35</v>
      </c>
      <c r="U7" t="n">
        <v>0.71</v>
      </c>
      <c r="V7" t="n">
        <v>0.85</v>
      </c>
      <c r="W7" t="n">
        <v>12.35</v>
      </c>
      <c r="X7" t="n">
        <v>1</v>
      </c>
      <c r="Y7" t="n">
        <v>2</v>
      </c>
      <c r="Z7" t="n">
        <v>10</v>
      </c>
      <c r="AA7" t="n">
        <v>224.4558937496738</v>
      </c>
      <c r="AB7" t="n">
        <v>307.1104561233242</v>
      </c>
      <c r="AC7" t="n">
        <v>277.8002652232373</v>
      </c>
      <c r="AD7" t="n">
        <v>224455.8937496738</v>
      </c>
      <c r="AE7" t="n">
        <v>307110.4561233242</v>
      </c>
      <c r="AF7" t="n">
        <v>6.487843053262198e-06</v>
      </c>
      <c r="AG7" t="n">
        <v>7.057291666666668</v>
      </c>
      <c r="AH7" t="n">
        <v>277800.2652232373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2.7597</v>
      </c>
      <c r="E2" t="n">
        <v>36.24</v>
      </c>
      <c r="F2" t="n">
        <v>33.34</v>
      </c>
      <c r="G2" t="n">
        <v>18.52</v>
      </c>
      <c r="H2" t="n">
        <v>0.43</v>
      </c>
      <c r="I2" t="n">
        <v>108</v>
      </c>
      <c r="J2" t="n">
        <v>39.78</v>
      </c>
      <c r="K2" t="n">
        <v>19.54</v>
      </c>
      <c r="L2" t="n">
        <v>1</v>
      </c>
      <c r="M2" t="n">
        <v>106</v>
      </c>
      <c r="N2" t="n">
        <v>4.24</v>
      </c>
      <c r="O2" t="n">
        <v>5140</v>
      </c>
      <c r="P2" t="n">
        <v>147.76</v>
      </c>
      <c r="Q2" t="n">
        <v>773.17</v>
      </c>
      <c r="R2" t="n">
        <v>243.02</v>
      </c>
      <c r="S2" t="n">
        <v>98.14</v>
      </c>
      <c r="T2" t="n">
        <v>68038.81</v>
      </c>
      <c r="U2" t="n">
        <v>0.4</v>
      </c>
      <c r="V2" t="n">
        <v>0.77</v>
      </c>
      <c r="W2" t="n">
        <v>12.45</v>
      </c>
      <c r="X2" t="n">
        <v>4.08</v>
      </c>
      <c r="Y2" t="n">
        <v>2</v>
      </c>
      <c r="Z2" t="n">
        <v>10</v>
      </c>
      <c r="AA2" t="n">
        <v>214.0038087103339</v>
      </c>
      <c r="AB2" t="n">
        <v>292.8094522590583</v>
      </c>
      <c r="AC2" t="n">
        <v>264.8641290961874</v>
      </c>
      <c r="AD2" t="n">
        <v>214003.8087103339</v>
      </c>
      <c r="AE2" t="n">
        <v>292809.4522590583</v>
      </c>
      <c r="AF2" t="n">
        <v>6.702755079233738e-06</v>
      </c>
      <c r="AG2" t="n">
        <v>7.864583333333333</v>
      </c>
      <c r="AH2" t="n">
        <v>264864.1290961874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2.9811</v>
      </c>
      <c r="E3" t="n">
        <v>33.54</v>
      </c>
      <c r="F3" t="n">
        <v>31.26</v>
      </c>
      <c r="G3" t="n">
        <v>35.39</v>
      </c>
      <c r="H3" t="n">
        <v>0.84</v>
      </c>
      <c r="I3" t="n">
        <v>53</v>
      </c>
      <c r="J3" t="n">
        <v>40.89</v>
      </c>
      <c r="K3" t="n">
        <v>19.54</v>
      </c>
      <c r="L3" t="n">
        <v>2</v>
      </c>
      <c r="M3" t="n">
        <v>3</v>
      </c>
      <c r="N3" t="n">
        <v>4.35</v>
      </c>
      <c r="O3" t="n">
        <v>5277.26</v>
      </c>
      <c r="P3" t="n">
        <v>126.74</v>
      </c>
      <c r="Q3" t="n">
        <v>773.04</v>
      </c>
      <c r="R3" t="n">
        <v>171.62</v>
      </c>
      <c r="S3" t="n">
        <v>98.14</v>
      </c>
      <c r="T3" t="n">
        <v>32611.41</v>
      </c>
      <c r="U3" t="n">
        <v>0.57</v>
      </c>
      <c r="V3" t="n">
        <v>0.82</v>
      </c>
      <c r="W3" t="n">
        <v>12.41</v>
      </c>
      <c r="X3" t="n">
        <v>2</v>
      </c>
      <c r="Y3" t="n">
        <v>2</v>
      </c>
      <c r="Z3" t="n">
        <v>10</v>
      </c>
      <c r="AA3" t="n">
        <v>193.7881611027555</v>
      </c>
      <c r="AB3" t="n">
        <v>265.1495113509547</v>
      </c>
      <c r="AC3" t="n">
        <v>239.8440141273736</v>
      </c>
      <c r="AD3" t="n">
        <v>193788.1611027555</v>
      </c>
      <c r="AE3" t="n">
        <v>265149.5113509547</v>
      </c>
      <c r="AF3" t="n">
        <v>7.240491055804506e-06</v>
      </c>
      <c r="AG3" t="n">
        <v>7.278645833333333</v>
      </c>
      <c r="AH3" t="n">
        <v>239844.0141273735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2.9802</v>
      </c>
      <c r="E4" t="n">
        <v>33.55</v>
      </c>
      <c r="F4" t="n">
        <v>31.27</v>
      </c>
      <c r="G4" t="n">
        <v>35.4</v>
      </c>
      <c r="H4" t="n">
        <v>1.22</v>
      </c>
      <c r="I4" t="n">
        <v>53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129.98</v>
      </c>
      <c r="Q4" t="n">
        <v>772.73</v>
      </c>
      <c r="R4" t="n">
        <v>171.55</v>
      </c>
      <c r="S4" t="n">
        <v>98.14</v>
      </c>
      <c r="T4" t="n">
        <v>32579.46</v>
      </c>
      <c r="U4" t="n">
        <v>0.57</v>
      </c>
      <c r="V4" t="n">
        <v>0.82</v>
      </c>
      <c r="W4" t="n">
        <v>12.43</v>
      </c>
      <c r="X4" t="n">
        <v>2.01</v>
      </c>
      <c r="Y4" t="n">
        <v>2</v>
      </c>
      <c r="Z4" t="n">
        <v>10</v>
      </c>
      <c r="AA4" t="n">
        <v>195.3053381789803</v>
      </c>
      <c r="AB4" t="n">
        <v>267.2253799597731</v>
      </c>
      <c r="AC4" t="n">
        <v>241.7217647496669</v>
      </c>
      <c r="AD4" t="n">
        <v>195305.3381789803</v>
      </c>
      <c r="AE4" t="n">
        <v>267225.3799597732</v>
      </c>
      <c r="AF4" t="n">
        <v>7.23830513720056e-06</v>
      </c>
      <c r="AG4" t="n">
        <v>7.280815972222222</v>
      </c>
      <c r="AH4" t="n">
        <v>241721.7647496669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1.7693</v>
      </c>
      <c r="E2" t="n">
        <v>56.52</v>
      </c>
      <c r="F2" t="n">
        <v>43.69</v>
      </c>
      <c r="G2" t="n">
        <v>7.14</v>
      </c>
      <c r="H2" t="n">
        <v>0.12</v>
      </c>
      <c r="I2" t="n">
        <v>367</v>
      </c>
      <c r="J2" t="n">
        <v>141.81</v>
      </c>
      <c r="K2" t="n">
        <v>47.83</v>
      </c>
      <c r="L2" t="n">
        <v>1</v>
      </c>
      <c r="M2" t="n">
        <v>365</v>
      </c>
      <c r="N2" t="n">
        <v>22.98</v>
      </c>
      <c r="O2" t="n">
        <v>17723.39</v>
      </c>
      <c r="P2" t="n">
        <v>503.82</v>
      </c>
      <c r="Q2" t="n">
        <v>774.91</v>
      </c>
      <c r="R2" t="n">
        <v>587.75</v>
      </c>
      <c r="S2" t="n">
        <v>98.14</v>
      </c>
      <c r="T2" t="n">
        <v>239107.27</v>
      </c>
      <c r="U2" t="n">
        <v>0.17</v>
      </c>
      <c r="V2" t="n">
        <v>0.59</v>
      </c>
      <c r="W2" t="n">
        <v>12.9</v>
      </c>
      <c r="X2" t="n">
        <v>14.39</v>
      </c>
      <c r="Y2" t="n">
        <v>2</v>
      </c>
      <c r="Z2" t="n">
        <v>10</v>
      </c>
      <c r="AA2" t="n">
        <v>723.5004541195613</v>
      </c>
      <c r="AB2" t="n">
        <v>989.9252399137193</v>
      </c>
      <c r="AC2" t="n">
        <v>895.4481643851535</v>
      </c>
      <c r="AD2" t="n">
        <v>723500.4541195612</v>
      </c>
      <c r="AE2" t="n">
        <v>989925.2399137194</v>
      </c>
      <c r="AF2" t="n">
        <v>3.061234982972355e-06</v>
      </c>
      <c r="AG2" t="n">
        <v>12.265625</v>
      </c>
      <c r="AH2" t="n">
        <v>895448.1643851536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</v>
      </c>
      <c r="E3" t="n">
        <v>41.15</v>
      </c>
      <c r="F3" t="n">
        <v>34.74</v>
      </c>
      <c r="G3" t="n">
        <v>14.37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143</v>
      </c>
      <c r="N3" t="n">
        <v>23.34</v>
      </c>
      <c r="O3" t="n">
        <v>17891.86</v>
      </c>
      <c r="P3" t="n">
        <v>398.33</v>
      </c>
      <c r="Q3" t="n">
        <v>773.46</v>
      </c>
      <c r="R3" t="n">
        <v>289.27</v>
      </c>
      <c r="S3" t="n">
        <v>98.14</v>
      </c>
      <c r="T3" t="n">
        <v>90979.42</v>
      </c>
      <c r="U3" t="n">
        <v>0.34</v>
      </c>
      <c r="V3" t="n">
        <v>0.74</v>
      </c>
      <c r="W3" t="n">
        <v>12.52</v>
      </c>
      <c r="X3" t="n">
        <v>5.47</v>
      </c>
      <c r="Y3" t="n">
        <v>2</v>
      </c>
      <c r="Z3" t="n">
        <v>10</v>
      </c>
      <c r="AA3" t="n">
        <v>448.0300865752545</v>
      </c>
      <c r="AB3" t="n">
        <v>613.0145301446912</v>
      </c>
      <c r="AC3" t="n">
        <v>554.5092837589779</v>
      </c>
      <c r="AD3" t="n">
        <v>448030.0865752545</v>
      </c>
      <c r="AE3" t="n">
        <v>613014.5301446912</v>
      </c>
      <c r="AF3" t="n">
        <v>4.204375181497102e-06</v>
      </c>
      <c r="AG3" t="n">
        <v>8.930121527777779</v>
      </c>
      <c r="AH3" t="n">
        <v>554509.2837589779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2.6697</v>
      </c>
      <c r="E4" t="n">
        <v>37.46</v>
      </c>
      <c r="F4" t="n">
        <v>32.63</v>
      </c>
      <c r="G4" t="n">
        <v>21.75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371.17</v>
      </c>
      <c r="Q4" t="n">
        <v>772.4</v>
      </c>
      <c r="R4" t="n">
        <v>218.98</v>
      </c>
      <c r="S4" t="n">
        <v>98.14</v>
      </c>
      <c r="T4" t="n">
        <v>56109.94</v>
      </c>
      <c r="U4" t="n">
        <v>0.45</v>
      </c>
      <c r="V4" t="n">
        <v>0.79</v>
      </c>
      <c r="W4" t="n">
        <v>12.43</v>
      </c>
      <c r="X4" t="n">
        <v>3.38</v>
      </c>
      <c r="Y4" t="n">
        <v>2</v>
      </c>
      <c r="Z4" t="n">
        <v>10</v>
      </c>
      <c r="AA4" t="n">
        <v>392.0511144987873</v>
      </c>
      <c r="AB4" t="n">
        <v>536.4216309317178</v>
      </c>
      <c r="AC4" t="n">
        <v>485.2263033480813</v>
      </c>
      <c r="AD4" t="n">
        <v>392051.1144987873</v>
      </c>
      <c r="AE4" t="n">
        <v>536421.6309317178</v>
      </c>
      <c r="AF4" t="n">
        <v>4.619103054338606e-06</v>
      </c>
      <c r="AG4" t="n">
        <v>8.129340277777779</v>
      </c>
      <c r="AH4" t="n">
        <v>485226.3033480813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2.7962</v>
      </c>
      <c r="E5" t="n">
        <v>35.76</v>
      </c>
      <c r="F5" t="n">
        <v>31.66</v>
      </c>
      <c r="G5" t="n">
        <v>29.22</v>
      </c>
      <c r="H5" t="n">
        <v>0.49</v>
      </c>
      <c r="I5" t="n">
        <v>65</v>
      </c>
      <c r="J5" t="n">
        <v>145.92</v>
      </c>
      <c r="K5" t="n">
        <v>47.83</v>
      </c>
      <c r="L5" t="n">
        <v>4</v>
      </c>
      <c r="M5" t="n">
        <v>63</v>
      </c>
      <c r="N5" t="n">
        <v>24.09</v>
      </c>
      <c r="O5" t="n">
        <v>18230.35</v>
      </c>
      <c r="P5" t="n">
        <v>356.76</v>
      </c>
      <c r="Q5" t="n">
        <v>772.39</v>
      </c>
      <c r="R5" t="n">
        <v>187</v>
      </c>
      <c r="S5" t="n">
        <v>98.14</v>
      </c>
      <c r="T5" t="n">
        <v>40241.56</v>
      </c>
      <c r="U5" t="n">
        <v>0.52</v>
      </c>
      <c r="V5" t="n">
        <v>0.8100000000000001</v>
      </c>
      <c r="W5" t="n">
        <v>12.38</v>
      </c>
      <c r="X5" t="n">
        <v>2.41</v>
      </c>
      <c r="Y5" t="n">
        <v>2</v>
      </c>
      <c r="Z5" t="n">
        <v>10</v>
      </c>
      <c r="AA5" t="n">
        <v>361.2773817973343</v>
      </c>
      <c r="AB5" t="n">
        <v>494.3156522083206</v>
      </c>
      <c r="AC5" t="n">
        <v>447.1388601379329</v>
      </c>
      <c r="AD5" t="n">
        <v>361277.3817973344</v>
      </c>
      <c r="AE5" t="n">
        <v>494315.6522083206</v>
      </c>
      <c r="AF5" t="n">
        <v>4.837972791153166e-06</v>
      </c>
      <c r="AG5" t="n">
        <v>7.760416666666667</v>
      </c>
      <c r="AH5" t="n">
        <v>447138.8601379329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2.8706</v>
      </c>
      <c r="E6" t="n">
        <v>34.84</v>
      </c>
      <c r="F6" t="n">
        <v>31.13</v>
      </c>
      <c r="G6" t="n">
        <v>36.63</v>
      </c>
      <c r="H6" t="n">
        <v>0.6</v>
      </c>
      <c r="I6" t="n">
        <v>51</v>
      </c>
      <c r="J6" t="n">
        <v>147.3</v>
      </c>
      <c r="K6" t="n">
        <v>47.83</v>
      </c>
      <c r="L6" t="n">
        <v>5</v>
      </c>
      <c r="M6" t="n">
        <v>49</v>
      </c>
      <c r="N6" t="n">
        <v>24.47</v>
      </c>
      <c r="O6" t="n">
        <v>18400.38</v>
      </c>
      <c r="P6" t="n">
        <v>347.52</v>
      </c>
      <c r="Q6" t="n">
        <v>772.4</v>
      </c>
      <c r="R6" t="n">
        <v>169.59</v>
      </c>
      <c r="S6" t="n">
        <v>98.14</v>
      </c>
      <c r="T6" t="n">
        <v>31608.69</v>
      </c>
      <c r="U6" t="n">
        <v>0.58</v>
      </c>
      <c r="V6" t="n">
        <v>0.82</v>
      </c>
      <c r="W6" t="n">
        <v>12.35</v>
      </c>
      <c r="X6" t="n">
        <v>1.88</v>
      </c>
      <c r="Y6" t="n">
        <v>2</v>
      </c>
      <c r="Z6" t="n">
        <v>10</v>
      </c>
      <c r="AA6" t="n">
        <v>349.5859115337395</v>
      </c>
      <c r="AB6" t="n">
        <v>478.3188668024048</v>
      </c>
      <c r="AC6" t="n">
        <v>432.6687854795285</v>
      </c>
      <c r="AD6" t="n">
        <v>349585.9115337395</v>
      </c>
      <c r="AE6" t="n">
        <v>478318.8668024049</v>
      </c>
      <c r="AF6" t="n">
        <v>4.966699339919991e-06</v>
      </c>
      <c r="AG6" t="n">
        <v>7.560763888888889</v>
      </c>
      <c r="AH6" t="n">
        <v>432668.7854795285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2.9215</v>
      </c>
      <c r="E7" t="n">
        <v>34.23</v>
      </c>
      <c r="F7" t="n">
        <v>30.79</v>
      </c>
      <c r="G7" t="n">
        <v>43.98</v>
      </c>
      <c r="H7" t="n">
        <v>0.71</v>
      </c>
      <c r="I7" t="n">
        <v>42</v>
      </c>
      <c r="J7" t="n">
        <v>148.68</v>
      </c>
      <c r="K7" t="n">
        <v>47.83</v>
      </c>
      <c r="L7" t="n">
        <v>6</v>
      </c>
      <c r="M7" t="n">
        <v>40</v>
      </c>
      <c r="N7" t="n">
        <v>24.85</v>
      </c>
      <c r="O7" t="n">
        <v>18570.94</v>
      </c>
      <c r="P7" t="n">
        <v>340.42</v>
      </c>
      <c r="Q7" t="n">
        <v>772.4</v>
      </c>
      <c r="R7" t="n">
        <v>157.97</v>
      </c>
      <c r="S7" t="n">
        <v>98.14</v>
      </c>
      <c r="T7" t="n">
        <v>25841.49</v>
      </c>
      <c r="U7" t="n">
        <v>0.62</v>
      </c>
      <c r="V7" t="n">
        <v>0.83</v>
      </c>
      <c r="W7" t="n">
        <v>12.34</v>
      </c>
      <c r="X7" t="n">
        <v>1.54</v>
      </c>
      <c r="Y7" t="n">
        <v>2</v>
      </c>
      <c r="Z7" t="n">
        <v>10</v>
      </c>
      <c r="AA7" t="n">
        <v>341.4427256684438</v>
      </c>
      <c r="AB7" t="n">
        <v>467.1770006495017</v>
      </c>
      <c r="AC7" t="n">
        <v>422.5902833945509</v>
      </c>
      <c r="AD7" t="n">
        <v>341442.7256684438</v>
      </c>
      <c r="AE7" t="n">
        <v>467177.0006495017</v>
      </c>
      <c r="AF7" t="n">
        <v>5.054766293310198e-06</v>
      </c>
      <c r="AG7" t="n">
        <v>7.428385416666667</v>
      </c>
      <c r="AH7" t="n">
        <v>422590.2833945509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2.9552</v>
      </c>
      <c r="E8" t="n">
        <v>33.84</v>
      </c>
      <c r="F8" t="n">
        <v>30.57</v>
      </c>
      <c r="G8" t="n">
        <v>50.95</v>
      </c>
      <c r="H8" t="n">
        <v>0.83</v>
      </c>
      <c r="I8" t="n">
        <v>36</v>
      </c>
      <c r="J8" t="n">
        <v>150.07</v>
      </c>
      <c r="K8" t="n">
        <v>47.83</v>
      </c>
      <c r="L8" t="n">
        <v>7</v>
      </c>
      <c r="M8" t="n">
        <v>34</v>
      </c>
      <c r="N8" t="n">
        <v>25.24</v>
      </c>
      <c r="O8" t="n">
        <v>18742.03</v>
      </c>
      <c r="P8" t="n">
        <v>334.54</v>
      </c>
      <c r="Q8" t="n">
        <v>772.3099999999999</v>
      </c>
      <c r="R8" t="n">
        <v>150.68</v>
      </c>
      <c r="S8" t="n">
        <v>98.14</v>
      </c>
      <c r="T8" t="n">
        <v>22228.61</v>
      </c>
      <c r="U8" t="n">
        <v>0.65</v>
      </c>
      <c r="V8" t="n">
        <v>0.84</v>
      </c>
      <c r="W8" t="n">
        <v>12.33</v>
      </c>
      <c r="X8" t="n">
        <v>1.32</v>
      </c>
      <c r="Y8" t="n">
        <v>2</v>
      </c>
      <c r="Z8" t="n">
        <v>10</v>
      </c>
      <c r="AA8" t="n">
        <v>335.7826167301426</v>
      </c>
      <c r="AB8" t="n">
        <v>459.4325898937351</v>
      </c>
      <c r="AC8" t="n">
        <v>415.5849883319659</v>
      </c>
      <c r="AD8" t="n">
        <v>335782.6167301427</v>
      </c>
      <c r="AE8" t="n">
        <v>459432.5898937351</v>
      </c>
      <c r="AF8" t="n">
        <v>5.113073883275817e-06</v>
      </c>
      <c r="AG8" t="n">
        <v>7.34375</v>
      </c>
      <c r="AH8" t="n">
        <v>415584.9883319659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2.9853</v>
      </c>
      <c r="E9" t="n">
        <v>33.5</v>
      </c>
      <c r="F9" t="n">
        <v>30.37</v>
      </c>
      <c r="G9" t="n">
        <v>58.79</v>
      </c>
      <c r="H9" t="n">
        <v>0.9399999999999999</v>
      </c>
      <c r="I9" t="n">
        <v>31</v>
      </c>
      <c r="J9" t="n">
        <v>151.46</v>
      </c>
      <c r="K9" t="n">
        <v>47.83</v>
      </c>
      <c r="L9" t="n">
        <v>8</v>
      </c>
      <c r="M9" t="n">
        <v>29</v>
      </c>
      <c r="N9" t="n">
        <v>25.63</v>
      </c>
      <c r="O9" t="n">
        <v>18913.66</v>
      </c>
      <c r="P9" t="n">
        <v>329.09</v>
      </c>
      <c r="Q9" t="n">
        <v>772.3200000000001</v>
      </c>
      <c r="R9" t="n">
        <v>144.12</v>
      </c>
      <c r="S9" t="n">
        <v>98.14</v>
      </c>
      <c r="T9" t="n">
        <v>18972.62</v>
      </c>
      <c r="U9" t="n">
        <v>0.68</v>
      </c>
      <c r="V9" t="n">
        <v>0.85</v>
      </c>
      <c r="W9" t="n">
        <v>12.32</v>
      </c>
      <c r="X9" t="n">
        <v>1.12</v>
      </c>
      <c r="Y9" t="n">
        <v>2</v>
      </c>
      <c r="Z9" t="n">
        <v>10</v>
      </c>
      <c r="AA9" t="n">
        <v>330.7379946724697</v>
      </c>
      <c r="AB9" t="n">
        <v>452.5303154414088</v>
      </c>
      <c r="AC9" t="n">
        <v>409.3414572659667</v>
      </c>
      <c r="AD9" t="n">
        <v>330737.9946724697</v>
      </c>
      <c r="AE9" t="n">
        <v>452530.3154414088</v>
      </c>
      <c r="AF9" t="n">
        <v>5.165152769268846e-06</v>
      </c>
      <c r="AG9" t="n">
        <v>7.269965277777778</v>
      </c>
      <c r="AH9" t="n">
        <v>409341.4572659667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3.0097</v>
      </c>
      <c r="E10" t="n">
        <v>33.23</v>
      </c>
      <c r="F10" t="n">
        <v>30.22</v>
      </c>
      <c r="G10" t="n">
        <v>67.15000000000001</v>
      </c>
      <c r="H10" t="n">
        <v>1.04</v>
      </c>
      <c r="I10" t="n">
        <v>27</v>
      </c>
      <c r="J10" t="n">
        <v>152.85</v>
      </c>
      <c r="K10" t="n">
        <v>47.83</v>
      </c>
      <c r="L10" t="n">
        <v>9</v>
      </c>
      <c r="M10" t="n">
        <v>25</v>
      </c>
      <c r="N10" t="n">
        <v>26.03</v>
      </c>
      <c r="O10" t="n">
        <v>19085.83</v>
      </c>
      <c r="P10" t="n">
        <v>323.86</v>
      </c>
      <c r="Q10" t="n">
        <v>772.41</v>
      </c>
      <c r="R10" t="n">
        <v>139.16</v>
      </c>
      <c r="S10" t="n">
        <v>98.14</v>
      </c>
      <c r="T10" t="n">
        <v>16512.28</v>
      </c>
      <c r="U10" t="n">
        <v>0.71</v>
      </c>
      <c r="V10" t="n">
        <v>0.85</v>
      </c>
      <c r="W10" t="n">
        <v>12.31</v>
      </c>
      <c r="X10" t="n">
        <v>0.97</v>
      </c>
      <c r="Y10" t="n">
        <v>2</v>
      </c>
      <c r="Z10" t="n">
        <v>10</v>
      </c>
      <c r="AA10" t="n">
        <v>316.6398026876128</v>
      </c>
      <c r="AB10" t="n">
        <v>433.2405471993934</v>
      </c>
      <c r="AC10" t="n">
        <v>391.8926774316095</v>
      </c>
      <c r="AD10" t="n">
        <v>316639.8026876128</v>
      </c>
      <c r="AE10" t="n">
        <v>433240.5471993934</v>
      </c>
      <c r="AF10" t="n">
        <v>5.207369540638612e-06</v>
      </c>
      <c r="AG10" t="n">
        <v>7.211371527777778</v>
      </c>
      <c r="AH10" t="n">
        <v>391892.6774316095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3.0256</v>
      </c>
      <c r="E11" t="n">
        <v>33.05</v>
      </c>
      <c r="F11" t="n">
        <v>30.13</v>
      </c>
      <c r="G11" t="n">
        <v>75.33</v>
      </c>
      <c r="H11" t="n">
        <v>1.15</v>
      </c>
      <c r="I11" t="n">
        <v>24</v>
      </c>
      <c r="J11" t="n">
        <v>154.25</v>
      </c>
      <c r="K11" t="n">
        <v>47.83</v>
      </c>
      <c r="L11" t="n">
        <v>10</v>
      </c>
      <c r="M11" t="n">
        <v>22</v>
      </c>
      <c r="N11" t="n">
        <v>26.43</v>
      </c>
      <c r="O11" t="n">
        <v>19258.55</v>
      </c>
      <c r="P11" t="n">
        <v>319.26</v>
      </c>
      <c r="Q11" t="n">
        <v>772.29</v>
      </c>
      <c r="R11" t="n">
        <v>136.15</v>
      </c>
      <c r="S11" t="n">
        <v>98.14</v>
      </c>
      <c r="T11" t="n">
        <v>15024.71</v>
      </c>
      <c r="U11" t="n">
        <v>0.72</v>
      </c>
      <c r="V11" t="n">
        <v>0.85</v>
      </c>
      <c r="W11" t="n">
        <v>12.31</v>
      </c>
      <c r="X11" t="n">
        <v>0.88</v>
      </c>
      <c r="Y11" t="n">
        <v>2</v>
      </c>
      <c r="Z11" t="n">
        <v>10</v>
      </c>
      <c r="AA11" t="n">
        <v>313.3164724503926</v>
      </c>
      <c r="AB11" t="n">
        <v>428.6934201538463</v>
      </c>
      <c r="AC11" t="n">
        <v>387.7795218093565</v>
      </c>
      <c r="AD11" t="n">
        <v>313316.4724503926</v>
      </c>
      <c r="AE11" t="n">
        <v>428693.4201538463</v>
      </c>
      <c r="AF11" t="n">
        <v>5.234879649850876e-06</v>
      </c>
      <c r="AG11" t="n">
        <v>7.172309027777778</v>
      </c>
      <c r="AH11" t="n">
        <v>387779.5218093565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3.0404</v>
      </c>
      <c r="E12" t="n">
        <v>32.89</v>
      </c>
      <c r="F12" t="n">
        <v>30.03</v>
      </c>
      <c r="G12" t="n">
        <v>81.89</v>
      </c>
      <c r="H12" t="n">
        <v>1.25</v>
      </c>
      <c r="I12" t="n">
        <v>22</v>
      </c>
      <c r="J12" t="n">
        <v>155.66</v>
      </c>
      <c r="K12" t="n">
        <v>47.83</v>
      </c>
      <c r="L12" t="n">
        <v>11</v>
      </c>
      <c r="M12" t="n">
        <v>20</v>
      </c>
      <c r="N12" t="n">
        <v>26.83</v>
      </c>
      <c r="O12" t="n">
        <v>19431.82</v>
      </c>
      <c r="P12" t="n">
        <v>314.8</v>
      </c>
      <c r="Q12" t="n">
        <v>772.11</v>
      </c>
      <c r="R12" t="n">
        <v>132.74</v>
      </c>
      <c r="S12" t="n">
        <v>98.14</v>
      </c>
      <c r="T12" t="n">
        <v>13328</v>
      </c>
      <c r="U12" t="n">
        <v>0.74</v>
      </c>
      <c r="V12" t="n">
        <v>0.85</v>
      </c>
      <c r="W12" t="n">
        <v>12.31</v>
      </c>
      <c r="X12" t="n">
        <v>0.78</v>
      </c>
      <c r="Y12" t="n">
        <v>2</v>
      </c>
      <c r="Z12" t="n">
        <v>10</v>
      </c>
      <c r="AA12" t="n">
        <v>310.1431303846791</v>
      </c>
      <c r="AB12" t="n">
        <v>424.3515135415657</v>
      </c>
      <c r="AC12" t="n">
        <v>383.8520006702477</v>
      </c>
      <c r="AD12" t="n">
        <v>310143.1303846791</v>
      </c>
      <c r="AE12" t="n">
        <v>424351.5135415657</v>
      </c>
      <c r="AF12" t="n">
        <v>5.260486543960406e-06</v>
      </c>
      <c r="AG12" t="n">
        <v>7.137586805555555</v>
      </c>
      <c r="AH12" t="n">
        <v>383852.0006702477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3.0539</v>
      </c>
      <c r="E13" t="n">
        <v>32.74</v>
      </c>
      <c r="F13" t="n">
        <v>29.94</v>
      </c>
      <c r="G13" t="n">
        <v>89.81999999999999</v>
      </c>
      <c r="H13" t="n">
        <v>1.35</v>
      </c>
      <c r="I13" t="n">
        <v>20</v>
      </c>
      <c r="J13" t="n">
        <v>157.07</v>
      </c>
      <c r="K13" t="n">
        <v>47.83</v>
      </c>
      <c r="L13" t="n">
        <v>12</v>
      </c>
      <c r="M13" t="n">
        <v>18</v>
      </c>
      <c r="N13" t="n">
        <v>27.24</v>
      </c>
      <c r="O13" t="n">
        <v>19605.66</v>
      </c>
      <c r="P13" t="n">
        <v>310.46</v>
      </c>
      <c r="Q13" t="n">
        <v>772.15</v>
      </c>
      <c r="R13" t="n">
        <v>129.85</v>
      </c>
      <c r="S13" t="n">
        <v>98.14</v>
      </c>
      <c r="T13" t="n">
        <v>11894.35</v>
      </c>
      <c r="U13" t="n">
        <v>0.76</v>
      </c>
      <c r="V13" t="n">
        <v>0.86</v>
      </c>
      <c r="W13" t="n">
        <v>12.3</v>
      </c>
      <c r="X13" t="n">
        <v>0.6899999999999999</v>
      </c>
      <c r="Y13" t="n">
        <v>2</v>
      </c>
      <c r="Z13" t="n">
        <v>10</v>
      </c>
      <c r="AA13" t="n">
        <v>307.1566296252164</v>
      </c>
      <c r="AB13" t="n">
        <v>420.2652514473541</v>
      </c>
      <c r="AC13" t="n">
        <v>380.1557256952028</v>
      </c>
      <c r="AD13" t="n">
        <v>307156.6296252164</v>
      </c>
      <c r="AE13" t="n">
        <v>420265.2514473541</v>
      </c>
      <c r="AF13" t="n">
        <v>5.283844183857612e-06</v>
      </c>
      <c r="AG13" t="n">
        <v>7.105034722222223</v>
      </c>
      <c r="AH13" t="n">
        <v>380155.7256952028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3.0651</v>
      </c>
      <c r="E14" t="n">
        <v>32.62</v>
      </c>
      <c r="F14" t="n">
        <v>29.88</v>
      </c>
      <c r="G14" t="n">
        <v>99.59</v>
      </c>
      <c r="H14" t="n">
        <v>1.45</v>
      </c>
      <c r="I14" t="n">
        <v>18</v>
      </c>
      <c r="J14" t="n">
        <v>158.48</v>
      </c>
      <c r="K14" t="n">
        <v>47.83</v>
      </c>
      <c r="L14" t="n">
        <v>13</v>
      </c>
      <c r="M14" t="n">
        <v>16</v>
      </c>
      <c r="N14" t="n">
        <v>27.65</v>
      </c>
      <c r="O14" t="n">
        <v>19780.06</v>
      </c>
      <c r="P14" t="n">
        <v>305.25</v>
      </c>
      <c r="Q14" t="n">
        <v>772.33</v>
      </c>
      <c r="R14" t="n">
        <v>127.83</v>
      </c>
      <c r="S14" t="n">
        <v>98.14</v>
      </c>
      <c r="T14" t="n">
        <v>10894.41</v>
      </c>
      <c r="U14" t="n">
        <v>0.77</v>
      </c>
      <c r="V14" t="n">
        <v>0.86</v>
      </c>
      <c r="W14" t="n">
        <v>12.3</v>
      </c>
      <c r="X14" t="n">
        <v>0.63</v>
      </c>
      <c r="Y14" t="n">
        <v>2</v>
      </c>
      <c r="Z14" t="n">
        <v>10</v>
      </c>
      <c r="AA14" t="n">
        <v>304.012706055778</v>
      </c>
      <c r="AB14" t="n">
        <v>415.9635965195295</v>
      </c>
      <c r="AC14" t="n">
        <v>376.2646146762792</v>
      </c>
      <c r="AD14" t="n">
        <v>304012.706055778</v>
      </c>
      <c r="AE14" t="n">
        <v>415963.5965195295</v>
      </c>
      <c r="AF14" t="n">
        <v>5.303222373994554e-06</v>
      </c>
      <c r="AG14" t="n">
        <v>7.078993055555554</v>
      </c>
      <c r="AH14" t="n">
        <v>376264.6146762792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3.072</v>
      </c>
      <c r="E15" t="n">
        <v>32.55</v>
      </c>
      <c r="F15" t="n">
        <v>29.83</v>
      </c>
      <c r="G15" t="n">
        <v>105.29</v>
      </c>
      <c r="H15" t="n">
        <v>1.55</v>
      </c>
      <c r="I15" t="n">
        <v>17</v>
      </c>
      <c r="J15" t="n">
        <v>159.9</v>
      </c>
      <c r="K15" t="n">
        <v>47.83</v>
      </c>
      <c r="L15" t="n">
        <v>14</v>
      </c>
      <c r="M15" t="n">
        <v>15</v>
      </c>
      <c r="N15" t="n">
        <v>28.07</v>
      </c>
      <c r="O15" t="n">
        <v>19955.16</v>
      </c>
      <c r="P15" t="n">
        <v>301.46</v>
      </c>
      <c r="Q15" t="n">
        <v>772.16</v>
      </c>
      <c r="R15" t="n">
        <v>126.32</v>
      </c>
      <c r="S15" t="n">
        <v>98.14</v>
      </c>
      <c r="T15" t="n">
        <v>10142.57</v>
      </c>
      <c r="U15" t="n">
        <v>0.78</v>
      </c>
      <c r="V15" t="n">
        <v>0.86</v>
      </c>
      <c r="W15" t="n">
        <v>12.29</v>
      </c>
      <c r="X15" t="n">
        <v>0.58</v>
      </c>
      <c r="Y15" t="n">
        <v>2</v>
      </c>
      <c r="Z15" t="n">
        <v>10</v>
      </c>
      <c r="AA15" t="n">
        <v>301.8052834420297</v>
      </c>
      <c r="AB15" t="n">
        <v>412.9433035147865</v>
      </c>
      <c r="AC15" t="n">
        <v>373.5325741969011</v>
      </c>
      <c r="AD15" t="n">
        <v>301805.2834420297</v>
      </c>
      <c r="AE15" t="n">
        <v>412943.3035147865</v>
      </c>
      <c r="AF15" t="n">
        <v>5.315160723275348e-06</v>
      </c>
      <c r="AG15" t="n">
        <v>7.063802083333332</v>
      </c>
      <c r="AH15" t="n">
        <v>373532.5741969011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3.0777</v>
      </c>
      <c r="E16" t="n">
        <v>32.49</v>
      </c>
      <c r="F16" t="n">
        <v>29.8</v>
      </c>
      <c r="G16" t="n">
        <v>111.76</v>
      </c>
      <c r="H16" t="n">
        <v>1.65</v>
      </c>
      <c r="I16" t="n">
        <v>16</v>
      </c>
      <c r="J16" t="n">
        <v>161.32</v>
      </c>
      <c r="K16" t="n">
        <v>47.83</v>
      </c>
      <c r="L16" t="n">
        <v>15</v>
      </c>
      <c r="M16" t="n">
        <v>14</v>
      </c>
      <c r="N16" t="n">
        <v>28.5</v>
      </c>
      <c r="O16" t="n">
        <v>20130.71</v>
      </c>
      <c r="P16" t="n">
        <v>296.84</v>
      </c>
      <c r="Q16" t="n">
        <v>772.14</v>
      </c>
      <c r="R16" t="n">
        <v>125.12</v>
      </c>
      <c r="S16" t="n">
        <v>98.14</v>
      </c>
      <c r="T16" t="n">
        <v>9546.879999999999</v>
      </c>
      <c r="U16" t="n">
        <v>0.78</v>
      </c>
      <c r="V16" t="n">
        <v>0.86</v>
      </c>
      <c r="W16" t="n">
        <v>12.3</v>
      </c>
      <c r="X16" t="n">
        <v>0.5600000000000001</v>
      </c>
      <c r="Y16" t="n">
        <v>2</v>
      </c>
      <c r="Z16" t="n">
        <v>10</v>
      </c>
      <c r="AA16" t="n">
        <v>299.3525739267124</v>
      </c>
      <c r="AB16" t="n">
        <v>409.5873981500222</v>
      </c>
      <c r="AC16" t="n">
        <v>370.4969517301072</v>
      </c>
      <c r="AD16" t="n">
        <v>299352.5739267123</v>
      </c>
      <c r="AE16" t="n">
        <v>409587.3981500223</v>
      </c>
      <c r="AF16" t="n">
        <v>5.325022837898613e-06</v>
      </c>
      <c r="AG16" t="n">
        <v>7.050781250000001</v>
      </c>
      <c r="AH16" t="n">
        <v>370496.9517301072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3.0845</v>
      </c>
      <c r="E17" t="n">
        <v>32.42</v>
      </c>
      <c r="F17" t="n">
        <v>29.76</v>
      </c>
      <c r="G17" t="n">
        <v>119.04</v>
      </c>
      <c r="H17" t="n">
        <v>1.74</v>
      </c>
      <c r="I17" t="n">
        <v>15</v>
      </c>
      <c r="J17" t="n">
        <v>162.75</v>
      </c>
      <c r="K17" t="n">
        <v>47.83</v>
      </c>
      <c r="L17" t="n">
        <v>16</v>
      </c>
      <c r="M17" t="n">
        <v>13</v>
      </c>
      <c r="N17" t="n">
        <v>28.92</v>
      </c>
      <c r="O17" t="n">
        <v>20306.85</v>
      </c>
      <c r="P17" t="n">
        <v>291.48</v>
      </c>
      <c r="Q17" t="n">
        <v>772.1</v>
      </c>
      <c r="R17" t="n">
        <v>123.68</v>
      </c>
      <c r="S17" t="n">
        <v>98.14</v>
      </c>
      <c r="T17" t="n">
        <v>8832.639999999999</v>
      </c>
      <c r="U17" t="n">
        <v>0.79</v>
      </c>
      <c r="V17" t="n">
        <v>0.86</v>
      </c>
      <c r="W17" t="n">
        <v>12.3</v>
      </c>
      <c r="X17" t="n">
        <v>0.51</v>
      </c>
      <c r="Y17" t="n">
        <v>2</v>
      </c>
      <c r="Z17" t="n">
        <v>10</v>
      </c>
      <c r="AA17" t="n">
        <v>296.4972167300189</v>
      </c>
      <c r="AB17" t="n">
        <v>405.6805724640372</v>
      </c>
      <c r="AC17" t="n">
        <v>366.9629880043282</v>
      </c>
      <c r="AD17" t="n">
        <v>296497.2167300189</v>
      </c>
      <c r="AE17" t="n">
        <v>405680.5724640372</v>
      </c>
      <c r="AF17" t="n">
        <v>5.336788167624613e-06</v>
      </c>
      <c r="AG17" t="n">
        <v>7.035590277777778</v>
      </c>
      <c r="AH17" t="n">
        <v>366962.9880043282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3.089</v>
      </c>
      <c r="E18" t="n">
        <v>32.37</v>
      </c>
      <c r="F18" t="n">
        <v>29.74</v>
      </c>
      <c r="G18" t="n">
        <v>127.46</v>
      </c>
      <c r="H18" t="n">
        <v>1.83</v>
      </c>
      <c r="I18" t="n">
        <v>14</v>
      </c>
      <c r="J18" t="n">
        <v>164.19</v>
      </c>
      <c r="K18" t="n">
        <v>47.83</v>
      </c>
      <c r="L18" t="n">
        <v>17</v>
      </c>
      <c r="M18" t="n">
        <v>11</v>
      </c>
      <c r="N18" t="n">
        <v>29.36</v>
      </c>
      <c r="O18" t="n">
        <v>20483.57</v>
      </c>
      <c r="P18" t="n">
        <v>287.15</v>
      </c>
      <c r="Q18" t="n">
        <v>772.12</v>
      </c>
      <c r="R18" t="n">
        <v>122.9</v>
      </c>
      <c r="S18" t="n">
        <v>98.14</v>
      </c>
      <c r="T18" t="n">
        <v>8448.459999999999</v>
      </c>
      <c r="U18" t="n">
        <v>0.8</v>
      </c>
      <c r="V18" t="n">
        <v>0.86</v>
      </c>
      <c r="W18" t="n">
        <v>12.3</v>
      </c>
      <c r="X18" t="n">
        <v>0.49</v>
      </c>
      <c r="Y18" t="n">
        <v>2</v>
      </c>
      <c r="Z18" t="n">
        <v>10</v>
      </c>
      <c r="AA18" t="n">
        <v>294.2820501480221</v>
      </c>
      <c r="AB18" t="n">
        <v>402.6496838202968</v>
      </c>
      <c r="AC18" t="n">
        <v>364.2213631188674</v>
      </c>
      <c r="AD18" t="n">
        <v>294282.0501480221</v>
      </c>
      <c r="AE18" t="n">
        <v>402649.6838202968</v>
      </c>
      <c r="AF18" t="n">
        <v>5.344574047590348e-06</v>
      </c>
      <c r="AG18" t="n">
        <v>7.024739583333332</v>
      </c>
      <c r="AH18" t="n">
        <v>364221.3631188674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3.0947</v>
      </c>
      <c r="E19" t="n">
        <v>32.31</v>
      </c>
      <c r="F19" t="n">
        <v>29.71</v>
      </c>
      <c r="G19" t="n">
        <v>137.12</v>
      </c>
      <c r="H19" t="n">
        <v>1.93</v>
      </c>
      <c r="I19" t="n">
        <v>13</v>
      </c>
      <c r="J19" t="n">
        <v>165.62</v>
      </c>
      <c r="K19" t="n">
        <v>47.83</v>
      </c>
      <c r="L19" t="n">
        <v>18</v>
      </c>
      <c r="M19" t="n">
        <v>8</v>
      </c>
      <c r="N19" t="n">
        <v>29.8</v>
      </c>
      <c r="O19" t="n">
        <v>20660.89</v>
      </c>
      <c r="P19" t="n">
        <v>287.08</v>
      </c>
      <c r="Q19" t="n">
        <v>772.1799999999999</v>
      </c>
      <c r="R19" t="n">
        <v>121.82</v>
      </c>
      <c r="S19" t="n">
        <v>98.14</v>
      </c>
      <c r="T19" t="n">
        <v>7914.24</v>
      </c>
      <c r="U19" t="n">
        <v>0.8100000000000001</v>
      </c>
      <c r="V19" t="n">
        <v>0.86</v>
      </c>
      <c r="W19" t="n">
        <v>12.3</v>
      </c>
      <c r="X19" t="n">
        <v>0.46</v>
      </c>
      <c r="Y19" t="n">
        <v>2</v>
      </c>
      <c r="Z19" t="n">
        <v>10</v>
      </c>
      <c r="AA19" t="n">
        <v>293.8569382549142</v>
      </c>
      <c r="AB19" t="n">
        <v>402.0680269735334</v>
      </c>
      <c r="AC19" t="n">
        <v>363.6952187851986</v>
      </c>
      <c r="AD19" t="n">
        <v>293856.9382549141</v>
      </c>
      <c r="AE19" t="n">
        <v>402068.0269735334</v>
      </c>
      <c r="AF19" t="n">
        <v>5.354436162213613e-06</v>
      </c>
      <c r="AG19" t="n">
        <v>7.011718750000001</v>
      </c>
      <c r="AH19" t="n">
        <v>363695.2187851986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3.0939</v>
      </c>
      <c r="E20" t="n">
        <v>32.32</v>
      </c>
      <c r="F20" t="n">
        <v>29.72</v>
      </c>
      <c r="G20" t="n">
        <v>137.16</v>
      </c>
      <c r="H20" t="n">
        <v>2.02</v>
      </c>
      <c r="I20" t="n">
        <v>13</v>
      </c>
      <c r="J20" t="n">
        <v>167.07</v>
      </c>
      <c r="K20" t="n">
        <v>47.83</v>
      </c>
      <c r="L20" t="n">
        <v>19</v>
      </c>
      <c r="M20" t="n">
        <v>2</v>
      </c>
      <c r="N20" t="n">
        <v>30.24</v>
      </c>
      <c r="O20" t="n">
        <v>20838.81</v>
      </c>
      <c r="P20" t="n">
        <v>283.95</v>
      </c>
      <c r="Q20" t="n">
        <v>772.2</v>
      </c>
      <c r="R20" t="n">
        <v>121.86</v>
      </c>
      <c r="S20" t="n">
        <v>98.14</v>
      </c>
      <c r="T20" t="n">
        <v>7931.59</v>
      </c>
      <c r="U20" t="n">
        <v>0.8100000000000001</v>
      </c>
      <c r="V20" t="n">
        <v>0.86</v>
      </c>
      <c r="W20" t="n">
        <v>12.31</v>
      </c>
      <c r="X20" t="n">
        <v>0.47</v>
      </c>
      <c r="Y20" t="n">
        <v>2</v>
      </c>
      <c r="Z20" t="n">
        <v>10</v>
      </c>
      <c r="AA20" t="n">
        <v>292.5468362071817</v>
      </c>
      <c r="AB20" t="n">
        <v>400.2754875542028</v>
      </c>
      <c r="AC20" t="n">
        <v>362.073756812204</v>
      </c>
      <c r="AD20" t="n">
        <v>292546.8362071817</v>
      </c>
      <c r="AE20" t="n">
        <v>400275.4875542028</v>
      </c>
      <c r="AF20" t="n">
        <v>5.35305200577526e-06</v>
      </c>
      <c r="AG20" t="n">
        <v>7.013888888888889</v>
      </c>
      <c r="AH20" t="n">
        <v>362073.756812204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3.0936</v>
      </c>
      <c r="E21" t="n">
        <v>32.33</v>
      </c>
      <c r="F21" t="n">
        <v>29.72</v>
      </c>
      <c r="G21" t="n">
        <v>137.18</v>
      </c>
      <c r="H21" t="n">
        <v>2.1</v>
      </c>
      <c r="I21" t="n">
        <v>13</v>
      </c>
      <c r="J21" t="n">
        <v>168.51</v>
      </c>
      <c r="K21" t="n">
        <v>47.83</v>
      </c>
      <c r="L21" t="n">
        <v>20</v>
      </c>
      <c r="M21" t="n">
        <v>0</v>
      </c>
      <c r="N21" t="n">
        <v>30.69</v>
      </c>
      <c r="O21" t="n">
        <v>21017.33</v>
      </c>
      <c r="P21" t="n">
        <v>285.85</v>
      </c>
      <c r="Q21" t="n">
        <v>772.23</v>
      </c>
      <c r="R21" t="n">
        <v>121.98</v>
      </c>
      <c r="S21" t="n">
        <v>98.14</v>
      </c>
      <c r="T21" t="n">
        <v>7992.44</v>
      </c>
      <c r="U21" t="n">
        <v>0.8</v>
      </c>
      <c r="V21" t="n">
        <v>0.86</v>
      </c>
      <c r="W21" t="n">
        <v>12.31</v>
      </c>
      <c r="X21" t="n">
        <v>0.47</v>
      </c>
      <c r="Y21" t="n">
        <v>2</v>
      </c>
      <c r="Z21" t="n">
        <v>10</v>
      </c>
      <c r="AA21" t="n">
        <v>293.400000011017</v>
      </c>
      <c r="AB21" t="n">
        <v>401.4428239095408</v>
      </c>
      <c r="AC21" t="n">
        <v>363.1296842241554</v>
      </c>
      <c r="AD21" t="n">
        <v>293400.000011017</v>
      </c>
      <c r="AE21" t="n">
        <v>401442.8239095408</v>
      </c>
      <c r="AF21" t="n">
        <v>5.352532947110878e-06</v>
      </c>
      <c r="AG21" t="n">
        <v>7.016059027777778</v>
      </c>
      <c r="AH21" t="n">
        <v>363129.6842241554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1.5013</v>
      </c>
      <c r="E2" t="n">
        <v>66.61</v>
      </c>
      <c r="F2" t="n">
        <v>47.73</v>
      </c>
      <c r="G2" t="n">
        <v>6.18</v>
      </c>
      <c r="H2" t="n">
        <v>0.1</v>
      </c>
      <c r="I2" t="n">
        <v>463</v>
      </c>
      <c r="J2" t="n">
        <v>176.73</v>
      </c>
      <c r="K2" t="n">
        <v>52.44</v>
      </c>
      <c r="L2" t="n">
        <v>1</v>
      </c>
      <c r="M2" t="n">
        <v>461</v>
      </c>
      <c r="N2" t="n">
        <v>33.29</v>
      </c>
      <c r="O2" t="n">
        <v>22031.19</v>
      </c>
      <c r="P2" t="n">
        <v>634.12</v>
      </c>
      <c r="Q2" t="n">
        <v>775.28</v>
      </c>
      <c r="R2" t="n">
        <v>723.42</v>
      </c>
      <c r="S2" t="n">
        <v>98.14</v>
      </c>
      <c r="T2" t="n">
        <v>306463.97</v>
      </c>
      <c r="U2" t="n">
        <v>0.14</v>
      </c>
      <c r="V2" t="n">
        <v>0.54</v>
      </c>
      <c r="W2" t="n">
        <v>13.05</v>
      </c>
      <c r="X2" t="n">
        <v>18.42</v>
      </c>
      <c r="Y2" t="n">
        <v>2</v>
      </c>
      <c r="Z2" t="n">
        <v>10</v>
      </c>
      <c r="AA2" t="n">
        <v>1010.022642111622</v>
      </c>
      <c r="AB2" t="n">
        <v>1381.957537991272</v>
      </c>
      <c r="AC2" t="n">
        <v>1250.065450154971</v>
      </c>
      <c r="AD2" t="n">
        <v>1010022.642111622</v>
      </c>
      <c r="AE2" t="n">
        <v>1381957.537991272</v>
      </c>
      <c r="AF2" t="n">
        <v>2.436013009215093e-06</v>
      </c>
      <c r="AG2" t="n">
        <v>14.45529513888889</v>
      </c>
      <c r="AH2" t="n">
        <v>1250065.450154971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2.2502</v>
      </c>
      <c r="E3" t="n">
        <v>44.44</v>
      </c>
      <c r="F3" t="n">
        <v>35.87</v>
      </c>
      <c r="G3" t="n">
        <v>12.44</v>
      </c>
      <c r="H3" t="n">
        <v>0.2</v>
      </c>
      <c r="I3" t="n">
        <v>173</v>
      </c>
      <c r="J3" t="n">
        <v>178.21</v>
      </c>
      <c r="K3" t="n">
        <v>52.44</v>
      </c>
      <c r="L3" t="n">
        <v>2</v>
      </c>
      <c r="M3" t="n">
        <v>171</v>
      </c>
      <c r="N3" t="n">
        <v>33.77</v>
      </c>
      <c r="O3" t="n">
        <v>22213.89</v>
      </c>
      <c r="P3" t="n">
        <v>475.65</v>
      </c>
      <c r="Q3" t="n">
        <v>773.29</v>
      </c>
      <c r="R3" t="n">
        <v>326.53</v>
      </c>
      <c r="S3" t="n">
        <v>98.14</v>
      </c>
      <c r="T3" t="n">
        <v>109468.92</v>
      </c>
      <c r="U3" t="n">
        <v>0.3</v>
      </c>
      <c r="V3" t="n">
        <v>0.72</v>
      </c>
      <c r="W3" t="n">
        <v>12.57</v>
      </c>
      <c r="X3" t="n">
        <v>6.6</v>
      </c>
      <c r="Y3" t="n">
        <v>2</v>
      </c>
      <c r="Z3" t="n">
        <v>10</v>
      </c>
      <c r="AA3" t="n">
        <v>547.5796596960212</v>
      </c>
      <c r="AB3" t="n">
        <v>749.2226479057313</v>
      </c>
      <c r="AC3" t="n">
        <v>677.7178899301982</v>
      </c>
      <c r="AD3" t="n">
        <v>547579.6596960211</v>
      </c>
      <c r="AE3" t="n">
        <v>749222.6479057312</v>
      </c>
      <c r="AF3" t="n">
        <v>3.651179959592221e-06</v>
      </c>
      <c r="AG3" t="n">
        <v>9.644097222222221</v>
      </c>
      <c r="AH3" t="n">
        <v>677717.8899301982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2.5312</v>
      </c>
      <c r="E4" t="n">
        <v>39.51</v>
      </c>
      <c r="F4" t="n">
        <v>33.28</v>
      </c>
      <c r="G4" t="n">
        <v>18.66</v>
      </c>
      <c r="H4" t="n">
        <v>0.3</v>
      </c>
      <c r="I4" t="n">
        <v>107</v>
      </c>
      <c r="J4" t="n">
        <v>179.7</v>
      </c>
      <c r="K4" t="n">
        <v>52.44</v>
      </c>
      <c r="L4" t="n">
        <v>3</v>
      </c>
      <c r="M4" t="n">
        <v>105</v>
      </c>
      <c r="N4" t="n">
        <v>34.26</v>
      </c>
      <c r="O4" t="n">
        <v>22397.24</v>
      </c>
      <c r="P4" t="n">
        <v>439.27</v>
      </c>
      <c r="Q4" t="n">
        <v>772.78</v>
      </c>
      <c r="R4" t="n">
        <v>240.98</v>
      </c>
      <c r="S4" t="n">
        <v>98.14</v>
      </c>
      <c r="T4" t="n">
        <v>67023.88</v>
      </c>
      <c r="U4" t="n">
        <v>0.41</v>
      </c>
      <c r="V4" t="n">
        <v>0.77</v>
      </c>
      <c r="W4" t="n">
        <v>12.45</v>
      </c>
      <c r="X4" t="n">
        <v>4.02</v>
      </c>
      <c r="Y4" t="n">
        <v>2</v>
      </c>
      <c r="Z4" t="n">
        <v>10</v>
      </c>
      <c r="AA4" t="n">
        <v>457.3955936614271</v>
      </c>
      <c r="AB4" t="n">
        <v>625.8288301170046</v>
      </c>
      <c r="AC4" t="n">
        <v>566.1006049269166</v>
      </c>
      <c r="AD4" t="n">
        <v>457395.5936614271</v>
      </c>
      <c r="AE4" t="n">
        <v>625828.8301170046</v>
      </c>
      <c r="AF4" t="n">
        <v>4.107131238876469e-06</v>
      </c>
      <c r="AG4" t="n">
        <v>8.57421875</v>
      </c>
      <c r="AH4" t="n">
        <v>566100.6049269167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2.683</v>
      </c>
      <c r="E5" t="n">
        <v>37.27</v>
      </c>
      <c r="F5" t="n">
        <v>32.11</v>
      </c>
      <c r="G5" t="n">
        <v>25.02</v>
      </c>
      <c r="H5" t="n">
        <v>0.39</v>
      </c>
      <c r="I5" t="n">
        <v>77</v>
      </c>
      <c r="J5" t="n">
        <v>181.19</v>
      </c>
      <c r="K5" t="n">
        <v>52.44</v>
      </c>
      <c r="L5" t="n">
        <v>4</v>
      </c>
      <c r="M5" t="n">
        <v>75</v>
      </c>
      <c r="N5" t="n">
        <v>34.75</v>
      </c>
      <c r="O5" t="n">
        <v>22581.25</v>
      </c>
      <c r="P5" t="n">
        <v>421.63</v>
      </c>
      <c r="Q5" t="n">
        <v>772.7</v>
      </c>
      <c r="R5" t="n">
        <v>202.17</v>
      </c>
      <c r="S5" t="n">
        <v>98.14</v>
      </c>
      <c r="T5" t="n">
        <v>47766.75</v>
      </c>
      <c r="U5" t="n">
        <v>0.49</v>
      </c>
      <c r="V5" t="n">
        <v>0.8</v>
      </c>
      <c r="W5" t="n">
        <v>12.39</v>
      </c>
      <c r="X5" t="n">
        <v>2.86</v>
      </c>
      <c r="Y5" t="n">
        <v>2</v>
      </c>
      <c r="Z5" t="n">
        <v>10</v>
      </c>
      <c r="AA5" t="n">
        <v>427.2372453313935</v>
      </c>
      <c r="AB5" t="n">
        <v>584.5648474394258</v>
      </c>
      <c r="AC5" t="n">
        <v>528.7747988417225</v>
      </c>
      <c r="AD5" t="n">
        <v>427237.2453313935</v>
      </c>
      <c r="AE5" t="n">
        <v>584564.8474394258</v>
      </c>
      <c r="AF5" t="n">
        <v>4.353442285835006e-06</v>
      </c>
      <c r="AG5" t="n">
        <v>8.088107638888889</v>
      </c>
      <c r="AH5" t="n">
        <v>528774.7988417225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2.7776</v>
      </c>
      <c r="E6" t="n">
        <v>36</v>
      </c>
      <c r="F6" t="n">
        <v>31.45</v>
      </c>
      <c r="G6" t="n">
        <v>31.45</v>
      </c>
      <c r="H6" t="n">
        <v>0.49</v>
      </c>
      <c r="I6" t="n">
        <v>60</v>
      </c>
      <c r="J6" t="n">
        <v>182.69</v>
      </c>
      <c r="K6" t="n">
        <v>52.44</v>
      </c>
      <c r="L6" t="n">
        <v>5</v>
      </c>
      <c r="M6" t="n">
        <v>58</v>
      </c>
      <c r="N6" t="n">
        <v>35.25</v>
      </c>
      <c r="O6" t="n">
        <v>22766.06</v>
      </c>
      <c r="P6" t="n">
        <v>410.58</v>
      </c>
      <c r="Q6" t="n">
        <v>772.55</v>
      </c>
      <c r="R6" t="n">
        <v>179.81</v>
      </c>
      <c r="S6" t="n">
        <v>98.14</v>
      </c>
      <c r="T6" t="n">
        <v>36674.68</v>
      </c>
      <c r="U6" t="n">
        <v>0.55</v>
      </c>
      <c r="V6" t="n">
        <v>0.82</v>
      </c>
      <c r="W6" t="n">
        <v>12.37</v>
      </c>
      <c r="X6" t="n">
        <v>2.19</v>
      </c>
      <c r="Y6" t="n">
        <v>2</v>
      </c>
      <c r="Z6" t="n">
        <v>10</v>
      </c>
      <c r="AA6" t="n">
        <v>400.083404685472</v>
      </c>
      <c r="AB6" t="n">
        <v>547.4117647247733</v>
      </c>
      <c r="AC6" t="n">
        <v>495.1675541966774</v>
      </c>
      <c r="AD6" t="n">
        <v>400083.404685472</v>
      </c>
      <c r="AE6" t="n">
        <v>547411.7647247734</v>
      </c>
      <c r="AF6" t="n">
        <v>4.506940474519312e-06</v>
      </c>
      <c r="AG6" t="n">
        <v>7.8125</v>
      </c>
      <c r="AH6" t="n">
        <v>495167.5541966774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2.834</v>
      </c>
      <c r="E7" t="n">
        <v>35.29</v>
      </c>
      <c r="F7" t="n">
        <v>31.09</v>
      </c>
      <c r="G7" t="n">
        <v>37.3</v>
      </c>
      <c r="H7" t="n">
        <v>0.58</v>
      </c>
      <c r="I7" t="n">
        <v>50</v>
      </c>
      <c r="J7" t="n">
        <v>184.19</v>
      </c>
      <c r="K7" t="n">
        <v>52.44</v>
      </c>
      <c r="L7" t="n">
        <v>6</v>
      </c>
      <c r="M7" t="n">
        <v>48</v>
      </c>
      <c r="N7" t="n">
        <v>35.75</v>
      </c>
      <c r="O7" t="n">
        <v>22951.43</v>
      </c>
      <c r="P7" t="n">
        <v>403.34</v>
      </c>
      <c r="Q7" t="n">
        <v>772.47</v>
      </c>
      <c r="R7" t="n">
        <v>168.1</v>
      </c>
      <c r="S7" t="n">
        <v>98.14</v>
      </c>
      <c r="T7" t="n">
        <v>30866.33</v>
      </c>
      <c r="U7" t="n">
        <v>0.58</v>
      </c>
      <c r="V7" t="n">
        <v>0.83</v>
      </c>
      <c r="W7" t="n">
        <v>12.35</v>
      </c>
      <c r="X7" t="n">
        <v>1.84</v>
      </c>
      <c r="Y7" t="n">
        <v>2</v>
      </c>
      <c r="Z7" t="n">
        <v>10</v>
      </c>
      <c r="AA7" t="n">
        <v>390.3107437261638</v>
      </c>
      <c r="AB7" t="n">
        <v>534.0403788608745</v>
      </c>
      <c r="AC7" t="n">
        <v>483.0723146327712</v>
      </c>
      <c r="AD7" t="n">
        <v>390310.7437261638</v>
      </c>
      <c r="AE7" t="n">
        <v>534040.3788608746</v>
      </c>
      <c r="AF7" t="n">
        <v>4.598455250859636e-06</v>
      </c>
      <c r="AG7" t="n">
        <v>7.658420138888889</v>
      </c>
      <c r="AH7" t="n">
        <v>483072.3146327712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2.8824</v>
      </c>
      <c r="E8" t="n">
        <v>34.69</v>
      </c>
      <c r="F8" t="n">
        <v>30.78</v>
      </c>
      <c r="G8" t="n">
        <v>43.97</v>
      </c>
      <c r="H8" t="n">
        <v>0.67</v>
      </c>
      <c r="I8" t="n">
        <v>42</v>
      </c>
      <c r="J8" t="n">
        <v>185.7</v>
      </c>
      <c r="K8" t="n">
        <v>52.44</v>
      </c>
      <c r="L8" t="n">
        <v>7</v>
      </c>
      <c r="M8" t="n">
        <v>40</v>
      </c>
      <c r="N8" t="n">
        <v>36.26</v>
      </c>
      <c r="O8" t="n">
        <v>23137.49</v>
      </c>
      <c r="P8" t="n">
        <v>397.08</v>
      </c>
      <c r="Q8" t="n">
        <v>772.47</v>
      </c>
      <c r="R8" t="n">
        <v>157.81</v>
      </c>
      <c r="S8" t="n">
        <v>98.14</v>
      </c>
      <c r="T8" t="n">
        <v>25763.59</v>
      </c>
      <c r="U8" t="n">
        <v>0.62</v>
      </c>
      <c r="V8" t="n">
        <v>0.83</v>
      </c>
      <c r="W8" t="n">
        <v>12.33</v>
      </c>
      <c r="X8" t="n">
        <v>1.53</v>
      </c>
      <c r="Y8" t="n">
        <v>2</v>
      </c>
      <c r="Z8" t="n">
        <v>10</v>
      </c>
      <c r="AA8" t="n">
        <v>382.2046318067481</v>
      </c>
      <c r="AB8" t="n">
        <v>522.9492389163115</v>
      </c>
      <c r="AC8" t="n">
        <v>473.0396975180046</v>
      </c>
      <c r="AD8" t="n">
        <v>382204.631806748</v>
      </c>
      <c r="AE8" t="n">
        <v>522949.2389163115</v>
      </c>
      <c r="AF8" t="n">
        <v>4.67698920786091e-06</v>
      </c>
      <c r="AG8" t="n">
        <v>7.528211805555555</v>
      </c>
      <c r="AH8" t="n">
        <v>473039.6975180046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2.9114</v>
      </c>
      <c r="E9" t="n">
        <v>34.35</v>
      </c>
      <c r="F9" t="n">
        <v>30.61</v>
      </c>
      <c r="G9" t="n">
        <v>49.64</v>
      </c>
      <c r="H9" t="n">
        <v>0.76</v>
      </c>
      <c r="I9" t="n">
        <v>37</v>
      </c>
      <c r="J9" t="n">
        <v>187.22</v>
      </c>
      <c r="K9" t="n">
        <v>52.44</v>
      </c>
      <c r="L9" t="n">
        <v>8</v>
      </c>
      <c r="M9" t="n">
        <v>35</v>
      </c>
      <c r="N9" t="n">
        <v>36.78</v>
      </c>
      <c r="O9" t="n">
        <v>23324.24</v>
      </c>
      <c r="P9" t="n">
        <v>392.49</v>
      </c>
      <c r="Q9" t="n">
        <v>772.28</v>
      </c>
      <c r="R9" t="n">
        <v>152.12</v>
      </c>
      <c r="S9" t="n">
        <v>98.14</v>
      </c>
      <c r="T9" t="n">
        <v>22941.61</v>
      </c>
      <c r="U9" t="n">
        <v>0.65</v>
      </c>
      <c r="V9" t="n">
        <v>0.84</v>
      </c>
      <c r="W9" t="n">
        <v>12.33</v>
      </c>
      <c r="X9" t="n">
        <v>1.36</v>
      </c>
      <c r="Y9" t="n">
        <v>2</v>
      </c>
      <c r="Z9" t="n">
        <v>10</v>
      </c>
      <c r="AA9" t="n">
        <v>376.9492688300925</v>
      </c>
      <c r="AB9" t="n">
        <v>515.7586194414001</v>
      </c>
      <c r="AC9" t="n">
        <v>466.5353406736808</v>
      </c>
      <c r="AD9" t="n">
        <v>376949.2688300925</v>
      </c>
      <c r="AE9" t="n">
        <v>515758.6194414002</v>
      </c>
      <c r="AF9" t="n">
        <v>4.724044677964977e-06</v>
      </c>
      <c r="AG9" t="n">
        <v>7.454427083333333</v>
      </c>
      <c r="AH9" t="n">
        <v>466535.3406736808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2.9451</v>
      </c>
      <c r="E10" t="n">
        <v>33.95</v>
      </c>
      <c r="F10" t="n">
        <v>30.4</v>
      </c>
      <c r="G10" t="n">
        <v>56.99</v>
      </c>
      <c r="H10" t="n">
        <v>0.85</v>
      </c>
      <c r="I10" t="n">
        <v>32</v>
      </c>
      <c r="J10" t="n">
        <v>188.74</v>
      </c>
      <c r="K10" t="n">
        <v>52.44</v>
      </c>
      <c r="L10" t="n">
        <v>9</v>
      </c>
      <c r="M10" t="n">
        <v>30</v>
      </c>
      <c r="N10" t="n">
        <v>37.3</v>
      </c>
      <c r="O10" t="n">
        <v>23511.69</v>
      </c>
      <c r="P10" t="n">
        <v>387.27</v>
      </c>
      <c r="Q10" t="n">
        <v>772.3200000000001</v>
      </c>
      <c r="R10" t="n">
        <v>144.82</v>
      </c>
      <c r="S10" t="n">
        <v>98.14</v>
      </c>
      <c r="T10" t="n">
        <v>19317.49</v>
      </c>
      <c r="U10" t="n">
        <v>0.68</v>
      </c>
      <c r="V10" t="n">
        <v>0.84</v>
      </c>
      <c r="W10" t="n">
        <v>12.32</v>
      </c>
      <c r="X10" t="n">
        <v>1.15</v>
      </c>
      <c r="Y10" t="n">
        <v>2</v>
      </c>
      <c r="Z10" t="n">
        <v>10</v>
      </c>
      <c r="AA10" t="n">
        <v>371.1912991158052</v>
      </c>
      <c r="AB10" t="n">
        <v>507.8803112546163</v>
      </c>
      <c r="AC10" t="n">
        <v>459.4089271629688</v>
      </c>
      <c r="AD10" t="n">
        <v>371191.2991158052</v>
      </c>
      <c r="AE10" t="n">
        <v>507880.3112546164</v>
      </c>
      <c r="AF10" t="n">
        <v>4.77872637943074e-06</v>
      </c>
      <c r="AG10" t="n">
        <v>7.367621527777778</v>
      </c>
      <c r="AH10" t="n">
        <v>459408.9271629688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2.9635</v>
      </c>
      <c r="E11" t="n">
        <v>33.74</v>
      </c>
      <c r="F11" t="n">
        <v>30.29</v>
      </c>
      <c r="G11" t="n">
        <v>62.67</v>
      </c>
      <c r="H11" t="n">
        <v>0.93</v>
      </c>
      <c r="I11" t="n">
        <v>29</v>
      </c>
      <c r="J11" t="n">
        <v>190.26</v>
      </c>
      <c r="K11" t="n">
        <v>52.44</v>
      </c>
      <c r="L11" t="n">
        <v>10</v>
      </c>
      <c r="M11" t="n">
        <v>27</v>
      </c>
      <c r="N11" t="n">
        <v>37.82</v>
      </c>
      <c r="O11" t="n">
        <v>23699.85</v>
      </c>
      <c r="P11" t="n">
        <v>383.72</v>
      </c>
      <c r="Q11" t="n">
        <v>772.22</v>
      </c>
      <c r="R11" t="n">
        <v>141.57</v>
      </c>
      <c r="S11" t="n">
        <v>98.14</v>
      </c>
      <c r="T11" t="n">
        <v>17706.6</v>
      </c>
      <c r="U11" t="n">
        <v>0.6899999999999999</v>
      </c>
      <c r="V11" t="n">
        <v>0.85</v>
      </c>
      <c r="W11" t="n">
        <v>12.32</v>
      </c>
      <c r="X11" t="n">
        <v>1.04</v>
      </c>
      <c r="Y11" t="n">
        <v>2</v>
      </c>
      <c r="Z11" t="n">
        <v>10</v>
      </c>
      <c r="AA11" t="n">
        <v>367.7916733556316</v>
      </c>
      <c r="AB11" t="n">
        <v>503.2287933086435</v>
      </c>
      <c r="AC11" t="n">
        <v>455.2013435613131</v>
      </c>
      <c r="AD11" t="n">
        <v>367791.6733556316</v>
      </c>
      <c r="AE11" t="n">
        <v>503228.7933086435</v>
      </c>
      <c r="AF11" t="n">
        <v>4.808582263910562e-06</v>
      </c>
      <c r="AG11" t="n">
        <v>7.322048611111111</v>
      </c>
      <c r="AH11" t="n">
        <v>455201.3435613131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2.9823</v>
      </c>
      <c r="E12" t="n">
        <v>33.53</v>
      </c>
      <c r="F12" t="n">
        <v>30.19</v>
      </c>
      <c r="G12" t="n">
        <v>69.66</v>
      </c>
      <c r="H12" t="n">
        <v>1.02</v>
      </c>
      <c r="I12" t="n">
        <v>26</v>
      </c>
      <c r="J12" t="n">
        <v>191.79</v>
      </c>
      <c r="K12" t="n">
        <v>52.44</v>
      </c>
      <c r="L12" t="n">
        <v>11</v>
      </c>
      <c r="M12" t="n">
        <v>24</v>
      </c>
      <c r="N12" t="n">
        <v>38.35</v>
      </c>
      <c r="O12" t="n">
        <v>23888.73</v>
      </c>
      <c r="P12" t="n">
        <v>379.91</v>
      </c>
      <c r="Q12" t="n">
        <v>772.25</v>
      </c>
      <c r="R12" t="n">
        <v>137.98</v>
      </c>
      <c r="S12" t="n">
        <v>98.14</v>
      </c>
      <c r="T12" t="n">
        <v>15926.84</v>
      </c>
      <c r="U12" t="n">
        <v>0.71</v>
      </c>
      <c r="V12" t="n">
        <v>0.85</v>
      </c>
      <c r="W12" t="n">
        <v>12.31</v>
      </c>
      <c r="X12" t="n">
        <v>0.9399999999999999</v>
      </c>
      <c r="Y12" t="n">
        <v>2</v>
      </c>
      <c r="Z12" t="n">
        <v>10</v>
      </c>
      <c r="AA12" t="n">
        <v>364.3051263306401</v>
      </c>
      <c r="AB12" t="n">
        <v>498.4583458534511</v>
      </c>
      <c r="AC12" t="n">
        <v>450.8861809158792</v>
      </c>
      <c r="AD12" t="n">
        <v>364305.1263306401</v>
      </c>
      <c r="AE12" t="n">
        <v>498458.3458534511</v>
      </c>
      <c r="AF12" t="n">
        <v>4.839087189357337e-06</v>
      </c>
      <c r="AG12" t="n">
        <v>7.276475694444445</v>
      </c>
      <c r="AH12" t="n">
        <v>450886.1809158792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2.9957</v>
      </c>
      <c r="E13" t="n">
        <v>33.38</v>
      </c>
      <c r="F13" t="n">
        <v>30.11</v>
      </c>
      <c r="G13" t="n">
        <v>75.27</v>
      </c>
      <c r="H13" t="n">
        <v>1.1</v>
      </c>
      <c r="I13" t="n">
        <v>24</v>
      </c>
      <c r="J13" t="n">
        <v>193.33</v>
      </c>
      <c r="K13" t="n">
        <v>52.44</v>
      </c>
      <c r="L13" t="n">
        <v>12</v>
      </c>
      <c r="M13" t="n">
        <v>22</v>
      </c>
      <c r="N13" t="n">
        <v>38.89</v>
      </c>
      <c r="O13" t="n">
        <v>24078.33</v>
      </c>
      <c r="P13" t="n">
        <v>376.24</v>
      </c>
      <c r="Q13" t="n">
        <v>772.16</v>
      </c>
      <c r="R13" t="n">
        <v>135.33</v>
      </c>
      <c r="S13" t="n">
        <v>98.14</v>
      </c>
      <c r="T13" t="n">
        <v>14611.63</v>
      </c>
      <c r="U13" t="n">
        <v>0.73</v>
      </c>
      <c r="V13" t="n">
        <v>0.85</v>
      </c>
      <c r="W13" t="n">
        <v>12.31</v>
      </c>
      <c r="X13" t="n">
        <v>0.86</v>
      </c>
      <c r="Y13" t="n">
        <v>2</v>
      </c>
      <c r="Z13" t="n">
        <v>10</v>
      </c>
      <c r="AA13" t="n">
        <v>351.3071354920418</v>
      </c>
      <c r="AB13" t="n">
        <v>480.6739213571959</v>
      </c>
      <c r="AC13" t="n">
        <v>434.7990769329501</v>
      </c>
      <c r="AD13" t="n">
        <v>351307.1354920418</v>
      </c>
      <c r="AE13" t="n">
        <v>480673.9213571959</v>
      </c>
      <c r="AF13" t="n">
        <v>4.860830061750252e-06</v>
      </c>
      <c r="AG13" t="n">
        <v>7.243923611111111</v>
      </c>
      <c r="AH13" t="n">
        <v>434799.0769329501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3.0088</v>
      </c>
      <c r="E14" t="n">
        <v>33.24</v>
      </c>
      <c r="F14" t="n">
        <v>30.03</v>
      </c>
      <c r="G14" t="n">
        <v>81.91</v>
      </c>
      <c r="H14" t="n">
        <v>1.18</v>
      </c>
      <c r="I14" t="n">
        <v>22</v>
      </c>
      <c r="J14" t="n">
        <v>194.88</v>
      </c>
      <c r="K14" t="n">
        <v>52.44</v>
      </c>
      <c r="L14" t="n">
        <v>13</v>
      </c>
      <c r="M14" t="n">
        <v>20</v>
      </c>
      <c r="N14" t="n">
        <v>39.43</v>
      </c>
      <c r="O14" t="n">
        <v>24268.67</v>
      </c>
      <c r="P14" t="n">
        <v>373.14</v>
      </c>
      <c r="Q14" t="n">
        <v>772.28</v>
      </c>
      <c r="R14" t="n">
        <v>132.72</v>
      </c>
      <c r="S14" t="n">
        <v>98.14</v>
      </c>
      <c r="T14" t="n">
        <v>13317.66</v>
      </c>
      <c r="U14" t="n">
        <v>0.74</v>
      </c>
      <c r="V14" t="n">
        <v>0.85</v>
      </c>
      <c r="W14" t="n">
        <v>12.31</v>
      </c>
      <c r="X14" t="n">
        <v>0.79</v>
      </c>
      <c r="Y14" t="n">
        <v>2</v>
      </c>
      <c r="Z14" t="n">
        <v>10</v>
      </c>
      <c r="AA14" t="n">
        <v>348.7033068199516</v>
      </c>
      <c r="AB14" t="n">
        <v>477.1112480952282</v>
      </c>
      <c r="AC14" t="n">
        <v>431.5764202068613</v>
      </c>
      <c r="AD14" t="n">
        <v>348703.3068199516</v>
      </c>
      <c r="AE14" t="n">
        <v>477111.2480952282</v>
      </c>
      <c r="AF14" t="n">
        <v>4.882086153417951e-06</v>
      </c>
      <c r="AG14" t="n">
        <v>7.213541666666667</v>
      </c>
      <c r="AH14" t="n">
        <v>431576.4202068613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3.022</v>
      </c>
      <c r="E15" t="n">
        <v>33.09</v>
      </c>
      <c r="F15" t="n">
        <v>29.96</v>
      </c>
      <c r="G15" t="n">
        <v>89.88</v>
      </c>
      <c r="H15" t="n">
        <v>1.27</v>
      </c>
      <c r="I15" t="n">
        <v>20</v>
      </c>
      <c r="J15" t="n">
        <v>196.42</v>
      </c>
      <c r="K15" t="n">
        <v>52.44</v>
      </c>
      <c r="L15" t="n">
        <v>14</v>
      </c>
      <c r="M15" t="n">
        <v>18</v>
      </c>
      <c r="N15" t="n">
        <v>39.98</v>
      </c>
      <c r="O15" t="n">
        <v>24459.75</v>
      </c>
      <c r="P15" t="n">
        <v>369.44</v>
      </c>
      <c r="Q15" t="n">
        <v>772.12</v>
      </c>
      <c r="R15" t="n">
        <v>130.36</v>
      </c>
      <c r="S15" t="n">
        <v>98.14</v>
      </c>
      <c r="T15" t="n">
        <v>12147.41</v>
      </c>
      <c r="U15" t="n">
        <v>0.75</v>
      </c>
      <c r="V15" t="n">
        <v>0.86</v>
      </c>
      <c r="W15" t="n">
        <v>12.31</v>
      </c>
      <c r="X15" t="n">
        <v>0.71</v>
      </c>
      <c r="Y15" t="n">
        <v>2</v>
      </c>
      <c r="Z15" t="n">
        <v>10</v>
      </c>
      <c r="AA15" t="n">
        <v>345.8658382156652</v>
      </c>
      <c r="AB15" t="n">
        <v>473.2288983705636</v>
      </c>
      <c r="AC15" t="n">
        <v>428.0645964910067</v>
      </c>
      <c r="AD15" t="n">
        <v>345865.8382156653</v>
      </c>
      <c r="AE15" t="n">
        <v>473228.8983705636</v>
      </c>
      <c r="AF15" t="n">
        <v>4.90350450532739e-06</v>
      </c>
      <c r="AG15" t="n">
        <v>7.180989583333333</v>
      </c>
      <c r="AH15" t="n">
        <v>428064.5964910067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3.0278</v>
      </c>
      <c r="E16" t="n">
        <v>33.03</v>
      </c>
      <c r="F16" t="n">
        <v>29.93</v>
      </c>
      <c r="G16" t="n">
        <v>94.52</v>
      </c>
      <c r="H16" t="n">
        <v>1.35</v>
      </c>
      <c r="I16" t="n">
        <v>19</v>
      </c>
      <c r="J16" t="n">
        <v>197.98</v>
      </c>
      <c r="K16" t="n">
        <v>52.44</v>
      </c>
      <c r="L16" t="n">
        <v>15</v>
      </c>
      <c r="M16" t="n">
        <v>17</v>
      </c>
      <c r="N16" t="n">
        <v>40.54</v>
      </c>
      <c r="O16" t="n">
        <v>24651.58</v>
      </c>
      <c r="P16" t="n">
        <v>366.97</v>
      </c>
      <c r="Q16" t="n">
        <v>772.16</v>
      </c>
      <c r="R16" t="n">
        <v>129.27</v>
      </c>
      <c r="S16" t="n">
        <v>98.14</v>
      </c>
      <c r="T16" t="n">
        <v>11609.96</v>
      </c>
      <c r="U16" t="n">
        <v>0.76</v>
      </c>
      <c r="V16" t="n">
        <v>0.86</v>
      </c>
      <c r="W16" t="n">
        <v>12.31</v>
      </c>
      <c r="X16" t="n">
        <v>0.68</v>
      </c>
      <c r="Y16" t="n">
        <v>2</v>
      </c>
      <c r="Z16" t="n">
        <v>10</v>
      </c>
      <c r="AA16" t="n">
        <v>344.2491791254844</v>
      </c>
      <c r="AB16" t="n">
        <v>471.0169140814129</v>
      </c>
      <c r="AC16" t="n">
        <v>426.063720877873</v>
      </c>
      <c r="AD16" t="n">
        <v>344249.1791254844</v>
      </c>
      <c r="AE16" t="n">
        <v>471016.9140814129</v>
      </c>
      <c r="AF16" t="n">
        <v>4.912915599348204e-06</v>
      </c>
      <c r="AG16" t="n">
        <v>7.16796875</v>
      </c>
      <c r="AH16" t="n">
        <v>426063.720877873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3.0346</v>
      </c>
      <c r="E17" t="n">
        <v>32.95</v>
      </c>
      <c r="F17" t="n">
        <v>29.89</v>
      </c>
      <c r="G17" t="n">
        <v>99.64</v>
      </c>
      <c r="H17" t="n">
        <v>1.42</v>
      </c>
      <c r="I17" t="n">
        <v>18</v>
      </c>
      <c r="J17" t="n">
        <v>199.54</v>
      </c>
      <c r="K17" t="n">
        <v>52.44</v>
      </c>
      <c r="L17" t="n">
        <v>16</v>
      </c>
      <c r="M17" t="n">
        <v>16</v>
      </c>
      <c r="N17" t="n">
        <v>41.1</v>
      </c>
      <c r="O17" t="n">
        <v>24844.17</v>
      </c>
      <c r="P17" t="n">
        <v>364.54</v>
      </c>
      <c r="Q17" t="n">
        <v>772.16</v>
      </c>
      <c r="R17" t="n">
        <v>128.28</v>
      </c>
      <c r="S17" t="n">
        <v>98.14</v>
      </c>
      <c r="T17" t="n">
        <v>11118.76</v>
      </c>
      <c r="U17" t="n">
        <v>0.77</v>
      </c>
      <c r="V17" t="n">
        <v>0.86</v>
      </c>
      <c r="W17" t="n">
        <v>12.3</v>
      </c>
      <c r="X17" t="n">
        <v>0.64</v>
      </c>
      <c r="Y17" t="n">
        <v>2</v>
      </c>
      <c r="Z17" t="n">
        <v>10</v>
      </c>
      <c r="AA17" t="n">
        <v>342.5601531335211</v>
      </c>
      <c r="AB17" t="n">
        <v>468.7059142046408</v>
      </c>
      <c r="AC17" t="n">
        <v>423.9732795858313</v>
      </c>
      <c r="AD17" t="n">
        <v>342560.153133521</v>
      </c>
      <c r="AE17" t="n">
        <v>468705.9142046408</v>
      </c>
      <c r="AF17" t="n">
        <v>4.923949295786399e-06</v>
      </c>
      <c r="AG17" t="n">
        <v>7.150607638888889</v>
      </c>
      <c r="AH17" t="n">
        <v>423973.2795858313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3.0432</v>
      </c>
      <c r="E18" t="n">
        <v>32.86</v>
      </c>
      <c r="F18" t="n">
        <v>29.84</v>
      </c>
      <c r="G18" t="n">
        <v>105.3</v>
      </c>
      <c r="H18" t="n">
        <v>1.5</v>
      </c>
      <c r="I18" t="n">
        <v>17</v>
      </c>
      <c r="J18" t="n">
        <v>201.11</v>
      </c>
      <c r="K18" t="n">
        <v>52.44</v>
      </c>
      <c r="L18" t="n">
        <v>17</v>
      </c>
      <c r="M18" t="n">
        <v>15</v>
      </c>
      <c r="N18" t="n">
        <v>41.67</v>
      </c>
      <c r="O18" t="n">
        <v>25037.53</v>
      </c>
      <c r="P18" t="n">
        <v>360.24</v>
      </c>
      <c r="Q18" t="n">
        <v>772.23</v>
      </c>
      <c r="R18" t="n">
        <v>126.27</v>
      </c>
      <c r="S18" t="n">
        <v>98.14</v>
      </c>
      <c r="T18" t="n">
        <v>10120.7</v>
      </c>
      <c r="U18" t="n">
        <v>0.78</v>
      </c>
      <c r="V18" t="n">
        <v>0.86</v>
      </c>
      <c r="W18" t="n">
        <v>12.3</v>
      </c>
      <c r="X18" t="n">
        <v>0.59</v>
      </c>
      <c r="Y18" t="n">
        <v>2</v>
      </c>
      <c r="Z18" t="n">
        <v>10</v>
      </c>
      <c r="AA18" t="n">
        <v>339.8876645513258</v>
      </c>
      <c r="AB18" t="n">
        <v>465.0492974246062</v>
      </c>
      <c r="AC18" t="n">
        <v>420.6656451791892</v>
      </c>
      <c r="AD18" t="n">
        <v>339887.6645513258</v>
      </c>
      <c r="AE18" t="n">
        <v>465049.2974246062</v>
      </c>
      <c r="AF18" t="n">
        <v>4.937903676575881e-06</v>
      </c>
      <c r="AG18" t="n">
        <v>7.131076388888889</v>
      </c>
      <c r="AH18" t="n">
        <v>420665.6451791892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3.0486</v>
      </c>
      <c r="E19" t="n">
        <v>32.8</v>
      </c>
      <c r="F19" t="n">
        <v>29.81</v>
      </c>
      <c r="G19" t="n">
        <v>111.8</v>
      </c>
      <c r="H19" t="n">
        <v>1.58</v>
      </c>
      <c r="I19" t="n">
        <v>16</v>
      </c>
      <c r="J19" t="n">
        <v>202.68</v>
      </c>
      <c r="K19" t="n">
        <v>52.44</v>
      </c>
      <c r="L19" t="n">
        <v>18</v>
      </c>
      <c r="M19" t="n">
        <v>14</v>
      </c>
      <c r="N19" t="n">
        <v>42.24</v>
      </c>
      <c r="O19" t="n">
        <v>25231.66</v>
      </c>
      <c r="P19" t="n">
        <v>357.87</v>
      </c>
      <c r="Q19" t="n">
        <v>772.13</v>
      </c>
      <c r="R19" t="n">
        <v>125.54</v>
      </c>
      <c r="S19" t="n">
        <v>98.14</v>
      </c>
      <c r="T19" t="n">
        <v>9758.41</v>
      </c>
      <c r="U19" t="n">
        <v>0.78</v>
      </c>
      <c r="V19" t="n">
        <v>0.86</v>
      </c>
      <c r="W19" t="n">
        <v>12.3</v>
      </c>
      <c r="X19" t="n">
        <v>0.57</v>
      </c>
      <c r="Y19" t="n">
        <v>2</v>
      </c>
      <c r="Z19" t="n">
        <v>10</v>
      </c>
      <c r="AA19" t="n">
        <v>338.3675454189278</v>
      </c>
      <c r="AB19" t="n">
        <v>462.9694033647361</v>
      </c>
      <c r="AC19" t="n">
        <v>418.7842532892436</v>
      </c>
      <c r="AD19" t="n">
        <v>338367.5454189278</v>
      </c>
      <c r="AE19" t="n">
        <v>462969.4033647361</v>
      </c>
      <c r="AF19" t="n">
        <v>4.946665729629741e-06</v>
      </c>
      <c r="AG19" t="n">
        <v>7.118055555555555</v>
      </c>
      <c r="AH19" t="n">
        <v>418784.2532892436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3.0554</v>
      </c>
      <c r="E20" t="n">
        <v>32.73</v>
      </c>
      <c r="F20" t="n">
        <v>29.77</v>
      </c>
      <c r="G20" t="n">
        <v>119.1</v>
      </c>
      <c r="H20" t="n">
        <v>1.65</v>
      </c>
      <c r="I20" t="n">
        <v>15</v>
      </c>
      <c r="J20" t="n">
        <v>204.26</v>
      </c>
      <c r="K20" t="n">
        <v>52.44</v>
      </c>
      <c r="L20" t="n">
        <v>19</v>
      </c>
      <c r="M20" t="n">
        <v>13</v>
      </c>
      <c r="N20" t="n">
        <v>42.82</v>
      </c>
      <c r="O20" t="n">
        <v>25426.72</v>
      </c>
      <c r="P20" t="n">
        <v>355.19</v>
      </c>
      <c r="Q20" t="n">
        <v>772.08</v>
      </c>
      <c r="R20" t="n">
        <v>124.39</v>
      </c>
      <c r="S20" t="n">
        <v>98.14</v>
      </c>
      <c r="T20" t="n">
        <v>9186.42</v>
      </c>
      <c r="U20" t="n">
        <v>0.79</v>
      </c>
      <c r="V20" t="n">
        <v>0.86</v>
      </c>
      <c r="W20" t="n">
        <v>12.29</v>
      </c>
      <c r="X20" t="n">
        <v>0.53</v>
      </c>
      <c r="Y20" t="n">
        <v>2</v>
      </c>
      <c r="Z20" t="n">
        <v>10</v>
      </c>
      <c r="AA20" t="n">
        <v>336.5917891917751</v>
      </c>
      <c r="AB20" t="n">
        <v>460.53973535391</v>
      </c>
      <c r="AC20" t="n">
        <v>416.5864693833103</v>
      </c>
      <c r="AD20" t="n">
        <v>336591.7891917751</v>
      </c>
      <c r="AE20" t="n">
        <v>460539.73535391</v>
      </c>
      <c r="AF20" t="n">
        <v>4.957699426067937e-06</v>
      </c>
      <c r="AG20" t="n">
        <v>7.102864583333332</v>
      </c>
      <c r="AH20" t="n">
        <v>416586.4693833102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3.064</v>
      </c>
      <c r="E21" t="n">
        <v>32.64</v>
      </c>
      <c r="F21" t="n">
        <v>29.72</v>
      </c>
      <c r="G21" t="n">
        <v>127.37</v>
      </c>
      <c r="H21" t="n">
        <v>1.73</v>
      </c>
      <c r="I21" t="n">
        <v>14</v>
      </c>
      <c r="J21" t="n">
        <v>205.85</v>
      </c>
      <c r="K21" t="n">
        <v>52.44</v>
      </c>
      <c r="L21" t="n">
        <v>20</v>
      </c>
      <c r="M21" t="n">
        <v>12</v>
      </c>
      <c r="N21" t="n">
        <v>43.41</v>
      </c>
      <c r="O21" t="n">
        <v>25622.45</v>
      </c>
      <c r="P21" t="n">
        <v>352.29</v>
      </c>
      <c r="Q21" t="n">
        <v>772.13</v>
      </c>
      <c r="R21" t="n">
        <v>122.47</v>
      </c>
      <c r="S21" t="n">
        <v>98.14</v>
      </c>
      <c r="T21" t="n">
        <v>8233.32</v>
      </c>
      <c r="U21" t="n">
        <v>0.8</v>
      </c>
      <c r="V21" t="n">
        <v>0.86</v>
      </c>
      <c r="W21" t="n">
        <v>12.29</v>
      </c>
      <c r="X21" t="n">
        <v>0.47</v>
      </c>
      <c r="Y21" t="n">
        <v>2</v>
      </c>
      <c r="Z21" t="n">
        <v>10</v>
      </c>
      <c r="AA21" t="n">
        <v>334.5758284133801</v>
      </c>
      <c r="AB21" t="n">
        <v>457.7814088789975</v>
      </c>
      <c r="AC21" t="n">
        <v>414.0913937158278</v>
      </c>
      <c r="AD21" t="n">
        <v>334575.8284133801</v>
      </c>
      <c r="AE21" t="n">
        <v>457781.4088789976</v>
      </c>
      <c r="AF21" t="n">
        <v>4.971653806857419e-06</v>
      </c>
      <c r="AG21" t="n">
        <v>7.083333333333333</v>
      </c>
      <c r="AH21" t="n">
        <v>414091.3937158278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3.0709</v>
      </c>
      <c r="E22" t="n">
        <v>32.56</v>
      </c>
      <c r="F22" t="n">
        <v>29.68</v>
      </c>
      <c r="G22" t="n">
        <v>136.99</v>
      </c>
      <c r="H22" t="n">
        <v>1.8</v>
      </c>
      <c r="I22" t="n">
        <v>13</v>
      </c>
      <c r="J22" t="n">
        <v>207.45</v>
      </c>
      <c r="K22" t="n">
        <v>52.44</v>
      </c>
      <c r="L22" t="n">
        <v>21</v>
      </c>
      <c r="M22" t="n">
        <v>11</v>
      </c>
      <c r="N22" t="n">
        <v>44</v>
      </c>
      <c r="O22" t="n">
        <v>25818.99</v>
      </c>
      <c r="P22" t="n">
        <v>348.22</v>
      </c>
      <c r="Q22" t="n">
        <v>772.09</v>
      </c>
      <c r="R22" t="n">
        <v>121.15</v>
      </c>
      <c r="S22" t="n">
        <v>98.14</v>
      </c>
      <c r="T22" t="n">
        <v>7579.66</v>
      </c>
      <c r="U22" t="n">
        <v>0.8100000000000001</v>
      </c>
      <c r="V22" t="n">
        <v>0.86</v>
      </c>
      <c r="W22" t="n">
        <v>12.29</v>
      </c>
      <c r="X22" t="n">
        <v>0.43</v>
      </c>
      <c r="Y22" t="n">
        <v>2</v>
      </c>
      <c r="Z22" t="n">
        <v>10</v>
      </c>
      <c r="AA22" t="n">
        <v>332.1944737525617</v>
      </c>
      <c r="AB22" t="n">
        <v>454.5231343741127</v>
      </c>
      <c r="AC22" t="n">
        <v>411.1440843566722</v>
      </c>
      <c r="AD22" t="n">
        <v>332194.4737525617</v>
      </c>
      <c r="AE22" t="n">
        <v>454523.1343741127</v>
      </c>
      <c r="AF22" t="n">
        <v>4.982849763537353e-06</v>
      </c>
      <c r="AG22" t="n">
        <v>7.065972222222223</v>
      </c>
      <c r="AH22" t="n">
        <v>411144.0843566722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3.0701</v>
      </c>
      <c r="E23" t="n">
        <v>32.57</v>
      </c>
      <c r="F23" t="n">
        <v>29.69</v>
      </c>
      <c r="G23" t="n">
        <v>137.03</v>
      </c>
      <c r="H23" t="n">
        <v>1.87</v>
      </c>
      <c r="I23" t="n">
        <v>13</v>
      </c>
      <c r="J23" t="n">
        <v>209.05</v>
      </c>
      <c r="K23" t="n">
        <v>52.44</v>
      </c>
      <c r="L23" t="n">
        <v>22</v>
      </c>
      <c r="M23" t="n">
        <v>11</v>
      </c>
      <c r="N23" t="n">
        <v>44.6</v>
      </c>
      <c r="O23" t="n">
        <v>26016.35</v>
      </c>
      <c r="P23" t="n">
        <v>346.6</v>
      </c>
      <c r="Q23" t="n">
        <v>772.05</v>
      </c>
      <c r="R23" t="n">
        <v>121.41</v>
      </c>
      <c r="S23" t="n">
        <v>98.14</v>
      </c>
      <c r="T23" t="n">
        <v>7707.24</v>
      </c>
      <c r="U23" t="n">
        <v>0.8100000000000001</v>
      </c>
      <c r="V23" t="n">
        <v>0.86</v>
      </c>
      <c r="W23" t="n">
        <v>12.29</v>
      </c>
      <c r="X23" t="n">
        <v>0.44</v>
      </c>
      <c r="Y23" t="n">
        <v>2</v>
      </c>
      <c r="Z23" t="n">
        <v>10</v>
      </c>
      <c r="AA23" t="n">
        <v>331.5543979850385</v>
      </c>
      <c r="AB23" t="n">
        <v>453.6473544708375</v>
      </c>
      <c r="AC23" t="n">
        <v>410.3518876582008</v>
      </c>
      <c r="AD23" t="n">
        <v>331554.3979850385</v>
      </c>
      <c r="AE23" t="n">
        <v>453647.3544708375</v>
      </c>
      <c r="AF23" t="n">
        <v>4.981551681603448e-06</v>
      </c>
      <c r="AG23" t="n">
        <v>7.068142361111111</v>
      </c>
      <c r="AH23" t="n">
        <v>410351.8876582008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3.0764</v>
      </c>
      <c r="E24" t="n">
        <v>32.51</v>
      </c>
      <c r="F24" t="n">
        <v>29.66</v>
      </c>
      <c r="G24" t="n">
        <v>148.29</v>
      </c>
      <c r="H24" t="n">
        <v>1.94</v>
      </c>
      <c r="I24" t="n">
        <v>12</v>
      </c>
      <c r="J24" t="n">
        <v>210.65</v>
      </c>
      <c r="K24" t="n">
        <v>52.44</v>
      </c>
      <c r="L24" t="n">
        <v>23</v>
      </c>
      <c r="M24" t="n">
        <v>10</v>
      </c>
      <c r="N24" t="n">
        <v>45.21</v>
      </c>
      <c r="O24" t="n">
        <v>26214.54</v>
      </c>
      <c r="P24" t="n">
        <v>343.7</v>
      </c>
      <c r="Q24" t="n">
        <v>772.14</v>
      </c>
      <c r="R24" t="n">
        <v>120.58</v>
      </c>
      <c r="S24" t="n">
        <v>98.14</v>
      </c>
      <c r="T24" t="n">
        <v>7297.46</v>
      </c>
      <c r="U24" t="n">
        <v>0.8100000000000001</v>
      </c>
      <c r="V24" t="n">
        <v>0.87</v>
      </c>
      <c r="W24" t="n">
        <v>12.29</v>
      </c>
      <c r="X24" t="n">
        <v>0.41</v>
      </c>
      <c r="Y24" t="n">
        <v>2</v>
      </c>
      <c r="Z24" t="n">
        <v>10</v>
      </c>
      <c r="AA24" t="n">
        <v>329.7649000341645</v>
      </c>
      <c r="AB24" t="n">
        <v>451.1988844273739</v>
      </c>
      <c r="AC24" t="n">
        <v>408.1370961592361</v>
      </c>
      <c r="AD24" t="n">
        <v>329764.9000341645</v>
      </c>
      <c r="AE24" t="n">
        <v>451198.8844273739</v>
      </c>
      <c r="AF24" t="n">
        <v>4.991774076832952e-06</v>
      </c>
      <c r="AG24" t="n">
        <v>7.055121527777777</v>
      </c>
      <c r="AH24" t="n">
        <v>408137.0961592361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3.0761</v>
      </c>
      <c r="E25" t="n">
        <v>32.51</v>
      </c>
      <c r="F25" t="n">
        <v>29.66</v>
      </c>
      <c r="G25" t="n">
        <v>148.31</v>
      </c>
      <c r="H25" t="n">
        <v>2.01</v>
      </c>
      <c r="I25" t="n">
        <v>12</v>
      </c>
      <c r="J25" t="n">
        <v>212.27</v>
      </c>
      <c r="K25" t="n">
        <v>52.44</v>
      </c>
      <c r="L25" t="n">
        <v>24</v>
      </c>
      <c r="M25" t="n">
        <v>10</v>
      </c>
      <c r="N25" t="n">
        <v>45.82</v>
      </c>
      <c r="O25" t="n">
        <v>26413.56</v>
      </c>
      <c r="P25" t="n">
        <v>340.21</v>
      </c>
      <c r="Q25" t="n">
        <v>772.13</v>
      </c>
      <c r="R25" t="n">
        <v>120.57</v>
      </c>
      <c r="S25" t="n">
        <v>98.14</v>
      </c>
      <c r="T25" t="n">
        <v>7293.11</v>
      </c>
      <c r="U25" t="n">
        <v>0.8100000000000001</v>
      </c>
      <c r="V25" t="n">
        <v>0.87</v>
      </c>
      <c r="W25" t="n">
        <v>12.29</v>
      </c>
      <c r="X25" t="n">
        <v>0.41</v>
      </c>
      <c r="Y25" t="n">
        <v>2</v>
      </c>
      <c r="Z25" t="n">
        <v>10</v>
      </c>
      <c r="AA25" t="n">
        <v>328.2422988336406</v>
      </c>
      <c r="AB25" t="n">
        <v>449.1155942923931</v>
      </c>
      <c r="AC25" t="n">
        <v>406.2526323108218</v>
      </c>
      <c r="AD25" t="n">
        <v>328242.2988336406</v>
      </c>
      <c r="AE25" t="n">
        <v>449115.5942923931</v>
      </c>
      <c r="AF25" t="n">
        <v>4.991287296107738e-06</v>
      </c>
      <c r="AG25" t="n">
        <v>7.055121527777777</v>
      </c>
      <c r="AH25" t="n">
        <v>406252.6323108217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3.0844</v>
      </c>
      <c r="E26" t="n">
        <v>32.42</v>
      </c>
      <c r="F26" t="n">
        <v>29.61</v>
      </c>
      <c r="G26" t="n">
        <v>161.51</v>
      </c>
      <c r="H26" t="n">
        <v>2.08</v>
      </c>
      <c r="I26" t="n">
        <v>11</v>
      </c>
      <c r="J26" t="n">
        <v>213.89</v>
      </c>
      <c r="K26" t="n">
        <v>52.44</v>
      </c>
      <c r="L26" t="n">
        <v>25</v>
      </c>
      <c r="M26" t="n">
        <v>9</v>
      </c>
      <c r="N26" t="n">
        <v>46.44</v>
      </c>
      <c r="O26" t="n">
        <v>26613.43</v>
      </c>
      <c r="P26" t="n">
        <v>337.96</v>
      </c>
      <c r="Q26" t="n">
        <v>772.11</v>
      </c>
      <c r="R26" t="n">
        <v>118.99</v>
      </c>
      <c r="S26" t="n">
        <v>98.14</v>
      </c>
      <c r="T26" t="n">
        <v>6507.02</v>
      </c>
      <c r="U26" t="n">
        <v>0.82</v>
      </c>
      <c r="V26" t="n">
        <v>0.87</v>
      </c>
      <c r="W26" t="n">
        <v>12.28</v>
      </c>
      <c r="X26" t="n">
        <v>0.36</v>
      </c>
      <c r="Y26" t="n">
        <v>2</v>
      </c>
      <c r="Z26" t="n">
        <v>10</v>
      </c>
      <c r="AA26" t="n">
        <v>326.5704010822429</v>
      </c>
      <c r="AB26" t="n">
        <v>446.8280300300075</v>
      </c>
      <c r="AC26" t="n">
        <v>404.1833899710216</v>
      </c>
      <c r="AD26" t="n">
        <v>326570.4010822429</v>
      </c>
      <c r="AE26" t="n">
        <v>446828.0300300075</v>
      </c>
      <c r="AF26" t="n">
        <v>5.004754896172005e-06</v>
      </c>
      <c r="AG26" t="n">
        <v>7.035590277777778</v>
      </c>
      <c r="AH26" t="n">
        <v>404183.3899710216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3.0832</v>
      </c>
      <c r="E27" t="n">
        <v>32.43</v>
      </c>
      <c r="F27" t="n">
        <v>29.62</v>
      </c>
      <c r="G27" t="n">
        <v>161.58</v>
      </c>
      <c r="H27" t="n">
        <v>2.14</v>
      </c>
      <c r="I27" t="n">
        <v>11</v>
      </c>
      <c r="J27" t="n">
        <v>215.51</v>
      </c>
      <c r="K27" t="n">
        <v>52.44</v>
      </c>
      <c r="L27" t="n">
        <v>26</v>
      </c>
      <c r="M27" t="n">
        <v>8</v>
      </c>
      <c r="N27" t="n">
        <v>47.07</v>
      </c>
      <c r="O27" t="n">
        <v>26814.17</v>
      </c>
      <c r="P27" t="n">
        <v>334.95</v>
      </c>
      <c r="Q27" t="n">
        <v>772.14</v>
      </c>
      <c r="R27" t="n">
        <v>119.22</v>
      </c>
      <c r="S27" t="n">
        <v>98.14</v>
      </c>
      <c r="T27" t="n">
        <v>6624.61</v>
      </c>
      <c r="U27" t="n">
        <v>0.82</v>
      </c>
      <c r="V27" t="n">
        <v>0.87</v>
      </c>
      <c r="W27" t="n">
        <v>12.29</v>
      </c>
      <c r="X27" t="n">
        <v>0.38</v>
      </c>
      <c r="Y27" t="n">
        <v>2</v>
      </c>
      <c r="Z27" t="n">
        <v>10</v>
      </c>
      <c r="AA27" t="n">
        <v>325.3456863233491</v>
      </c>
      <c r="AB27" t="n">
        <v>445.1523212662871</v>
      </c>
      <c r="AC27" t="n">
        <v>402.6676084998388</v>
      </c>
      <c r="AD27" t="n">
        <v>325345.6863233491</v>
      </c>
      <c r="AE27" t="n">
        <v>445152.3212662871</v>
      </c>
      <c r="AF27" t="n">
        <v>5.002807773271148e-06</v>
      </c>
      <c r="AG27" t="n">
        <v>7.037760416666667</v>
      </c>
      <c r="AH27" t="n">
        <v>402667.6084998388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3.0908</v>
      </c>
      <c r="E28" t="n">
        <v>32.35</v>
      </c>
      <c r="F28" t="n">
        <v>29.58</v>
      </c>
      <c r="G28" t="n">
        <v>177.47</v>
      </c>
      <c r="H28" t="n">
        <v>2.21</v>
      </c>
      <c r="I28" t="n">
        <v>10</v>
      </c>
      <c r="J28" t="n">
        <v>217.15</v>
      </c>
      <c r="K28" t="n">
        <v>52.44</v>
      </c>
      <c r="L28" t="n">
        <v>27</v>
      </c>
      <c r="M28" t="n">
        <v>5</v>
      </c>
      <c r="N28" t="n">
        <v>47.71</v>
      </c>
      <c r="O28" t="n">
        <v>27015.77</v>
      </c>
      <c r="P28" t="n">
        <v>332.34</v>
      </c>
      <c r="Q28" t="n">
        <v>772.12</v>
      </c>
      <c r="R28" t="n">
        <v>117.66</v>
      </c>
      <c r="S28" t="n">
        <v>98.14</v>
      </c>
      <c r="T28" t="n">
        <v>5847.81</v>
      </c>
      <c r="U28" t="n">
        <v>0.83</v>
      </c>
      <c r="V28" t="n">
        <v>0.87</v>
      </c>
      <c r="W28" t="n">
        <v>12.29</v>
      </c>
      <c r="X28" t="n">
        <v>0.33</v>
      </c>
      <c r="Y28" t="n">
        <v>2</v>
      </c>
      <c r="Z28" t="n">
        <v>10</v>
      </c>
      <c r="AA28" t="n">
        <v>323.5952803615672</v>
      </c>
      <c r="AB28" t="n">
        <v>442.7573386069161</v>
      </c>
      <c r="AC28" t="n">
        <v>400.5011996240988</v>
      </c>
      <c r="AD28" t="n">
        <v>323595.2803615672</v>
      </c>
      <c r="AE28" t="n">
        <v>442757.3386069161</v>
      </c>
      <c r="AF28" t="n">
        <v>5.015139551643247e-06</v>
      </c>
      <c r="AG28" t="n">
        <v>7.020399305555555</v>
      </c>
      <c r="AH28" t="n">
        <v>400501.1996240988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3.0914</v>
      </c>
      <c r="E29" t="n">
        <v>32.35</v>
      </c>
      <c r="F29" t="n">
        <v>29.57</v>
      </c>
      <c r="G29" t="n">
        <v>177.43</v>
      </c>
      <c r="H29" t="n">
        <v>2.27</v>
      </c>
      <c r="I29" t="n">
        <v>10</v>
      </c>
      <c r="J29" t="n">
        <v>218.79</v>
      </c>
      <c r="K29" t="n">
        <v>52.44</v>
      </c>
      <c r="L29" t="n">
        <v>28</v>
      </c>
      <c r="M29" t="n">
        <v>2</v>
      </c>
      <c r="N29" t="n">
        <v>48.35</v>
      </c>
      <c r="O29" t="n">
        <v>27218.26</v>
      </c>
      <c r="P29" t="n">
        <v>332.86</v>
      </c>
      <c r="Q29" t="n">
        <v>772.15</v>
      </c>
      <c r="R29" t="n">
        <v>117.28</v>
      </c>
      <c r="S29" t="n">
        <v>98.14</v>
      </c>
      <c r="T29" t="n">
        <v>5660.4</v>
      </c>
      <c r="U29" t="n">
        <v>0.84</v>
      </c>
      <c r="V29" t="n">
        <v>0.87</v>
      </c>
      <c r="W29" t="n">
        <v>12.29</v>
      </c>
      <c r="X29" t="n">
        <v>0.33</v>
      </c>
      <c r="Y29" t="n">
        <v>2</v>
      </c>
      <c r="Z29" t="n">
        <v>10</v>
      </c>
      <c r="AA29" t="n">
        <v>323.7625703606714</v>
      </c>
      <c r="AB29" t="n">
        <v>442.9862321640045</v>
      </c>
      <c r="AC29" t="n">
        <v>400.7082479013528</v>
      </c>
      <c r="AD29" t="n">
        <v>323762.5703606714</v>
      </c>
      <c r="AE29" t="n">
        <v>442986.2321640045</v>
      </c>
      <c r="AF29" t="n">
        <v>5.016113113093677e-06</v>
      </c>
      <c r="AG29" t="n">
        <v>7.020399305555555</v>
      </c>
      <c r="AH29" t="n">
        <v>400708.2479013528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3.0907</v>
      </c>
      <c r="E30" t="n">
        <v>32.35</v>
      </c>
      <c r="F30" t="n">
        <v>29.58</v>
      </c>
      <c r="G30" t="n">
        <v>177.47</v>
      </c>
      <c r="H30" t="n">
        <v>2.34</v>
      </c>
      <c r="I30" t="n">
        <v>10</v>
      </c>
      <c r="J30" t="n">
        <v>220.44</v>
      </c>
      <c r="K30" t="n">
        <v>52.44</v>
      </c>
      <c r="L30" t="n">
        <v>29</v>
      </c>
      <c r="M30" t="n">
        <v>0</v>
      </c>
      <c r="N30" t="n">
        <v>49</v>
      </c>
      <c r="O30" t="n">
        <v>27421.64</v>
      </c>
      <c r="P30" t="n">
        <v>334.81</v>
      </c>
      <c r="Q30" t="n">
        <v>772.14</v>
      </c>
      <c r="R30" t="n">
        <v>117.54</v>
      </c>
      <c r="S30" t="n">
        <v>98.14</v>
      </c>
      <c r="T30" t="n">
        <v>5788.25</v>
      </c>
      <c r="U30" t="n">
        <v>0.83</v>
      </c>
      <c r="V30" t="n">
        <v>0.87</v>
      </c>
      <c r="W30" t="n">
        <v>12.29</v>
      </c>
      <c r="X30" t="n">
        <v>0.33</v>
      </c>
      <c r="Y30" t="n">
        <v>2</v>
      </c>
      <c r="Z30" t="n">
        <v>10</v>
      </c>
      <c r="AA30" t="n">
        <v>324.6892949489992</v>
      </c>
      <c r="AB30" t="n">
        <v>444.254217629958</v>
      </c>
      <c r="AC30" t="n">
        <v>401.8552186140644</v>
      </c>
      <c r="AD30" t="n">
        <v>324689.2949489992</v>
      </c>
      <c r="AE30" t="n">
        <v>444254.2176299579</v>
      </c>
      <c r="AF30" t="n">
        <v>5.01497729140151e-06</v>
      </c>
      <c r="AG30" t="n">
        <v>7.020399305555555</v>
      </c>
      <c r="AH30" t="n">
        <v>401855.2186140644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2.8731</v>
      </c>
      <c r="E2" t="n">
        <v>34.81</v>
      </c>
      <c r="F2" t="n">
        <v>32.28</v>
      </c>
      <c r="G2" t="n">
        <v>24.52</v>
      </c>
      <c r="H2" t="n">
        <v>0.64</v>
      </c>
      <c r="I2" t="n">
        <v>79</v>
      </c>
      <c r="J2" t="n">
        <v>26.11</v>
      </c>
      <c r="K2" t="n">
        <v>12.1</v>
      </c>
      <c r="L2" t="n">
        <v>1</v>
      </c>
      <c r="M2" t="n">
        <v>6</v>
      </c>
      <c r="N2" t="n">
        <v>3.01</v>
      </c>
      <c r="O2" t="n">
        <v>3454.41</v>
      </c>
      <c r="P2" t="n">
        <v>93.48999999999999</v>
      </c>
      <c r="Q2" t="n">
        <v>773.36</v>
      </c>
      <c r="R2" t="n">
        <v>204.11</v>
      </c>
      <c r="S2" t="n">
        <v>98.14</v>
      </c>
      <c r="T2" t="n">
        <v>48729.12</v>
      </c>
      <c r="U2" t="n">
        <v>0.48</v>
      </c>
      <c r="V2" t="n">
        <v>0.8</v>
      </c>
      <c r="W2" t="n">
        <v>12.51</v>
      </c>
      <c r="X2" t="n">
        <v>3.02</v>
      </c>
      <c r="Y2" t="n">
        <v>2</v>
      </c>
      <c r="Z2" t="n">
        <v>10</v>
      </c>
      <c r="AA2" t="n">
        <v>174.2280814442164</v>
      </c>
      <c r="AB2" t="n">
        <v>238.386547432343</v>
      </c>
      <c r="AC2" t="n">
        <v>215.6352699230898</v>
      </c>
      <c r="AD2" t="n">
        <v>174228.0814442164</v>
      </c>
      <c r="AE2" t="n">
        <v>238386.547432343</v>
      </c>
      <c r="AF2" t="n">
        <v>7.509203708467893e-06</v>
      </c>
      <c r="AG2" t="n">
        <v>7.554253472222222</v>
      </c>
      <c r="AH2" t="n">
        <v>215635.2699230898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2.8717</v>
      </c>
      <c r="E3" t="n">
        <v>34.82</v>
      </c>
      <c r="F3" t="n">
        <v>32.3</v>
      </c>
      <c r="G3" t="n">
        <v>24.53</v>
      </c>
      <c r="H3" t="n">
        <v>1.23</v>
      </c>
      <c r="I3" t="n">
        <v>79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97.16</v>
      </c>
      <c r="Q3" t="n">
        <v>773.23</v>
      </c>
      <c r="R3" t="n">
        <v>204.53</v>
      </c>
      <c r="S3" t="n">
        <v>98.14</v>
      </c>
      <c r="T3" t="n">
        <v>48940.02</v>
      </c>
      <c r="U3" t="n">
        <v>0.48</v>
      </c>
      <c r="V3" t="n">
        <v>0.8</v>
      </c>
      <c r="W3" t="n">
        <v>12.51</v>
      </c>
      <c r="X3" t="n">
        <v>3.04</v>
      </c>
      <c r="Y3" t="n">
        <v>2</v>
      </c>
      <c r="Z3" t="n">
        <v>10</v>
      </c>
      <c r="AA3" t="n">
        <v>176.0217525448622</v>
      </c>
      <c r="AB3" t="n">
        <v>240.8407273634294</v>
      </c>
      <c r="AC3" t="n">
        <v>217.8552263660173</v>
      </c>
      <c r="AD3" t="n">
        <v>176021.7525448622</v>
      </c>
      <c r="AE3" t="n">
        <v>240840.7273634294</v>
      </c>
      <c r="AF3" t="n">
        <v>7.505544634578417e-06</v>
      </c>
      <c r="AG3" t="n">
        <v>7.556423611111111</v>
      </c>
      <c r="AH3" t="n">
        <v>217855.2263660173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2.1505</v>
      </c>
      <c r="E2" t="n">
        <v>46.5</v>
      </c>
      <c r="F2" t="n">
        <v>39.21</v>
      </c>
      <c r="G2" t="n">
        <v>9.119999999999999</v>
      </c>
      <c r="H2" t="n">
        <v>0.18</v>
      </c>
      <c r="I2" t="n">
        <v>258</v>
      </c>
      <c r="J2" t="n">
        <v>98.70999999999999</v>
      </c>
      <c r="K2" t="n">
        <v>39.72</v>
      </c>
      <c r="L2" t="n">
        <v>1</v>
      </c>
      <c r="M2" t="n">
        <v>256</v>
      </c>
      <c r="N2" t="n">
        <v>12.99</v>
      </c>
      <c r="O2" t="n">
        <v>12407.75</v>
      </c>
      <c r="P2" t="n">
        <v>354.99</v>
      </c>
      <c r="Q2" t="n">
        <v>774.11</v>
      </c>
      <c r="R2" t="n">
        <v>438.37</v>
      </c>
      <c r="S2" t="n">
        <v>98.14</v>
      </c>
      <c r="T2" t="n">
        <v>164964.01</v>
      </c>
      <c r="U2" t="n">
        <v>0.22</v>
      </c>
      <c r="V2" t="n">
        <v>0.66</v>
      </c>
      <c r="W2" t="n">
        <v>12.7</v>
      </c>
      <c r="X2" t="n">
        <v>9.93</v>
      </c>
      <c r="Y2" t="n">
        <v>2</v>
      </c>
      <c r="Z2" t="n">
        <v>10</v>
      </c>
      <c r="AA2" t="n">
        <v>466.7266864200845</v>
      </c>
      <c r="AB2" t="n">
        <v>638.5960428881589</v>
      </c>
      <c r="AC2" t="n">
        <v>577.6493328300875</v>
      </c>
      <c r="AD2" t="n">
        <v>466726.6864200846</v>
      </c>
      <c r="AE2" t="n">
        <v>638596.0428881589</v>
      </c>
      <c r="AF2" t="n">
        <v>4.140916952551336e-06</v>
      </c>
      <c r="AG2" t="n">
        <v>10.09114583333333</v>
      </c>
      <c r="AH2" t="n">
        <v>577649.3328300875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2.6655</v>
      </c>
      <c r="E3" t="n">
        <v>37.52</v>
      </c>
      <c r="F3" t="n">
        <v>33.31</v>
      </c>
      <c r="G3" t="n">
        <v>18.5</v>
      </c>
      <c r="H3" t="n">
        <v>0.35</v>
      </c>
      <c r="I3" t="n">
        <v>108</v>
      </c>
      <c r="J3" t="n">
        <v>99.95</v>
      </c>
      <c r="K3" t="n">
        <v>39.72</v>
      </c>
      <c r="L3" t="n">
        <v>2</v>
      </c>
      <c r="M3" t="n">
        <v>106</v>
      </c>
      <c r="N3" t="n">
        <v>13.24</v>
      </c>
      <c r="O3" t="n">
        <v>12561.45</v>
      </c>
      <c r="P3" t="n">
        <v>296.86</v>
      </c>
      <c r="Q3" t="n">
        <v>772.89</v>
      </c>
      <c r="R3" t="n">
        <v>241.91</v>
      </c>
      <c r="S3" t="n">
        <v>98.14</v>
      </c>
      <c r="T3" t="n">
        <v>67485.33</v>
      </c>
      <c r="U3" t="n">
        <v>0.41</v>
      </c>
      <c r="V3" t="n">
        <v>0.77</v>
      </c>
      <c r="W3" t="n">
        <v>12.45</v>
      </c>
      <c r="X3" t="n">
        <v>4.05</v>
      </c>
      <c r="Y3" t="n">
        <v>2</v>
      </c>
      <c r="Z3" t="n">
        <v>10</v>
      </c>
      <c r="AA3" t="n">
        <v>337.1148329818506</v>
      </c>
      <c r="AB3" t="n">
        <v>461.2553869425547</v>
      </c>
      <c r="AC3" t="n">
        <v>417.2338201887581</v>
      </c>
      <c r="AD3" t="n">
        <v>337114.8329818505</v>
      </c>
      <c r="AE3" t="n">
        <v>461255.3869425547</v>
      </c>
      <c r="AF3" t="n">
        <v>5.132580393873791e-06</v>
      </c>
      <c r="AG3" t="n">
        <v>8.142361111111111</v>
      </c>
      <c r="AH3" t="n">
        <v>417233.8201887581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2.8456</v>
      </c>
      <c r="E4" t="n">
        <v>35.14</v>
      </c>
      <c r="F4" t="n">
        <v>31.76</v>
      </c>
      <c r="G4" t="n">
        <v>28.02</v>
      </c>
      <c r="H4" t="n">
        <v>0.52</v>
      </c>
      <c r="I4" t="n">
        <v>68</v>
      </c>
      <c r="J4" t="n">
        <v>101.2</v>
      </c>
      <c r="K4" t="n">
        <v>39.72</v>
      </c>
      <c r="L4" t="n">
        <v>3</v>
      </c>
      <c r="M4" t="n">
        <v>66</v>
      </c>
      <c r="N4" t="n">
        <v>13.49</v>
      </c>
      <c r="O4" t="n">
        <v>12715.54</v>
      </c>
      <c r="P4" t="n">
        <v>277.86</v>
      </c>
      <c r="Q4" t="n">
        <v>772.63</v>
      </c>
      <c r="R4" t="n">
        <v>190.15</v>
      </c>
      <c r="S4" t="n">
        <v>98.14</v>
      </c>
      <c r="T4" t="n">
        <v>41805.7</v>
      </c>
      <c r="U4" t="n">
        <v>0.52</v>
      </c>
      <c r="V4" t="n">
        <v>0.8100000000000001</v>
      </c>
      <c r="W4" t="n">
        <v>12.38</v>
      </c>
      <c r="X4" t="n">
        <v>2.5</v>
      </c>
      <c r="Y4" t="n">
        <v>2</v>
      </c>
      <c r="Z4" t="n">
        <v>10</v>
      </c>
      <c r="AA4" t="n">
        <v>302.486223157377</v>
      </c>
      <c r="AB4" t="n">
        <v>413.8749952742647</v>
      </c>
      <c r="AC4" t="n">
        <v>374.3753466024923</v>
      </c>
      <c r="AD4" t="n">
        <v>302486.223157377</v>
      </c>
      <c r="AE4" t="n">
        <v>413874.9952742647</v>
      </c>
      <c r="AF4" t="n">
        <v>5.479373764324614e-06</v>
      </c>
      <c r="AG4" t="n">
        <v>7.625868055555555</v>
      </c>
      <c r="AH4" t="n">
        <v>374375.3466024923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2.9378</v>
      </c>
      <c r="E5" t="n">
        <v>34.04</v>
      </c>
      <c r="F5" t="n">
        <v>31.04</v>
      </c>
      <c r="G5" t="n">
        <v>38.01</v>
      </c>
      <c r="H5" t="n">
        <v>0.6899999999999999</v>
      </c>
      <c r="I5" t="n">
        <v>49</v>
      </c>
      <c r="J5" t="n">
        <v>102.45</v>
      </c>
      <c r="K5" t="n">
        <v>39.72</v>
      </c>
      <c r="L5" t="n">
        <v>4</v>
      </c>
      <c r="M5" t="n">
        <v>47</v>
      </c>
      <c r="N5" t="n">
        <v>13.74</v>
      </c>
      <c r="O5" t="n">
        <v>12870.03</v>
      </c>
      <c r="P5" t="n">
        <v>266.23</v>
      </c>
      <c r="Q5" t="n">
        <v>772.54</v>
      </c>
      <c r="R5" t="n">
        <v>166.54</v>
      </c>
      <c r="S5" t="n">
        <v>98.14</v>
      </c>
      <c r="T5" t="n">
        <v>30091.47</v>
      </c>
      <c r="U5" t="n">
        <v>0.59</v>
      </c>
      <c r="V5" t="n">
        <v>0.83</v>
      </c>
      <c r="W5" t="n">
        <v>12.35</v>
      </c>
      <c r="X5" t="n">
        <v>1.79</v>
      </c>
      <c r="Y5" t="n">
        <v>2</v>
      </c>
      <c r="Z5" t="n">
        <v>10</v>
      </c>
      <c r="AA5" t="n">
        <v>289.8289603085064</v>
      </c>
      <c r="AB5" t="n">
        <v>396.5567698454129</v>
      </c>
      <c r="AC5" t="n">
        <v>358.709948302288</v>
      </c>
      <c r="AD5" t="n">
        <v>289828.9603085064</v>
      </c>
      <c r="AE5" t="n">
        <v>396556.7698454129</v>
      </c>
      <c r="AF5" t="n">
        <v>5.656910403722537e-06</v>
      </c>
      <c r="AG5" t="n">
        <v>7.387152777777778</v>
      </c>
      <c r="AH5" t="n">
        <v>358709.948302288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2.9949</v>
      </c>
      <c r="E6" t="n">
        <v>33.39</v>
      </c>
      <c r="F6" t="n">
        <v>30.62</v>
      </c>
      <c r="G6" t="n">
        <v>48.35</v>
      </c>
      <c r="H6" t="n">
        <v>0.85</v>
      </c>
      <c r="I6" t="n">
        <v>38</v>
      </c>
      <c r="J6" t="n">
        <v>103.71</v>
      </c>
      <c r="K6" t="n">
        <v>39.72</v>
      </c>
      <c r="L6" t="n">
        <v>5</v>
      </c>
      <c r="M6" t="n">
        <v>36</v>
      </c>
      <c r="N6" t="n">
        <v>14</v>
      </c>
      <c r="O6" t="n">
        <v>13024.91</v>
      </c>
      <c r="P6" t="n">
        <v>256.9</v>
      </c>
      <c r="Q6" t="n">
        <v>772.36</v>
      </c>
      <c r="R6" t="n">
        <v>152.22</v>
      </c>
      <c r="S6" t="n">
        <v>98.14</v>
      </c>
      <c r="T6" t="n">
        <v>22988.7</v>
      </c>
      <c r="U6" t="n">
        <v>0.64</v>
      </c>
      <c r="V6" t="n">
        <v>0.84</v>
      </c>
      <c r="W6" t="n">
        <v>12.34</v>
      </c>
      <c r="X6" t="n">
        <v>1.37</v>
      </c>
      <c r="Y6" t="n">
        <v>2</v>
      </c>
      <c r="Z6" t="n">
        <v>10</v>
      </c>
      <c r="AA6" t="n">
        <v>272.3499735776485</v>
      </c>
      <c r="AB6" t="n">
        <v>372.6412490817814</v>
      </c>
      <c r="AC6" t="n">
        <v>337.0768912746933</v>
      </c>
      <c r="AD6" t="n">
        <v>272349.9735776485</v>
      </c>
      <c r="AE6" t="n">
        <v>372641.2490817814</v>
      </c>
      <c r="AF6" t="n">
        <v>5.766859884304113e-06</v>
      </c>
      <c r="AG6" t="n">
        <v>7.24609375</v>
      </c>
      <c r="AH6" t="n">
        <v>337076.8912746932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3.031</v>
      </c>
      <c r="E7" t="n">
        <v>32.99</v>
      </c>
      <c r="F7" t="n">
        <v>30.37</v>
      </c>
      <c r="G7" t="n">
        <v>58.77</v>
      </c>
      <c r="H7" t="n">
        <v>1.01</v>
      </c>
      <c r="I7" t="n">
        <v>31</v>
      </c>
      <c r="J7" t="n">
        <v>104.97</v>
      </c>
      <c r="K7" t="n">
        <v>39.72</v>
      </c>
      <c r="L7" t="n">
        <v>6</v>
      </c>
      <c r="M7" t="n">
        <v>29</v>
      </c>
      <c r="N7" t="n">
        <v>14.25</v>
      </c>
      <c r="O7" t="n">
        <v>13180.19</v>
      </c>
      <c r="P7" t="n">
        <v>249.04</v>
      </c>
      <c r="Q7" t="n">
        <v>772.24</v>
      </c>
      <c r="R7" t="n">
        <v>143.87</v>
      </c>
      <c r="S7" t="n">
        <v>98.14</v>
      </c>
      <c r="T7" t="n">
        <v>18848.54</v>
      </c>
      <c r="U7" t="n">
        <v>0.68</v>
      </c>
      <c r="V7" t="n">
        <v>0.85</v>
      </c>
      <c r="W7" t="n">
        <v>12.32</v>
      </c>
      <c r="X7" t="n">
        <v>1.12</v>
      </c>
      <c r="Y7" t="n">
        <v>2</v>
      </c>
      <c r="Z7" t="n">
        <v>10</v>
      </c>
      <c r="AA7" t="n">
        <v>266.4262461119449</v>
      </c>
      <c r="AB7" t="n">
        <v>364.5361438267942</v>
      </c>
      <c r="AC7" t="n">
        <v>329.7453258896553</v>
      </c>
      <c r="AD7" t="n">
        <v>266426.2461119449</v>
      </c>
      <c r="AE7" t="n">
        <v>364536.1438267942</v>
      </c>
      <c r="AF7" t="n">
        <v>5.836372603200698e-06</v>
      </c>
      <c r="AG7" t="n">
        <v>7.159288194444445</v>
      </c>
      <c r="AH7" t="n">
        <v>329745.3258896553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3.0579</v>
      </c>
      <c r="E8" t="n">
        <v>32.7</v>
      </c>
      <c r="F8" t="n">
        <v>30.18</v>
      </c>
      <c r="G8" t="n">
        <v>69.65000000000001</v>
      </c>
      <c r="H8" t="n">
        <v>1.16</v>
      </c>
      <c r="I8" t="n">
        <v>26</v>
      </c>
      <c r="J8" t="n">
        <v>106.23</v>
      </c>
      <c r="K8" t="n">
        <v>39.72</v>
      </c>
      <c r="L8" t="n">
        <v>7</v>
      </c>
      <c r="M8" t="n">
        <v>24</v>
      </c>
      <c r="N8" t="n">
        <v>14.52</v>
      </c>
      <c r="O8" t="n">
        <v>13335.87</v>
      </c>
      <c r="P8" t="n">
        <v>241.66</v>
      </c>
      <c r="Q8" t="n">
        <v>772.24</v>
      </c>
      <c r="R8" t="n">
        <v>137.87</v>
      </c>
      <c r="S8" t="n">
        <v>98.14</v>
      </c>
      <c r="T8" t="n">
        <v>15873.33</v>
      </c>
      <c r="U8" t="n">
        <v>0.71</v>
      </c>
      <c r="V8" t="n">
        <v>0.85</v>
      </c>
      <c r="W8" t="n">
        <v>12.31</v>
      </c>
      <c r="X8" t="n">
        <v>0.93</v>
      </c>
      <c r="Y8" t="n">
        <v>2</v>
      </c>
      <c r="Z8" t="n">
        <v>10</v>
      </c>
      <c r="AA8" t="n">
        <v>261.4194867293305</v>
      </c>
      <c r="AB8" t="n">
        <v>357.6856747568663</v>
      </c>
      <c r="AC8" t="n">
        <v>323.5486559730676</v>
      </c>
      <c r="AD8" t="n">
        <v>261419.4867293305</v>
      </c>
      <c r="AE8" t="n">
        <v>357685.6747568662</v>
      </c>
      <c r="AF8" t="n">
        <v>5.888170169359094e-06</v>
      </c>
      <c r="AG8" t="n">
        <v>7.096354166666668</v>
      </c>
      <c r="AH8" t="n">
        <v>323548.6559730676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3.0812</v>
      </c>
      <c r="E9" t="n">
        <v>32.46</v>
      </c>
      <c r="F9" t="n">
        <v>30.02</v>
      </c>
      <c r="G9" t="n">
        <v>81.86</v>
      </c>
      <c r="H9" t="n">
        <v>1.31</v>
      </c>
      <c r="I9" t="n">
        <v>22</v>
      </c>
      <c r="J9" t="n">
        <v>107.5</v>
      </c>
      <c r="K9" t="n">
        <v>39.72</v>
      </c>
      <c r="L9" t="n">
        <v>8</v>
      </c>
      <c r="M9" t="n">
        <v>20</v>
      </c>
      <c r="N9" t="n">
        <v>14.78</v>
      </c>
      <c r="O9" t="n">
        <v>13491.96</v>
      </c>
      <c r="P9" t="n">
        <v>233.72</v>
      </c>
      <c r="Q9" t="n">
        <v>772.12</v>
      </c>
      <c r="R9" t="n">
        <v>132.37</v>
      </c>
      <c r="S9" t="n">
        <v>98.14</v>
      </c>
      <c r="T9" t="n">
        <v>13144.64</v>
      </c>
      <c r="U9" t="n">
        <v>0.74</v>
      </c>
      <c r="V9" t="n">
        <v>0.86</v>
      </c>
      <c r="W9" t="n">
        <v>12.3</v>
      </c>
      <c r="X9" t="n">
        <v>0.77</v>
      </c>
      <c r="Y9" t="n">
        <v>2</v>
      </c>
      <c r="Z9" t="n">
        <v>10</v>
      </c>
      <c r="AA9" t="n">
        <v>256.4773782132559</v>
      </c>
      <c r="AB9" t="n">
        <v>350.9236638545671</v>
      </c>
      <c r="AC9" t="n">
        <v>317.4320019008476</v>
      </c>
      <c r="AD9" t="n">
        <v>256477.3782132558</v>
      </c>
      <c r="AE9" t="n">
        <v>350923.6638545671</v>
      </c>
      <c r="AF9" t="n">
        <v>5.933035719228633e-06</v>
      </c>
      <c r="AG9" t="n">
        <v>7.044270833333333</v>
      </c>
      <c r="AH9" t="n">
        <v>317432.0019008476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3.0898</v>
      </c>
      <c r="E10" t="n">
        <v>32.36</v>
      </c>
      <c r="F10" t="n">
        <v>29.97</v>
      </c>
      <c r="G10" t="n">
        <v>89.90000000000001</v>
      </c>
      <c r="H10" t="n">
        <v>1.46</v>
      </c>
      <c r="I10" t="n">
        <v>20</v>
      </c>
      <c r="J10" t="n">
        <v>108.77</v>
      </c>
      <c r="K10" t="n">
        <v>39.72</v>
      </c>
      <c r="L10" t="n">
        <v>9</v>
      </c>
      <c r="M10" t="n">
        <v>14</v>
      </c>
      <c r="N10" t="n">
        <v>15.05</v>
      </c>
      <c r="O10" t="n">
        <v>13648.58</v>
      </c>
      <c r="P10" t="n">
        <v>227.8</v>
      </c>
      <c r="Q10" t="n">
        <v>772.27</v>
      </c>
      <c r="R10" t="n">
        <v>130.66</v>
      </c>
      <c r="S10" t="n">
        <v>98.14</v>
      </c>
      <c r="T10" t="n">
        <v>12298.91</v>
      </c>
      <c r="U10" t="n">
        <v>0.75</v>
      </c>
      <c r="V10" t="n">
        <v>0.86</v>
      </c>
      <c r="W10" t="n">
        <v>12.3</v>
      </c>
      <c r="X10" t="n">
        <v>0.72</v>
      </c>
      <c r="Y10" t="n">
        <v>2</v>
      </c>
      <c r="Z10" t="n">
        <v>10</v>
      </c>
      <c r="AA10" t="n">
        <v>253.370254360703</v>
      </c>
      <c r="AB10" t="n">
        <v>346.6723599228765</v>
      </c>
      <c r="AC10" t="n">
        <v>313.5864364496537</v>
      </c>
      <c r="AD10" t="n">
        <v>253370.254360703</v>
      </c>
      <c r="AE10" t="n">
        <v>346672.3599228765</v>
      </c>
      <c r="AF10" t="n">
        <v>5.949595535918679e-06</v>
      </c>
      <c r="AG10" t="n">
        <v>7.022569444444445</v>
      </c>
      <c r="AH10" t="n">
        <v>313586.4364496536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3.0951</v>
      </c>
      <c r="E11" t="n">
        <v>32.31</v>
      </c>
      <c r="F11" t="n">
        <v>29.93</v>
      </c>
      <c r="G11" t="n">
        <v>94.52</v>
      </c>
      <c r="H11" t="n">
        <v>1.6</v>
      </c>
      <c r="I11" t="n">
        <v>19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225.72</v>
      </c>
      <c r="Q11" t="n">
        <v>772.23</v>
      </c>
      <c r="R11" t="n">
        <v>128.86</v>
      </c>
      <c r="S11" t="n">
        <v>98.14</v>
      </c>
      <c r="T11" t="n">
        <v>11401</v>
      </c>
      <c r="U11" t="n">
        <v>0.76</v>
      </c>
      <c r="V11" t="n">
        <v>0.86</v>
      </c>
      <c r="W11" t="n">
        <v>12.32</v>
      </c>
      <c r="X11" t="n">
        <v>0.68</v>
      </c>
      <c r="Y11" t="n">
        <v>2</v>
      </c>
      <c r="Z11" t="n">
        <v>10</v>
      </c>
      <c r="AA11" t="n">
        <v>252.1387816152742</v>
      </c>
      <c r="AB11" t="n">
        <v>344.9874045838386</v>
      </c>
      <c r="AC11" t="n">
        <v>312.0622908833232</v>
      </c>
      <c r="AD11" t="n">
        <v>252138.7816152742</v>
      </c>
      <c r="AE11" t="n">
        <v>344987.4045838385</v>
      </c>
      <c r="AF11" t="n">
        <v>5.959801004343939e-06</v>
      </c>
      <c r="AG11" t="n">
        <v>7.011718750000001</v>
      </c>
      <c r="AH11" t="n">
        <v>312062.2908833232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1.9133</v>
      </c>
      <c r="E2" t="n">
        <v>52.27</v>
      </c>
      <c r="F2" t="n">
        <v>41.88</v>
      </c>
      <c r="G2" t="n">
        <v>7.78</v>
      </c>
      <c r="H2" t="n">
        <v>0.14</v>
      </c>
      <c r="I2" t="n">
        <v>323</v>
      </c>
      <c r="J2" t="n">
        <v>124.63</v>
      </c>
      <c r="K2" t="n">
        <v>45</v>
      </c>
      <c r="L2" t="n">
        <v>1</v>
      </c>
      <c r="M2" t="n">
        <v>321</v>
      </c>
      <c r="N2" t="n">
        <v>18.64</v>
      </c>
      <c r="O2" t="n">
        <v>15605.44</v>
      </c>
      <c r="P2" t="n">
        <v>443.74</v>
      </c>
      <c r="Q2" t="n">
        <v>774.99</v>
      </c>
      <c r="R2" t="n">
        <v>527.16</v>
      </c>
      <c r="S2" t="n">
        <v>98.14</v>
      </c>
      <c r="T2" t="n">
        <v>209031.01</v>
      </c>
      <c r="U2" t="n">
        <v>0.19</v>
      </c>
      <c r="V2" t="n">
        <v>0.61</v>
      </c>
      <c r="W2" t="n">
        <v>12.83</v>
      </c>
      <c r="X2" t="n">
        <v>12.59</v>
      </c>
      <c r="Y2" t="n">
        <v>2</v>
      </c>
      <c r="Z2" t="n">
        <v>10</v>
      </c>
      <c r="AA2" t="n">
        <v>613.7358778492741</v>
      </c>
      <c r="AB2" t="n">
        <v>839.7405041893718</v>
      </c>
      <c r="AC2" t="n">
        <v>759.5968490527373</v>
      </c>
      <c r="AD2" t="n">
        <v>613735.8778492741</v>
      </c>
      <c r="AE2" t="n">
        <v>839740.5041893718</v>
      </c>
      <c r="AF2" t="n">
        <v>3.439247590070347e-06</v>
      </c>
      <c r="AG2" t="n">
        <v>11.34331597222222</v>
      </c>
      <c r="AH2" t="n">
        <v>759596.8490527374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2.5196</v>
      </c>
      <c r="E3" t="n">
        <v>39.69</v>
      </c>
      <c r="F3" t="n">
        <v>34.21</v>
      </c>
      <c r="G3" t="n">
        <v>15.67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359.44</v>
      </c>
      <c r="Q3" t="n">
        <v>773.12</v>
      </c>
      <c r="R3" t="n">
        <v>272.11</v>
      </c>
      <c r="S3" t="n">
        <v>98.14</v>
      </c>
      <c r="T3" t="n">
        <v>82467.25999999999</v>
      </c>
      <c r="U3" t="n">
        <v>0.36</v>
      </c>
      <c r="V3" t="n">
        <v>0.75</v>
      </c>
      <c r="W3" t="n">
        <v>12.48</v>
      </c>
      <c r="X3" t="n">
        <v>4.94</v>
      </c>
      <c r="Y3" t="n">
        <v>2</v>
      </c>
      <c r="Z3" t="n">
        <v>10</v>
      </c>
      <c r="AA3" t="n">
        <v>407.3033930297607</v>
      </c>
      <c r="AB3" t="n">
        <v>557.2904713008348</v>
      </c>
      <c r="AC3" t="n">
        <v>504.1034508819712</v>
      </c>
      <c r="AD3" t="n">
        <v>407303.3930297607</v>
      </c>
      <c r="AE3" t="n">
        <v>557290.4713008348</v>
      </c>
      <c r="AF3" t="n">
        <v>4.529100626112605e-06</v>
      </c>
      <c r="AG3" t="n">
        <v>8.61328125</v>
      </c>
      <c r="AH3" t="n">
        <v>504103.4508819712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2.7353</v>
      </c>
      <c r="E4" t="n">
        <v>36.56</v>
      </c>
      <c r="F4" t="n">
        <v>32.33</v>
      </c>
      <c r="G4" t="n">
        <v>23.66</v>
      </c>
      <c r="H4" t="n">
        <v>0.42</v>
      </c>
      <c r="I4" t="n">
        <v>82</v>
      </c>
      <c r="J4" t="n">
        <v>127.27</v>
      </c>
      <c r="K4" t="n">
        <v>45</v>
      </c>
      <c r="L4" t="n">
        <v>3</v>
      </c>
      <c r="M4" t="n">
        <v>80</v>
      </c>
      <c r="N4" t="n">
        <v>19.27</v>
      </c>
      <c r="O4" t="n">
        <v>15930.42</v>
      </c>
      <c r="P4" t="n">
        <v>335.96</v>
      </c>
      <c r="Q4" t="n">
        <v>772.96</v>
      </c>
      <c r="R4" t="n">
        <v>209.53</v>
      </c>
      <c r="S4" t="n">
        <v>98.14</v>
      </c>
      <c r="T4" t="n">
        <v>51422.14</v>
      </c>
      <c r="U4" t="n">
        <v>0.47</v>
      </c>
      <c r="V4" t="n">
        <v>0.79</v>
      </c>
      <c r="W4" t="n">
        <v>12.4</v>
      </c>
      <c r="X4" t="n">
        <v>3.07</v>
      </c>
      <c r="Y4" t="n">
        <v>2</v>
      </c>
      <c r="Z4" t="n">
        <v>10</v>
      </c>
      <c r="AA4" t="n">
        <v>360.7138260611779</v>
      </c>
      <c r="AB4" t="n">
        <v>493.544570387787</v>
      </c>
      <c r="AC4" t="n">
        <v>446.4413692841309</v>
      </c>
      <c r="AD4" t="n">
        <v>360713.8260611779</v>
      </c>
      <c r="AE4" t="n">
        <v>493544.570387787</v>
      </c>
      <c r="AF4" t="n">
        <v>4.916831617163759e-06</v>
      </c>
      <c r="AG4" t="n">
        <v>7.934027777777778</v>
      </c>
      <c r="AH4" t="n">
        <v>446441.3692841309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2.849</v>
      </c>
      <c r="E5" t="n">
        <v>35.1</v>
      </c>
      <c r="F5" t="n">
        <v>31.46</v>
      </c>
      <c r="G5" t="n">
        <v>31.99</v>
      </c>
      <c r="H5" t="n">
        <v>0.55</v>
      </c>
      <c r="I5" t="n">
        <v>59</v>
      </c>
      <c r="J5" t="n">
        <v>128.59</v>
      </c>
      <c r="K5" t="n">
        <v>45</v>
      </c>
      <c r="L5" t="n">
        <v>4</v>
      </c>
      <c r="M5" t="n">
        <v>57</v>
      </c>
      <c r="N5" t="n">
        <v>19.59</v>
      </c>
      <c r="O5" t="n">
        <v>16093.6</v>
      </c>
      <c r="P5" t="n">
        <v>323.04</v>
      </c>
      <c r="Q5" t="n">
        <v>772.66</v>
      </c>
      <c r="R5" t="n">
        <v>180.54</v>
      </c>
      <c r="S5" t="n">
        <v>98.14</v>
      </c>
      <c r="T5" t="n">
        <v>37044.46</v>
      </c>
      <c r="U5" t="n">
        <v>0.54</v>
      </c>
      <c r="V5" t="n">
        <v>0.82</v>
      </c>
      <c r="W5" t="n">
        <v>12.36</v>
      </c>
      <c r="X5" t="n">
        <v>2.21</v>
      </c>
      <c r="Y5" t="n">
        <v>2</v>
      </c>
      <c r="Z5" t="n">
        <v>10</v>
      </c>
      <c r="AA5" t="n">
        <v>334.0350744805841</v>
      </c>
      <c r="AB5" t="n">
        <v>457.0415254917662</v>
      </c>
      <c r="AC5" t="n">
        <v>413.4221237606409</v>
      </c>
      <c r="AD5" t="n">
        <v>334035.0744805841</v>
      </c>
      <c r="AE5" t="n">
        <v>457041.5254917662</v>
      </c>
      <c r="AF5" t="n">
        <v>5.121212765436899e-06</v>
      </c>
      <c r="AG5" t="n">
        <v>7.6171875</v>
      </c>
      <c r="AH5" t="n">
        <v>413422.123760641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2.9178</v>
      </c>
      <c r="E6" t="n">
        <v>34.27</v>
      </c>
      <c r="F6" t="n">
        <v>30.96</v>
      </c>
      <c r="G6" t="n">
        <v>40.39</v>
      </c>
      <c r="H6" t="n">
        <v>0.68</v>
      </c>
      <c r="I6" t="n">
        <v>46</v>
      </c>
      <c r="J6" t="n">
        <v>129.92</v>
      </c>
      <c r="K6" t="n">
        <v>45</v>
      </c>
      <c r="L6" t="n">
        <v>5</v>
      </c>
      <c r="M6" t="n">
        <v>44</v>
      </c>
      <c r="N6" t="n">
        <v>19.92</v>
      </c>
      <c r="O6" t="n">
        <v>16257.24</v>
      </c>
      <c r="P6" t="n">
        <v>313.82</v>
      </c>
      <c r="Q6" t="n">
        <v>772.4299999999999</v>
      </c>
      <c r="R6" t="n">
        <v>163.72</v>
      </c>
      <c r="S6" t="n">
        <v>98.14</v>
      </c>
      <c r="T6" t="n">
        <v>28696.01</v>
      </c>
      <c r="U6" t="n">
        <v>0.6</v>
      </c>
      <c r="V6" t="n">
        <v>0.83</v>
      </c>
      <c r="W6" t="n">
        <v>12.35</v>
      </c>
      <c r="X6" t="n">
        <v>1.71</v>
      </c>
      <c r="Y6" t="n">
        <v>2</v>
      </c>
      <c r="Z6" t="n">
        <v>10</v>
      </c>
      <c r="AA6" t="n">
        <v>323.5405579291488</v>
      </c>
      <c r="AB6" t="n">
        <v>442.682464960698</v>
      </c>
      <c r="AC6" t="n">
        <v>400.4334718135899</v>
      </c>
      <c r="AD6" t="n">
        <v>323540.5579291488</v>
      </c>
      <c r="AE6" t="n">
        <v>442682.464960698</v>
      </c>
      <c r="AF6" t="n">
        <v>5.244884031938148e-06</v>
      </c>
      <c r="AG6" t="n">
        <v>7.437065972222222</v>
      </c>
      <c r="AH6" t="n">
        <v>400433.4718135899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2.965</v>
      </c>
      <c r="E7" t="n">
        <v>33.73</v>
      </c>
      <c r="F7" t="n">
        <v>30.62</v>
      </c>
      <c r="G7" t="n">
        <v>48.35</v>
      </c>
      <c r="H7" t="n">
        <v>0.8100000000000001</v>
      </c>
      <c r="I7" t="n">
        <v>38</v>
      </c>
      <c r="J7" t="n">
        <v>131.25</v>
      </c>
      <c r="K7" t="n">
        <v>45</v>
      </c>
      <c r="L7" t="n">
        <v>6</v>
      </c>
      <c r="M7" t="n">
        <v>36</v>
      </c>
      <c r="N7" t="n">
        <v>20.25</v>
      </c>
      <c r="O7" t="n">
        <v>16421.36</v>
      </c>
      <c r="P7" t="n">
        <v>306.04</v>
      </c>
      <c r="Q7" t="n">
        <v>772.3200000000001</v>
      </c>
      <c r="R7" t="n">
        <v>152.51</v>
      </c>
      <c r="S7" t="n">
        <v>98.14</v>
      </c>
      <c r="T7" t="n">
        <v>23132.02</v>
      </c>
      <c r="U7" t="n">
        <v>0.64</v>
      </c>
      <c r="V7" t="n">
        <v>0.84</v>
      </c>
      <c r="W7" t="n">
        <v>12.33</v>
      </c>
      <c r="X7" t="n">
        <v>1.37</v>
      </c>
      <c r="Y7" t="n">
        <v>2</v>
      </c>
      <c r="Z7" t="n">
        <v>10</v>
      </c>
      <c r="AA7" t="n">
        <v>316.0731347574858</v>
      </c>
      <c r="AB7" t="n">
        <v>432.465207137769</v>
      </c>
      <c r="AC7" t="n">
        <v>391.1913347372699</v>
      </c>
      <c r="AD7" t="n">
        <v>316073.1347574858</v>
      </c>
      <c r="AE7" t="n">
        <v>432465.207137769</v>
      </c>
      <c r="AF7" t="n">
        <v>5.329728272909935e-06</v>
      </c>
      <c r="AG7" t="n">
        <v>7.319878472222222</v>
      </c>
      <c r="AH7" t="n">
        <v>391191.3347372699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2.9977</v>
      </c>
      <c r="E8" t="n">
        <v>33.36</v>
      </c>
      <c r="F8" t="n">
        <v>30.41</v>
      </c>
      <c r="G8" t="n">
        <v>57.02</v>
      </c>
      <c r="H8" t="n">
        <v>0.93</v>
      </c>
      <c r="I8" t="n">
        <v>32</v>
      </c>
      <c r="J8" t="n">
        <v>132.58</v>
      </c>
      <c r="K8" t="n">
        <v>45</v>
      </c>
      <c r="L8" t="n">
        <v>7</v>
      </c>
      <c r="M8" t="n">
        <v>30</v>
      </c>
      <c r="N8" t="n">
        <v>20.59</v>
      </c>
      <c r="O8" t="n">
        <v>16585.95</v>
      </c>
      <c r="P8" t="n">
        <v>300.03</v>
      </c>
      <c r="Q8" t="n">
        <v>772.27</v>
      </c>
      <c r="R8" t="n">
        <v>145.48</v>
      </c>
      <c r="S8" t="n">
        <v>98.14</v>
      </c>
      <c r="T8" t="n">
        <v>19646.34</v>
      </c>
      <c r="U8" t="n">
        <v>0.67</v>
      </c>
      <c r="V8" t="n">
        <v>0.84</v>
      </c>
      <c r="W8" t="n">
        <v>12.32</v>
      </c>
      <c r="X8" t="n">
        <v>1.16</v>
      </c>
      <c r="Y8" t="n">
        <v>2</v>
      </c>
      <c r="Z8" t="n">
        <v>10</v>
      </c>
      <c r="AA8" t="n">
        <v>301.26026915883</v>
      </c>
      <c r="AB8" t="n">
        <v>412.1975909281795</v>
      </c>
      <c r="AC8" t="n">
        <v>372.8580313729455</v>
      </c>
      <c r="AD8" t="n">
        <v>301260.26915883</v>
      </c>
      <c r="AE8" t="n">
        <v>412197.5909281795</v>
      </c>
      <c r="AF8" t="n">
        <v>5.388508075447592e-06</v>
      </c>
      <c r="AG8" t="n">
        <v>7.239583333333333</v>
      </c>
      <c r="AH8" t="n">
        <v>372858.0313729455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3.0198</v>
      </c>
      <c r="E9" t="n">
        <v>33.11</v>
      </c>
      <c r="F9" t="n">
        <v>30.27</v>
      </c>
      <c r="G9" t="n">
        <v>64.86</v>
      </c>
      <c r="H9" t="n">
        <v>1.06</v>
      </c>
      <c r="I9" t="n">
        <v>28</v>
      </c>
      <c r="J9" t="n">
        <v>133.92</v>
      </c>
      <c r="K9" t="n">
        <v>45</v>
      </c>
      <c r="L9" t="n">
        <v>8</v>
      </c>
      <c r="M9" t="n">
        <v>26</v>
      </c>
      <c r="N9" t="n">
        <v>20.93</v>
      </c>
      <c r="O9" t="n">
        <v>16751.02</v>
      </c>
      <c r="P9" t="n">
        <v>294.37</v>
      </c>
      <c r="Q9" t="n">
        <v>772.3</v>
      </c>
      <c r="R9" t="n">
        <v>140.7</v>
      </c>
      <c r="S9" t="n">
        <v>98.14</v>
      </c>
      <c r="T9" t="n">
        <v>17276.59</v>
      </c>
      <c r="U9" t="n">
        <v>0.7</v>
      </c>
      <c r="V9" t="n">
        <v>0.85</v>
      </c>
      <c r="W9" t="n">
        <v>12.32</v>
      </c>
      <c r="X9" t="n">
        <v>1.02</v>
      </c>
      <c r="Y9" t="n">
        <v>2</v>
      </c>
      <c r="Z9" t="n">
        <v>10</v>
      </c>
      <c r="AA9" t="n">
        <v>297.0468686087692</v>
      </c>
      <c r="AB9" t="n">
        <v>406.4326304134729</v>
      </c>
      <c r="AC9" t="n">
        <v>367.6432705985897</v>
      </c>
      <c r="AD9" t="n">
        <v>297046.8686087691</v>
      </c>
      <c r="AE9" t="n">
        <v>406432.6304134729</v>
      </c>
      <c r="AF9" t="n">
        <v>5.428233874716164e-06</v>
      </c>
      <c r="AG9" t="n">
        <v>7.185329861111111</v>
      </c>
      <c r="AH9" t="n">
        <v>367643.2705985897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3.0431</v>
      </c>
      <c r="E10" t="n">
        <v>32.86</v>
      </c>
      <c r="F10" t="n">
        <v>30.12</v>
      </c>
      <c r="G10" t="n">
        <v>75.29000000000001</v>
      </c>
      <c r="H10" t="n">
        <v>1.18</v>
      </c>
      <c r="I10" t="n">
        <v>24</v>
      </c>
      <c r="J10" t="n">
        <v>135.27</v>
      </c>
      <c r="K10" t="n">
        <v>45</v>
      </c>
      <c r="L10" t="n">
        <v>9</v>
      </c>
      <c r="M10" t="n">
        <v>22</v>
      </c>
      <c r="N10" t="n">
        <v>21.27</v>
      </c>
      <c r="O10" t="n">
        <v>16916.71</v>
      </c>
      <c r="P10" t="n">
        <v>288.39</v>
      </c>
      <c r="Q10" t="n">
        <v>772.25</v>
      </c>
      <c r="R10" t="n">
        <v>135.47</v>
      </c>
      <c r="S10" t="n">
        <v>98.14</v>
      </c>
      <c r="T10" t="n">
        <v>14682.84</v>
      </c>
      <c r="U10" t="n">
        <v>0.72</v>
      </c>
      <c r="V10" t="n">
        <v>0.85</v>
      </c>
      <c r="W10" t="n">
        <v>12.31</v>
      </c>
      <c r="X10" t="n">
        <v>0.87</v>
      </c>
      <c r="Y10" t="n">
        <v>2</v>
      </c>
      <c r="Z10" t="n">
        <v>10</v>
      </c>
      <c r="AA10" t="n">
        <v>292.6609367393785</v>
      </c>
      <c r="AB10" t="n">
        <v>400.4316049361146</v>
      </c>
      <c r="AC10" t="n">
        <v>362.2149745702984</v>
      </c>
      <c r="AD10" t="n">
        <v>292660.9367393786</v>
      </c>
      <c r="AE10" t="n">
        <v>400431.6049361146</v>
      </c>
      <c r="AF10" t="n">
        <v>5.470116730958591e-06</v>
      </c>
      <c r="AG10" t="n">
        <v>7.131076388888889</v>
      </c>
      <c r="AH10" t="n">
        <v>362214.9745702983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3.0553</v>
      </c>
      <c r="E11" t="n">
        <v>32.73</v>
      </c>
      <c r="F11" t="n">
        <v>30.04</v>
      </c>
      <c r="G11" t="n">
        <v>81.92</v>
      </c>
      <c r="H11" t="n">
        <v>1.29</v>
      </c>
      <c r="I11" t="n">
        <v>22</v>
      </c>
      <c r="J11" t="n">
        <v>136.61</v>
      </c>
      <c r="K11" t="n">
        <v>45</v>
      </c>
      <c r="L11" t="n">
        <v>10</v>
      </c>
      <c r="M11" t="n">
        <v>20</v>
      </c>
      <c r="N11" t="n">
        <v>21.61</v>
      </c>
      <c r="O11" t="n">
        <v>17082.76</v>
      </c>
      <c r="P11" t="n">
        <v>283.03</v>
      </c>
      <c r="Q11" t="n">
        <v>772.24</v>
      </c>
      <c r="R11" t="n">
        <v>132.64</v>
      </c>
      <c r="S11" t="n">
        <v>98.14</v>
      </c>
      <c r="T11" t="n">
        <v>13277.43</v>
      </c>
      <c r="U11" t="n">
        <v>0.74</v>
      </c>
      <c r="V11" t="n">
        <v>0.85</v>
      </c>
      <c r="W11" t="n">
        <v>12.32</v>
      </c>
      <c r="X11" t="n">
        <v>0.79</v>
      </c>
      <c r="Y11" t="n">
        <v>2</v>
      </c>
      <c r="Z11" t="n">
        <v>10</v>
      </c>
      <c r="AA11" t="n">
        <v>289.3960053075133</v>
      </c>
      <c r="AB11" t="n">
        <v>395.9643817124277</v>
      </c>
      <c r="AC11" t="n">
        <v>358.1740968612929</v>
      </c>
      <c r="AD11" t="n">
        <v>289396.0053075133</v>
      </c>
      <c r="AE11" t="n">
        <v>395964.3817124277</v>
      </c>
      <c r="AF11" t="n">
        <v>5.492046810192825e-06</v>
      </c>
      <c r="AG11" t="n">
        <v>7.102864583333332</v>
      </c>
      <c r="AH11" t="n">
        <v>358174.0968612929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3.0669</v>
      </c>
      <c r="E12" t="n">
        <v>32.61</v>
      </c>
      <c r="F12" t="n">
        <v>29.96</v>
      </c>
      <c r="G12" t="n">
        <v>89.89</v>
      </c>
      <c r="H12" t="n">
        <v>1.41</v>
      </c>
      <c r="I12" t="n">
        <v>20</v>
      </c>
      <c r="J12" t="n">
        <v>137.96</v>
      </c>
      <c r="K12" t="n">
        <v>45</v>
      </c>
      <c r="L12" t="n">
        <v>11</v>
      </c>
      <c r="M12" t="n">
        <v>18</v>
      </c>
      <c r="N12" t="n">
        <v>21.96</v>
      </c>
      <c r="O12" t="n">
        <v>17249.3</v>
      </c>
      <c r="P12" t="n">
        <v>278.17</v>
      </c>
      <c r="Q12" t="n">
        <v>772.24</v>
      </c>
      <c r="R12" t="n">
        <v>130.59</v>
      </c>
      <c r="S12" t="n">
        <v>98.14</v>
      </c>
      <c r="T12" t="n">
        <v>12263.74</v>
      </c>
      <c r="U12" t="n">
        <v>0.75</v>
      </c>
      <c r="V12" t="n">
        <v>0.86</v>
      </c>
      <c r="W12" t="n">
        <v>12.3</v>
      </c>
      <c r="X12" t="n">
        <v>0.71</v>
      </c>
      <c r="Y12" t="n">
        <v>2</v>
      </c>
      <c r="Z12" t="n">
        <v>10</v>
      </c>
      <c r="AA12" t="n">
        <v>286.4135059035267</v>
      </c>
      <c r="AB12" t="n">
        <v>391.8835944493057</v>
      </c>
      <c r="AC12" t="n">
        <v>354.4827742071424</v>
      </c>
      <c r="AD12" t="n">
        <v>286413.5059035267</v>
      </c>
      <c r="AE12" t="n">
        <v>391883.5944493057</v>
      </c>
      <c r="AF12" t="n">
        <v>5.512898360940129e-06</v>
      </c>
      <c r="AG12" t="n">
        <v>7.076822916666667</v>
      </c>
      <c r="AH12" t="n">
        <v>354482.7742071424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3.0785</v>
      </c>
      <c r="E13" t="n">
        <v>32.48</v>
      </c>
      <c r="F13" t="n">
        <v>29.89</v>
      </c>
      <c r="G13" t="n">
        <v>99.64</v>
      </c>
      <c r="H13" t="n">
        <v>1.52</v>
      </c>
      <c r="I13" t="n">
        <v>18</v>
      </c>
      <c r="J13" t="n">
        <v>139.32</v>
      </c>
      <c r="K13" t="n">
        <v>45</v>
      </c>
      <c r="L13" t="n">
        <v>12</v>
      </c>
      <c r="M13" t="n">
        <v>16</v>
      </c>
      <c r="N13" t="n">
        <v>22.32</v>
      </c>
      <c r="O13" t="n">
        <v>17416.34</v>
      </c>
      <c r="P13" t="n">
        <v>272.97</v>
      </c>
      <c r="Q13" t="n">
        <v>772.1</v>
      </c>
      <c r="R13" t="n">
        <v>128.2</v>
      </c>
      <c r="S13" t="n">
        <v>98.14</v>
      </c>
      <c r="T13" t="n">
        <v>11077.43</v>
      </c>
      <c r="U13" t="n">
        <v>0.77</v>
      </c>
      <c r="V13" t="n">
        <v>0.86</v>
      </c>
      <c r="W13" t="n">
        <v>12.3</v>
      </c>
      <c r="X13" t="n">
        <v>0.64</v>
      </c>
      <c r="Y13" t="n">
        <v>2</v>
      </c>
      <c r="Z13" t="n">
        <v>10</v>
      </c>
      <c r="AA13" t="n">
        <v>283.3211890672787</v>
      </c>
      <c r="AB13" t="n">
        <v>387.6525501305608</v>
      </c>
      <c r="AC13" t="n">
        <v>350.6555348198705</v>
      </c>
      <c r="AD13" t="n">
        <v>283321.1890672788</v>
      </c>
      <c r="AE13" t="n">
        <v>387652.5501305608</v>
      </c>
      <c r="AF13" t="n">
        <v>5.533749911687432e-06</v>
      </c>
      <c r="AG13" t="n">
        <v>7.048611111111111</v>
      </c>
      <c r="AH13" t="n">
        <v>350655.5348198705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3.0925</v>
      </c>
      <c r="E14" t="n">
        <v>32.34</v>
      </c>
      <c r="F14" t="n">
        <v>29.79</v>
      </c>
      <c r="G14" t="n">
        <v>111.73</v>
      </c>
      <c r="H14" t="n">
        <v>1.63</v>
      </c>
      <c r="I14" t="n">
        <v>16</v>
      </c>
      <c r="J14" t="n">
        <v>140.67</v>
      </c>
      <c r="K14" t="n">
        <v>45</v>
      </c>
      <c r="L14" t="n">
        <v>13</v>
      </c>
      <c r="M14" t="n">
        <v>14</v>
      </c>
      <c r="N14" t="n">
        <v>22.68</v>
      </c>
      <c r="O14" t="n">
        <v>17583.88</v>
      </c>
      <c r="P14" t="n">
        <v>266.45</v>
      </c>
      <c r="Q14" t="n">
        <v>772.22</v>
      </c>
      <c r="R14" t="n">
        <v>125.02</v>
      </c>
      <c r="S14" t="n">
        <v>98.14</v>
      </c>
      <c r="T14" t="n">
        <v>9499.16</v>
      </c>
      <c r="U14" t="n">
        <v>0.78</v>
      </c>
      <c r="V14" t="n">
        <v>0.86</v>
      </c>
      <c r="W14" t="n">
        <v>12.3</v>
      </c>
      <c r="X14" t="n">
        <v>0.55</v>
      </c>
      <c r="Y14" t="n">
        <v>2</v>
      </c>
      <c r="Z14" t="n">
        <v>10</v>
      </c>
      <c r="AA14" t="n">
        <v>279.4848255287093</v>
      </c>
      <c r="AB14" t="n">
        <v>382.4034682886756</v>
      </c>
      <c r="AC14" t="n">
        <v>345.9074179818422</v>
      </c>
      <c r="AD14" t="n">
        <v>279484.8255287093</v>
      </c>
      <c r="AE14" t="n">
        <v>382403.4682886756</v>
      </c>
      <c r="AF14" t="n">
        <v>5.558915576382453e-06</v>
      </c>
      <c r="AG14" t="n">
        <v>7.018229166666668</v>
      </c>
      <c r="AH14" t="n">
        <v>345907.4179818422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3.0985</v>
      </c>
      <c r="E15" t="n">
        <v>32.27</v>
      </c>
      <c r="F15" t="n">
        <v>29.76</v>
      </c>
      <c r="G15" t="n">
        <v>119.03</v>
      </c>
      <c r="H15" t="n">
        <v>1.74</v>
      </c>
      <c r="I15" t="n">
        <v>15</v>
      </c>
      <c r="J15" t="n">
        <v>142.04</v>
      </c>
      <c r="K15" t="n">
        <v>45</v>
      </c>
      <c r="L15" t="n">
        <v>14</v>
      </c>
      <c r="M15" t="n">
        <v>9</v>
      </c>
      <c r="N15" t="n">
        <v>23.04</v>
      </c>
      <c r="O15" t="n">
        <v>17751.93</v>
      </c>
      <c r="P15" t="n">
        <v>263.12</v>
      </c>
      <c r="Q15" t="n">
        <v>772.14</v>
      </c>
      <c r="R15" t="n">
        <v>123.74</v>
      </c>
      <c r="S15" t="n">
        <v>98.14</v>
      </c>
      <c r="T15" t="n">
        <v>8860.91</v>
      </c>
      <c r="U15" t="n">
        <v>0.79</v>
      </c>
      <c r="V15" t="n">
        <v>0.86</v>
      </c>
      <c r="W15" t="n">
        <v>12.3</v>
      </c>
      <c r="X15" t="n">
        <v>0.51</v>
      </c>
      <c r="Y15" t="n">
        <v>2</v>
      </c>
      <c r="Z15" t="n">
        <v>10</v>
      </c>
      <c r="AA15" t="n">
        <v>277.6390072352605</v>
      </c>
      <c r="AB15" t="n">
        <v>379.8779382678232</v>
      </c>
      <c r="AC15" t="n">
        <v>343.6229210015762</v>
      </c>
      <c r="AD15" t="n">
        <v>277639.0072352605</v>
      </c>
      <c r="AE15" t="n">
        <v>379877.9382678232</v>
      </c>
      <c r="AF15" t="n">
        <v>5.569700861251749e-06</v>
      </c>
      <c r="AG15" t="n">
        <v>7.003038194444446</v>
      </c>
      <c r="AH15" t="n">
        <v>343622.9210015762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3.1025</v>
      </c>
      <c r="E16" t="n">
        <v>32.23</v>
      </c>
      <c r="F16" t="n">
        <v>29.74</v>
      </c>
      <c r="G16" t="n">
        <v>127.47</v>
      </c>
      <c r="H16" t="n">
        <v>1.85</v>
      </c>
      <c r="I16" t="n">
        <v>14</v>
      </c>
      <c r="J16" t="n">
        <v>143.4</v>
      </c>
      <c r="K16" t="n">
        <v>45</v>
      </c>
      <c r="L16" t="n">
        <v>15</v>
      </c>
      <c r="M16" t="n">
        <v>1</v>
      </c>
      <c r="N16" t="n">
        <v>23.41</v>
      </c>
      <c r="O16" t="n">
        <v>17920.49</v>
      </c>
      <c r="P16" t="n">
        <v>260.91</v>
      </c>
      <c r="Q16" t="n">
        <v>772.21</v>
      </c>
      <c r="R16" t="n">
        <v>122.85</v>
      </c>
      <c r="S16" t="n">
        <v>98.14</v>
      </c>
      <c r="T16" t="n">
        <v>8424.879999999999</v>
      </c>
      <c r="U16" t="n">
        <v>0.8</v>
      </c>
      <c r="V16" t="n">
        <v>0.86</v>
      </c>
      <c r="W16" t="n">
        <v>12.3</v>
      </c>
      <c r="X16" t="n">
        <v>0.5</v>
      </c>
      <c r="Y16" t="n">
        <v>2</v>
      </c>
      <c r="Z16" t="n">
        <v>10</v>
      </c>
      <c r="AA16" t="n">
        <v>276.246220948638</v>
      </c>
      <c r="AB16" t="n">
        <v>377.9722666250718</v>
      </c>
      <c r="AC16" t="n">
        <v>341.8991239857821</v>
      </c>
      <c r="AD16" t="n">
        <v>276246.220948638</v>
      </c>
      <c r="AE16" t="n">
        <v>377972.2666250718</v>
      </c>
      <c r="AF16" t="n">
        <v>5.576891051164612e-06</v>
      </c>
      <c r="AG16" t="n">
        <v>6.994357638888888</v>
      </c>
      <c r="AH16" t="n">
        <v>341899.1239857821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3.1023</v>
      </c>
      <c r="E17" t="n">
        <v>32.23</v>
      </c>
      <c r="F17" t="n">
        <v>29.74</v>
      </c>
      <c r="G17" t="n">
        <v>127.47</v>
      </c>
      <c r="H17" t="n">
        <v>1.96</v>
      </c>
      <c r="I17" t="n">
        <v>14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263.15</v>
      </c>
      <c r="Q17" t="n">
        <v>772.29</v>
      </c>
      <c r="R17" t="n">
        <v>122.85</v>
      </c>
      <c r="S17" t="n">
        <v>98.14</v>
      </c>
      <c r="T17" t="n">
        <v>8424.879999999999</v>
      </c>
      <c r="U17" t="n">
        <v>0.8</v>
      </c>
      <c r="V17" t="n">
        <v>0.86</v>
      </c>
      <c r="W17" t="n">
        <v>12.31</v>
      </c>
      <c r="X17" t="n">
        <v>0.5</v>
      </c>
      <c r="Y17" t="n">
        <v>2</v>
      </c>
      <c r="Z17" t="n">
        <v>10</v>
      </c>
      <c r="AA17" t="n">
        <v>277.2393490014318</v>
      </c>
      <c r="AB17" t="n">
        <v>379.3311082406218</v>
      </c>
      <c r="AC17" t="n">
        <v>343.1282796646902</v>
      </c>
      <c r="AD17" t="n">
        <v>277239.3490014318</v>
      </c>
      <c r="AE17" t="n">
        <v>379331.1082406218</v>
      </c>
      <c r="AF17" t="n">
        <v>5.57653154166897e-06</v>
      </c>
      <c r="AG17" t="n">
        <v>6.994357638888888</v>
      </c>
      <c r="AH17" t="n">
        <v>343128.2796646903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2024-09-25T23:11:06Z</dcterms:created>
  <dcterms:modified xmlns:dcterms="http://purl.org/dc/terms/" xmlns:xsi="http://www.w3.org/2001/XMLSchema-instance" xsi:type="dcterms:W3CDTF">2024-09-25T23:11:06Z</dcterms:modified>
</cp:coreProperties>
</file>