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xVal>
          <yVal>
            <numRef>
              <f>gráficos!$B$7:$B$153</f>
              <numCache>
                <formatCode>General</formatCode>
                <ptCount val="14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  <c r="AA2" t="n">
        <v>391.6407566853684</v>
      </c>
      <c r="AB2" t="n">
        <v>535.8601612676891</v>
      </c>
      <c r="AC2" t="n">
        <v>484.71841956076</v>
      </c>
      <c r="AD2" t="n">
        <v>391640.7566853684</v>
      </c>
      <c r="AE2" t="n">
        <v>535860.1612676891</v>
      </c>
      <c r="AF2" t="n">
        <v>4.103522039313314e-06</v>
      </c>
      <c r="AG2" t="n">
        <v>8.346354166666666</v>
      </c>
      <c r="AH2" t="n">
        <v>484718.41956076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  <c r="AA3" t="n">
        <v>214.8787277846234</v>
      </c>
      <c r="AB3" t="n">
        <v>294.0065551352061</v>
      </c>
      <c r="AC3" t="n">
        <v>265.9469821539805</v>
      </c>
      <c r="AD3" t="n">
        <v>214878.7277846235</v>
      </c>
      <c r="AE3" t="n">
        <v>294006.5551352061</v>
      </c>
      <c r="AF3" t="n">
        <v>6.316121929577719e-06</v>
      </c>
      <c r="AG3" t="n">
        <v>5.423177083333333</v>
      </c>
      <c r="AH3" t="n">
        <v>265946.9821539805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  <c r="AA4" t="n">
        <v>185.5826945053709</v>
      </c>
      <c r="AB4" t="n">
        <v>253.9224299527811</v>
      </c>
      <c r="AC4" t="n">
        <v>229.6884296205303</v>
      </c>
      <c r="AD4" t="n">
        <v>185582.6945053709</v>
      </c>
      <c r="AE4" t="n">
        <v>253922.4299527811</v>
      </c>
      <c r="AF4" t="n">
        <v>7.002725547971938e-06</v>
      </c>
      <c r="AG4" t="n">
        <v>4.891493055555555</v>
      </c>
      <c r="AH4" t="n">
        <v>229688.4296205303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  <c r="AA5" t="n">
        <v>163.5113985104122</v>
      </c>
      <c r="AB5" t="n">
        <v>223.723509055636</v>
      </c>
      <c r="AC5" t="n">
        <v>202.3716513493475</v>
      </c>
      <c r="AD5" t="n">
        <v>163511.3985104123</v>
      </c>
      <c r="AE5" t="n">
        <v>223723.509055636</v>
      </c>
      <c r="AF5" t="n">
        <v>7.49124007646162e-06</v>
      </c>
      <c r="AG5" t="n">
        <v>4.572482638888889</v>
      </c>
      <c r="AH5" t="n">
        <v>202371.6513493475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  <c r="AA6" t="n">
        <v>158.8407647410017</v>
      </c>
      <c r="AB6" t="n">
        <v>217.3329418785124</v>
      </c>
      <c r="AC6" t="n">
        <v>196.5909909343891</v>
      </c>
      <c r="AD6" t="n">
        <v>158840.7647410017</v>
      </c>
      <c r="AE6" t="n">
        <v>217332.9418785124</v>
      </c>
      <c r="AF6" t="n">
        <v>7.705113157593611e-06</v>
      </c>
      <c r="AG6" t="n">
        <v>4.446614583333333</v>
      </c>
      <c r="AH6" t="n">
        <v>196590.9909343891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  <c r="AA7" t="n">
        <v>154.1776231111927</v>
      </c>
      <c r="AB7" t="n">
        <v>210.9526257773214</v>
      </c>
      <c r="AC7" t="n">
        <v>190.8196032470639</v>
      </c>
      <c r="AD7" t="n">
        <v>154177.6231111927</v>
      </c>
      <c r="AE7" t="n">
        <v>210952.6257773214</v>
      </c>
      <c r="AF7" t="n">
        <v>7.918670558901055e-06</v>
      </c>
      <c r="AG7" t="n">
        <v>4.325086805555555</v>
      </c>
      <c r="AH7" t="n">
        <v>190819.6032470639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  <c r="AA8" t="n">
        <v>152.2075390786161</v>
      </c>
      <c r="AB8" t="n">
        <v>208.2570698899779</v>
      </c>
      <c r="AC8" t="n">
        <v>188.3813074303712</v>
      </c>
      <c r="AD8" t="n">
        <v>152207.5390786161</v>
      </c>
      <c r="AE8" t="n">
        <v>208257.0698899779</v>
      </c>
      <c r="AF8" t="n">
        <v>8.001378672932912e-06</v>
      </c>
      <c r="AG8" t="n">
        <v>4.281684027777778</v>
      </c>
      <c r="AH8" t="n">
        <v>188381.3074303712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  <c r="AA9" t="n">
        <v>148.525482498066</v>
      </c>
      <c r="AB9" t="n">
        <v>203.2191176356</v>
      </c>
      <c r="AC9" t="n">
        <v>183.8241702683391</v>
      </c>
      <c r="AD9" t="n">
        <v>148525.482498066</v>
      </c>
      <c r="AE9" t="n">
        <v>203219.1176356</v>
      </c>
      <c r="AF9" t="n">
        <v>8.172161458013955e-06</v>
      </c>
      <c r="AG9" t="n">
        <v>4.190538194444445</v>
      </c>
      <c r="AH9" t="n">
        <v>183824.1702683391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  <c r="AA10" t="n">
        <v>147.0159537002674</v>
      </c>
      <c r="AB10" t="n">
        <v>201.1537137387425</v>
      </c>
      <c r="AC10" t="n">
        <v>181.9558856205844</v>
      </c>
      <c r="AD10" t="n">
        <v>147015.9537002674</v>
      </c>
      <c r="AE10" t="n">
        <v>201153.7137387425</v>
      </c>
      <c r="AF10" t="n">
        <v>8.222196710204983e-06</v>
      </c>
      <c r="AG10" t="n">
        <v>4.166666666666667</v>
      </c>
      <c r="AH10" t="n">
        <v>181955.8856205844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144.3493684365139</v>
      </c>
      <c r="AB11" t="n">
        <v>197.5051741394378</v>
      </c>
      <c r="AC11" t="n">
        <v>178.6555575198787</v>
      </c>
      <c r="AD11" t="n">
        <v>144349.3684365139</v>
      </c>
      <c r="AE11" t="n">
        <v>197505.1741394378</v>
      </c>
      <c r="AF11" t="n">
        <v>8.336314966779469e-06</v>
      </c>
      <c r="AG11" t="n">
        <v>4.108072916666667</v>
      </c>
      <c r="AH11" t="n">
        <v>178655.5575198787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  <c r="AA12" t="n">
        <v>143.802696969837</v>
      </c>
      <c r="AB12" t="n">
        <v>196.7571941212877</v>
      </c>
      <c r="AC12" t="n">
        <v>177.9789636648641</v>
      </c>
      <c r="AD12" t="n">
        <v>143802.696969837</v>
      </c>
      <c r="AE12" t="n">
        <v>196757.1941212877</v>
      </c>
      <c r="AF12" t="n">
        <v>8.319899615902918e-06</v>
      </c>
      <c r="AG12" t="n">
        <v>4.116753472222222</v>
      </c>
      <c r="AH12" t="n">
        <v>177978.9636648641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  <c r="AA13" t="n">
        <v>142.0779153511128</v>
      </c>
      <c r="AB13" t="n">
        <v>194.3972718185558</v>
      </c>
      <c r="AC13" t="n">
        <v>175.8442690345324</v>
      </c>
      <c r="AD13" t="n">
        <v>142077.9153511128</v>
      </c>
      <c r="AE13" t="n">
        <v>194397.2718185558</v>
      </c>
      <c r="AF13" t="n">
        <v>8.37672198432175e-06</v>
      </c>
      <c r="AG13" t="n">
        <v>4.088541666666667</v>
      </c>
      <c r="AH13" t="n">
        <v>175844.2690345324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  <c r="AA14" t="n">
        <v>139.8476808180976</v>
      </c>
      <c r="AB14" t="n">
        <v>191.3457665394824</v>
      </c>
      <c r="AC14" t="n">
        <v>173.0839951364782</v>
      </c>
      <c r="AD14" t="n">
        <v>139847.6808180975</v>
      </c>
      <c r="AE14" t="n">
        <v>191345.7665394823</v>
      </c>
      <c r="AF14" t="n">
        <v>8.454537061073094e-06</v>
      </c>
      <c r="AG14" t="n">
        <v>4.051649305555555</v>
      </c>
      <c r="AH14" t="n">
        <v>173083.9951364782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  <c r="AA15" t="n">
        <v>138.5000402786796</v>
      </c>
      <c r="AB15" t="n">
        <v>189.5018652997471</v>
      </c>
      <c r="AC15" t="n">
        <v>171.416073243131</v>
      </c>
      <c r="AD15" t="n">
        <v>138500.0402786796</v>
      </c>
      <c r="AE15" t="n">
        <v>189501.8652997471</v>
      </c>
      <c r="AF15" t="n">
        <v>8.476950328616078e-06</v>
      </c>
      <c r="AG15" t="n">
        <v>4.040798611111111</v>
      </c>
      <c r="AH15" t="n">
        <v>171416.073243131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  <c r="AA16" t="n">
        <v>138.5037634176659</v>
      </c>
      <c r="AB16" t="n">
        <v>189.5069594627615</v>
      </c>
      <c r="AC16" t="n">
        <v>171.420681226377</v>
      </c>
      <c r="AD16" t="n">
        <v>138503.7634176659</v>
      </c>
      <c r="AE16" t="n">
        <v>189506.9594627615</v>
      </c>
      <c r="AF16" t="n">
        <v>8.446487225547095e-06</v>
      </c>
      <c r="AG16" t="n">
        <v>4.055989583333333</v>
      </c>
      <c r="AH16" t="n">
        <v>171420.681226377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  <c r="AA17" t="n">
        <v>137.3899781784451</v>
      </c>
      <c r="AB17" t="n">
        <v>187.9830293617235</v>
      </c>
      <c r="AC17" t="n">
        <v>170.0421928753323</v>
      </c>
      <c r="AD17" t="n">
        <v>137389.9781784451</v>
      </c>
      <c r="AE17" t="n">
        <v>187983.0293617235</v>
      </c>
      <c r="AF17" t="n">
        <v>8.498258716773141e-06</v>
      </c>
      <c r="AG17" t="n">
        <v>4.029947916666667</v>
      </c>
      <c r="AH17" t="n">
        <v>170042.1928753323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3.0667</v>
      </c>
      <c r="E2" t="n">
        <v>32.61</v>
      </c>
      <c r="F2" t="n">
        <v>23.55</v>
      </c>
      <c r="G2" t="n">
        <v>6.76</v>
      </c>
      <c r="H2" t="n">
        <v>0.11</v>
      </c>
      <c r="I2" t="n">
        <v>209</v>
      </c>
      <c r="J2" t="n">
        <v>159.12</v>
      </c>
      <c r="K2" t="n">
        <v>50.28</v>
      </c>
      <c r="L2" t="n">
        <v>1</v>
      </c>
      <c r="M2" t="n">
        <v>207</v>
      </c>
      <c r="N2" t="n">
        <v>27.84</v>
      </c>
      <c r="O2" t="n">
        <v>19859.16</v>
      </c>
      <c r="P2" t="n">
        <v>285.47</v>
      </c>
      <c r="Q2" t="n">
        <v>793.87</v>
      </c>
      <c r="R2" t="n">
        <v>380.45</v>
      </c>
      <c r="S2" t="n">
        <v>86.27</v>
      </c>
      <c r="T2" t="n">
        <v>135584.43</v>
      </c>
      <c r="U2" t="n">
        <v>0.23</v>
      </c>
      <c r="V2" t="n">
        <v>0.52</v>
      </c>
      <c r="W2" t="n">
        <v>0.55</v>
      </c>
      <c r="X2" t="n">
        <v>8.130000000000001</v>
      </c>
      <c r="Y2" t="n">
        <v>2</v>
      </c>
      <c r="Z2" t="n">
        <v>10</v>
      </c>
      <c r="AA2" t="n">
        <v>287.4748898838345</v>
      </c>
      <c r="AB2" t="n">
        <v>393.3358268361193</v>
      </c>
      <c r="AC2" t="n">
        <v>355.7964075731794</v>
      </c>
      <c r="AD2" t="n">
        <v>287474.8898838345</v>
      </c>
      <c r="AE2" t="n">
        <v>393335.8268361193</v>
      </c>
      <c r="AF2" t="n">
        <v>5.129562246053498e-06</v>
      </c>
      <c r="AG2" t="n">
        <v>7.076822916666667</v>
      </c>
      <c r="AH2" t="n">
        <v>355796.4075731794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4.387</v>
      </c>
      <c r="E3" t="n">
        <v>22.79</v>
      </c>
      <c r="F3" t="n">
        <v>17.96</v>
      </c>
      <c r="G3" t="n">
        <v>13.81</v>
      </c>
      <c r="H3" t="n">
        <v>0.22</v>
      </c>
      <c r="I3" t="n">
        <v>78</v>
      </c>
      <c r="J3" t="n">
        <v>160.54</v>
      </c>
      <c r="K3" t="n">
        <v>50.28</v>
      </c>
      <c r="L3" t="n">
        <v>2</v>
      </c>
      <c r="M3" t="n">
        <v>76</v>
      </c>
      <c r="N3" t="n">
        <v>28.26</v>
      </c>
      <c r="O3" t="n">
        <v>20034.4</v>
      </c>
      <c r="P3" t="n">
        <v>213.01</v>
      </c>
      <c r="Q3" t="n">
        <v>793.47</v>
      </c>
      <c r="R3" t="n">
        <v>192.1</v>
      </c>
      <c r="S3" t="n">
        <v>86.27</v>
      </c>
      <c r="T3" t="n">
        <v>42065.94</v>
      </c>
      <c r="U3" t="n">
        <v>0.45</v>
      </c>
      <c r="V3" t="n">
        <v>0.68</v>
      </c>
      <c r="W3" t="n">
        <v>0.34</v>
      </c>
      <c r="X3" t="n">
        <v>2.54</v>
      </c>
      <c r="Y3" t="n">
        <v>2</v>
      </c>
      <c r="Z3" t="n">
        <v>10</v>
      </c>
      <c r="AA3" t="n">
        <v>174.0102941616182</v>
      </c>
      <c r="AB3" t="n">
        <v>238.0885612641954</v>
      </c>
      <c r="AC3" t="n">
        <v>215.3657231366039</v>
      </c>
      <c r="AD3" t="n">
        <v>174010.2941616182</v>
      </c>
      <c r="AE3" t="n">
        <v>238088.5612641954</v>
      </c>
      <c r="AF3" t="n">
        <v>7.337982056750481e-06</v>
      </c>
      <c r="AG3" t="n">
        <v>4.945746527777778</v>
      </c>
      <c r="AH3" t="n">
        <v>215365.7231366039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4.7347</v>
      </c>
      <c r="E4" t="n">
        <v>21.12</v>
      </c>
      <c r="F4" t="n">
        <v>17.22</v>
      </c>
      <c r="G4" t="n">
        <v>21.08</v>
      </c>
      <c r="H4" t="n">
        <v>0.33</v>
      </c>
      <c r="I4" t="n">
        <v>49</v>
      </c>
      <c r="J4" t="n">
        <v>161.97</v>
      </c>
      <c r="K4" t="n">
        <v>50.28</v>
      </c>
      <c r="L4" t="n">
        <v>3</v>
      </c>
      <c r="M4" t="n">
        <v>47</v>
      </c>
      <c r="N4" t="n">
        <v>28.69</v>
      </c>
      <c r="O4" t="n">
        <v>20210.21</v>
      </c>
      <c r="P4" t="n">
        <v>200.18</v>
      </c>
      <c r="Q4" t="n">
        <v>793.37</v>
      </c>
      <c r="R4" t="n">
        <v>168.38</v>
      </c>
      <c r="S4" t="n">
        <v>86.27</v>
      </c>
      <c r="T4" t="n">
        <v>30352.48</v>
      </c>
      <c r="U4" t="n">
        <v>0.51</v>
      </c>
      <c r="V4" t="n">
        <v>0.71</v>
      </c>
      <c r="W4" t="n">
        <v>0.3</v>
      </c>
      <c r="X4" t="n">
        <v>1.81</v>
      </c>
      <c r="Y4" t="n">
        <v>2</v>
      </c>
      <c r="Z4" t="n">
        <v>10</v>
      </c>
      <c r="AA4" t="n">
        <v>152.7149418391168</v>
      </c>
      <c r="AB4" t="n">
        <v>208.9513207319246</v>
      </c>
      <c r="AC4" t="n">
        <v>189.0092999463499</v>
      </c>
      <c r="AD4" t="n">
        <v>152714.9418391168</v>
      </c>
      <c r="AE4" t="n">
        <v>208951.3207319246</v>
      </c>
      <c r="AF4" t="n">
        <v>7.919567732869045e-06</v>
      </c>
      <c r="AG4" t="n">
        <v>4.583333333333333</v>
      </c>
      <c r="AH4" t="n">
        <v>189009.2999463499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4.9947</v>
      </c>
      <c r="E5" t="n">
        <v>20.02</v>
      </c>
      <c r="F5" t="n">
        <v>16.57</v>
      </c>
      <c r="G5" t="n">
        <v>28.4</v>
      </c>
      <c r="H5" t="n">
        <v>0.43</v>
      </c>
      <c r="I5" t="n">
        <v>35</v>
      </c>
      <c r="J5" t="n">
        <v>163.4</v>
      </c>
      <c r="K5" t="n">
        <v>50.28</v>
      </c>
      <c r="L5" t="n">
        <v>4</v>
      </c>
      <c r="M5" t="n">
        <v>33</v>
      </c>
      <c r="N5" t="n">
        <v>29.12</v>
      </c>
      <c r="O5" t="n">
        <v>20386.62</v>
      </c>
      <c r="P5" t="n">
        <v>188.59</v>
      </c>
      <c r="Q5" t="n">
        <v>793.25</v>
      </c>
      <c r="R5" t="n">
        <v>146.82</v>
      </c>
      <c r="S5" t="n">
        <v>86.27</v>
      </c>
      <c r="T5" t="n">
        <v>19641.3</v>
      </c>
      <c r="U5" t="n">
        <v>0.59</v>
      </c>
      <c r="V5" t="n">
        <v>0.73</v>
      </c>
      <c r="W5" t="n">
        <v>0.26</v>
      </c>
      <c r="X5" t="n">
        <v>1.16</v>
      </c>
      <c r="Y5" t="n">
        <v>2</v>
      </c>
      <c r="Z5" t="n">
        <v>10</v>
      </c>
      <c r="AA5" t="n">
        <v>144.4091677321622</v>
      </c>
      <c r="AB5" t="n">
        <v>197.5869941739023</v>
      </c>
      <c r="AC5" t="n">
        <v>178.7295687650891</v>
      </c>
      <c r="AD5" t="n">
        <v>144409.1677321622</v>
      </c>
      <c r="AE5" t="n">
        <v>197586.9941739023</v>
      </c>
      <c r="AF5" t="n">
        <v>8.354460674458998e-06</v>
      </c>
      <c r="AG5" t="n">
        <v>4.344618055555555</v>
      </c>
      <c r="AH5" t="n">
        <v>178729.5687650891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5.0924</v>
      </c>
      <c r="E6" t="n">
        <v>19.64</v>
      </c>
      <c r="F6" t="n">
        <v>16.41</v>
      </c>
      <c r="G6" t="n">
        <v>35.17</v>
      </c>
      <c r="H6" t="n">
        <v>0.54</v>
      </c>
      <c r="I6" t="n">
        <v>28</v>
      </c>
      <c r="J6" t="n">
        <v>164.83</v>
      </c>
      <c r="K6" t="n">
        <v>50.28</v>
      </c>
      <c r="L6" t="n">
        <v>5</v>
      </c>
      <c r="M6" t="n">
        <v>26</v>
      </c>
      <c r="N6" t="n">
        <v>29.55</v>
      </c>
      <c r="O6" t="n">
        <v>20563.61</v>
      </c>
      <c r="P6" t="n">
        <v>182.7</v>
      </c>
      <c r="Q6" t="n">
        <v>793.35</v>
      </c>
      <c r="R6" t="n">
        <v>141.36</v>
      </c>
      <c r="S6" t="n">
        <v>86.27</v>
      </c>
      <c r="T6" t="n">
        <v>16946.2</v>
      </c>
      <c r="U6" t="n">
        <v>0.61</v>
      </c>
      <c r="V6" t="n">
        <v>0.74</v>
      </c>
      <c r="W6" t="n">
        <v>0.27</v>
      </c>
      <c r="X6" t="n">
        <v>1</v>
      </c>
      <c r="Y6" t="n">
        <v>2</v>
      </c>
      <c r="Z6" t="n">
        <v>10</v>
      </c>
      <c r="AA6" t="n">
        <v>141.2596412279808</v>
      </c>
      <c r="AB6" t="n">
        <v>193.2776730635807</v>
      </c>
      <c r="AC6" t="n">
        <v>174.831523213365</v>
      </c>
      <c r="AD6" t="n">
        <v>141259.6412279808</v>
      </c>
      <c r="AE6" t="n">
        <v>193277.6730635807</v>
      </c>
      <c r="AF6" t="n">
        <v>8.517880060587222e-06</v>
      </c>
      <c r="AG6" t="n">
        <v>4.262152777777778</v>
      </c>
      <c r="AH6" t="n">
        <v>174831.523213365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5.1673</v>
      </c>
      <c r="E7" t="n">
        <v>19.35</v>
      </c>
      <c r="F7" t="n">
        <v>16.29</v>
      </c>
      <c r="G7" t="n">
        <v>42.49</v>
      </c>
      <c r="H7" t="n">
        <v>0.64</v>
      </c>
      <c r="I7" t="n">
        <v>23</v>
      </c>
      <c r="J7" t="n">
        <v>166.27</v>
      </c>
      <c r="K7" t="n">
        <v>50.28</v>
      </c>
      <c r="L7" t="n">
        <v>6</v>
      </c>
      <c r="M7" t="n">
        <v>21</v>
      </c>
      <c r="N7" t="n">
        <v>29.99</v>
      </c>
      <c r="O7" t="n">
        <v>20741.2</v>
      </c>
      <c r="P7" t="n">
        <v>176.66</v>
      </c>
      <c r="Q7" t="n">
        <v>793.25</v>
      </c>
      <c r="R7" t="n">
        <v>137.41</v>
      </c>
      <c r="S7" t="n">
        <v>86.27</v>
      </c>
      <c r="T7" t="n">
        <v>14995.75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138.5275690312482</v>
      </c>
      <c r="AB7" t="n">
        <v>189.5395313534942</v>
      </c>
      <c r="AC7" t="n">
        <v>171.4501445015732</v>
      </c>
      <c r="AD7" t="n">
        <v>138527.5690312482</v>
      </c>
      <c r="AE7" t="n">
        <v>189539.5313534942</v>
      </c>
      <c r="AF7" t="n">
        <v>8.643162681068329e-06</v>
      </c>
      <c r="AG7" t="n">
        <v>4.19921875</v>
      </c>
      <c r="AH7" t="n">
        <v>171450.1445015732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5.2842</v>
      </c>
      <c r="E8" t="n">
        <v>18.92</v>
      </c>
      <c r="F8" t="n">
        <v>15.99</v>
      </c>
      <c r="G8" t="n">
        <v>50.49</v>
      </c>
      <c r="H8" t="n">
        <v>0.74</v>
      </c>
      <c r="I8" t="n">
        <v>19</v>
      </c>
      <c r="J8" t="n">
        <v>167.72</v>
      </c>
      <c r="K8" t="n">
        <v>50.28</v>
      </c>
      <c r="L8" t="n">
        <v>7</v>
      </c>
      <c r="M8" t="n">
        <v>17</v>
      </c>
      <c r="N8" t="n">
        <v>30.44</v>
      </c>
      <c r="O8" t="n">
        <v>20919.39</v>
      </c>
      <c r="P8" t="n">
        <v>169.58</v>
      </c>
      <c r="Q8" t="n">
        <v>793.23</v>
      </c>
      <c r="R8" t="n">
        <v>127.06</v>
      </c>
      <c r="S8" t="n">
        <v>86.27</v>
      </c>
      <c r="T8" t="n">
        <v>9838.709999999999</v>
      </c>
      <c r="U8" t="n">
        <v>0.68</v>
      </c>
      <c r="V8" t="n">
        <v>0.76</v>
      </c>
      <c r="W8" t="n">
        <v>0.25</v>
      </c>
      <c r="X8" t="n">
        <v>0.58</v>
      </c>
      <c r="Y8" t="n">
        <v>2</v>
      </c>
      <c r="Z8" t="n">
        <v>10</v>
      </c>
      <c r="AA8" t="n">
        <v>134.8900467564844</v>
      </c>
      <c r="AB8" t="n">
        <v>184.562512901008</v>
      </c>
      <c r="AC8" t="n">
        <v>166.9481257049014</v>
      </c>
      <c r="AD8" t="n">
        <v>134890.0467564844</v>
      </c>
      <c r="AE8" t="n">
        <v>184562.512901008</v>
      </c>
      <c r="AF8" t="n">
        <v>8.838697238267811e-06</v>
      </c>
      <c r="AG8" t="n">
        <v>4.105902777777778</v>
      </c>
      <c r="AH8" t="n">
        <v>166948.1257049014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5.3189</v>
      </c>
      <c r="E9" t="n">
        <v>18.8</v>
      </c>
      <c r="F9" t="n">
        <v>15.96</v>
      </c>
      <c r="G9" t="n">
        <v>59.85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163.88</v>
      </c>
      <c r="Q9" t="n">
        <v>793.24</v>
      </c>
      <c r="R9" t="n">
        <v>126.4</v>
      </c>
      <c r="S9" t="n">
        <v>86.27</v>
      </c>
      <c r="T9" t="n">
        <v>9526.879999999999</v>
      </c>
      <c r="U9" t="n">
        <v>0.68</v>
      </c>
      <c r="V9" t="n">
        <v>0.76</v>
      </c>
      <c r="W9" t="n">
        <v>0.25</v>
      </c>
      <c r="X9" t="n">
        <v>0.55</v>
      </c>
      <c r="Y9" t="n">
        <v>2</v>
      </c>
      <c r="Z9" t="n">
        <v>10</v>
      </c>
      <c r="AA9" t="n">
        <v>132.9896102944508</v>
      </c>
      <c r="AB9" t="n">
        <v>181.9622518923155</v>
      </c>
      <c r="AC9" t="n">
        <v>164.5960299573884</v>
      </c>
      <c r="AD9" t="n">
        <v>132989.6102944508</v>
      </c>
      <c r="AE9" t="n">
        <v>181962.2518923155</v>
      </c>
      <c r="AF9" t="n">
        <v>8.896738719318471e-06</v>
      </c>
      <c r="AG9" t="n">
        <v>4.079861111111111</v>
      </c>
      <c r="AH9" t="n">
        <v>164596.0299573884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5.353</v>
      </c>
      <c r="E10" t="n">
        <v>18.68</v>
      </c>
      <c r="F10" t="n">
        <v>15.91</v>
      </c>
      <c r="G10" t="n">
        <v>68.17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158.77</v>
      </c>
      <c r="Q10" t="n">
        <v>793.21</v>
      </c>
      <c r="R10" t="n">
        <v>124.63</v>
      </c>
      <c r="S10" t="n">
        <v>86.27</v>
      </c>
      <c r="T10" t="n">
        <v>8651.74</v>
      </c>
      <c r="U10" t="n">
        <v>0.6899999999999999</v>
      </c>
      <c r="V10" t="n">
        <v>0.77</v>
      </c>
      <c r="W10" t="n">
        <v>0.24</v>
      </c>
      <c r="X10" t="n">
        <v>0.5</v>
      </c>
      <c r="Y10" t="n">
        <v>2</v>
      </c>
      <c r="Z10" t="n">
        <v>10</v>
      </c>
      <c r="AA10" t="n">
        <v>131.2471344464287</v>
      </c>
      <c r="AB10" t="n">
        <v>179.5781195644439</v>
      </c>
      <c r="AC10" t="n">
        <v>162.4394358727374</v>
      </c>
      <c r="AD10" t="n">
        <v>131247.1344464287</v>
      </c>
      <c r="AE10" t="n">
        <v>179578.1195644439</v>
      </c>
      <c r="AF10" t="n">
        <v>8.953776601273153e-06</v>
      </c>
      <c r="AG10" t="n">
        <v>4.053819444444445</v>
      </c>
      <c r="AH10" t="n">
        <v>162439.4358727374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5.3906</v>
      </c>
      <c r="E11" t="n">
        <v>18.55</v>
      </c>
      <c r="F11" t="n">
        <v>15.84</v>
      </c>
      <c r="G11" t="n">
        <v>79.2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8</v>
      </c>
      <c r="N11" t="n">
        <v>31.8</v>
      </c>
      <c r="O11" t="n">
        <v>21457.64</v>
      </c>
      <c r="P11" t="n">
        <v>151.81</v>
      </c>
      <c r="Q11" t="n">
        <v>793.26</v>
      </c>
      <c r="R11" t="n">
        <v>122.35</v>
      </c>
      <c r="S11" t="n">
        <v>86.27</v>
      </c>
      <c r="T11" t="n">
        <v>7517.86</v>
      </c>
      <c r="U11" t="n">
        <v>0.71</v>
      </c>
      <c r="V11" t="n">
        <v>0.77</v>
      </c>
      <c r="W11" t="n">
        <v>0.24</v>
      </c>
      <c r="X11" t="n">
        <v>0.43</v>
      </c>
      <c r="Y11" t="n">
        <v>2</v>
      </c>
      <c r="Z11" t="n">
        <v>10</v>
      </c>
      <c r="AA11" t="n">
        <v>128.9997029117556</v>
      </c>
      <c r="AB11" t="n">
        <v>176.5030845890239</v>
      </c>
      <c r="AC11" t="n">
        <v>159.6578779195318</v>
      </c>
      <c r="AD11" t="n">
        <v>128999.7029117556</v>
      </c>
      <c r="AE11" t="n">
        <v>176503.0845890239</v>
      </c>
      <c r="AF11" t="n">
        <v>9.0166688112877e-06</v>
      </c>
      <c r="AG11" t="n">
        <v>4.025607638888889</v>
      </c>
      <c r="AH11" t="n">
        <v>159657.8779195318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5.4185</v>
      </c>
      <c r="E12" t="n">
        <v>18.46</v>
      </c>
      <c r="F12" t="n">
        <v>15.78</v>
      </c>
      <c r="G12" t="n">
        <v>86.05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1</v>
      </c>
      <c r="N12" t="n">
        <v>32.27</v>
      </c>
      <c r="O12" t="n">
        <v>21638.31</v>
      </c>
      <c r="P12" t="n">
        <v>147.44</v>
      </c>
      <c r="Q12" t="n">
        <v>793.22</v>
      </c>
      <c r="R12" t="n">
        <v>119.86</v>
      </c>
      <c r="S12" t="n">
        <v>86.27</v>
      </c>
      <c r="T12" t="n">
        <v>6279.4</v>
      </c>
      <c r="U12" t="n">
        <v>0.72</v>
      </c>
      <c r="V12" t="n">
        <v>0.77</v>
      </c>
      <c r="W12" t="n">
        <v>0.25</v>
      </c>
      <c r="X12" t="n">
        <v>0.37</v>
      </c>
      <c r="Y12" t="n">
        <v>2</v>
      </c>
      <c r="Z12" t="n">
        <v>10</v>
      </c>
      <c r="AA12" t="n">
        <v>127.5424604142807</v>
      </c>
      <c r="AB12" t="n">
        <v>174.509221114978</v>
      </c>
      <c r="AC12" t="n">
        <v>157.8543059770433</v>
      </c>
      <c r="AD12" t="n">
        <v>127542.4604142807</v>
      </c>
      <c r="AE12" t="n">
        <v>174509.221114978</v>
      </c>
      <c r="AF12" t="n">
        <v>9.063336169250622e-06</v>
      </c>
      <c r="AG12" t="n">
        <v>4.006076388888889</v>
      </c>
      <c r="AH12" t="n">
        <v>157854.3059770433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5.4254</v>
      </c>
      <c r="E13" t="n">
        <v>18.43</v>
      </c>
      <c r="F13" t="n">
        <v>15.75</v>
      </c>
      <c r="G13" t="n">
        <v>85.92</v>
      </c>
      <c r="H13" t="n">
        <v>1.22</v>
      </c>
      <c r="I13" t="n">
        <v>11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148.54</v>
      </c>
      <c r="Q13" t="n">
        <v>793.24</v>
      </c>
      <c r="R13" t="n">
        <v>118.96</v>
      </c>
      <c r="S13" t="n">
        <v>86.27</v>
      </c>
      <c r="T13" t="n">
        <v>5827.81</v>
      </c>
      <c r="U13" t="n">
        <v>0.73</v>
      </c>
      <c r="V13" t="n">
        <v>0.77</v>
      </c>
      <c r="W13" t="n">
        <v>0.25</v>
      </c>
      <c r="X13" t="n">
        <v>0.34</v>
      </c>
      <c r="Y13" t="n">
        <v>2</v>
      </c>
      <c r="Z13" t="n">
        <v>10</v>
      </c>
      <c r="AA13" t="n">
        <v>127.5432837806027</v>
      </c>
      <c r="AB13" t="n">
        <v>174.5103476811043</v>
      </c>
      <c r="AC13" t="n">
        <v>157.8553250252796</v>
      </c>
      <c r="AD13" t="n">
        <v>127543.2837806027</v>
      </c>
      <c r="AE13" t="n">
        <v>174510.3476811043</v>
      </c>
      <c r="AF13" t="n">
        <v>9.074877558854355e-06</v>
      </c>
      <c r="AG13" t="n">
        <v>3.999565972222222</v>
      </c>
      <c r="AH13" t="n">
        <v>157855.3250252796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4.3517</v>
      </c>
      <c r="E2" t="n">
        <v>22.98</v>
      </c>
      <c r="F2" t="n">
        <v>19.28</v>
      </c>
      <c r="G2" t="n">
        <v>11.02</v>
      </c>
      <c r="H2" t="n">
        <v>0.22</v>
      </c>
      <c r="I2" t="n">
        <v>105</v>
      </c>
      <c r="J2" t="n">
        <v>80.84</v>
      </c>
      <c r="K2" t="n">
        <v>35.1</v>
      </c>
      <c r="L2" t="n">
        <v>1</v>
      </c>
      <c r="M2" t="n">
        <v>103</v>
      </c>
      <c r="N2" t="n">
        <v>9.74</v>
      </c>
      <c r="O2" t="n">
        <v>10204.21</v>
      </c>
      <c r="P2" t="n">
        <v>143.82</v>
      </c>
      <c r="Q2" t="n">
        <v>793.4400000000001</v>
      </c>
      <c r="R2" t="n">
        <v>237.24</v>
      </c>
      <c r="S2" t="n">
        <v>86.27</v>
      </c>
      <c r="T2" t="n">
        <v>64498.12</v>
      </c>
      <c r="U2" t="n">
        <v>0.36</v>
      </c>
      <c r="V2" t="n">
        <v>0.63</v>
      </c>
      <c r="W2" t="n">
        <v>0.38</v>
      </c>
      <c r="X2" t="n">
        <v>3.87</v>
      </c>
      <c r="Y2" t="n">
        <v>2</v>
      </c>
      <c r="Z2" t="n">
        <v>10</v>
      </c>
      <c r="AA2" t="n">
        <v>139.4014201739769</v>
      </c>
      <c r="AB2" t="n">
        <v>190.7351730385666</v>
      </c>
      <c r="AC2" t="n">
        <v>172.5316758223163</v>
      </c>
      <c r="AD2" t="n">
        <v>139401.4201739769</v>
      </c>
      <c r="AE2" t="n">
        <v>190735.1730385666</v>
      </c>
      <c r="AF2" t="n">
        <v>8.874635065377251e-06</v>
      </c>
      <c r="AG2" t="n">
        <v>4.986979166666667</v>
      </c>
      <c r="AH2" t="n">
        <v>172531.6758223163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5.0916</v>
      </c>
      <c r="E3" t="n">
        <v>19.64</v>
      </c>
      <c r="F3" t="n">
        <v>16.99</v>
      </c>
      <c r="G3" t="n">
        <v>23.17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42</v>
      </c>
      <c r="N3" t="n">
        <v>9.94</v>
      </c>
      <c r="O3" t="n">
        <v>10352.53</v>
      </c>
      <c r="P3" t="n">
        <v>117.58</v>
      </c>
      <c r="Q3" t="n">
        <v>793.24</v>
      </c>
      <c r="R3" t="n">
        <v>160.75</v>
      </c>
      <c r="S3" t="n">
        <v>86.27</v>
      </c>
      <c r="T3" t="n">
        <v>26559.34</v>
      </c>
      <c r="U3" t="n">
        <v>0.54</v>
      </c>
      <c r="V3" t="n">
        <v>0.72</v>
      </c>
      <c r="W3" t="n">
        <v>0.29</v>
      </c>
      <c r="X3" t="n">
        <v>1.58</v>
      </c>
      <c r="Y3" t="n">
        <v>2</v>
      </c>
      <c r="Z3" t="n">
        <v>10</v>
      </c>
      <c r="AA3" t="n">
        <v>111.8750425657963</v>
      </c>
      <c r="AB3" t="n">
        <v>153.0723688169994</v>
      </c>
      <c r="AC3" t="n">
        <v>138.4633567755657</v>
      </c>
      <c r="AD3" t="n">
        <v>111875.0425657963</v>
      </c>
      <c r="AE3" t="n">
        <v>153072.3688169994</v>
      </c>
      <c r="AF3" t="n">
        <v>1.038354939423095e-05</v>
      </c>
      <c r="AG3" t="n">
        <v>4.262152777777778</v>
      </c>
      <c r="AH3" t="n">
        <v>138463.3567755657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5.3594</v>
      </c>
      <c r="E4" t="n">
        <v>18.66</v>
      </c>
      <c r="F4" t="n">
        <v>16.32</v>
      </c>
      <c r="G4" t="n">
        <v>37.66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18</v>
      </c>
      <c r="N4" t="n">
        <v>10.15</v>
      </c>
      <c r="O4" t="n">
        <v>10501.19</v>
      </c>
      <c r="P4" t="n">
        <v>102.32</v>
      </c>
      <c r="Q4" t="n">
        <v>793.3099999999999</v>
      </c>
      <c r="R4" t="n">
        <v>137.82</v>
      </c>
      <c r="S4" t="n">
        <v>86.27</v>
      </c>
      <c r="T4" t="n">
        <v>15185.29</v>
      </c>
      <c r="U4" t="n">
        <v>0.63</v>
      </c>
      <c r="V4" t="n">
        <v>0.75</v>
      </c>
      <c r="W4" t="n">
        <v>0.28</v>
      </c>
      <c r="X4" t="n">
        <v>0.91</v>
      </c>
      <c r="Y4" t="n">
        <v>2</v>
      </c>
      <c r="Z4" t="n">
        <v>10</v>
      </c>
      <c r="AA4" t="n">
        <v>105.1332717335772</v>
      </c>
      <c r="AB4" t="n">
        <v>143.8479805384239</v>
      </c>
      <c r="AC4" t="n">
        <v>130.1193311677843</v>
      </c>
      <c r="AD4" t="n">
        <v>105133.2717335772</v>
      </c>
      <c r="AE4" t="n">
        <v>143847.9805384239</v>
      </c>
      <c r="AF4" t="n">
        <v>1.092968705778956e-05</v>
      </c>
      <c r="AG4" t="n">
        <v>4.049479166666667</v>
      </c>
      <c r="AH4" t="n">
        <v>130119.3311677843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5.4074</v>
      </c>
      <c r="E5" t="n">
        <v>18.49</v>
      </c>
      <c r="F5" t="n">
        <v>16.19</v>
      </c>
      <c r="G5" t="n">
        <v>40.47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100.82</v>
      </c>
      <c r="Q5" t="n">
        <v>793.6799999999999</v>
      </c>
      <c r="R5" t="n">
        <v>132.9</v>
      </c>
      <c r="S5" t="n">
        <v>86.27</v>
      </c>
      <c r="T5" t="n">
        <v>12733.84</v>
      </c>
      <c r="U5" t="n">
        <v>0.65</v>
      </c>
      <c r="V5" t="n">
        <v>0.75</v>
      </c>
      <c r="W5" t="n">
        <v>0.28</v>
      </c>
      <c r="X5" t="n">
        <v>0.78</v>
      </c>
      <c r="Y5" t="n">
        <v>2</v>
      </c>
      <c r="Z5" t="n">
        <v>10</v>
      </c>
      <c r="AA5" t="n">
        <v>104.2980727290011</v>
      </c>
      <c r="AB5" t="n">
        <v>142.7052244139838</v>
      </c>
      <c r="AC5" t="n">
        <v>129.0856380839921</v>
      </c>
      <c r="AD5" t="n">
        <v>104298.0727290011</v>
      </c>
      <c r="AE5" t="n">
        <v>142705.2244139838</v>
      </c>
      <c r="AF5" t="n">
        <v>1.102757581003308e-05</v>
      </c>
      <c r="AG5" t="n">
        <v>4.012586805555555</v>
      </c>
      <c r="AH5" t="n">
        <v>129085.6380839921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3.8813</v>
      </c>
      <c r="E2" t="n">
        <v>25.76</v>
      </c>
      <c r="F2" t="n">
        <v>20.64</v>
      </c>
      <c r="G2" t="n">
        <v>8.91</v>
      </c>
      <c r="H2" t="n">
        <v>0.16</v>
      </c>
      <c r="I2" t="n">
        <v>139</v>
      </c>
      <c r="J2" t="n">
        <v>107.41</v>
      </c>
      <c r="K2" t="n">
        <v>41.65</v>
      </c>
      <c r="L2" t="n">
        <v>1</v>
      </c>
      <c r="M2" t="n">
        <v>137</v>
      </c>
      <c r="N2" t="n">
        <v>14.77</v>
      </c>
      <c r="O2" t="n">
        <v>13481.73</v>
      </c>
      <c r="P2" t="n">
        <v>190.52</v>
      </c>
      <c r="Q2" t="n">
        <v>793.61</v>
      </c>
      <c r="R2" t="n">
        <v>282.53</v>
      </c>
      <c r="S2" t="n">
        <v>86.27</v>
      </c>
      <c r="T2" t="n">
        <v>86977.05</v>
      </c>
      <c r="U2" t="n">
        <v>0.31</v>
      </c>
      <c r="V2" t="n">
        <v>0.59</v>
      </c>
      <c r="W2" t="n">
        <v>0.45</v>
      </c>
      <c r="X2" t="n">
        <v>5.22</v>
      </c>
      <c r="Y2" t="n">
        <v>2</v>
      </c>
      <c r="Z2" t="n">
        <v>10</v>
      </c>
      <c r="AA2" t="n">
        <v>181.5468807455765</v>
      </c>
      <c r="AB2" t="n">
        <v>248.4004515190961</v>
      </c>
      <c r="AC2" t="n">
        <v>224.6934610584091</v>
      </c>
      <c r="AD2" t="n">
        <v>181546.8807455765</v>
      </c>
      <c r="AE2" t="n">
        <v>248400.4515190961</v>
      </c>
      <c r="AF2" t="n">
        <v>7.290481553202514e-06</v>
      </c>
      <c r="AG2" t="n">
        <v>5.590277777777778</v>
      </c>
      <c r="AH2" t="n">
        <v>224693.4610584091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4.7649</v>
      </c>
      <c r="E3" t="n">
        <v>20.99</v>
      </c>
      <c r="F3" t="n">
        <v>17.66</v>
      </c>
      <c r="G3" t="n">
        <v>18.27</v>
      </c>
      <c r="H3" t="n">
        <v>0.32</v>
      </c>
      <c r="I3" t="n">
        <v>58</v>
      </c>
      <c r="J3" t="n">
        <v>108.68</v>
      </c>
      <c r="K3" t="n">
        <v>41.65</v>
      </c>
      <c r="L3" t="n">
        <v>2</v>
      </c>
      <c r="M3" t="n">
        <v>56</v>
      </c>
      <c r="N3" t="n">
        <v>15.03</v>
      </c>
      <c r="O3" t="n">
        <v>13638.32</v>
      </c>
      <c r="P3" t="n">
        <v>156.57</v>
      </c>
      <c r="Q3" t="n">
        <v>793.3</v>
      </c>
      <c r="R3" t="n">
        <v>183.48</v>
      </c>
      <c r="S3" t="n">
        <v>86.27</v>
      </c>
      <c r="T3" t="n">
        <v>37853.77</v>
      </c>
      <c r="U3" t="n">
        <v>0.47</v>
      </c>
      <c r="V3" t="n">
        <v>0.6899999999999999</v>
      </c>
      <c r="W3" t="n">
        <v>0.31</v>
      </c>
      <c r="X3" t="n">
        <v>2.25</v>
      </c>
      <c r="Y3" t="n">
        <v>2</v>
      </c>
      <c r="Z3" t="n">
        <v>10</v>
      </c>
      <c r="AA3" t="n">
        <v>132.1964451399501</v>
      </c>
      <c r="AB3" t="n">
        <v>180.8770083359511</v>
      </c>
      <c r="AC3" t="n">
        <v>163.6143605228943</v>
      </c>
      <c r="AD3" t="n">
        <v>132196.4451399501</v>
      </c>
      <c r="AE3" t="n">
        <v>180877.0083359511</v>
      </c>
      <c r="AF3" t="n">
        <v>8.950201106035261e-06</v>
      </c>
      <c r="AG3" t="n">
        <v>4.555121527777778</v>
      </c>
      <c r="AH3" t="n">
        <v>163614.3605228942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5.1368</v>
      </c>
      <c r="E4" t="n">
        <v>19.47</v>
      </c>
      <c r="F4" t="n">
        <v>16.65</v>
      </c>
      <c r="G4" t="n">
        <v>28.55</v>
      </c>
      <c r="H4" t="n">
        <v>0.48</v>
      </c>
      <c r="I4" t="n">
        <v>35</v>
      </c>
      <c r="J4" t="n">
        <v>109.96</v>
      </c>
      <c r="K4" t="n">
        <v>41.65</v>
      </c>
      <c r="L4" t="n">
        <v>3</v>
      </c>
      <c r="M4" t="n">
        <v>33</v>
      </c>
      <c r="N4" t="n">
        <v>15.31</v>
      </c>
      <c r="O4" t="n">
        <v>13795.21</v>
      </c>
      <c r="P4" t="n">
        <v>140.54</v>
      </c>
      <c r="Q4" t="n">
        <v>793.23</v>
      </c>
      <c r="R4" t="n">
        <v>150.12</v>
      </c>
      <c r="S4" t="n">
        <v>86.27</v>
      </c>
      <c r="T4" t="n">
        <v>21288.57</v>
      </c>
      <c r="U4" t="n">
        <v>0.57</v>
      </c>
      <c r="V4" t="n">
        <v>0.73</v>
      </c>
      <c r="W4" t="n">
        <v>0.26</v>
      </c>
      <c r="X4" t="n">
        <v>1.24</v>
      </c>
      <c r="Y4" t="n">
        <v>2</v>
      </c>
      <c r="Z4" t="n">
        <v>10</v>
      </c>
      <c r="AA4" t="n">
        <v>122.1548689978049</v>
      </c>
      <c r="AB4" t="n">
        <v>167.1376808552012</v>
      </c>
      <c r="AC4" t="n">
        <v>151.1862951736355</v>
      </c>
      <c r="AD4" t="n">
        <v>122154.8689978049</v>
      </c>
      <c r="AE4" t="n">
        <v>167137.6808552012</v>
      </c>
      <c r="AF4" t="n">
        <v>9.648763466490784e-06</v>
      </c>
      <c r="AG4" t="n">
        <v>4.225260416666667</v>
      </c>
      <c r="AH4" t="n">
        <v>151186.2951736355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5.3496</v>
      </c>
      <c r="E5" t="n">
        <v>18.69</v>
      </c>
      <c r="F5" t="n">
        <v>16.12</v>
      </c>
      <c r="G5" t="n">
        <v>40.31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128.26</v>
      </c>
      <c r="Q5" t="n">
        <v>793.27</v>
      </c>
      <c r="R5" t="n">
        <v>131.47</v>
      </c>
      <c r="S5" t="n">
        <v>86.27</v>
      </c>
      <c r="T5" t="n">
        <v>12021.45</v>
      </c>
      <c r="U5" t="n">
        <v>0.66</v>
      </c>
      <c r="V5" t="n">
        <v>0.76</v>
      </c>
      <c r="W5" t="n">
        <v>0.26</v>
      </c>
      <c r="X5" t="n">
        <v>0.71</v>
      </c>
      <c r="Y5" t="n">
        <v>2</v>
      </c>
      <c r="Z5" t="n">
        <v>10</v>
      </c>
      <c r="AA5" t="n">
        <v>116.3797414318039</v>
      </c>
      <c r="AB5" t="n">
        <v>159.2358965387559</v>
      </c>
      <c r="AC5" t="n">
        <v>144.0386460621253</v>
      </c>
      <c r="AD5" t="n">
        <v>116379.7414318039</v>
      </c>
      <c r="AE5" t="n">
        <v>159235.8965387559</v>
      </c>
      <c r="AF5" t="n">
        <v>1.004847863267775e-05</v>
      </c>
      <c r="AG5" t="n">
        <v>4.055989583333333</v>
      </c>
      <c r="AH5" t="n">
        <v>144038.6460621253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5.4256</v>
      </c>
      <c r="E6" t="n">
        <v>18.43</v>
      </c>
      <c r="F6" t="n">
        <v>15.97</v>
      </c>
      <c r="G6" t="n">
        <v>50.44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14</v>
      </c>
      <c r="N6" t="n">
        <v>15.86</v>
      </c>
      <c r="O6" t="n">
        <v>14110.24</v>
      </c>
      <c r="P6" t="n">
        <v>119.71</v>
      </c>
      <c r="Q6" t="n">
        <v>793.25</v>
      </c>
      <c r="R6" t="n">
        <v>126.43</v>
      </c>
      <c r="S6" t="n">
        <v>86.27</v>
      </c>
      <c r="T6" t="n">
        <v>9522.66</v>
      </c>
      <c r="U6" t="n">
        <v>0.68</v>
      </c>
      <c r="V6" t="n">
        <v>0.76</v>
      </c>
      <c r="W6" t="n">
        <v>0.25</v>
      </c>
      <c r="X6" t="n">
        <v>0.5600000000000001</v>
      </c>
      <c r="Y6" t="n">
        <v>2</v>
      </c>
      <c r="Z6" t="n">
        <v>10</v>
      </c>
      <c r="AA6" t="n">
        <v>113.2493830995964</v>
      </c>
      <c r="AB6" t="n">
        <v>154.9528021669689</v>
      </c>
      <c r="AC6" t="n">
        <v>140.1643242058196</v>
      </c>
      <c r="AD6" t="n">
        <v>113249.3830995964</v>
      </c>
      <c r="AE6" t="n">
        <v>154952.8021669689</v>
      </c>
      <c r="AF6" t="n">
        <v>1.01912340491731e-05</v>
      </c>
      <c r="AG6" t="n">
        <v>3.999565972222222</v>
      </c>
      <c r="AH6" t="n">
        <v>140164.3242058195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5.4246</v>
      </c>
      <c r="E7" t="n">
        <v>18.43</v>
      </c>
      <c r="F7" t="n">
        <v>16.02</v>
      </c>
      <c r="G7" t="n">
        <v>56.54</v>
      </c>
      <c r="H7" t="n">
        <v>0.93</v>
      </c>
      <c r="I7" t="n">
        <v>17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117.67</v>
      </c>
      <c r="Q7" t="n">
        <v>793.4299999999999</v>
      </c>
      <c r="R7" t="n">
        <v>127.76</v>
      </c>
      <c r="S7" t="n">
        <v>86.27</v>
      </c>
      <c r="T7" t="n">
        <v>10201.6</v>
      </c>
      <c r="U7" t="n">
        <v>0.68</v>
      </c>
      <c r="V7" t="n">
        <v>0.76</v>
      </c>
      <c r="W7" t="n">
        <v>0.27</v>
      </c>
      <c r="X7" t="n">
        <v>0.61</v>
      </c>
      <c r="Y7" t="n">
        <v>2</v>
      </c>
      <c r="Z7" t="n">
        <v>10</v>
      </c>
      <c r="AA7" t="n">
        <v>112.793429645816</v>
      </c>
      <c r="AB7" t="n">
        <v>154.3289465362601</v>
      </c>
      <c r="AC7" t="n">
        <v>139.6000084809186</v>
      </c>
      <c r="AD7" t="n">
        <v>112793.4296458161</v>
      </c>
      <c r="AE7" t="n">
        <v>154328.9465362601</v>
      </c>
      <c r="AF7" t="n">
        <v>1.018935568842974e-05</v>
      </c>
      <c r="AG7" t="n">
        <v>3.999565972222222</v>
      </c>
      <c r="AH7" t="n">
        <v>139600.0084809186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4.8007</v>
      </c>
      <c r="E2" t="n">
        <v>20.83</v>
      </c>
      <c r="F2" t="n">
        <v>17.95</v>
      </c>
      <c r="G2" t="n">
        <v>13.81</v>
      </c>
      <c r="H2" t="n">
        <v>0.28</v>
      </c>
      <c r="I2" t="n">
        <v>78</v>
      </c>
      <c r="J2" t="n">
        <v>61.76</v>
      </c>
      <c r="K2" t="n">
        <v>28.92</v>
      </c>
      <c r="L2" t="n">
        <v>1</v>
      </c>
      <c r="M2" t="n">
        <v>76</v>
      </c>
      <c r="N2" t="n">
        <v>6.84</v>
      </c>
      <c r="O2" t="n">
        <v>7851.41</v>
      </c>
      <c r="P2" t="n">
        <v>106.86</v>
      </c>
      <c r="Q2" t="n">
        <v>793.33</v>
      </c>
      <c r="R2" t="n">
        <v>191.95</v>
      </c>
      <c r="S2" t="n">
        <v>86.27</v>
      </c>
      <c r="T2" t="n">
        <v>41987.92</v>
      </c>
      <c r="U2" t="n">
        <v>0.45</v>
      </c>
      <c r="V2" t="n">
        <v>0.68</v>
      </c>
      <c r="W2" t="n">
        <v>0.34</v>
      </c>
      <c r="X2" t="n">
        <v>2.54</v>
      </c>
      <c r="Y2" t="n">
        <v>2</v>
      </c>
      <c r="Z2" t="n">
        <v>10</v>
      </c>
      <c r="AA2" t="n">
        <v>108.4004065737922</v>
      </c>
      <c r="AB2" t="n">
        <v>148.3182185626204</v>
      </c>
      <c r="AC2" t="n">
        <v>134.1629359489714</v>
      </c>
      <c r="AD2" t="n">
        <v>108400.4065737922</v>
      </c>
      <c r="AE2" t="n">
        <v>148318.2185626204</v>
      </c>
      <c r="AF2" t="n">
        <v>1.053057191363397e-05</v>
      </c>
      <c r="AG2" t="n">
        <v>4.520399305555555</v>
      </c>
      <c r="AH2" t="n">
        <v>134162.9359489714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5.2359</v>
      </c>
      <c r="E3" t="n">
        <v>19.1</v>
      </c>
      <c r="F3" t="n">
        <v>16.83</v>
      </c>
      <c r="G3" t="n">
        <v>29.7</v>
      </c>
      <c r="H3" t="n">
        <v>0.55</v>
      </c>
      <c r="I3" t="n">
        <v>34</v>
      </c>
      <c r="J3" t="n">
        <v>62.92</v>
      </c>
      <c r="K3" t="n">
        <v>28.92</v>
      </c>
      <c r="L3" t="n">
        <v>2</v>
      </c>
      <c r="M3" t="n">
        <v>8</v>
      </c>
      <c r="N3" t="n">
        <v>7</v>
      </c>
      <c r="O3" t="n">
        <v>7994.37</v>
      </c>
      <c r="P3" t="n">
        <v>87.98</v>
      </c>
      <c r="Q3" t="n">
        <v>793.6</v>
      </c>
      <c r="R3" t="n">
        <v>154.95</v>
      </c>
      <c r="S3" t="n">
        <v>86.27</v>
      </c>
      <c r="T3" t="n">
        <v>23710.72</v>
      </c>
      <c r="U3" t="n">
        <v>0.5600000000000001</v>
      </c>
      <c r="V3" t="n">
        <v>0.72</v>
      </c>
      <c r="W3" t="n">
        <v>0.3</v>
      </c>
      <c r="X3" t="n">
        <v>1.42</v>
      </c>
      <c r="Y3" t="n">
        <v>2</v>
      </c>
      <c r="Z3" t="n">
        <v>10</v>
      </c>
      <c r="AA3" t="n">
        <v>98.76868044719592</v>
      </c>
      <c r="AB3" t="n">
        <v>135.1396659544507</v>
      </c>
      <c r="AC3" t="n">
        <v>122.2421259055065</v>
      </c>
      <c r="AD3" t="n">
        <v>98768.68044719592</v>
      </c>
      <c r="AE3" t="n">
        <v>135139.6659544507</v>
      </c>
      <c r="AF3" t="n">
        <v>1.148520454987733e-05</v>
      </c>
      <c r="AG3" t="n">
        <v>4.144965277777778</v>
      </c>
      <c r="AH3" t="n">
        <v>122242.1259055065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5.2952</v>
      </c>
      <c r="E4" t="n">
        <v>18.89</v>
      </c>
      <c r="F4" t="n">
        <v>16.63</v>
      </c>
      <c r="G4" t="n">
        <v>30.24</v>
      </c>
      <c r="H4" t="n">
        <v>0.8100000000000001</v>
      </c>
      <c r="I4" t="n">
        <v>33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87.72</v>
      </c>
      <c r="Q4" t="n">
        <v>793.37</v>
      </c>
      <c r="R4" t="n">
        <v>147.47</v>
      </c>
      <c r="S4" t="n">
        <v>86.27</v>
      </c>
      <c r="T4" t="n">
        <v>19974.4</v>
      </c>
      <c r="U4" t="n">
        <v>0.58</v>
      </c>
      <c r="V4" t="n">
        <v>0.73</v>
      </c>
      <c r="W4" t="n">
        <v>0.31</v>
      </c>
      <c r="X4" t="n">
        <v>1.22</v>
      </c>
      <c r="Y4" t="n">
        <v>2</v>
      </c>
      <c r="Z4" t="n">
        <v>10</v>
      </c>
      <c r="AA4" t="n">
        <v>98.15930527928512</v>
      </c>
      <c r="AB4" t="n">
        <v>134.3058919659805</v>
      </c>
      <c r="AC4" t="n">
        <v>121.4879261362865</v>
      </c>
      <c r="AD4" t="n">
        <v>98159.30527928512</v>
      </c>
      <c r="AE4" t="n">
        <v>134305.8919659805</v>
      </c>
      <c r="AF4" t="n">
        <v>1.161528202076251e-05</v>
      </c>
      <c r="AG4" t="n">
        <v>4.099392361111111</v>
      </c>
      <c r="AH4" t="n">
        <v>121487.9261362865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2.9515</v>
      </c>
      <c r="E2" t="n">
        <v>33.88</v>
      </c>
      <c r="F2" t="n">
        <v>24.02</v>
      </c>
      <c r="G2" t="n">
        <v>6.52</v>
      </c>
      <c r="H2" t="n">
        <v>0.11</v>
      </c>
      <c r="I2" t="n">
        <v>221</v>
      </c>
      <c r="J2" t="n">
        <v>167.88</v>
      </c>
      <c r="K2" t="n">
        <v>51.39</v>
      </c>
      <c r="L2" t="n">
        <v>1</v>
      </c>
      <c r="M2" t="n">
        <v>219</v>
      </c>
      <c r="N2" t="n">
        <v>30.49</v>
      </c>
      <c r="O2" t="n">
        <v>20939.59</v>
      </c>
      <c r="P2" t="n">
        <v>301.73</v>
      </c>
      <c r="Q2" t="n">
        <v>793.59</v>
      </c>
      <c r="R2" t="n">
        <v>396.5</v>
      </c>
      <c r="S2" t="n">
        <v>86.27</v>
      </c>
      <c r="T2" t="n">
        <v>143550.63</v>
      </c>
      <c r="U2" t="n">
        <v>0.22</v>
      </c>
      <c r="V2" t="n">
        <v>0.51</v>
      </c>
      <c r="W2" t="n">
        <v>0.57</v>
      </c>
      <c r="X2" t="n">
        <v>8.6</v>
      </c>
      <c r="Y2" t="n">
        <v>2</v>
      </c>
      <c r="Z2" t="n">
        <v>10</v>
      </c>
      <c r="AA2" t="n">
        <v>314.9560595560675</v>
      </c>
      <c r="AB2" t="n">
        <v>430.9367755653089</v>
      </c>
      <c r="AC2" t="n">
        <v>389.8087745289182</v>
      </c>
      <c r="AD2" t="n">
        <v>314956.0595560676</v>
      </c>
      <c r="AE2" t="n">
        <v>430936.7755653089</v>
      </c>
      <c r="AF2" t="n">
        <v>4.8605720761472e-06</v>
      </c>
      <c r="AG2" t="n">
        <v>7.352430555555555</v>
      </c>
      <c r="AH2" t="n">
        <v>389808.7745289182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4.2729</v>
      </c>
      <c r="E3" t="n">
        <v>23.4</v>
      </c>
      <c r="F3" t="n">
        <v>18.25</v>
      </c>
      <c r="G3" t="n">
        <v>13.36</v>
      </c>
      <c r="H3" t="n">
        <v>0.21</v>
      </c>
      <c r="I3" t="n">
        <v>82</v>
      </c>
      <c r="J3" t="n">
        <v>169.33</v>
      </c>
      <c r="K3" t="n">
        <v>51.39</v>
      </c>
      <c r="L3" t="n">
        <v>2</v>
      </c>
      <c r="M3" t="n">
        <v>80</v>
      </c>
      <c r="N3" t="n">
        <v>30.94</v>
      </c>
      <c r="O3" t="n">
        <v>21118.46</v>
      </c>
      <c r="P3" t="n">
        <v>224.93</v>
      </c>
      <c r="Q3" t="n">
        <v>793.4299999999999</v>
      </c>
      <c r="R3" t="n">
        <v>202.28</v>
      </c>
      <c r="S3" t="n">
        <v>86.27</v>
      </c>
      <c r="T3" t="n">
        <v>47137.48</v>
      </c>
      <c r="U3" t="n">
        <v>0.43</v>
      </c>
      <c r="V3" t="n">
        <v>0.67</v>
      </c>
      <c r="W3" t="n">
        <v>0.35</v>
      </c>
      <c r="X3" t="n">
        <v>2.84</v>
      </c>
      <c r="Y3" t="n">
        <v>2</v>
      </c>
      <c r="Z3" t="n">
        <v>10</v>
      </c>
      <c r="AA3" t="n">
        <v>182.1783455691499</v>
      </c>
      <c r="AB3" t="n">
        <v>249.2644495489707</v>
      </c>
      <c r="AC3" t="n">
        <v>225.4750003289416</v>
      </c>
      <c r="AD3" t="n">
        <v>182178.3455691499</v>
      </c>
      <c r="AE3" t="n">
        <v>249264.4495489707</v>
      </c>
      <c r="AF3" t="n">
        <v>7.036672344289132e-06</v>
      </c>
      <c r="AG3" t="n">
        <v>5.078125</v>
      </c>
      <c r="AH3" t="n">
        <v>225475.0003289416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4.6503</v>
      </c>
      <c r="E4" t="n">
        <v>21.5</v>
      </c>
      <c r="F4" t="n">
        <v>17.37</v>
      </c>
      <c r="G4" t="n">
        <v>20.04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50</v>
      </c>
      <c r="N4" t="n">
        <v>31.4</v>
      </c>
      <c r="O4" t="n">
        <v>21297.94</v>
      </c>
      <c r="P4" t="n">
        <v>210.37</v>
      </c>
      <c r="Q4" t="n">
        <v>793.33</v>
      </c>
      <c r="R4" t="n">
        <v>173.42</v>
      </c>
      <c r="S4" t="n">
        <v>86.27</v>
      </c>
      <c r="T4" t="n">
        <v>32855.05</v>
      </c>
      <c r="U4" t="n">
        <v>0.5</v>
      </c>
      <c r="V4" t="n">
        <v>0.7</v>
      </c>
      <c r="W4" t="n">
        <v>0.31</v>
      </c>
      <c r="X4" t="n">
        <v>1.96</v>
      </c>
      <c r="Y4" t="n">
        <v>2</v>
      </c>
      <c r="Z4" t="n">
        <v>10</v>
      </c>
      <c r="AA4" t="n">
        <v>168.5256019982008</v>
      </c>
      <c r="AB4" t="n">
        <v>230.5841634786705</v>
      </c>
      <c r="AC4" t="n">
        <v>208.5775345432387</v>
      </c>
      <c r="AD4" t="n">
        <v>168525.6019982008</v>
      </c>
      <c r="AE4" t="n">
        <v>230584.1634786705</v>
      </c>
      <c r="AF4" t="n">
        <v>7.658180018874243e-06</v>
      </c>
      <c r="AG4" t="n">
        <v>4.665798611111111</v>
      </c>
      <c r="AH4" t="n">
        <v>208577.5345432387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4.9593</v>
      </c>
      <c r="E5" t="n">
        <v>20.16</v>
      </c>
      <c r="F5" t="n">
        <v>16.54</v>
      </c>
      <c r="G5" t="n">
        <v>26.82</v>
      </c>
      <c r="H5" t="n">
        <v>0.41</v>
      </c>
      <c r="I5" t="n">
        <v>37</v>
      </c>
      <c r="J5" t="n">
        <v>172.25</v>
      </c>
      <c r="K5" t="n">
        <v>51.39</v>
      </c>
      <c r="L5" t="n">
        <v>4</v>
      </c>
      <c r="M5" t="n">
        <v>35</v>
      </c>
      <c r="N5" t="n">
        <v>31.86</v>
      </c>
      <c r="O5" t="n">
        <v>21478.05</v>
      </c>
      <c r="P5" t="n">
        <v>196.3</v>
      </c>
      <c r="Q5" t="n">
        <v>793.38</v>
      </c>
      <c r="R5" t="n">
        <v>145.18</v>
      </c>
      <c r="S5" t="n">
        <v>86.27</v>
      </c>
      <c r="T5" t="n">
        <v>18809.6</v>
      </c>
      <c r="U5" t="n">
        <v>0.59</v>
      </c>
      <c r="V5" t="n">
        <v>0.74</v>
      </c>
      <c r="W5" t="n">
        <v>0.27</v>
      </c>
      <c r="X5" t="n">
        <v>1.13</v>
      </c>
      <c r="Y5" t="n">
        <v>2</v>
      </c>
      <c r="Z5" t="n">
        <v>10</v>
      </c>
      <c r="AA5" t="n">
        <v>148.1091570409118</v>
      </c>
      <c r="AB5" t="n">
        <v>202.649482778139</v>
      </c>
      <c r="AC5" t="n">
        <v>183.3089005621864</v>
      </c>
      <c r="AD5" t="n">
        <v>148109.1570409118</v>
      </c>
      <c r="AE5" t="n">
        <v>202649.482778139</v>
      </c>
      <c r="AF5" t="n">
        <v>8.167045602994007e-06</v>
      </c>
      <c r="AG5" t="n">
        <v>4.375</v>
      </c>
      <c r="AH5" t="n">
        <v>183308.9005621864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16.46</v>
      </c>
      <c r="G6" t="n">
        <v>34.06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27</v>
      </c>
      <c r="N6" t="n">
        <v>32.32</v>
      </c>
      <c r="O6" t="n">
        <v>21658.78</v>
      </c>
      <c r="P6" t="n">
        <v>191.72</v>
      </c>
      <c r="Q6" t="n">
        <v>793.26</v>
      </c>
      <c r="R6" t="n">
        <v>143.05</v>
      </c>
      <c r="S6" t="n">
        <v>86.27</v>
      </c>
      <c r="T6" t="n">
        <v>17782.65</v>
      </c>
      <c r="U6" t="n">
        <v>0.6</v>
      </c>
      <c r="V6" t="n">
        <v>0.74</v>
      </c>
      <c r="W6" t="n">
        <v>0.27</v>
      </c>
      <c r="X6" t="n">
        <v>1.05</v>
      </c>
      <c r="Y6" t="n">
        <v>2</v>
      </c>
      <c r="Z6" t="n">
        <v>10</v>
      </c>
      <c r="AA6" t="n">
        <v>145.4805822956799</v>
      </c>
      <c r="AB6" t="n">
        <v>199.0529508471811</v>
      </c>
      <c r="AC6" t="n">
        <v>180.0556165909537</v>
      </c>
      <c r="AD6" t="n">
        <v>145480.5822956799</v>
      </c>
      <c r="AE6" t="n">
        <v>199052.9508471811</v>
      </c>
      <c r="AF6" t="n">
        <v>8.310153755939015e-06</v>
      </c>
      <c r="AG6" t="n">
        <v>4.301215277777778</v>
      </c>
      <c r="AH6" t="n">
        <v>180055.6165909538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5.1038</v>
      </c>
      <c r="E7" t="n">
        <v>19.59</v>
      </c>
      <c r="F7" t="n">
        <v>16.41</v>
      </c>
      <c r="G7" t="n">
        <v>41.02</v>
      </c>
      <c r="H7" t="n">
        <v>0.61</v>
      </c>
      <c r="I7" t="n">
        <v>24</v>
      </c>
      <c r="J7" t="n">
        <v>175.18</v>
      </c>
      <c r="K7" t="n">
        <v>51.39</v>
      </c>
      <c r="L7" t="n">
        <v>6</v>
      </c>
      <c r="M7" t="n">
        <v>22</v>
      </c>
      <c r="N7" t="n">
        <v>32.79</v>
      </c>
      <c r="O7" t="n">
        <v>21840.16</v>
      </c>
      <c r="P7" t="n">
        <v>186.83</v>
      </c>
      <c r="Q7" t="n">
        <v>793.34</v>
      </c>
      <c r="R7" t="n">
        <v>142.14</v>
      </c>
      <c r="S7" t="n">
        <v>86.27</v>
      </c>
      <c r="T7" t="n">
        <v>17354.25</v>
      </c>
      <c r="U7" t="n">
        <v>0.61</v>
      </c>
      <c r="V7" t="n">
        <v>0.74</v>
      </c>
      <c r="W7" t="n">
        <v>0.25</v>
      </c>
      <c r="X7" t="n">
        <v>1</v>
      </c>
      <c r="Y7" t="n">
        <v>2</v>
      </c>
      <c r="Z7" t="n">
        <v>10</v>
      </c>
      <c r="AA7" t="n">
        <v>143.2971117839675</v>
      </c>
      <c r="AB7" t="n">
        <v>196.0654301651373</v>
      </c>
      <c r="AC7" t="n">
        <v>177.3532206897916</v>
      </c>
      <c r="AD7" t="n">
        <v>143297.1117839675</v>
      </c>
      <c r="AE7" t="n">
        <v>196065.4301651373</v>
      </c>
      <c r="AF7" t="n">
        <v>8.40501025317299e-06</v>
      </c>
      <c r="AG7" t="n">
        <v>4.251302083333333</v>
      </c>
      <c r="AH7" t="n">
        <v>177353.2206897916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5.2178</v>
      </c>
      <c r="E8" t="n">
        <v>19.16</v>
      </c>
      <c r="F8" t="n">
        <v>16.11</v>
      </c>
      <c r="G8" t="n">
        <v>48.34</v>
      </c>
      <c r="H8" t="n">
        <v>0.7</v>
      </c>
      <c r="I8" t="n">
        <v>20</v>
      </c>
      <c r="J8" t="n">
        <v>176.66</v>
      </c>
      <c r="K8" t="n">
        <v>51.39</v>
      </c>
      <c r="L8" t="n">
        <v>7</v>
      </c>
      <c r="M8" t="n">
        <v>18</v>
      </c>
      <c r="N8" t="n">
        <v>33.27</v>
      </c>
      <c r="O8" t="n">
        <v>22022.17</v>
      </c>
      <c r="P8" t="n">
        <v>179.34</v>
      </c>
      <c r="Q8" t="n">
        <v>793.38</v>
      </c>
      <c r="R8" t="n">
        <v>131.44</v>
      </c>
      <c r="S8" t="n">
        <v>86.27</v>
      </c>
      <c r="T8" t="n">
        <v>12027.04</v>
      </c>
      <c r="U8" t="n">
        <v>0.66</v>
      </c>
      <c r="V8" t="n">
        <v>0.76</v>
      </c>
      <c r="W8" t="n">
        <v>0.26</v>
      </c>
      <c r="X8" t="n">
        <v>0.7</v>
      </c>
      <c r="Y8" t="n">
        <v>2</v>
      </c>
      <c r="Z8" t="n">
        <v>10</v>
      </c>
      <c r="AA8" t="n">
        <v>139.4431039526602</v>
      </c>
      <c r="AB8" t="n">
        <v>190.7922066235196</v>
      </c>
      <c r="AC8" t="n">
        <v>172.5832662019685</v>
      </c>
      <c r="AD8" t="n">
        <v>139443.1039526602</v>
      </c>
      <c r="AE8" t="n">
        <v>190792.2066235196</v>
      </c>
      <c r="AF8" t="n">
        <v>8.592747070615235e-06</v>
      </c>
      <c r="AG8" t="n">
        <v>4.157986111111111</v>
      </c>
      <c r="AH8" t="n">
        <v>172583.2662019685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5.2698</v>
      </c>
      <c r="E9" t="n">
        <v>18.98</v>
      </c>
      <c r="F9" t="n">
        <v>16.03</v>
      </c>
      <c r="G9" t="n">
        <v>56.57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174.26</v>
      </c>
      <c r="Q9" t="n">
        <v>793.22</v>
      </c>
      <c r="R9" t="n">
        <v>128.7</v>
      </c>
      <c r="S9" t="n">
        <v>86.27</v>
      </c>
      <c r="T9" t="n">
        <v>10670.09</v>
      </c>
      <c r="U9" t="n">
        <v>0.67</v>
      </c>
      <c r="V9" t="n">
        <v>0.76</v>
      </c>
      <c r="W9" t="n">
        <v>0.25</v>
      </c>
      <c r="X9" t="n">
        <v>0.62</v>
      </c>
      <c r="Y9" t="n">
        <v>2</v>
      </c>
      <c r="Z9" t="n">
        <v>10</v>
      </c>
      <c r="AA9" t="n">
        <v>137.3796942670161</v>
      </c>
      <c r="AB9" t="n">
        <v>187.9689584604122</v>
      </c>
      <c r="AC9" t="n">
        <v>170.0294648810935</v>
      </c>
      <c r="AD9" t="n">
        <v>137379.6942670161</v>
      </c>
      <c r="AE9" t="n">
        <v>187968.9584604122</v>
      </c>
      <c r="AF9" t="n">
        <v>8.678381408395907e-06</v>
      </c>
      <c r="AG9" t="n">
        <v>4.118923611111111</v>
      </c>
      <c r="AH9" t="n">
        <v>170029.4648810935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5.3067</v>
      </c>
      <c r="E10" t="n">
        <v>18.84</v>
      </c>
      <c r="F10" t="n">
        <v>15.96</v>
      </c>
      <c r="G10" t="n">
        <v>63.85</v>
      </c>
      <c r="H10" t="n">
        <v>0.89</v>
      </c>
      <c r="I10" t="n">
        <v>15</v>
      </c>
      <c r="J10" t="n">
        <v>179.63</v>
      </c>
      <c r="K10" t="n">
        <v>51.39</v>
      </c>
      <c r="L10" t="n">
        <v>9</v>
      </c>
      <c r="M10" t="n">
        <v>13</v>
      </c>
      <c r="N10" t="n">
        <v>34.24</v>
      </c>
      <c r="O10" t="n">
        <v>22388.15</v>
      </c>
      <c r="P10" t="n">
        <v>168.72</v>
      </c>
      <c r="Q10" t="n">
        <v>793.21</v>
      </c>
      <c r="R10" t="n">
        <v>126.86</v>
      </c>
      <c r="S10" t="n">
        <v>86.27</v>
      </c>
      <c r="T10" t="n">
        <v>9762.469999999999</v>
      </c>
      <c r="U10" t="n">
        <v>0.68</v>
      </c>
      <c r="V10" t="n">
        <v>0.76</v>
      </c>
      <c r="W10" t="n">
        <v>0.24</v>
      </c>
      <c r="X10" t="n">
        <v>0.55</v>
      </c>
      <c r="Y10" t="n">
        <v>2</v>
      </c>
      <c r="Z10" t="n">
        <v>10</v>
      </c>
      <c r="AA10" t="n">
        <v>135.4280098166247</v>
      </c>
      <c r="AB10" t="n">
        <v>185.2985776931468</v>
      </c>
      <c r="AC10" t="n">
        <v>167.6139415063521</v>
      </c>
      <c r="AD10" t="n">
        <v>135428.0098166247</v>
      </c>
      <c r="AE10" t="n">
        <v>185298.5776931468</v>
      </c>
      <c r="AF10" t="n">
        <v>8.739148851936423e-06</v>
      </c>
      <c r="AG10" t="n">
        <v>4.088541666666667</v>
      </c>
      <c r="AH10" t="n">
        <v>167613.9415063522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5.3634</v>
      </c>
      <c r="E11" t="n">
        <v>18.64</v>
      </c>
      <c r="F11" t="n">
        <v>15.83</v>
      </c>
      <c r="G11" t="n">
        <v>73.06999999999999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163.81</v>
      </c>
      <c r="Q11" t="n">
        <v>793.22</v>
      </c>
      <c r="R11" t="n">
        <v>122.06</v>
      </c>
      <c r="S11" t="n">
        <v>86.27</v>
      </c>
      <c r="T11" t="n">
        <v>7370.13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  <c r="AA11" t="n">
        <v>133.3686534785583</v>
      </c>
      <c r="AB11" t="n">
        <v>182.4808754990162</v>
      </c>
      <c r="AC11" t="n">
        <v>165.0651568549585</v>
      </c>
      <c r="AD11" t="n">
        <v>133368.6534785583</v>
      </c>
      <c r="AE11" t="n">
        <v>182480.8754990161</v>
      </c>
      <c r="AF11" t="n">
        <v>8.832523216401118e-06</v>
      </c>
      <c r="AG11" t="n">
        <v>4.045138888888889</v>
      </c>
      <c r="AH11" t="n">
        <v>165065.1568549585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5.3767</v>
      </c>
      <c r="E12" t="n">
        <v>18.6</v>
      </c>
      <c r="F12" t="n">
        <v>15.82</v>
      </c>
      <c r="G12" t="n">
        <v>79.09999999999999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9</v>
      </c>
      <c r="N12" t="n">
        <v>35.22</v>
      </c>
      <c r="O12" t="n">
        <v>22756.91</v>
      </c>
      <c r="P12" t="n">
        <v>157.59</v>
      </c>
      <c r="Q12" t="n">
        <v>793.3</v>
      </c>
      <c r="R12" t="n">
        <v>121.62</v>
      </c>
      <c r="S12" t="n">
        <v>86.27</v>
      </c>
      <c r="T12" t="n">
        <v>7153.94</v>
      </c>
      <c r="U12" t="n">
        <v>0.71</v>
      </c>
      <c r="V12" t="n">
        <v>0.77</v>
      </c>
      <c r="W12" t="n">
        <v>0.24</v>
      </c>
      <c r="X12" t="n">
        <v>0.41</v>
      </c>
      <c r="Y12" t="n">
        <v>2</v>
      </c>
      <c r="Z12" t="n">
        <v>10</v>
      </c>
      <c r="AA12" t="n">
        <v>131.6336943773707</v>
      </c>
      <c r="AB12" t="n">
        <v>180.107027915779</v>
      </c>
      <c r="AC12" t="n">
        <v>162.9178659533488</v>
      </c>
      <c r="AD12" t="n">
        <v>131633.6943773707</v>
      </c>
      <c r="AE12" t="n">
        <v>180107.0279157789</v>
      </c>
      <c r="AF12" t="n">
        <v>8.854425845102711e-06</v>
      </c>
      <c r="AG12" t="n">
        <v>4.036458333333333</v>
      </c>
      <c r="AH12" t="n">
        <v>162917.8659533488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5.3891</v>
      </c>
      <c r="E13" t="n">
        <v>18.56</v>
      </c>
      <c r="F13" t="n">
        <v>15.81</v>
      </c>
      <c r="G13" t="n">
        <v>86.23999999999999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3</v>
      </c>
      <c r="N13" t="n">
        <v>35.73</v>
      </c>
      <c r="O13" t="n">
        <v>22942.24</v>
      </c>
      <c r="P13" t="n">
        <v>154.99</v>
      </c>
      <c r="Q13" t="n">
        <v>793.28</v>
      </c>
      <c r="R13" t="n">
        <v>121.21</v>
      </c>
      <c r="S13" t="n">
        <v>86.27</v>
      </c>
      <c r="T13" t="n">
        <v>6953.64</v>
      </c>
      <c r="U13" t="n">
        <v>0.71</v>
      </c>
      <c r="V13" t="n">
        <v>0.77</v>
      </c>
      <c r="W13" t="n">
        <v>0.25</v>
      </c>
      <c r="X13" t="n">
        <v>0.4</v>
      </c>
      <c r="Y13" t="n">
        <v>2</v>
      </c>
      <c r="Z13" t="n">
        <v>10</v>
      </c>
      <c r="AA13" t="n">
        <v>130.8306723022204</v>
      </c>
      <c r="AB13" t="n">
        <v>179.0082976857252</v>
      </c>
      <c r="AC13" t="n">
        <v>161.9239969943733</v>
      </c>
      <c r="AD13" t="n">
        <v>130830.6723022204</v>
      </c>
      <c r="AE13" t="n">
        <v>179008.2976857251</v>
      </c>
      <c r="AF13" t="n">
        <v>8.874846341035027e-06</v>
      </c>
      <c r="AG13" t="n">
        <v>4.027777777777778</v>
      </c>
      <c r="AH13" t="n">
        <v>161923.9969943733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5.3893</v>
      </c>
      <c r="E14" t="n">
        <v>18.56</v>
      </c>
      <c r="F14" t="n">
        <v>15.81</v>
      </c>
      <c r="G14" t="n">
        <v>86.23999999999999</v>
      </c>
      <c r="H14" t="n">
        <v>1.24</v>
      </c>
      <c r="I14" t="n">
        <v>11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155.9</v>
      </c>
      <c r="Q14" t="n">
        <v>793.33</v>
      </c>
      <c r="R14" t="n">
        <v>121.01</v>
      </c>
      <c r="S14" t="n">
        <v>86.27</v>
      </c>
      <c r="T14" t="n">
        <v>6855.32</v>
      </c>
      <c r="U14" t="n">
        <v>0.71</v>
      </c>
      <c r="V14" t="n">
        <v>0.77</v>
      </c>
      <c r="W14" t="n">
        <v>0.25</v>
      </c>
      <c r="X14" t="n">
        <v>0.4</v>
      </c>
      <c r="Y14" t="n">
        <v>2</v>
      </c>
      <c r="Z14" t="n">
        <v>10</v>
      </c>
      <c r="AA14" t="n">
        <v>131.0582502778293</v>
      </c>
      <c r="AB14" t="n">
        <v>179.3196799119848</v>
      </c>
      <c r="AC14" t="n">
        <v>162.2056613379866</v>
      </c>
      <c r="AD14" t="n">
        <v>131058.2502778293</v>
      </c>
      <c r="AE14" t="n">
        <v>179319.6799119848</v>
      </c>
      <c r="AF14" t="n">
        <v>8.875175703872645e-06</v>
      </c>
      <c r="AG14" t="n">
        <v>4.027777777777778</v>
      </c>
      <c r="AH14" t="n">
        <v>162205.6613379866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4.769</v>
      </c>
      <c r="E2" t="n">
        <v>20.97</v>
      </c>
      <c r="F2" t="n">
        <v>18.39</v>
      </c>
      <c r="G2" t="n">
        <v>16.23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66</v>
      </c>
      <c r="N2" t="n">
        <v>5.51</v>
      </c>
      <c r="O2" t="n">
        <v>6564.78</v>
      </c>
      <c r="P2" t="n">
        <v>92.73</v>
      </c>
      <c r="Q2" t="n">
        <v>793.41</v>
      </c>
      <c r="R2" t="n">
        <v>210.16</v>
      </c>
      <c r="S2" t="n">
        <v>86.27</v>
      </c>
      <c r="T2" t="n">
        <v>51142.65</v>
      </c>
      <c r="U2" t="n">
        <v>0.41</v>
      </c>
      <c r="V2" t="n">
        <v>0.66</v>
      </c>
      <c r="W2" t="n">
        <v>0.29</v>
      </c>
      <c r="X2" t="n">
        <v>2.98</v>
      </c>
      <c r="Y2" t="n">
        <v>2</v>
      </c>
      <c r="Z2" t="n">
        <v>10</v>
      </c>
      <c r="AA2" t="n">
        <v>102.4400374996389</v>
      </c>
      <c r="AB2" t="n">
        <v>140.1629786424427</v>
      </c>
      <c r="AC2" t="n">
        <v>126.7860206808217</v>
      </c>
      <c r="AD2" t="n">
        <v>102440.0374996389</v>
      </c>
      <c r="AE2" t="n">
        <v>140162.9786424427</v>
      </c>
      <c r="AF2" t="n">
        <v>1.09513721966506e-05</v>
      </c>
      <c r="AG2" t="n">
        <v>4.55078125</v>
      </c>
      <c r="AH2" t="n">
        <v>126786.0206808217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5.2112</v>
      </c>
      <c r="E3" t="n">
        <v>19.19</v>
      </c>
      <c r="F3" t="n">
        <v>16.94</v>
      </c>
      <c r="G3" t="n">
        <v>24.79</v>
      </c>
      <c r="H3" t="n">
        <v>0.66</v>
      </c>
      <c r="I3" t="n">
        <v>41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78.70999999999999</v>
      </c>
      <c r="Q3" t="n">
        <v>793.53</v>
      </c>
      <c r="R3" t="n">
        <v>157.37</v>
      </c>
      <c r="S3" t="n">
        <v>86.27</v>
      </c>
      <c r="T3" t="n">
        <v>24885.05</v>
      </c>
      <c r="U3" t="n">
        <v>0.55</v>
      </c>
      <c r="V3" t="n">
        <v>0.72</v>
      </c>
      <c r="W3" t="n">
        <v>0.34</v>
      </c>
      <c r="X3" t="n">
        <v>1.53</v>
      </c>
      <c r="Y3" t="n">
        <v>2</v>
      </c>
      <c r="Z3" t="n">
        <v>10</v>
      </c>
      <c r="AA3" t="n">
        <v>94.21490165786824</v>
      </c>
      <c r="AB3" t="n">
        <v>128.9089849163542</v>
      </c>
      <c r="AC3" t="n">
        <v>116.6060923208682</v>
      </c>
      <c r="AD3" t="n">
        <v>94214.90165786823</v>
      </c>
      <c r="AE3" t="n">
        <v>128908.9849163542</v>
      </c>
      <c r="AF3" t="n">
        <v>1.19668254961597e-05</v>
      </c>
      <c r="AG3" t="n">
        <v>4.164496527777778</v>
      </c>
      <c r="AH3" t="n">
        <v>116606.0923208682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3.4587</v>
      </c>
      <c r="E2" t="n">
        <v>28.91</v>
      </c>
      <c r="F2" t="n">
        <v>22.02</v>
      </c>
      <c r="G2" t="n">
        <v>7.64</v>
      </c>
      <c r="H2" t="n">
        <v>0.13</v>
      </c>
      <c r="I2" t="n">
        <v>173</v>
      </c>
      <c r="J2" t="n">
        <v>133.21</v>
      </c>
      <c r="K2" t="n">
        <v>46.47</v>
      </c>
      <c r="L2" t="n">
        <v>1</v>
      </c>
      <c r="M2" t="n">
        <v>171</v>
      </c>
      <c r="N2" t="n">
        <v>20.75</v>
      </c>
      <c r="O2" t="n">
        <v>16663.42</v>
      </c>
      <c r="P2" t="n">
        <v>236.56</v>
      </c>
      <c r="Q2" t="n">
        <v>793.48</v>
      </c>
      <c r="R2" t="n">
        <v>329.14</v>
      </c>
      <c r="S2" t="n">
        <v>86.27</v>
      </c>
      <c r="T2" t="n">
        <v>110112.27</v>
      </c>
      <c r="U2" t="n">
        <v>0.26</v>
      </c>
      <c r="V2" t="n">
        <v>0.55</v>
      </c>
      <c r="W2" t="n">
        <v>0.5</v>
      </c>
      <c r="X2" t="n">
        <v>6.6</v>
      </c>
      <c r="Y2" t="n">
        <v>2</v>
      </c>
      <c r="Z2" t="n">
        <v>10</v>
      </c>
      <c r="AA2" t="n">
        <v>229.5291771335258</v>
      </c>
      <c r="AB2" t="n">
        <v>314.0519462665736</v>
      </c>
      <c r="AC2" t="n">
        <v>284.0792692896598</v>
      </c>
      <c r="AD2" t="n">
        <v>229529.1771335258</v>
      </c>
      <c r="AE2" t="n">
        <v>314051.9462665736</v>
      </c>
      <c r="AF2" t="n">
        <v>6.095805040627623e-06</v>
      </c>
      <c r="AG2" t="n">
        <v>6.273871527777778</v>
      </c>
      <c r="AH2" t="n">
        <v>284079.2692896598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4.5354</v>
      </c>
      <c r="E3" t="n">
        <v>22.05</v>
      </c>
      <c r="F3" t="n">
        <v>17.99</v>
      </c>
      <c r="G3" t="n">
        <v>15.64</v>
      </c>
      <c r="H3" t="n">
        <v>0.26</v>
      </c>
      <c r="I3" t="n">
        <v>69</v>
      </c>
      <c r="J3" t="n">
        <v>134.55</v>
      </c>
      <c r="K3" t="n">
        <v>46.47</v>
      </c>
      <c r="L3" t="n">
        <v>2</v>
      </c>
      <c r="M3" t="n">
        <v>67</v>
      </c>
      <c r="N3" t="n">
        <v>21.09</v>
      </c>
      <c r="O3" t="n">
        <v>16828.84</v>
      </c>
      <c r="P3" t="n">
        <v>187.96</v>
      </c>
      <c r="Q3" t="n">
        <v>793.54</v>
      </c>
      <c r="R3" t="n">
        <v>195.41</v>
      </c>
      <c r="S3" t="n">
        <v>86.27</v>
      </c>
      <c r="T3" t="n">
        <v>43762.6</v>
      </c>
      <c r="U3" t="n">
        <v>0.44</v>
      </c>
      <c r="V3" t="n">
        <v>0.68</v>
      </c>
      <c r="W3" t="n">
        <v>0.3</v>
      </c>
      <c r="X3" t="n">
        <v>2.58</v>
      </c>
      <c r="Y3" t="n">
        <v>2</v>
      </c>
      <c r="Z3" t="n">
        <v>10</v>
      </c>
      <c r="AA3" t="n">
        <v>159.3540294448555</v>
      </c>
      <c r="AB3" t="n">
        <v>218.0352132899653</v>
      </c>
      <c r="AC3" t="n">
        <v>197.2262385479773</v>
      </c>
      <c r="AD3" t="n">
        <v>159354.0294448555</v>
      </c>
      <c r="AE3" t="n">
        <v>218035.2132899653</v>
      </c>
      <c r="AF3" t="n">
        <v>7.99344094060269e-06</v>
      </c>
      <c r="AG3" t="n">
        <v>4.78515625</v>
      </c>
      <c r="AH3" t="n">
        <v>197226.2385479774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4.9215</v>
      </c>
      <c r="E4" t="n">
        <v>20.32</v>
      </c>
      <c r="F4" t="n">
        <v>16.97</v>
      </c>
      <c r="G4" t="n">
        <v>23.68</v>
      </c>
      <c r="H4" t="n">
        <v>0.39</v>
      </c>
      <c r="I4" t="n">
        <v>43</v>
      </c>
      <c r="J4" t="n">
        <v>135.9</v>
      </c>
      <c r="K4" t="n">
        <v>46.47</v>
      </c>
      <c r="L4" t="n">
        <v>3</v>
      </c>
      <c r="M4" t="n">
        <v>41</v>
      </c>
      <c r="N4" t="n">
        <v>21.43</v>
      </c>
      <c r="O4" t="n">
        <v>16994.64</v>
      </c>
      <c r="P4" t="n">
        <v>171.92</v>
      </c>
      <c r="Q4" t="n">
        <v>793.37</v>
      </c>
      <c r="R4" t="n">
        <v>159.94</v>
      </c>
      <c r="S4" t="n">
        <v>86.27</v>
      </c>
      <c r="T4" t="n">
        <v>26158.95</v>
      </c>
      <c r="U4" t="n">
        <v>0.54</v>
      </c>
      <c r="V4" t="n">
        <v>0.72</v>
      </c>
      <c r="W4" t="n">
        <v>0.29</v>
      </c>
      <c r="X4" t="n">
        <v>1.56</v>
      </c>
      <c r="Y4" t="n">
        <v>2</v>
      </c>
      <c r="Z4" t="n">
        <v>10</v>
      </c>
      <c r="AA4" t="n">
        <v>137.7214775928386</v>
      </c>
      <c r="AB4" t="n">
        <v>188.4366014852184</v>
      </c>
      <c r="AC4" t="n">
        <v>170.4524767119535</v>
      </c>
      <c r="AD4" t="n">
        <v>137721.4775928386</v>
      </c>
      <c r="AE4" t="n">
        <v>188436.6014852184</v>
      </c>
      <c r="AF4" t="n">
        <v>8.673925031789069e-06</v>
      </c>
      <c r="AG4" t="n">
        <v>4.409722222222222</v>
      </c>
      <c r="AH4" t="n">
        <v>170452.4767119535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5.1034</v>
      </c>
      <c r="E5" t="n">
        <v>19.59</v>
      </c>
      <c r="F5" t="n">
        <v>16.57</v>
      </c>
      <c r="G5" t="n">
        <v>32.07</v>
      </c>
      <c r="H5" t="n">
        <v>0.52</v>
      </c>
      <c r="I5" t="n">
        <v>31</v>
      </c>
      <c r="J5" t="n">
        <v>137.25</v>
      </c>
      <c r="K5" t="n">
        <v>46.47</v>
      </c>
      <c r="L5" t="n">
        <v>4</v>
      </c>
      <c r="M5" t="n">
        <v>29</v>
      </c>
      <c r="N5" t="n">
        <v>21.78</v>
      </c>
      <c r="O5" t="n">
        <v>17160.92</v>
      </c>
      <c r="P5" t="n">
        <v>162.74</v>
      </c>
      <c r="Q5" t="n">
        <v>793.28</v>
      </c>
      <c r="R5" t="n">
        <v>146.89</v>
      </c>
      <c r="S5" t="n">
        <v>86.27</v>
      </c>
      <c r="T5" t="n">
        <v>19695.33</v>
      </c>
      <c r="U5" t="n">
        <v>0.59</v>
      </c>
      <c r="V5" t="n">
        <v>0.73</v>
      </c>
      <c r="W5" t="n">
        <v>0.27</v>
      </c>
      <c r="X5" t="n">
        <v>1.16</v>
      </c>
      <c r="Y5" t="n">
        <v>2</v>
      </c>
      <c r="Z5" t="n">
        <v>10</v>
      </c>
      <c r="AA5" t="n">
        <v>132.430694222495</v>
      </c>
      <c r="AB5" t="n">
        <v>181.1975182650291</v>
      </c>
      <c r="AC5" t="n">
        <v>163.9042814341796</v>
      </c>
      <c r="AD5" t="n">
        <v>132430.694222495</v>
      </c>
      <c r="AE5" t="n">
        <v>181197.5182650291</v>
      </c>
      <c r="AF5" t="n">
        <v>8.994515697903552e-06</v>
      </c>
      <c r="AG5" t="n">
        <v>4.251302083333333</v>
      </c>
      <c r="AH5" t="n">
        <v>163904.2814341796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5.1897</v>
      </c>
      <c r="E6" t="n">
        <v>19.27</v>
      </c>
      <c r="F6" t="n">
        <v>16.44</v>
      </c>
      <c r="G6" t="n">
        <v>41.09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22</v>
      </c>
      <c r="N6" t="n">
        <v>22.13</v>
      </c>
      <c r="O6" t="n">
        <v>17327.69</v>
      </c>
      <c r="P6" t="n">
        <v>155.72</v>
      </c>
      <c r="Q6" t="n">
        <v>793.28</v>
      </c>
      <c r="R6" t="n">
        <v>143.19</v>
      </c>
      <c r="S6" t="n">
        <v>86.27</v>
      </c>
      <c r="T6" t="n">
        <v>17882.26</v>
      </c>
      <c r="U6" t="n">
        <v>0.6</v>
      </c>
      <c r="V6" t="n">
        <v>0.74</v>
      </c>
      <c r="W6" t="n">
        <v>0.24</v>
      </c>
      <c r="X6" t="n">
        <v>1.02</v>
      </c>
      <c r="Y6" t="n">
        <v>2</v>
      </c>
      <c r="Z6" t="n">
        <v>10</v>
      </c>
      <c r="AA6" t="n">
        <v>129.417510341609</v>
      </c>
      <c r="AB6" t="n">
        <v>177.0747471469119</v>
      </c>
      <c r="AC6" t="n">
        <v>160.1749818052287</v>
      </c>
      <c r="AD6" t="n">
        <v>129417.510341609</v>
      </c>
      <c r="AE6" t="n">
        <v>177074.7471469119</v>
      </c>
      <c r="AF6" t="n">
        <v>9.146615612613173e-06</v>
      </c>
      <c r="AG6" t="n">
        <v>4.181857638888889</v>
      </c>
      <c r="AH6" t="n">
        <v>160174.9818052287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5.3485</v>
      </c>
      <c r="E7" t="n">
        <v>18.7</v>
      </c>
      <c r="F7" t="n">
        <v>16</v>
      </c>
      <c r="G7" t="n">
        <v>50.52</v>
      </c>
      <c r="H7" t="n">
        <v>0.76</v>
      </c>
      <c r="I7" t="n">
        <v>19</v>
      </c>
      <c r="J7" t="n">
        <v>139.95</v>
      </c>
      <c r="K7" t="n">
        <v>46.47</v>
      </c>
      <c r="L7" t="n">
        <v>6</v>
      </c>
      <c r="M7" t="n">
        <v>17</v>
      </c>
      <c r="N7" t="n">
        <v>22.49</v>
      </c>
      <c r="O7" t="n">
        <v>17494.97</v>
      </c>
      <c r="P7" t="n">
        <v>146.06</v>
      </c>
      <c r="Q7" t="n">
        <v>793.33</v>
      </c>
      <c r="R7" t="n">
        <v>127.33</v>
      </c>
      <c r="S7" t="n">
        <v>86.27</v>
      </c>
      <c r="T7" t="n">
        <v>9972.610000000001</v>
      </c>
      <c r="U7" t="n">
        <v>0.68</v>
      </c>
      <c r="V7" t="n">
        <v>0.76</v>
      </c>
      <c r="W7" t="n">
        <v>0.25</v>
      </c>
      <c r="X7" t="n">
        <v>0.59</v>
      </c>
      <c r="Y7" t="n">
        <v>2</v>
      </c>
      <c r="Z7" t="n">
        <v>10</v>
      </c>
      <c r="AA7" t="n">
        <v>124.7412370319342</v>
      </c>
      <c r="AB7" t="n">
        <v>170.6764637019998</v>
      </c>
      <c r="AC7" t="n">
        <v>154.3873415522496</v>
      </c>
      <c r="AD7" t="n">
        <v>124741.2370319342</v>
      </c>
      <c r="AE7" t="n">
        <v>170676.4637019998</v>
      </c>
      <c r="AF7" t="n">
        <v>9.426493555323341e-06</v>
      </c>
      <c r="AG7" t="n">
        <v>4.058159722222222</v>
      </c>
      <c r="AH7" t="n">
        <v>154387.3415522497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5.3806</v>
      </c>
      <c r="E8" t="n">
        <v>18.59</v>
      </c>
      <c r="F8" t="n">
        <v>15.97</v>
      </c>
      <c r="G8" t="n">
        <v>59.89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138.5</v>
      </c>
      <c r="Q8" t="n">
        <v>793.21</v>
      </c>
      <c r="R8" t="n">
        <v>126.65</v>
      </c>
      <c r="S8" t="n">
        <v>86.27</v>
      </c>
      <c r="T8" t="n">
        <v>9652.33</v>
      </c>
      <c r="U8" t="n">
        <v>0.68</v>
      </c>
      <c r="V8" t="n">
        <v>0.76</v>
      </c>
      <c r="W8" t="n">
        <v>0.25</v>
      </c>
      <c r="X8" t="n">
        <v>0.5600000000000001</v>
      </c>
      <c r="Y8" t="n">
        <v>2</v>
      </c>
      <c r="Z8" t="n">
        <v>10</v>
      </c>
      <c r="AA8" t="n">
        <v>122.4742582190148</v>
      </c>
      <c r="AB8" t="n">
        <v>167.5746832781183</v>
      </c>
      <c r="AC8" t="n">
        <v>151.5815906986463</v>
      </c>
      <c r="AD8" t="n">
        <v>122474.2582190148</v>
      </c>
      <c r="AE8" t="n">
        <v>167574.6832781183</v>
      </c>
      <c r="AF8" t="n">
        <v>9.48306837875531e-06</v>
      </c>
      <c r="AG8" t="n">
        <v>4.034288194444445</v>
      </c>
      <c r="AH8" t="n">
        <v>151581.5906986463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5.4164</v>
      </c>
      <c r="E9" t="n">
        <v>18.46</v>
      </c>
      <c r="F9" t="n">
        <v>15.9</v>
      </c>
      <c r="G9" t="n">
        <v>68.15000000000001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133.87</v>
      </c>
      <c r="Q9" t="n">
        <v>793.3200000000001</v>
      </c>
      <c r="R9" t="n">
        <v>123.97</v>
      </c>
      <c r="S9" t="n">
        <v>86.27</v>
      </c>
      <c r="T9" t="n">
        <v>8321.780000000001</v>
      </c>
      <c r="U9" t="n">
        <v>0.7</v>
      </c>
      <c r="V9" t="n">
        <v>0.77</v>
      </c>
      <c r="W9" t="n">
        <v>0.26</v>
      </c>
      <c r="X9" t="n">
        <v>0.49</v>
      </c>
      <c r="Y9" t="n">
        <v>2</v>
      </c>
      <c r="Z9" t="n">
        <v>10</v>
      </c>
      <c r="AA9" t="n">
        <v>120.8939736588709</v>
      </c>
      <c r="AB9" t="n">
        <v>165.4124682256962</v>
      </c>
      <c r="AC9" t="n">
        <v>149.6257344161387</v>
      </c>
      <c r="AD9" t="n">
        <v>120893.9736588709</v>
      </c>
      <c r="AE9" t="n">
        <v>165412.4682256962</v>
      </c>
      <c r="AF9" t="n">
        <v>9.546164287754204e-06</v>
      </c>
      <c r="AG9" t="n">
        <v>4.006076388888889</v>
      </c>
      <c r="AH9" t="n">
        <v>149625.7344161387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5.4145</v>
      </c>
      <c r="E10" t="n">
        <v>18.47</v>
      </c>
      <c r="F10" t="n">
        <v>15.91</v>
      </c>
      <c r="G10" t="n">
        <v>68.17</v>
      </c>
      <c r="H10" t="n">
        <v>1.11</v>
      </c>
      <c r="I10" t="n">
        <v>14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134.61</v>
      </c>
      <c r="Q10" t="n">
        <v>793.4</v>
      </c>
      <c r="R10" t="n">
        <v>124.05</v>
      </c>
      <c r="S10" t="n">
        <v>86.27</v>
      </c>
      <c r="T10" t="n">
        <v>8362.219999999999</v>
      </c>
      <c r="U10" t="n">
        <v>0.7</v>
      </c>
      <c r="V10" t="n">
        <v>0.77</v>
      </c>
      <c r="W10" t="n">
        <v>0.26</v>
      </c>
      <c r="X10" t="n">
        <v>0.5</v>
      </c>
      <c r="Y10" t="n">
        <v>2</v>
      </c>
      <c r="Z10" t="n">
        <v>10</v>
      </c>
      <c r="AA10" t="n">
        <v>121.1081430486181</v>
      </c>
      <c r="AB10" t="n">
        <v>165.7055042332347</v>
      </c>
      <c r="AC10" t="n">
        <v>149.8908034783965</v>
      </c>
      <c r="AD10" t="n">
        <v>121108.1430486181</v>
      </c>
      <c r="AE10" t="n">
        <v>165705.5042332347</v>
      </c>
      <c r="AF10" t="n">
        <v>9.542815622192811e-06</v>
      </c>
      <c r="AG10" t="n">
        <v>4.008246527777778</v>
      </c>
      <c r="AH10" t="n">
        <v>149890.8034783965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3.1924</v>
      </c>
      <c r="E2" t="n">
        <v>31.32</v>
      </c>
      <c r="F2" t="n">
        <v>23.03</v>
      </c>
      <c r="G2" t="n">
        <v>7.01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268.8</v>
      </c>
      <c r="Q2" t="n">
        <v>793.9</v>
      </c>
      <c r="R2" t="n">
        <v>363.02</v>
      </c>
      <c r="S2" t="n">
        <v>86.27</v>
      </c>
      <c r="T2" t="n">
        <v>126931</v>
      </c>
      <c r="U2" t="n">
        <v>0.24</v>
      </c>
      <c r="V2" t="n">
        <v>0.53</v>
      </c>
      <c r="W2" t="n">
        <v>0.53</v>
      </c>
      <c r="X2" t="n">
        <v>7.61</v>
      </c>
      <c r="Y2" t="n">
        <v>2</v>
      </c>
      <c r="Z2" t="n">
        <v>10</v>
      </c>
      <c r="AA2" t="n">
        <v>270.2007355792766</v>
      </c>
      <c r="AB2" t="n">
        <v>369.7005668347203</v>
      </c>
      <c r="AC2" t="n">
        <v>334.4168636140183</v>
      </c>
      <c r="AD2" t="n">
        <v>270200.7355792766</v>
      </c>
      <c r="AE2" t="n">
        <v>369700.5668347204</v>
      </c>
      <c r="AF2" t="n">
        <v>5.428267067821732e-06</v>
      </c>
      <c r="AG2" t="n">
        <v>6.796875</v>
      </c>
      <c r="AH2" t="n">
        <v>334416.8636140183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4.4842</v>
      </c>
      <c r="E3" t="n">
        <v>22.3</v>
      </c>
      <c r="F3" t="n">
        <v>17.76</v>
      </c>
      <c r="G3" t="n">
        <v>14.4</v>
      </c>
      <c r="H3" t="n">
        <v>0.23</v>
      </c>
      <c r="I3" t="n">
        <v>74</v>
      </c>
      <c r="J3" t="n">
        <v>151.83</v>
      </c>
      <c r="K3" t="n">
        <v>49.1</v>
      </c>
      <c r="L3" t="n">
        <v>2</v>
      </c>
      <c r="M3" t="n">
        <v>72</v>
      </c>
      <c r="N3" t="n">
        <v>25.73</v>
      </c>
      <c r="O3" t="n">
        <v>18959.54</v>
      </c>
      <c r="P3" t="n">
        <v>202.41</v>
      </c>
      <c r="Q3" t="n">
        <v>793.42</v>
      </c>
      <c r="R3" t="n">
        <v>186.08</v>
      </c>
      <c r="S3" t="n">
        <v>86.27</v>
      </c>
      <c r="T3" t="n">
        <v>39076.49</v>
      </c>
      <c r="U3" t="n">
        <v>0.46</v>
      </c>
      <c r="V3" t="n">
        <v>0.6899999999999999</v>
      </c>
      <c r="W3" t="n">
        <v>0.32</v>
      </c>
      <c r="X3" t="n">
        <v>2.35</v>
      </c>
      <c r="Y3" t="n">
        <v>2</v>
      </c>
      <c r="Z3" t="n">
        <v>10</v>
      </c>
      <c r="AA3" t="n">
        <v>167.1952425778338</v>
      </c>
      <c r="AB3" t="n">
        <v>228.7639070284098</v>
      </c>
      <c r="AC3" t="n">
        <v>206.9310008138443</v>
      </c>
      <c r="AD3" t="n">
        <v>167195.2425778338</v>
      </c>
      <c r="AE3" t="n">
        <v>228763.9070284098</v>
      </c>
      <c r="AF3" t="n">
        <v>7.624807413083016e-06</v>
      </c>
      <c r="AG3" t="n">
        <v>4.839409722222222</v>
      </c>
      <c r="AH3" t="n">
        <v>206931.0008138443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4.8024</v>
      </c>
      <c r="E4" t="n">
        <v>20.82</v>
      </c>
      <c r="F4" t="n">
        <v>17.11</v>
      </c>
      <c r="G4" t="n">
        <v>21.84</v>
      </c>
      <c r="H4" t="n">
        <v>0.35</v>
      </c>
      <c r="I4" t="n">
        <v>47</v>
      </c>
      <c r="J4" t="n">
        <v>153.23</v>
      </c>
      <c r="K4" t="n">
        <v>49.1</v>
      </c>
      <c r="L4" t="n">
        <v>3</v>
      </c>
      <c r="M4" t="n">
        <v>45</v>
      </c>
      <c r="N4" t="n">
        <v>26.13</v>
      </c>
      <c r="O4" t="n">
        <v>19131.85</v>
      </c>
      <c r="P4" t="n">
        <v>190.84</v>
      </c>
      <c r="Q4" t="n">
        <v>793.39</v>
      </c>
      <c r="R4" t="n">
        <v>164.67</v>
      </c>
      <c r="S4" t="n">
        <v>86.27</v>
      </c>
      <c r="T4" t="n">
        <v>28506.01</v>
      </c>
      <c r="U4" t="n">
        <v>0.52</v>
      </c>
      <c r="V4" t="n">
        <v>0.71</v>
      </c>
      <c r="W4" t="n">
        <v>0.3</v>
      </c>
      <c r="X4" t="n">
        <v>1.7</v>
      </c>
      <c r="Y4" t="n">
        <v>2</v>
      </c>
      <c r="Z4" t="n">
        <v>10</v>
      </c>
      <c r="AA4" t="n">
        <v>147.6102326367476</v>
      </c>
      <c r="AB4" t="n">
        <v>201.9668323973707</v>
      </c>
      <c r="AC4" t="n">
        <v>182.6914013756526</v>
      </c>
      <c r="AD4" t="n">
        <v>147610.2326367476</v>
      </c>
      <c r="AE4" t="n">
        <v>201966.8323973707</v>
      </c>
      <c r="AF4" t="n">
        <v>8.165865733149695e-06</v>
      </c>
      <c r="AG4" t="n">
        <v>4.518229166666667</v>
      </c>
      <c r="AH4" t="n">
        <v>182691.4013756526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4.9661</v>
      </c>
      <c r="E5" t="n">
        <v>20.14</v>
      </c>
      <c r="F5" t="n">
        <v>16.82</v>
      </c>
      <c r="G5" t="n">
        <v>29.68</v>
      </c>
      <c r="H5" t="n">
        <v>0.46</v>
      </c>
      <c r="I5" t="n">
        <v>34</v>
      </c>
      <c r="J5" t="n">
        <v>154.63</v>
      </c>
      <c r="K5" t="n">
        <v>49.1</v>
      </c>
      <c r="L5" t="n">
        <v>4</v>
      </c>
      <c r="M5" t="n">
        <v>32</v>
      </c>
      <c r="N5" t="n">
        <v>26.53</v>
      </c>
      <c r="O5" t="n">
        <v>19304.72</v>
      </c>
      <c r="P5" t="n">
        <v>183.14</v>
      </c>
      <c r="Q5" t="n">
        <v>793.27</v>
      </c>
      <c r="R5" t="n">
        <v>155.8</v>
      </c>
      <c r="S5" t="n">
        <v>86.27</v>
      </c>
      <c r="T5" t="n">
        <v>24135.13</v>
      </c>
      <c r="U5" t="n">
        <v>0.55</v>
      </c>
      <c r="V5" t="n">
        <v>0.72</v>
      </c>
      <c r="W5" t="n">
        <v>0.27</v>
      </c>
      <c r="X5" t="n">
        <v>1.41</v>
      </c>
      <c r="Y5" t="n">
        <v>2</v>
      </c>
      <c r="Z5" t="n">
        <v>10</v>
      </c>
      <c r="AA5" t="n">
        <v>142.4840935489293</v>
      </c>
      <c r="AB5" t="n">
        <v>194.9530227481254</v>
      </c>
      <c r="AC5" t="n">
        <v>176.3469798753854</v>
      </c>
      <c r="AD5" t="n">
        <v>142484.0935489293</v>
      </c>
      <c r="AE5" t="n">
        <v>194953.0227481255</v>
      </c>
      <c r="AF5" t="n">
        <v>8.444216603655403e-06</v>
      </c>
      <c r="AG5" t="n">
        <v>4.370659722222222</v>
      </c>
      <c r="AH5" t="n">
        <v>176346.9798753854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5.1606</v>
      </c>
      <c r="E6" t="n">
        <v>19.38</v>
      </c>
      <c r="F6" t="n">
        <v>16.31</v>
      </c>
      <c r="G6" t="n">
        <v>37.63</v>
      </c>
      <c r="H6" t="n">
        <v>0.57</v>
      </c>
      <c r="I6" t="n">
        <v>26</v>
      </c>
      <c r="J6" t="n">
        <v>156.03</v>
      </c>
      <c r="K6" t="n">
        <v>49.1</v>
      </c>
      <c r="L6" t="n">
        <v>5</v>
      </c>
      <c r="M6" t="n">
        <v>24</v>
      </c>
      <c r="N6" t="n">
        <v>26.94</v>
      </c>
      <c r="O6" t="n">
        <v>19478.15</v>
      </c>
      <c r="P6" t="n">
        <v>172.95</v>
      </c>
      <c r="Q6" t="n">
        <v>793.22</v>
      </c>
      <c r="R6" t="n">
        <v>137.94</v>
      </c>
      <c r="S6" t="n">
        <v>86.27</v>
      </c>
      <c r="T6" t="n">
        <v>15243.75</v>
      </c>
      <c r="U6" t="n">
        <v>0.63</v>
      </c>
      <c r="V6" t="n">
        <v>0.75</v>
      </c>
      <c r="W6" t="n">
        <v>0.26</v>
      </c>
      <c r="X6" t="n">
        <v>0.9</v>
      </c>
      <c r="Y6" t="n">
        <v>2</v>
      </c>
      <c r="Z6" t="n">
        <v>10</v>
      </c>
      <c r="AA6" t="n">
        <v>136.5363699135654</v>
      </c>
      <c r="AB6" t="n">
        <v>186.8150848751767</v>
      </c>
      <c r="AC6" t="n">
        <v>168.9857153713608</v>
      </c>
      <c r="AD6" t="n">
        <v>136536.3699135653</v>
      </c>
      <c r="AE6" t="n">
        <v>186815.0848751767</v>
      </c>
      <c r="AF6" t="n">
        <v>8.774938926889123e-06</v>
      </c>
      <c r="AG6" t="n">
        <v>4.205729166666667</v>
      </c>
      <c r="AH6" t="n">
        <v>168985.7153713608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5.2433</v>
      </c>
      <c r="E7" t="n">
        <v>19.07</v>
      </c>
      <c r="F7" t="n">
        <v>16.15</v>
      </c>
      <c r="G7" t="n">
        <v>46.15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19</v>
      </c>
      <c r="N7" t="n">
        <v>27.35</v>
      </c>
      <c r="O7" t="n">
        <v>19652.13</v>
      </c>
      <c r="P7" t="n">
        <v>166.14</v>
      </c>
      <c r="Q7" t="n">
        <v>793.22</v>
      </c>
      <c r="R7" t="n">
        <v>132.93</v>
      </c>
      <c r="S7" t="n">
        <v>86.27</v>
      </c>
      <c r="T7" t="n">
        <v>12765.17</v>
      </c>
      <c r="U7" t="n">
        <v>0.65</v>
      </c>
      <c r="V7" t="n">
        <v>0.75</v>
      </c>
      <c r="W7" t="n">
        <v>0.25</v>
      </c>
      <c r="X7" t="n">
        <v>0.74</v>
      </c>
      <c r="Y7" t="n">
        <v>2</v>
      </c>
      <c r="Z7" t="n">
        <v>10</v>
      </c>
      <c r="AA7" t="n">
        <v>133.5639556604029</v>
      </c>
      <c r="AB7" t="n">
        <v>182.74809656034</v>
      </c>
      <c r="AC7" t="n">
        <v>165.3068747132368</v>
      </c>
      <c r="AD7" t="n">
        <v>133563.9556604029</v>
      </c>
      <c r="AE7" t="n">
        <v>182748.09656034</v>
      </c>
      <c r="AF7" t="n">
        <v>8.91555967820752e-06</v>
      </c>
      <c r="AG7" t="n">
        <v>4.138454861111111</v>
      </c>
      <c r="AH7" t="n">
        <v>165306.8747132368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5.269</v>
      </c>
      <c r="E8" t="n">
        <v>18.98</v>
      </c>
      <c r="F8" t="n">
        <v>16.15</v>
      </c>
      <c r="G8" t="n">
        <v>53.84</v>
      </c>
      <c r="H8" t="n">
        <v>0.78</v>
      </c>
      <c r="I8" t="n">
        <v>18</v>
      </c>
      <c r="J8" t="n">
        <v>158.86</v>
      </c>
      <c r="K8" t="n">
        <v>49.1</v>
      </c>
      <c r="L8" t="n">
        <v>7</v>
      </c>
      <c r="M8" t="n">
        <v>16</v>
      </c>
      <c r="N8" t="n">
        <v>27.77</v>
      </c>
      <c r="O8" t="n">
        <v>19826.68</v>
      </c>
      <c r="P8" t="n">
        <v>162.01</v>
      </c>
      <c r="Q8" t="n">
        <v>793.23</v>
      </c>
      <c r="R8" t="n">
        <v>133.02</v>
      </c>
      <c r="S8" t="n">
        <v>86.27</v>
      </c>
      <c r="T8" t="n">
        <v>12824.98</v>
      </c>
      <c r="U8" t="n">
        <v>0.65</v>
      </c>
      <c r="V8" t="n">
        <v>0.75</v>
      </c>
      <c r="W8" t="n">
        <v>0.25</v>
      </c>
      <c r="X8" t="n">
        <v>0.74</v>
      </c>
      <c r="Y8" t="n">
        <v>2</v>
      </c>
      <c r="Z8" t="n">
        <v>10</v>
      </c>
      <c r="AA8" t="n">
        <v>132.1963925110659</v>
      </c>
      <c r="AB8" t="n">
        <v>180.87693632679</v>
      </c>
      <c r="AC8" t="n">
        <v>163.6142953861864</v>
      </c>
      <c r="AD8" t="n">
        <v>132196.3925110659</v>
      </c>
      <c r="AE8" t="n">
        <v>180876.93632679</v>
      </c>
      <c r="AF8" t="n">
        <v>8.95925923454226e-06</v>
      </c>
      <c r="AG8" t="n">
        <v>4.118923611111111</v>
      </c>
      <c r="AH8" t="n">
        <v>163614.2953861864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5.3812</v>
      </c>
      <c r="E9" t="n">
        <v>18.58</v>
      </c>
      <c r="F9" t="n">
        <v>15.85</v>
      </c>
      <c r="G9" t="n">
        <v>63.39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153.14</v>
      </c>
      <c r="Q9" t="n">
        <v>793.25</v>
      </c>
      <c r="R9" t="n">
        <v>122.42</v>
      </c>
      <c r="S9" t="n">
        <v>86.27</v>
      </c>
      <c r="T9" t="n">
        <v>7537.7</v>
      </c>
      <c r="U9" t="n">
        <v>0.7</v>
      </c>
      <c r="V9" t="n">
        <v>0.77</v>
      </c>
      <c r="W9" t="n">
        <v>0.25</v>
      </c>
      <c r="X9" t="n">
        <v>0.44</v>
      </c>
      <c r="Y9" t="n">
        <v>2</v>
      </c>
      <c r="Z9" t="n">
        <v>10</v>
      </c>
      <c r="AA9" t="n">
        <v>128.3576165230723</v>
      </c>
      <c r="AB9" t="n">
        <v>175.6245536651756</v>
      </c>
      <c r="AC9" t="n">
        <v>158.8631927540294</v>
      </c>
      <c r="AD9" t="n">
        <v>128357.6165230723</v>
      </c>
      <c r="AE9" t="n">
        <v>175624.5536651756</v>
      </c>
      <c r="AF9" t="n">
        <v>9.150040955194308e-06</v>
      </c>
      <c r="AG9" t="n">
        <v>4.032118055555555</v>
      </c>
      <c r="AH9" t="n">
        <v>158863.1927540294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5.4011</v>
      </c>
      <c r="E10" t="n">
        <v>18.51</v>
      </c>
      <c r="F10" t="n">
        <v>15.84</v>
      </c>
      <c r="G10" t="n">
        <v>73.11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10</v>
      </c>
      <c r="N10" t="n">
        <v>28.61</v>
      </c>
      <c r="O10" t="n">
        <v>20177.64</v>
      </c>
      <c r="P10" t="n">
        <v>147.8</v>
      </c>
      <c r="Q10" t="n">
        <v>793.22</v>
      </c>
      <c r="R10" t="n">
        <v>122.37</v>
      </c>
      <c r="S10" t="n">
        <v>86.27</v>
      </c>
      <c r="T10" t="n">
        <v>7526.86</v>
      </c>
      <c r="U10" t="n">
        <v>0.7</v>
      </c>
      <c r="V10" t="n">
        <v>0.77</v>
      </c>
      <c r="W10" t="n">
        <v>0.24</v>
      </c>
      <c r="X10" t="n">
        <v>0.43</v>
      </c>
      <c r="Y10" t="n">
        <v>2</v>
      </c>
      <c r="Z10" t="n">
        <v>10</v>
      </c>
      <c r="AA10" t="n">
        <v>126.7929984713326</v>
      </c>
      <c r="AB10" t="n">
        <v>173.4837742207096</v>
      </c>
      <c r="AC10" t="n">
        <v>156.9267262951398</v>
      </c>
      <c r="AD10" t="n">
        <v>126792.9984713326</v>
      </c>
      <c r="AE10" t="n">
        <v>173483.7742207096</v>
      </c>
      <c r="AF10" t="n">
        <v>9.183878354846496e-06</v>
      </c>
      <c r="AG10" t="n">
        <v>4.016927083333333</v>
      </c>
      <c r="AH10" t="n">
        <v>156926.7262951398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5.4173</v>
      </c>
      <c r="E11" t="n">
        <v>18.46</v>
      </c>
      <c r="F11" t="n">
        <v>15.82</v>
      </c>
      <c r="G11" t="n">
        <v>79.08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3</v>
      </c>
      <c r="N11" t="n">
        <v>29.04</v>
      </c>
      <c r="O11" t="n">
        <v>20353.94</v>
      </c>
      <c r="P11" t="n">
        <v>143.96</v>
      </c>
      <c r="Q11" t="n">
        <v>793.23</v>
      </c>
      <c r="R11" t="n">
        <v>121.24</v>
      </c>
      <c r="S11" t="n">
        <v>86.27</v>
      </c>
      <c r="T11" t="n">
        <v>6964.48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125.6418920152301</v>
      </c>
      <c r="AB11" t="n">
        <v>171.9087795842382</v>
      </c>
      <c r="AC11" t="n">
        <v>155.5020469362538</v>
      </c>
      <c r="AD11" t="n">
        <v>125641.8920152301</v>
      </c>
      <c r="AE11" t="n">
        <v>171908.7795842382</v>
      </c>
      <c r="AF11" t="n">
        <v>9.211424378683958e-06</v>
      </c>
      <c r="AG11" t="n">
        <v>4.006076388888889</v>
      </c>
      <c r="AH11" t="n">
        <v>155502.0469362538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5.4169</v>
      </c>
      <c r="E12" t="n">
        <v>18.46</v>
      </c>
      <c r="F12" t="n">
        <v>15.82</v>
      </c>
      <c r="G12" t="n">
        <v>79.09</v>
      </c>
      <c r="H12" t="n">
        <v>1.18</v>
      </c>
      <c r="I12" t="n">
        <v>12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144.77</v>
      </c>
      <c r="Q12" t="n">
        <v>793.23</v>
      </c>
      <c r="R12" t="n">
        <v>121.18</v>
      </c>
      <c r="S12" t="n">
        <v>86.27</v>
      </c>
      <c r="T12" t="n">
        <v>6936.46</v>
      </c>
      <c r="U12" t="n">
        <v>0.71</v>
      </c>
      <c r="V12" t="n">
        <v>0.77</v>
      </c>
      <c r="W12" t="n">
        <v>0.25</v>
      </c>
      <c r="X12" t="n">
        <v>0.41</v>
      </c>
      <c r="Y12" t="n">
        <v>2</v>
      </c>
      <c r="Z12" t="n">
        <v>10</v>
      </c>
      <c r="AA12" t="n">
        <v>125.8493032872106</v>
      </c>
      <c r="AB12" t="n">
        <v>172.1925688369013</v>
      </c>
      <c r="AC12" t="n">
        <v>155.7587517409435</v>
      </c>
      <c r="AD12" t="n">
        <v>125849.3032872106</v>
      </c>
      <c r="AE12" t="n">
        <v>172192.5688369013</v>
      </c>
      <c r="AF12" t="n">
        <v>9.210744229947233e-06</v>
      </c>
      <c r="AG12" t="n">
        <v>4.006076388888889</v>
      </c>
      <c r="AH12" t="n">
        <v>155758.7517409435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2.7205</v>
      </c>
      <c r="E2" t="n">
        <v>36.76</v>
      </c>
      <c r="F2" t="n">
        <v>25.1</v>
      </c>
      <c r="G2" t="n">
        <v>6.1</v>
      </c>
      <c r="H2" t="n">
        <v>0.1</v>
      </c>
      <c r="I2" t="n">
        <v>247</v>
      </c>
      <c r="J2" t="n">
        <v>185.69</v>
      </c>
      <c r="K2" t="n">
        <v>53.44</v>
      </c>
      <c r="L2" t="n">
        <v>1</v>
      </c>
      <c r="M2" t="n">
        <v>245</v>
      </c>
      <c r="N2" t="n">
        <v>36.26</v>
      </c>
      <c r="O2" t="n">
        <v>23136.14</v>
      </c>
      <c r="P2" t="n">
        <v>337.05</v>
      </c>
      <c r="Q2" t="n">
        <v>793.5700000000001</v>
      </c>
      <c r="R2" t="n">
        <v>432.41</v>
      </c>
      <c r="S2" t="n">
        <v>86.27</v>
      </c>
      <c r="T2" t="n">
        <v>161374.1</v>
      </c>
      <c r="U2" t="n">
        <v>0.2</v>
      </c>
      <c r="V2" t="n">
        <v>0.49</v>
      </c>
      <c r="W2" t="n">
        <v>0.61</v>
      </c>
      <c r="X2" t="n">
        <v>9.67</v>
      </c>
      <c r="Y2" t="n">
        <v>2</v>
      </c>
      <c r="Z2" t="n">
        <v>10</v>
      </c>
      <c r="AA2" t="n">
        <v>366.325240495589</v>
      </c>
      <c r="AB2" t="n">
        <v>501.2223551750813</v>
      </c>
      <c r="AC2" t="n">
        <v>453.3863970671645</v>
      </c>
      <c r="AD2" t="n">
        <v>366325.240495589</v>
      </c>
      <c r="AE2" t="n">
        <v>501222.3551750813</v>
      </c>
      <c r="AF2" t="n">
        <v>4.352387874540737e-06</v>
      </c>
      <c r="AG2" t="n">
        <v>7.977430555555555</v>
      </c>
      <c r="AH2" t="n">
        <v>453386.3970671645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4.0878</v>
      </c>
      <c r="E3" t="n">
        <v>24.46</v>
      </c>
      <c r="F3" t="n">
        <v>18.64</v>
      </c>
      <c r="G3" t="n">
        <v>12.43</v>
      </c>
      <c r="H3" t="n">
        <v>0.19</v>
      </c>
      <c r="I3" t="n">
        <v>90</v>
      </c>
      <c r="J3" t="n">
        <v>187.21</v>
      </c>
      <c r="K3" t="n">
        <v>53.44</v>
      </c>
      <c r="L3" t="n">
        <v>2</v>
      </c>
      <c r="M3" t="n">
        <v>88</v>
      </c>
      <c r="N3" t="n">
        <v>36.77</v>
      </c>
      <c r="O3" t="n">
        <v>23322.88</v>
      </c>
      <c r="P3" t="n">
        <v>246.35</v>
      </c>
      <c r="Q3" t="n">
        <v>793.53</v>
      </c>
      <c r="R3" t="n">
        <v>215.6</v>
      </c>
      <c r="S3" t="n">
        <v>86.27</v>
      </c>
      <c r="T3" t="n">
        <v>53753.17</v>
      </c>
      <c r="U3" t="n">
        <v>0.4</v>
      </c>
      <c r="V3" t="n">
        <v>0.65</v>
      </c>
      <c r="W3" t="n">
        <v>0.36</v>
      </c>
      <c r="X3" t="n">
        <v>3.23</v>
      </c>
      <c r="Y3" t="n">
        <v>2</v>
      </c>
      <c r="Z3" t="n">
        <v>10</v>
      </c>
      <c r="AA3" t="n">
        <v>207.1803163193187</v>
      </c>
      <c r="AB3" t="n">
        <v>283.4732489384375</v>
      </c>
      <c r="AC3" t="n">
        <v>256.41895991704</v>
      </c>
      <c r="AD3" t="n">
        <v>207180.3163193187</v>
      </c>
      <c r="AE3" t="n">
        <v>283473.2489384374</v>
      </c>
      <c r="AF3" t="n">
        <v>6.539860743814602e-06</v>
      </c>
      <c r="AG3" t="n">
        <v>5.308159722222222</v>
      </c>
      <c r="AH3" t="n">
        <v>256418.95991704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4.5265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54</v>
      </c>
      <c r="N4" t="n">
        <v>37.29</v>
      </c>
      <c r="O4" t="n">
        <v>23510.33</v>
      </c>
      <c r="P4" t="n">
        <v>228.54</v>
      </c>
      <c r="Q4" t="n">
        <v>793.38</v>
      </c>
      <c r="R4" t="n">
        <v>179.2</v>
      </c>
      <c r="S4" t="n">
        <v>86.27</v>
      </c>
      <c r="T4" t="n">
        <v>35726.52</v>
      </c>
      <c r="U4" t="n">
        <v>0.48</v>
      </c>
      <c r="V4" t="n">
        <v>0.6899999999999999</v>
      </c>
      <c r="W4" t="n">
        <v>0.31</v>
      </c>
      <c r="X4" t="n">
        <v>2.13</v>
      </c>
      <c r="Y4" t="n">
        <v>2</v>
      </c>
      <c r="Z4" t="n">
        <v>10</v>
      </c>
      <c r="AA4" t="n">
        <v>178.9845856135705</v>
      </c>
      <c r="AB4" t="n">
        <v>244.894606279004</v>
      </c>
      <c r="AC4" t="n">
        <v>221.5222087675455</v>
      </c>
      <c r="AD4" t="n">
        <v>178984.5856135705</v>
      </c>
      <c r="AE4" t="n">
        <v>244894.606279004</v>
      </c>
      <c r="AF4" t="n">
        <v>7.241714285649201e-06</v>
      </c>
      <c r="AG4" t="n">
        <v>4.793836805555555</v>
      </c>
      <c r="AH4" t="n">
        <v>221522.2087675456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4.8141</v>
      </c>
      <c r="E5" t="n">
        <v>20.77</v>
      </c>
      <c r="F5" t="n">
        <v>16.82</v>
      </c>
      <c r="G5" t="n">
        <v>25.22</v>
      </c>
      <c r="H5" t="n">
        <v>0.37</v>
      </c>
      <c r="I5" t="n">
        <v>40</v>
      </c>
      <c r="J5" t="n">
        <v>190.25</v>
      </c>
      <c r="K5" t="n">
        <v>53.44</v>
      </c>
      <c r="L5" t="n">
        <v>4</v>
      </c>
      <c r="M5" t="n">
        <v>38</v>
      </c>
      <c r="N5" t="n">
        <v>37.82</v>
      </c>
      <c r="O5" t="n">
        <v>23698.48</v>
      </c>
      <c r="P5" t="n">
        <v>215.62</v>
      </c>
      <c r="Q5" t="n">
        <v>793.3200000000001</v>
      </c>
      <c r="R5" t="n">
        <v>154.64</v>
      </c>
      <c r="S5" t="n">
        <v>86.27</v>
      </c>
      <c r="T5" t="n">
        <v>23523.97</v>
      </c>
      <c r="U5" t="n">
        <v>0.5600000000000001</v>
      </c>
      <c r="V5" t="n">
        <v>0.72</v>
      </c>
      <c r="W5" t="n">
        <v>0.29</v>
      </c>
      <c r="X5" t="n">
        <v>1.4</v>
      </c>
      <c r="Y5" t="n">
        <v>2</v>
      </c>
      <c r="Z5" t="n">
        <v>10</v>
      </c>
      <c r="AA5" t="n">
        <v>158.5265905597644</v>
      </c>
      <c r="AB5" t="n">
        <v>216.903074903357</v>
      </c>
      <c r="AC5" t="n">
        <v>196.2021498600204</v>
      </c>
      <c r="AD5" t="n">
        <v>158526.5905597644</v>
      </c>
      <c r="AE5" t="n">
        <v>216903.074903357</v>
      </c>
      <c r="AF5" t="n">
        <v>7.701830717451411e-06</v>
      </c>
      <c r="AG5" t="n">
        <v>4.507378472222222</v>
      </c>
      <c r="AH5" t="n">
        <v>196202.1498600204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4.9306</v>
      </c>
      <c r="E6" t="n">
        <v>20.28</v>
      </c>
      <c r="F6" t="n">
        <v>16.62</v>
      </c>
      <c r="G6" t="n">
        <v>31.17</v>
      </c>
      <c r="H6" t="n">
        <v>0.46</v>
      </c>
      <c r="I6" t="n">
        <v>32</v>
      </c>
      <c r="J6" t="n">
        <v>191.78</v>
      </c>
      <c r="K6" t="n">
        <v>53.44</v>
      </c>
      <c r="L6" t="n">
        <v>5</v>
      </c>
      <c r="M6" t="n">
        <v>30</v>
      </c>
      <c r="N6" t="n">
        <v>38.35</v>
      </c>
      <c r="O6" t="n">
        <v>23887.36</v>
      </c>
      <c r="P6" t="n">
        <v>209.89</v>
      </c>
      <c r="Q6" t="n">
        <v>793.24</v>
      </c>
      <c r="R6" t="n">
        <v>148.6</v>
      </c>
      <c r="S6" t="n">
        <v>86.27</v>
      </c>
      <c r="T6" t="n">
        <v>20545.07</v>
      </c>
      <c r="U6" t="n">
        <v>0.58</v>
      </c>
      <c r="V6" t="n">
        <v>0.73</v>
      </c>
      <c r="W6" t="n">
        <v>0.27</v>
      </c>
      <c r="X6" t="n">
        <v>1.21</v>
      </c>
      <c r="Y6" t="n">
        <v>2</v>
      </c>
      <c r="Z6" t="n">
        <v>10</v>
      </c>
      <c r="AA6" t="n">
        <v>154.5156718602537</v>
      </c>
      <c r="AB6" t="n">
        <v>211.4151589894446</v>
      </c>
      <c r="AC6" t="n">
        <v>191.2379929385917</v>
      </c>
      <c r="AD6" t="n">
        <v>154515.6718602537</v>
      </c>
      <c r="AE6" t="n">
        <v>211415.1589894446</v>
      </c>
      <c r="AF6" t="n">
        <v>7.888213068998551e-06</v>
      </c>
      <c r="AG6" t="n">
        <v>4.401041666666667</v>
      </c>
      <c r="AH6" t="n">
        <v>191237.9929385917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16.29</v>
      </c>
      <c r="G7" t="n">
        <v>37.59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24</v>
      </c>
      <c r="N7" t="n">
        <v>38.89</v>
      </c>
      <c r="O7" t="n">
        <v>24076.95</v>
      </c>
      <c r="P7" t="n">
        <v>202.21</v>
      </c>
      <c r="Q7" t="n">
        <v>793.21</v>
      </c>
      <c r="R7" t="n">
        <v>137.31</v>
      </c>
      <c r="S7" t="n">
        <v>86.27</v>
      </c>
      <c r="T7" t="n">
        <v>14927.66</v>
      </c>
      <c r="U7" t="n">
        <v>0.63</v>
      </c>
      <c r="V7" t="n">
        <v>0.75</v>
      </c>
      <c r="W7" t="n">
        <v>0.26</v>
      </c>
      <c r="X7" t="n">
        <v>0.88</v>
      </c>
      <c r="Y7" t="n">
        <v>2</v>
      </c>
      <c r="Z7" t="n">
        <v>10</v>
      </c>
      <c r="AA7" t="n">
        <v>149.8227637036806</v>
      </c>
      <c r="AB7" t="n">
        <v>204.9941150131286</v>
      </c>
      <c r="AC7" t="n">
        <v>185.4297643873814</v>
      </c>
      <c r="AD7" t="n">
        <v>149822.7637036806</v>
      </c>
      <c r="AE7" t="n">
        <v>204994.1150131286</v>
      </c>
      <c r="AF7" t="n">
        <v>8.110112057492873e-06</v>
      </c>
      <c r="AG7" t="n">
        <v>4.281684027777778</v>
      </c>
      <c r="AH7" t="n">
        <v>185429.7643873814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5.1264</v>
      </c>
      <c r="E8" t="n">
        <v>19.51</v>
      </c>
      <c r="F8" t="n">
        <v>16.22</v>
      </c>
      <c r="G8" t="n">
        <v>44.23</v>
      </c>
      <c r="H8" t="n">
        <v>0.64</v>
      </c>
      <c r="I8" t="n">
        <v>22</v>
      </c>
      <c r="J8" t="n">
        <v>194.86</v>
      </c>
      <c r="K8" t="n">
        <v>53.44</v>
      </c>
      <c r="L8" t="n">
        <v>7</v>
      </c>
      <c r="M8" t="n">
        <v>20</v>
      </c>
      <c r="N8" t="n">
        <v>39.43</v>
      </c>
      <c r="O8" t="n">
        <v>24267.28</v>
      </c>
      <c r="P8" t="n">
        <v>198.03</v>
      </c>
      <c r="Q8" t="n">
        <v>793.3099999999999</v>
      </c>
      <c r="R8" t="n">
        <v>135.09</v>
      </c>
      <c r="S8" t="n">
        <v>86.27</v>
      </c>
      <c r="T8" t="n">
        <v>13842.44</v>
      </c>
      <c r="U8" t="n">
        <v>0.64</v>
      </c>
      <c r="V8" t="n">
        <v>0.75</v>
      </c>
      <c r="W8" t="n">
        <v>0.26</v>
      </c>
      <c r="X8" t="n">
        <v>0.8100000000000001</v>
      </c>
      <c r="Y8" t="n">
        <v>2</v>
      </c>
      <c r="Z8" t="n">
        <v>10</v>
      </c>
      <c r="AA8" t="n">
        <v>147.7798390520288</v>
      </c>
      <c r="AB8" t="n">
        <v>202.1988953772652</v>
      </c>
      <c r="AC8" t="n">
        <v>182.9013165904485</v>
      </c>
      <c r="AD8" t="n">
        <v>147779.8390520288</v>
      </c>
      <c r="AE8" t="n">
        <v>202198.8953772652</v>
      </c>
      <c r="AF8" t="n">
        <v>8.20146340747864e-06</v>
      </c>
      <c r="AG8" t="n">
        <v>4.233940972222222</v>
      </c>
      <c r="AH8" t="n">
        <v>182901.3165904485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5.2227</v>
      </c>
      <c r="E9" t="n">
        <v>19.15</v>
      </c>
      <c r="F9" t="n">
        <v>15.97</v>
      </c>
      <c r="G9" t="n">
        <v>50.44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17</v>
      </c>
      <c r="N9" t="n">
        <v>39.98</v>
      </c>
      <c r="O9" t="n">
        <v>24458.36</v>
      </c>
      <c r="P9" t="n">
        <v>190.91</v>
      </c>
      <c r="Q9" t="n">
        <v>793.25</v>
      </c>
      <c r="R9" t="n">
        <v>126.49</v>
      </c>
      <c r="S9" t="n">
        <v>86.27</v>
      </c>
      <c r="T9" t="n">
        <v>9556.98</v>
      </c>
      <c r="U9" t="n">
        <v>0.68</v>
      </c>
      <c r="V9" t="n">
        <v>0.76</v>
      </c>
      <c r="W9" t="n">
        <v>0.25</v>
      </c>
      <c r="X9" t="n">
        <v>0.5600000000000001</v>
      </c>
      <c r="Y9" t="n">
        <v>2</v>
      </c>
      <c r="Z9" t="n">
        <v>10</v>
      </c>
      <c r="AA9" t="n">
        <v>144.2491261613906</v>
      </c>
      <c r="AB9" t="n">
        <v>197.368018236237</v>
      </c>
      <c r="AC9" t="n">
        <v>178.5314915835798</v>
      </c>
      <c r="AD9" t="n">
        <v>144249.1261613906</v>
      </c>
      <c r="AE9" t="n">
        <v>197368.018236237</v>
      </c>
      <c r="AF9" t="n">
        <v>8.355528819100867e-06</v>
      </c>
      <c r="AG9" t="n">
        <v>4.155815972222222</v>
      </c>
      <c r="AH9" t="n">
        <v>178531.4915835798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5.263</v>
      </c>
      <c r="E10" t="n">
        <v>19</v>
      </c>
      <c r="F10" t="n">
        <v>15.94</v>
      </c>
      <c r="G10" t="n">
        <v>59.76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187.22</v>
      </c>
      <c r="Q10" t="n">
        <v>793.21</v>
      </c>
      <c r="R10" t="n">
        <v>125.57</v>
      </c>
      <c r="S10" t="n">
        <v>86.27</v>
      </c>
      <c r="T10" t="n">
        <v>9112.1</v>
      </c>
      <c r="U10" t="n">
        <v>0.6899999999999999</v>
      </c>
      <c r="V10" t="n">
        <v>0.76</v>
      </c>
      <c r="W10" t="n">
        <v>0.25</v>
      </c>
      <c r="X10" t="n">
        <v>0.53</v>
      </c>
      <c r="Y10" t="n">
        <v>2</v>
      </c>
      <c r="Z10" t="n">
        <v>10</v>
      </c>
      <c r="AA10" t="n">
        <v>142.7206649776778</v>
      </c>
      <c r="AB10" t="n">
        <v>195.2767102137338</v>
      </c>
      <c r="AC10" t="n">
        <v>176.6397750635745</v>
      </c>
      <c r="AD10" t="n">
        <v>142720.6649776778</v>
      </c>
      <c r="AE10" t="n">
        <v>195276.7102137338</v>
      </c>
      <c r="AF10" t="n">
        <v>8.420002714099577e-06</v>
      </c>
      <c r="AG10" t="n">
        <v>4.123263888888889</v>
      </c>
      <c r="AH10" t="n">
        <v>176639.7750635745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5.2574</v>
      </c>
      <c r="E11" t="n">
        <v>19.02</v>
      </c>
      <c r="F11" t="n">
        <v>15.99</v>
      </c>
      <c r="G11" t="n">
        <v>63.98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13</v>
      </c>
      <c r="N11" t="n">
        <v>41.1</v>
      </c>
      <c r="O11" t="n">
        <v>24842.77</v>
      </c>
      <c r="P11" t="n">
        <v>184.16</v>
      </c>
      <c r="Q11" t="n">
        <v>793.23</v>
      </c>
      <c r="R11" t="n">
        <v>127.77</v>
      </c>
      <c r="S11" t="n">
        <v>86.27</v>
      </c>
      <c r="T11" t="n">
        <v>10215.98</v>
      </c>
      <c r="U11" t="n">
        <v>0.68</v>
      </c>
      <c r="V11" t="n">
        <v>0.76</v>
      </c>
      <c r="W11" t="n">
        <v>0.24</v>
      </c>
      <c r="X11" t="n">
        <v>0.58</v>
      </c>
      <c r="Y11" t="n">
        <v>2</v>
      </c>
      <c r="Z11" t="n">
        <v>10</v>
      </c>
      <c r="AA11" t="n">
        <v>142.0651359808727</v>
      </c>
      <c r="AB11" t="n">
        <v>194.3797865204072</v>
      </c>
      <c r="AC11" t="n">
        <v>175.8284525086983</v>
      </c>
      <c r="AD11" t="n">
        <v>142065.1359808727</v>
      </c>
      <c r="AE11" t="n">
        <v>194379.7865204072</v>
      </c>
      <c r="AF11" t="n">
        <v>8.411043562437225e-06</v>
      </c>
      <c r="AG11" t="n">
        <v>4.127604166666667</v>
      </c>
      <c r="AH11" t="n">
        <v>175828.4525086983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5.3244</v>
      </c>
      <c r="E12" t="n">
        <v>18.78</v>
      </c>
      <c r="F12" t="n">
        <v>15.83</v>
      </c>
      <c r="G12" t="n">
        <v>73.06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178.95</v>
      </c>
      <c r="Q12" t="n">
        <v>793.21</v>
      </c>
      <c r="R12" t="n">
        <v>121.96</v>
      </c>
      <c r="S12" t="n">
        <v>86.27</v>
      </c>
      <c r="T12" t="n">
        <v>7322.13</v>
      </c>
      <c r="U12" t="n">
        <v>0.71</v>
      </c>
      <c r="V12" t="n">
        <v>0.77</v>
      </c>
      <c r="W12" t="n">
        <v>0.24</v>
      </c>
      <c r="X12" t="n">
        <v>0.42</v>
      </c>
      <c r="Y12" t="n">
        <v>2</v>
      </c>
      <c r="Z12" t="n">
        <v>10</v>
      </c>
      <c r="AA12" t="n">
        <v>139.6794288210323</v>
      </c>
      <c r="AB12" t="n">
        <v>191.1155567343436</v>
      </c>
      <c r="AC12" t="n">
        <v>172.8757562320403</v>
      </c>
      <c r="AD12" t="n">
        <v>139679.4288210323</v>
      </c>
      <c r="AE12" t="n">
        <v>191115.5567343436</v>
      </c>
      <c r="AF12" t="n">
        <v>8.51823341268322e-06</v>
      </c>
      <c r="AG12" t="n">
        <v>4.075520833333333</v>
      </c>
      <c r="AH12" t="n">
        <v>172875.7562320404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5.341</v>
      </c>
      <c r="E13" t="n">
        <v>18.72</v>
      </c>
      <c r="F13" t="n">
        <v>15.81</v>
      </c>
      <c r="G13" t="n">
        <v>79.04000000000001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173.33</v>
      </c>
      <c r="Q13" t="n">
        <v>793.22</v>
      </c>
      <c r="R13" t="n">
        <v>121.32</v>
      </c>
      <c r="S13" t="n">
        <v>86.27</v>
      </c>
      <c r="T13" t="n">
        <v>7005.69</v>
      </c>
      <c r="U13" t="n">
        <v>0.71</v>
      </c>
      <c r="V13" t="n">
        <v>0.77</v>
      </c>
      <c r="W13" t="n">
        <v>0.24</v>
      </c>
      <c r="X13" t="n">
        <v>0.4</v>
      </c>
      <c r="Y13" t="n">
        <v>2</v>
      </c>
      <c r="Z13" t="n">
        <v>10</v>
      </c>
      <c r="AA13" t="n">
        <v>138.0193243067452</v>
      </c>
      <c r="AB13" t="n">
        <v>188.8441284992549</v>
      </c>
      <c r="AC13" t="n">
        <v>170.8211099197382</v>
      </c>
      <c r="AD13" t="n">
        <v>138019.3243067452</v>
      </c>
      <c r="AE13" t="n">
        <v>188844.1284992549</v>
      </c>
      <c r="AF13" t="n">
        <v>8.54479089796805e-06</v>
      </c>
      <c r="AG13" t="n">
        <v>4.0625</v>
      </c>
      <c r="AH13" t="n">
        <v>170821.1099197382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5.3622</v>
      </c>
      <c r="E14" t="n">
        <v>18.65</v>
      </c>
      <c r="F14" t="n">
        <v>15.77</v>
      </c>
      <c r="G14" t="n">
        <v>86.02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8</v>
      </c>
      <c r="N14" t="n">
        <v>42.82</v>
      </c>
      <c r="O14" t="n">
        <v>25425.3</v>
      </c>
      <c r="P14" t="n">
        <v>170.2</v>
      </c>
      <c r="Q14" t="n">
        <v>793.21</v>
      </c>
      <c r="R14" t="n">
        <v>120.01</v>
      </c>
      <c r="S14" t="n">
        <v>86.27</v>
      </c>
      <c r="T14" t="n">
        <v>6354.1</v>
      </c>
      <c r="U14" t="n">
        <v>0.72</v>
      </c>
      <c r="V14" t="n">
        <v>0.77</v>
      </c>
      <c r="W14" t="n">
        <v>0.24</v>
      </c>
      <c r="X14" t="n">
        <v>0.36</v>
      </c>
      <c r="Y14" t="n">
        <v>2</v>
      </c>
      <c r="Z14" t="n">
        <v>10</v>
      </c>
      <c r="AA14" t="n">
        <v>136.9230774093529</v>
      </c>
      <c r="AB14" t="n">
        <v>187.3441951312436</v>
      </c>
      <c r="AC14" t="n">
        <v>169.4643280871997</v>
      </c>
      <c r="AD14" t="n">
        <v>136923.0774093529</v>
      </c>
      <c r="AE14" t="n">
        <v>187344.1951312436</v>
      </c>
      <c r="AF14" t="n">
        <v>8.578707686404095e-06</v>
      </c>
      <c r="AG14" t="n">
        <v>4.047309027777778</v>
      </c>
      <c r="AH14" t="n">
        <v>169464.3280871997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5.3775</v>
      </c>
      <c r="E15" t="n">
        <v>18.6</v>
      </c>
      <c r="F15" t="n">
        <v>15.76</v>
      </c>
      <c r="G15" t="n">
        <v>94.53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6</v>
      </c>
      <c r="N15" t="n">
        <v>43.4</v>
      </c>
      <c r="O15" t="n">
        <v>25621.03</v>
      </c>
      <c r="P15" t="n">
        <v>165.43</v>
      </c>
      <c r="Q15" t="n">
        <v>793.21</v>
      </c>
      <c r="R15" t="n">
        <v>119.56</v>
      </c>
      <c r="S15" t="n">
        <v>86.27</v>
      </c>
      <c r="T15" t="n">
        <v>6136.12</v>
      </c>
      <c r="U15" t="n">
        <v>0.72</v>
      </c>
      <c r="V15" t="n">
        <v>0.77</v>
      </c>
      <c r="W15" t="n">
        <v>0.24</v>
      </c>
      <c r="X15" t="n">
        <v>0.35</v>
      </c>
      <c r="Y15" t="n">
        <v>2</v>
      </c>
      <c r="Z15" t="n">
        <v>10</v>
      </c>
      <c r="AA15" t="n">
        <v>135.525346242348</v>
      </c>
      <c r="AB15" t="n">
        <v>185.4317576850015</v>
      </c>
      <c r="AC15" t="n">
        <v>167.7344109867035</v>
      </c>
      <c r="AD15" t="n">
        <v>135525.346242348</v>
      </c>
      <c r="AE15" t="n">
        <v>185431.7576850014</v>
      </c>
      <c r="AF15" t="n">
        <v>8.603185368624449e-06</v>
      </c>
      <c r="AG15" t="n">
        <v>4.036458333333333</v>
      </c>
      <c r="AH15" t="n">
        <v>167734.4109867035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5.3826</v>
      </c>
      <c r="E16" t="n">
        <v>18.58</v>
      </c>
      <c r="F16" t="n">
        <v>15.74</v>
      </c>
      <c r="G16" t="n">
        <v>94.42</v>
      </c>
      <c r="H16" t="n">
        <v>1.28</v>
      </c>
      <c r="I16" t="n">
        <v>10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165.86</v>
      </c>
      <c r="Q16" t="n">
        <v>793.24</v>
      </c>
      <c r="R16" t="n">
        <v>118.58</v>
      </c>
      <c r="S16" t="n">
        <v>86.27</v>
      </c>
      <c r="T16" t="n">
        <v>5645.51</v>
      </c>
      <c r="U16" t="n">
        <v>0.73</v>
      </c>
      <c r="V16" t="n">
        <v>0.77</v>
      </c>
      <c r="W16" t="n">
        <v>0.25</v>
      </c>
      <c r="X16" t="n">
        <v>0.33</v>
      </c>
      <c r="Y16" t="n">
        <v>2</v>
      </c>
      <c r="Z16" t="n">
        <v>10</v>
      </c>
      <c r="AA16" t="n">
        <v>135.5511606635663</v>
      </c>
      <c r="AB16" t="n">
        <v>185.4670781149642</v>
      </c>
      <c r="AC16" t="n">
        <v>167.7663604844032</v>
      </c>
      <c r="AD16" t="n">
        <v>135551.1606635663</v>
      </c>
      <c r="AE16" t="n">
        <v>185467.0781149642</v>
      </c>
      <c r="AF16" t="n">
        <v>8.611344596031234e-06</v>
      </c>
      <c r="AG16" t="n">
        <v>4.032118055555555</v>
      </c>
      <c r="AH16" t="n">
        <v>167766.3604844032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3.7412</v>
      </c>
      <c r="E2" t="n">
        <v>26.73</v>
      </c>
      <c r="F2" t="n">
        <v>21.06</v>
      </c>
      <c r="G2" t="n">
        <v>8.42</v>
      </c>
      <c r="H2" t="n">
        <v>0.15</v>
      </c>
      <c r="I2" t="n">
        <v>150</v>
      </c>
      <c r="J2" t="n">
        <v>116.05</v>
      </c>
      <c r="K2" t="n">
        <v>43.4</v>
      </c>
      <c r="L2" t="n">
        <v>1</v>
      </c>
      <c r="M2" t="n">
        <v>148</v>
      </c>
      <c r="N2" t="n">
        <v>16.65</v>
      </c>
      <c r="O2" t="n">
        <v>14546.17</v>
      </c>
      <c r="P2" t="n">
        <v>205.44</v>
      </c>
      <c r="Q2" t="n">
        <v>793.5700000000001</v>
      </c>
      <c r="R2" t="n">
        <v>296.69</v>
      </c>
      <c r="S2" t="n">
        <v>86.27</v>
      </c>
      <c r="T2" t="n">
        <v>93998.78999999999</v>
      </c>
      <c r="U2" t="n">
        <v>0.29</v>
      </c>
      <c r="V2" t="n">
        <v>0.58</v>
      </c>
      <c r="W2" t="n">
        <v>0.46</v>
      </c>
      <c r="X2" t="n">
        <v>5.64</v>
      </c>
      <c r="Y2" t="n">
        <v>2</v>
      </c>
      <c r="Z2" t="n">
        <v>10</v>
      </c>
      <c r="AA2" t="n">
        <v>193.2105397528529</v>
      </c>
      <c r="AB2" t="n">
        <v>264.3591843371629</v>
      </c>
      <c r="AC2" t="n">
        <v>239.1291148145468</v>
      </c>
      <c r="AD2" t="n">
        <v>193210.5397528529</v>
      </c>
      <c r="AE2" t="n">
        <v>264359.1843371629</v>
      </c>
      <c r="AF2" t="n">
        <v>6.868728953949165e-06</v>
      </c>
      <c r="AG2" t="n">
        <v>5.80078125</v>
      </c>
      <c r="AH2" t="n">
        <v>239129.1148145468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4.6599</v>
      </c>
      <c r="E3" t="n">
        <v>21.46</v>
      </c>
      <c r="F3" t="n">
        <v>17.89</v>
      </c>
      <c r="G3" t="n">
        <v>17.32</v>
      </c>
      <c r="H3" t="n">
        <v>0.3</v>
      </c>
      <c r="I3" t="n">
        <v>62</v>
      </c>
      <c r="J3" t="n">
        <v>117.34</v>
      </c>
      <c r="K3" t="n">
        <v>43.4</v>
      </c>
      <c r="L3" t="n">
        <v>2</v>
      </c>
      <c r="M3" t="n">
        <v>60</v>
      </c>
      <c r="N3" t="n">
        <v>16.94</v>
      </c>
      <c r="O3" t="n">
        <v>14705.49</v>
      </c>
      <c r="P3" t="n">
        <v>168.5</v>
      </c>
      <c r="Q3" t="n">
        <v>793.5</v>
      </c>
      <c r="R3" t="n">
        <v>191.53</v>
      </c>
      <c r="S3" t="n">
        <v>86.27</v>
      </c>
      <c r="T3" t="n">
        <v>41860.96</v>
      </c>
      <c r="U3" t="n">
        <v>0.45</v>
      </c>
      <c r="V3" t="n">
        <v>0.68</v>
      </c>
      <c r="W3" t="n">
        <v>0.31</v>
      </c>
      <c r="X3" t="n">
        <v>2.48</v>
      </c>
      <c r="Y3" t="n">
        <v>2</v>
      </c>
      <c r="Z3" t="n">
        <v>10</v>
      </c>
      <c r="AA3" t="n">
        <v>148.3606302230461</v>
      </c>
      <c r="AB3" t="n">
        <v>202.9935594801488</v>
      </c>
      <c r="AC3" t="n">
        <v>183.6201390666712</v>
      </c>
      <c r="AD3" t="n">
        <v>148360.6302230461</v>
      </c>
      <c r="AE3" t="n">
        <v>202993.5594801488</v>
      </c>
      <c r="AF3" t="n">
        <v>8.55543409935521e-06</v>
      </c>
      <c r="AG3" t="n">
        <v>4.657118055555555</v>
      </c>
      <c r="AH3" t="n">
        <v>183620.1390666712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5.1219</v>
      </c>
      <c r="E4" t="n">
        <v>19.52</v>
      </c>
      <c r="F4" t="n">
        <v>16.56</v>
      </c>
      <c r="G4" t="n">
        <v>26.85</v>
      </c>
      <c r="H4" t="n">
        <v>0.45</v>
      </c>
      <c r="I4" t="n">
        <v>37</v>
      </c>
      <c r="J4" t="n">
        <v>118.63</v>
      </c>
      <c r="K4" t="n">
        <v>43.4</v>
      </c>
      <c r="L4" t="n">
        <v>3</v>
      </c>
      <c r="M4" t="n">
        <v>35</v>
      </c>
      <c r="N4" t="n">
        <v>17.23</v>
      </c>
      <c r="O4" t="n">
        <v>14865.24</v>
      </c>
      <c r="P4" t="n">
        <v>149.25</v>
      </c>
      <c r="Q4" t="n">
        <v>793.29</v>
      </c>
      <c r="R4" t="n">
        <v>145.79</v>
      </c>
      <c r="S4" t="n">
        <v>86.27</v>
      </c>
      <c r="T4" t="n">
        <v>19113.39</v>
      </c>
      <c r="U4" t="n">
        <v>0.59</v>
      </c>
      <c r="V4" t="n">
        <v>0.74</v>
      </c>
      <c r="W4" t="n">
        <v>0.28</v>
      </c>
      <c r="X4" t="n">
        <v>1.14</v>
      </c>
      <c r="Y4" t="n">
        <v>2</v>
      </c>
      <c r="Z4" t="n">
        <v>10</v>
      </c>
      <c r="AA4" t="n">
        <v>125.9665635526959</v>
      </c>
      <c r="AB4" t="n">
        <v>172.3530095052961</v>
      </c>
      <c r="AC4" t="n">
        <v>155.9038801771267</v>
      </c>
      <c r="AD4" t="n">
        <v>125966.5635526959</v>
      </c>
      <c r="AE4" t="n">
        <v>172353.0095052961</v>
      </c>
      <c r="AF4" t="n">
        <v>9.403651991134455e-06</v>
      </c>
      <c r="AG4" t="n">
        <v>4.236111111111111</v>
      </c>
      <c r="AH4" t="n">
        <v>155903.8801771267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5.2377</v>
      </c>
      <c r="E5" t="n">
        <v>19.09</v>
      </c>
      <c r="F5" t="n">
        <v>16.36</v>
      </c>
      <c r="G5" t="n">
        <v>36.36</v>
      </c>
      <c r="H5" t="n">
        <v>0.59</v>
      </c>
      <c r="I5" t="n">
        <v>27</v>
      </c>
      <c r="J5" t="n">
        <v>119.93</v>
      </c>
      <c r="K5" t="n">
        <v>43.4</v>
      </c>
      <c r="L5" t="n">
        <v>4</v>
      </c>
      <c r="M5" t="n">
        <v>25</v>
      </c>
      <c r="N5" t="n">
        <v>17.53</v>
      </c>
      <c r="O5" t="n">
        <v>15025.44</v>
      </c>
      <c r="P5" t="n">
        <v>141.55</v>
      </c>
      <c r="Q5" t="n">
        <v>793.29</v>
      </c>
      <c r="R5" t="n">
        <v>139.93</v>
      </c>
      <c r="S5" t="n">
        <v>86.27</v>
      </c>
      <c r="T5" t="n">
        <v>16235.27</v>
      </c>
      <c r="U5" t="n">
        <v>0.62</v>
      </c>
      <c r="V5" t="n">
        <v>0.74</v>
      </c>
      <c r="W5" t="n">
        <v>0.26</v>
      </c>
      <c r="X5" t="n">
        <v>0.95</v>
      </c>
      <c r="Y5" t="n">
        <v>2</v>
      </c>
      <c r="Z5" t="n">
        <v>10</v>
      </c>
      <c r="AA5" t="n">
        <v>122.5044676829809</v>
      </c>
      <c r="AB5" t="n">
        <v>167.6160171994642</v>
      </c>
      <c r="AC5" t="n">
        <v>151.6189797685514</v>
      </c>
      <c r="AD5" t="n">
        <v>122504.4676829809</v>
      </c>
      <c r="AE5" t="n">
        <v>167616.0171994642</v>
      </c>
      <c r="AF5" t="n">
        <v>9.616257254918086e-06</v>
      </c>
      <c r="AG5" t="n">
        <v>4.142795138888889</v>
      </c>
      <c r="AH5" t="n">
        <v>151618.9797685514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5.3622</v>
      </c>
      <c r="E6" t="n">
        <v>18.65</v>
      </c>
      <c r="F6" t="n">
        <v>16.09</v>
      </c>
      <c r="G6" t="n">
        <v>48.26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131.53</v>
      </c>
      <c r="Q6" t="n">
        <v>793.26</v>
      </c>
      <c r="R6" t="n">
        <v>130.67</v>
      </c>
      <c r="S6" t="n">
        <v>86.27</v>
      </c>
      <c r="T6" t="n">
        <v>11640.68</v>
      </c>
      <c r="U6" t="n">
        <v>0.66</v>
      </c>
      <c r="V6" t="n">
        <v>0.76</v>
      </c>
      <c r="W6" t="n">
        <v>0.25</v>
      </c>
      <c r="X6" t="n">
        <v>0.68</v>
      </c>
      <c r="Y6" t="n">
        <v>2</v>
      </c>
      <c r="Z6" t="n">
        <v>10</v>
      </c>
      <c r="AA6" t="n">
        <v>118.4524816364744</v>
      </c>
      <c r="AB6" t="n">
        <v>162.0719111296287</v>
      </c>
      <c r="AC6" t="n">
        <v>146.6039954008176</v>
      </c>
      <c r="AD6" t="n">
        <v>118452.4816364744</v>
      </c>
      <c r="AE6" t="n">
        <v>162071.9111296287</v>
      </c>
      <c r="AF6" t="n">
        <v>9.844835453027427e-06</v>
      </c>
      <c r="AG6" t="n">
        <v>4.047309027777778</v>
      </c>
      <c r="AH6" t="n">
        <v>146603.9954008175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5.4243</v>
      </c>
      <c r="E7" t="n">
        <v>18.44</v>
      </c>
      <c r="F7" t="n">
        <v>15.97</v>
      </c>
      <c r="G7" t="n">
        <v>59.88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8</v>
      </c>
      <c r="N7" t="n">
        <v>18.14</v>
      </c>
      <c r="O7" t="n">
        <v>15347.16</v>
      </c>
      <c r="P7" t="n">
        <v>123.54</v>
      </c>
      <c r="Q7" t="n">
        <v>793.3</v>
      </c>
      <c r="R7" t="n">
        <v>126.45</v>
      </c>
      <c r="S7" t="n">
        <v>86.27</v>
      </c>
      <c r="T7" t="n">
        <v>9549.77</v>
      </c>
      <c r="U7" t="n">
        <v>0.68</v>
      </c>
      <c r="V7" t="n">
        <v>0.76</v>
      </c>
      <c r="W7" t="n">
        <v>0.25</v>
      </c>
      <c r="X7" t="n">
        <v>0.5600000000000001</v>
      </c>
      <c r="Y7" t="n">
        <v>2</v>
      </c>
      <c r="Z7" t="n">
        <v>10</v>
      </c>
      <c r="AA7" t="n">
        <v>115.7648896113616</v>
      </c>
      <c r="AB7" t="n">
        <v>158.3946291526792</v>
      </c>
      <c r="AC7" t="n">
        <v>143.2776680546492</v>
      </c>
      <c r="AD7" t="n">
        <v>115764.8896113615</v>
      </c>
      <c r="AE7" t="n">
        <v>158394.6291526792</v>
      </c>
      <c r="AF7" t="n">
        <v>9.95884915666269e-06</v>
      </c>
      <c r="AG7" t="n">
        <v>4.001736111111111</v>
      </c>
      <c r="AH7" t="n">
        <v>143277.6680546492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5.4168</v>
      </c>
      <c r="E8" t="n">
        <v>18.46</v>
      </c>
      <c r="F8" t="n">
        <v>15.99</v>
      </c>
      <c r="G8" t="n">
        <v>59.98</v>
      </c>
      <c r="H8" t="n">
        <v>1</v>
      </c>
      <c r="I8" t="n">
        <v>16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123.96</v>
      </c>
      <c r="Q8" t="n">
        <v>793.3200000000001</v>
      </c>
      <c r="R8" t="n">
        <v>126.91</v>
      </c>
      <c r="S8" t="n">
        <v>86.27</v>
      </c>
      <c r="T8" t="n">
        <v>9780.709999999999</v>
      </c>
      <c r="U8" t="n">
        <v>0.68</v>
      </c>
      <c r="V8" t="n">
        <v>0.76</v>
      </c>
      <c r="W8" t="n">
        <v>0.27</v>
      </c>
      <c r="X8" t="n">
        <v>0.58</v>
      </c>
      <c r="Y8" t="n">
        <v>2</v>
      </c>
      <c r="Z8" t="n">
        <v>10</v>
      </c>
      <c r="AA8" t="n">
        <v>115.9547578793873</v>
      </c>
      <c r="AB8" t="n">
        <v>158.6544152933886</v>
      </c>
      <c r="AC8" t="n">
        <v>143.5126605707016</v>
      </c>
      <c r="AD8" t="n">
        <v>115954.7578793873</v>
      </c>
      <c r="AE8" t="n">
        <v>158654.4152933887</v>
      </c>
      <c r="AF8" t="n">
        <v>9.945079385692248e-06</v>
      </c>
      <c r="AG8" t="n">
        <v>4.006076388888889</v>
      </c>
      <c r="AH8" t="n">
        <v>143512.6605707016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4.1838</v>
      </c>
      <c r="E2" t="n">
        <v>23.9</v>
      </c>
      <c r="F2" t="n">
        <v>19.75</v>
      </c>
      <c r="G2" t="n">
        <v>10.13</v>
      </c>
      <c r="H2" t="n">
        <v>0.2</v>
      </c>
      <c r="I2" t="n">
        <v>117</v>
      </c>
      <c r="J2" t="n">
        <v>89.87</v>
      </c>
      <c r="K2" t="n">
        <v>37.55</v>
      </c>
      <c r="L2" t="n">
        <v>1</v>
      </c>
      <c r="M2" t="n">
        <v>115</v>
      </c>
      <c r="N2" t="n">
        <v>11.32</v>
      </c>
      <c r="O2" t="n">
        <v>11317.98</v>
      </c>
      <c r="P2" t="n">
        <v>159.8</v>
      </c>
      <c r="Q2" t="n">
        <v>793.52</v>
      </c>
      <c r="R2" t="n">
        <v>252.76</v>
      </c>
      <c r="S2" t="n">
        <v>86.27</v>
      </c>
      <c r="T2" t="n">
        <v>72201.95</v>
      </c>
      <c r="U2" t="n">
        <v>0.34</v>
      </c>
      <c r="V2" t="n">
        <v>0.62</v>
      </c>
      <c r="W2" t="n">
        <v>0.41</v>
      </c>
      <c r="X2" t="n">
        <v>4.33</v>
      </c>
      <c r="Y2" t="n">
        <v>2</v>
      </c>
      <c r="Z2" t="n">
        <v>10</v>
      </c>
      <c r="AA2" t="n">
        <v>150.1169020915128</v>
      </c>
      <c r="AB2" t="n">
        <v>205.3965681318303</v>
      </c>
      <c r="AC2" t="n">
        <v>185.7938079452808</v>
      </c>
      <c r="AD2" t="n">
        <v>150116.9020915128</v>
      </c>
      <c r="AE2" t="n">
        <v>205396.5681318303</v>
      </c>
      <c r="AF2" t="n">
        <v>8.278476522773066e-06</v>
      </c>
      <c r="AG2" t="n">
        <v>5.186631944444445</v>
      </c>
      <c r="AH2" t="n">
        <v>185793.8079452808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4.9959</v>
      </c>
      <c r="E3" t="n">
        <v>20.02</v>
      </c>
      <c r="F3" t="n">
        <v>17.17</v>
      </c>
      <c r="G3" t="n">
        <v>21.46</v>
      </c>
      <c r="H3" t="n">
        <v>0.39</v>
      </c>
      <c r="I3" t="n">
        <v>48</v>
      </c>
      <c r="J3" t="n">
        <v>91.09999999999999</v>
      </c>
      <c r="K3" t="n">
        <v>37.55</v>
      </c>
      <c r="L3" t="n">
        <v>2</v>
      </c>
      <c r="M3" t="n">
        <v>46</v>
      </c>
      <c r="N3" t="n">
        <v>11.54</v>
      </c>
      <c r="O3" t="n">
        <v>11468.97</v>
      </c>
      <c r="P3" t="n">
        <v>130.84</v>
      </c>
      <c r="Q3" t="n">
        <v>793.36</v>
      </c>
      <c r="R3" t="n">
        <v>166.66</v>
      </c>
      <c r="S3" t="n">
        <v>86.27</v>
      </c>
      <c r="T3" t="n">
        <v>29495.61</v>
      </c>
      <c r="U3" t="n">
        <v>0.52</v>
      </c>
      <c r="V3" t="n">
        <v>0.71</v>
      </c>
      <c r="W3" t="n">
        <v>0.3</v>
      </c>
      <c r="X3" t="n">
        <v>1.76</v>
      </c>
      <c r="Y3" t="n">
        <v>2</v>
      </c>
      <c r="Z3" t="n">
        <v>10</v>
      </c>
      <c r="AA3" t="n">
        <v>118.3332811687486</v>
      </c>
      <c r="AB3" t="n">
        <v>161.9088157909329</v>
      </c>
      <c r="AC3" t="n">
        <v>146.4564656523411</v>
      </c>
      <c r="AD3" t="n">
        <v>118333.2811687486</v>
      </c>
      <c r="AE3" t="n">
        <v>161908.8157909329</v>
      </c>
      <c r="AF3" t="n">
        <v>9.885377135647487e-06</v>
      </c>
      <c r="AG3" t="n">
        <v>4.344618055555555</v>
      </c>
      <c r="AH3" t="n">
        <v>146456.4656523411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5.276</v>
      </c>
      <c r="E4" t="n">
        <v>18.95</v>
      </c>
      <c r="F4" t="n">
        <v>16.47</v>
      </c>
      <c r="G4" t="n">
        <v>34.07</v>
      </c>
      <c r="H4" t="n">
        <v>0.57</v>
      </c>
      <c r="I4" t="n">
        <v>29</v>
      </c>
      <c r="J4" t="n">
        <v>92.31999999999999</v>
      </c>
      <c r="K4" t="n">
        <v>37.55</v>
      </c>
      <c r="L4" t="n">
        <v>3</v>
      </c>
      <c r="M4" t="n">
        <v>27</v>
      </c>
      <c r="N4" t="n">
        <v>11.77</v>
      </c>
      <c r="O4" t="n">
        <v>11620.34</v>
      </c>
      <c r="P4" t="n">
        <v>116.38</v>
      </c>
      <c r="Q4" t="n">
        <v>793.26</v>
      </c>
      <c r="R4" t="n">
        <v>143.22</v>
      </c>
      <c r="S4" t="n">
        <v>86.27</v>
      </c>
      <c r="T4" t="n">
        <v>17869.56</v>
      </c>
      <c r="U4" t="n">
        <v>0.6</v>
      </c>
      <c r="V4" t="n">
        <v>0.74</v>
      </c>
      <c r="W4" t="n">
        <v>0.27</v>
      </c>
      <c r="X4" t="n">
        <v>1.06</v>
      </c>
      <c r="Y4" t="n">
        <v>2</v>
      </c>
      <c r="Z4" t="n">
        <v>10</v>
      </c>
      <c r="AA4" t="n">
        <v>111.2332145008648</v>
      </c>
      <c r="AB4" t="n">
        <v>152.1941913431046</v>
      </c>
      <c r="AC4" t="n">
        <v>137.6689913272494</v>
      </c>
      <c r="AD4" t="n">
        <v>111233.2145008648</v>
      </c>
      <c r="AE4" t="n">
        <v>152194.1913431046</v>
      </c>
      <c r="AF4" t="n">
        <v>1.043961043409119e-05</v>
      </c>
      <c r="AG4" t="n">
        <v>4.112413194444445</v>
      </c>
      <c r="AH4" t="n">
        <v>137668.9913272494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5.4115</v>
      </c>
      <c r="E5" t="n">
        <v>18.48</v>
      </c>
      <c r="F5" t="n">
        <v>16.14</v>
      </c>
      <c r="G5" t="n">
        <v>46.12</v>
      </c>
      <c r="H5" t="n">
        <v>0.75</v>
      </c>
      <c r="I5" t="n">
        <v>21</v>
      </c>
      <c r="J5" t="n">
        <v>93.55</v>
      </c>
      <c r="K5" t="n">
        <v>37.55</v>
      </c>
      <c r="L5" t="n">
        <v>4</v>
      </c>
      <c r="M5" t="n">
        <v>6</v>
      </c>
      <c r="N5" t="n">
        <v>12</v>
      </c>
      <c r="O5" t="n">
        <v>11772.07</v>
      </c>
      <c r="P5" t="n">
        <v>105.77</v>
      </c>
      <c r="Q5" t="n">
        <v>793.35</v>
      </c>
      <c r="R5" t="n">
        <v>131.77</v>
      </c>
      <c r="S5" t="n">
        <v>86.27</v>
      </c>
      <c r="T5" t="n">
        <v>12183.66</v>
      </c>
      <c r="U5" t="n">
        <v>0.65</v>
      </c>
      <c r="V5" t="n">
        <v>0.75</v>
      </c>
      <c r="W5" t="n">
        <v>0.27</v>
      </c>
      <c r="X5" t="n">
        <v>0.73</v>
      </c>
      <c r="Y5" t="n">
        <v>2</v>
      </c>
      <c r="Z5" t="n">
        <v>10</v>
      </c>
      <c r="AA5" t="n">
        <v>107.1609770125583</v>
      </c>
      <c r="AB5" t="n">
        <v>146.6223763571679</v>
      </c>
      <c r="AC5" t="n">
        <v>132.6289425434773</v>
      </c>
      <c r="AD5" t="n">
        <v>107160.9770125583</v>
      </c>
      <c r="AE5" t="n">
        <v>146622.3763571679</v>
      </c>
      <c r="AF5" t="n">
        <v>1.070772400759751e-05</v>
      </c>
      <c r="AG5" t="n">
        <v>4.010416666666667</v>
      </c>
      <c r="AH5" t="n">
        <v>132628.9425434773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5.4093</v>
      </c>
      <c r="E6" t="n">
        <v>18.49</v>
      </c>
      <c r="F6" t="n">
        <v>16.15</v>
      </c>
      <c r="G6" t="n">
        <v>46.14</v>
      </c>
      <c r="H6" t="n">
        <v>0.93</v>
      </c>
      <c r="I6" t="n">
        <v>21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107.15</v>
      </c>
      <c r="Q6" t="n">
        <v>793.34</v>
      </c>
      <c r="R6" t="n">
        <v>131.96</v>
      </c>
      <c r="S6" t="n">
        <v>86.27</v>
      </c>
      <c r="T6" t="n">
        <v>12278.25</v>
      </c>
      <c r="U6" t="n">
        <v>0.65</v>
      </c>
      <c r="V6" t="n">
        <v>0.75</v>
      </c>
      <c r="W6" t="n">
        <v>0.28</v>
      </c>
      <c r="X6" t="n">
        <v>0.74</v>
      </c>
      <c r="Y6" t="n">
        <v>2</v>
      </c>
      <c r="Z6" t="n">
        <v>10</v>
      </c>
      <c r="AA6" t="n">
        <v>107.5332513050969</v>
      </c>
      <c r="AB6" t="n">
        <v>147.1317384678016</v>
      </c>
      <c r="AC6" t="n">
        <v>133.0896918491665</v>
      </c>
      <c r="AD6" t="n">
        <v>107533.2513050969</v>
      </c>
      <c r="AE6" t="n">
        <v>147131.7384678016</v>
      </c>
      <c r="AF6" t="n">
        <v>1.07033708720867e-05</v>
      </c>
      <c r="AG6" t="n">
        <v>4.012586805555555</v>
      </c>
      <c r="AH6" t="n">
        <v>133089.6918491665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2.5998</v>
      </c>
      <c r="E2" t="n">
        <v>38.46</v>
      </c>
      <c r="F2" t="n">
        <v>25.76</v>
      </c>
      <c r="G2" t="n">
        <v>5.9</v>
      </c>
      <c r="H2" t="n">
        <v>0.09</v>
      </c>
      <c r="I2" t="n">
        <v>262</v>
      </c>
      <c r="J2" t="n">
        <v>194.77</v>
      </c>
      <c r="K2" t="n">
        <v>54.38</v>
      </c>
      <c r="L2" t="n">
        <v>1</v>
      </c>
      <c r="M2" t="n">
        <v>260</v>
      </c>
      <c r="N2" t="n">
        <v>39.4</v>
      </c>
      <c r="O2" t="n">
        <v>24256.19</v>
      </c>
      <c r="P2" t="n">
        <v>356.92</v>
      </c>
      <c r="Q2" t="n">
        <v>794.04</v>
      </c>
      <c r="R2" t="n">
        <v>454.82</v>
      </c>
      <c r="S2" t="n">
        <v>86.27</v>
      </c>
      <c r="T2" t="n">
        <v>172506.11</v>
      </c>
      <c r="U2" t="n">
        <v>0.19</v>
      </c>
      <c r="V2" t="n">
        <v>0.47</v>
      </c>
      <c r="W2" t="n">
        <v>0.63</v>
      </c>
      <c r="X2" t="n">
        <v>10.33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4.0016</v>
      </c>
      <c r="E3" t="n">
        <v>24.99</v>
      </c>
      <c r="F3" t="n">
        <v>18.82</v>
      </c>
      <c r="G3" t="n">
        <v>12.01</v>
      </c>
      <c r="H3" t="n">
        <v>0.18</v>
      </c>
      <c r="I3" t="n">
        <v>94</v>
      </c>
      <c r="J3" t="n">
        <v>196.32</v>
      </c>
      <c r="K3" t="n">
        <v>54.38</v>
      </c>
      <c r="L3" t="n">
        <v>2</v>
      </c>
      <c r="M3" t="n">
        <v>92</v>
      </c>
      <c r="N3" t="n">
        <v>39.95</v>
      </c>
      <c r="O3" t="n">
        <v>24447.22</v>
      </c>
      <c r="P3" t="n">
        <v>257.03</v>
      </c>
      <c r="Q3" t="n">
        <v>793.62</v>
      </c>
      <c r="R3" t="n">
        <v>221.39</v>
      </c>
      <c r="S3" t="n">
        <v>86.27</v>
      </c>
      <c r="T3" t="n">
        <v>56629.72</v>
      </c>
      <c r="U3" t="n">
        <v>0.39</v>
      </c>
      <c r="V3" t="n">
        <v>0.65</v>
      </c>
      <c r="W3" t="n">
        <v>0.37</v>
      </c>
      <c r="X3" t="n">
        <v>3.4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4.4366</v>
      </c>
      <c r="E4" t="n">
        <v>22.54</v>
      </c>
      <c r="F4" t="n">
        <v>17.73</v>
      </c>
      <c r="G4" t="n">
        <v>18.03</v>
      </c>
      <c r="H4" t="n">
        <v>0.27</v>
      </c>
      <c r="I4" t="n">
        <v>59</v>
      </c>
      <c r="J4" t="n">
        <v>197.88</v>
      </c>
      <c r="K4" t="n">
        <v>54.38</v>
      </c>
      <c r="L4" t="n">
        <v>3</v>
      </c>
      <c r="M4" t="n">
        <v>57</v>
      </c>
      <c r="N4" t="n">
        <v>40.5</v>
      </c>
      <c r="O4" t="n">
        <v>24639</v>
      </c>
      <c r="P4" t="n">
        <v>239.06</v>
      </c>
      <c r="Q4" t="n">
        <v>793.25</v>
      </c>
      <c r="R4" t="n">
        <v>185.74</v>
      </c>
      <c r="S4" t="n">
        <v>86.27</v>
      </c>
      <c r="T4" t="n">
        <v>38978.23</v>
      </c>
      <c r="U4" t="n">
        <v>0.46</v>
      </c>
      <c r="V4" t="n">
        <v>0.6899999999999999</v>
      </c>
      <c r="W4" t="n">
        <v>0.32</v>
      </c>
      <c r="X4" t="n">
        <v>2.32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4.7461</v>
      </c>
      <c r="E5" t="n">
        <v>21.07</v>
      </c>
      <c r="F5" t="n">
        <v>16.92</v>
      </c>
      <c r="G5" t="n">
        <v>24.17</v>
      </c>
      <c r="H5" t="n">
        <v>0.36</v>
      </c>
      <c r="I5" t="n">
        <v>42</v>
      </c>
      <c r="J5" t="n">
        <v>199.44</v>
      </c>
      <c r="K5" t="n">
        <v>54.38</v>
      </c>
      <c r="L5" t="n">
        <v>4</v>
      </c>
      <c r="M5" t="n">
        <v>40</v>
      </c>
      <c r="N5" t="n">
        <v>41.06</v>
      </c>
      <c r="O5" t="n">
        <v>24831.54</v>
      </c>
      <c r="P5" t="n">
        <v>224.7</v>
      </c>
      <c r="Q5" t="n">
        <v>793.23</v>
      </c>
      <c r="R5" t="n">
        <v>158.42</v>
      </c>
      <c r="S5" t="n">
        <v>86.27</v>
      </c>
      <c r="T5" t="n">
        <v>25404.67</v>
      </c>
      <c r="U5" t="n">
        <v>0.54</v>
      </c>
      <c r="V5" t="n">
        <v>0.72</v>
      </c>
      <c r="W5" t="n">
        <v>0.29</v>
      </c>
      <c r="X5" t="n">
        <v>1.51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4.8816</v>
      </c>
      <c r="E6" t="n">
        <v>20.49</v>
      </c>
      <c r="F6" t="n">
        <v>16.69</v>
      </c>
      <c r="G6" t="n">
        <v>30.34</v>
      </c>
      <c r="H6" t="n">
        <v>0.44</v>
      </c>
      <c r="I6" t="n">
        <v>33</v>
      </c>
      <c r="J6" t="n">
        <v>201.01</v>
      </c>
      <c r="K6" t="n">
        <v>54.38</v>
      </c>
      <c r="L6" t="n">
        <v>5</v>
      </c>
      <c r="M6" t="n">
        <v>31</v>
      </c>
      <c r="N6" t="n">
        <v>41.63</v>
      </c>
      <c r="O6" t="n">
        <v>25024.84</v>
      </c>
      <c r="P6" t="n">
        <v>218.53</v>
      </c>
      <c r="Q6" t="n">
        <v>793.23</v>
      </c>
      <c r="R6" t="n">
        <v>150.87</v>
      </c>
      <c r="S6" t="n">
        <v>86.27</v>
      </c>
      <c r="T6" t="n">
        <v>21674.63</v>
      </c>
      <c r="U6" t="n">
        <v>0.57</v>
      </c>
      <c r="V6" t="n">
        <v>0.73</v>
      </c>
      <c r="W6" t="n">
        <v>0.27</v>
      </c>
      <c r="X6" t="n">
        <v>1.28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5.0169</v>
      </c>
      <c r="E7" t="n">
        <v>19.93</v>
      </c>
      <c r="F7" t="n">
        <v>16.37</v>
      </c>
      <c r="G7" t="n">
        <v>36.37</v>
      </c>
      <c r="H7" t="n">
        <v>0.53</v>
      </c>
      <c r="I7" t="n">
        <v>27</v>
      </c>
      <c r="J7" t="n">
        <v>202.58</v>
      </c>
      <c r="K7" t="n">
        <v>54.38</v>
      </c>
      <c r="L7" t="n">
        <v>6</v>
      </c>
      <c r="M7" t="n">
        <v>25</v>
      </c>
      <c r="N7" t="n">
        <v>42.2</v>
      </c>
      <c r="O7" t="n">
        <v>25218.93</v>
      </c>
      <c r="P7" t="n">
        <v>211.3</v>
      </c>
      <c r="Q7" t="n">
        <v>793.22</v>
      </c>
      <c r="R7" t="n">
        <v>139.88</v>
      </c>
      <c r="S7" t="n">
        <v>86.27</v>
      </c>
      <c r="T7" t="n">
        <v>16208.21</v>
      </c>
      <c r="U7" t="n">
        <v>0.62</v>
      </c>
      <c r="V7" t="n">
        <v>0.74</v>
      </c>
      <c r="W7" t="n">
        <v>0.26</v>
      </c>
      <c r="X7" t="n">
        <v>0.96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5.0693</v>
      </c>
      <c r="E8" t="n">
        <v>19.73</v>
      </c>
      <c r="F8" t="n">
        <v>16.32</v>
      </c>
      <c r="G8" t="n">
        <v>42.56</v>
      </c>
      <c r="H8" t="n">
        <v>0.61</v>
      </c>
      <c r="I8" t="n">
        <v>23</v>
      </c>
      <c r="J8" t="n">
        <v>204.16</v>
      </c>
      <c r="K8" t="n">
        <v>54.38</v>
      </c>
      <c r="L8" t="n">
        <v>7</v>
      </c>
      <c r="M8" t="n">
        <v>21</v>
      </c>
      <c r="N8" t="n">
        <v>42.78</v>
      </c>
      <c r="O8" t="n">
        <v>25413.94</v>
      </c>
      <c r="P8" t="n">
        <v>207.27</v>
      </c>
      <c r="Q8" t="n">
        <v>793.3</v>
      </c>
      <c r="R8" t="n">
        <v>138.41</v>
      </c>
      <c r="S8" t="n">
        <v>86.27</v>
      </c>
      <c r="T8" t="n">
        <v>15493.79</v>
      </c>
      <c r="U8" t="n">
        <v>0.62</v>
      </c>
      <c r="V8" t="n">
        <v>0.75</v>
      </c>
      <c r="W8" t="n">
        <v>0.26</v>
      </c>
      <c r="X8" t="n">
        <v>0.91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5.1775</v>
      </c>
      <c r="E9" t="n">
        <v>19.31</v>
      </c>
      <c r="F9" t="n">
        <v>16.06</v>
      </c>
      <c r="G9" t="n">
        <v>50.71</v>
      </c>
      <c r="H9" t="n">
        <v>0.6899999999999999</v>
      </c>
      <c r="I9" t="n">
        <v>19</v>
      </c>
      <c r="J9" t="n">
        <v>205.75</v>
      </c>
      <c r="K9" t="n">
        <v>54.38</v>
      </c>
      <c r="L9" t="n">
        <v>8</v>
      </c>
      <c r="M9" t="n">
        <v>17</v>
      </c>
      <c r="N9" t="n">
        <v>43.37</v>
      </c>
      <c r="O9" t="n">
        <v>25609.61</v>
      </c>
      <c r="P9" t="n">
        <v>200.72</v>
      </c>
      <c r="Q9" t="n">
        <v>793.29</v>
      </c>
      <c r="R9" t="n">
        <v>129.53</v>
      </c>
      <c r="S9" t="n">
        <v>86.27</v>
      </c>
      <c r="T9" t="n">
        <v>11074.9</v>
      </c>
      <c r="U9" t="n">
        <v>0.67</v>
      </c>
      <c r="V9" t="n">
        <v>0.76</v>
      </c>
      <c r="W9" t="n">
        <v>0.25</v>
      </c>
      <c r="X9" t="n">
        <v>0.65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5.2092</v>
      </c>
      <c r="E10" t="n">
        <v>19.2</v>
      </c>
      <c r="F10" t="n">
        <v>16.02</v>
      </c>
      <c r="G10" t="n">
        <v>56.54</v>
      </c>
      <c r="H10" t="n">
        <v>0.77</v>
      </c>
      <c r="I10" t="n">
        <v>17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196.86</v>
      </c>
      <c r="Q10" t="n">
        <v>793.24</v>
      </c>
      <c r="R10" t="n">
        <v>128.43</v>
      </c>
      <c r="S10" t="n">
        <v>86.27</v>
      </c>
      <c r="T10" t="n">
        <v>10534.29</v>
      </c>
      <c r="U10" t="n">
        <v>0.67</v>
      </c>
      <c r="V10" t="n">
        <v>0.76</v>
      </c>
      <c r="W10" t="n">
        <v>0.25</v>
      </c>
      <c r="X10" t="n">
        <v>0.61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5.2815</v>
      </c>
      <c r="E11" t="n">
        <v>18.93</v>
      </c>
      <c r="F11" t="n">
        <v>15.83</v>
      </c>
      <c r="G11" t="n">
        <v>63.34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191.3</v>
      </c>
      <c r="Q11" t="n">
        <v>793.23</v>
      </c>
      <c r="R11" t="n">
        <v>121.95</v>
      </c>
      <c r="S11" t="n">
        <v>86.27</v>
      </c>
      <c r="T11" t="n">
        <v>7306.59</v>
      </c>
      <c r="U11" t="n">
        <v>0.71</v>
      </c>
      <c r="V11" t="n">
        <v>0.77</v>
      </c>
      <c r="W11" t="n">
        <v>0.24</v>
      </c>
      <c r="X11" t="n">
        <v>0.42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5.2711</v>
      </c>
      <c r="E12" t="n">
        <v>18.97</v>
      </c>
      <c r="F12" t="n">
        <v>15.91</v>
      </c>
      <c r="G12" t="n">
        <v>68.19</v>
      </c>
      <c r="H12" t="n">
        <v>0.93</v>
      </c>
      <c r="I12" t="n">
        <v>14</v>
      </c>
      <c r="J12" t="n">
        <v>210.55</v>
      </c>
      <c r="K12" t="n">
        <v>54.38</v>
      </c>
      <c r="L12" t="n">
        <v>11</v>
      </c>
      <c r="M12" t="n">
        <v>12</v>
      </c>
      <c r="N12" t="n">
        <v>45.17</v>
      </c>
      <c r="O12" t="n">
        <v>26201.54</v>
      </c>
      <c r="P12" t="n">
        <v>188.25</v>
      </c>
      <c r="Q12" t="n">
        <v>793.22</v>
      </c>
      <c r="R12" t="n">
        <v>124.88</v>
      </c>
      <c r="S12" t="n">
        <v>86.27</v>
      </c>
      <c r="T12" t="n">
        <v>8777.42</v>
      </c>
      <c r="U12" t="n">
        <v>0.6899999999999999</v>
      </c>
      <c r="V12" t="n">
        <v>0.77</v>
      </c>
      <c r="W12" t="n">
        <v>0.24</v>
      </c>
      <c r="X12" t="n">
        <v>0.5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5.3071</v>
      </c>
      <c r="E13" t="n">
        <v>18.84</v>
      </c>
      <c r="F13" t="n">
        <v>15.86</v>
      </c>
      <c r="G13" t="n">
        <v>79.3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183.6</v>
      </c>
      <c r="Q13" t="n">
        <v>793.22</v>
      </c>
      <c r="R13" t="n">
        <v>123.21</v>
      </c>
      <c r="S13" t="n">
        <v>86.27</v>
      </c>
      <c r="T13" t="n">
        <v>7948.66</v>
      </c>
      <c r="U13" t="n">
        <v>0.7</v>
      </c>
      <c r="V13" t="n">
        <v>0.77</v>
      </c>
      <c r="W13" t="n">
        <v>0.24</v>
      </c>
      <c r="X13" t="n">
        <v>0.45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5.3564</v>
      </c>
      <c r="E14" t="n">
        <v>18.67</v>
      </c>
      <c r="F14" t="n">
        <v>15.72</v>
      </c>
      <c r="G14" t="n">
        <v>85.77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177.96</v>
      </c>
      <c r="Q14" t="n">
        <v>793.28</v>
      </c>
      <c r="R14" t="n">
        <v>118.37</v>
      </c>
      <c r="S14" t="n">
        <v>86.27</v>
      </c>
      <c r="T14" t="n">
        <v>5536.4</v>
      </c>
      <c r="U14" t="n">
        <v>0.73</v>
      </c>
      <c r="V14" t="n">
        <v>0.77</v>
      </c>
      <c r="W14" t="n">
        <v>0.24</v>
      </c>
      <c r="X14" t="n">
        <v>0.31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5.3706</v>
      </c>
      <c r="E15" t="n">
        <v>18.62</v>
      </c>
      <c r="F15" t="n">
        <v>15.71</v>
      </c>
      <c r="G15" t="n">
        <v>94.29000000000001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173.37</v>
      </c>
      <c r="Q15" t="n">
        <v>793.21</v>
      </c>
      <c r="R15" t="n">
        <v>118.06</v>
      </c>
      <c r="S15" t="n">
        <v>86.27</v>
      </c>
      <c r="T15" t="n">
        <v>5386.47</v>
      </c>
      <c r="U15" t="n">
        <v>0.73</v>
      </c>
      <c r="V15" t="n">
        <v>0.77</v>
      </c>
      <c r="W15" t="n">
        <v>0.24</v>
      </c>
      <c r="X15" t="n">
        <v>0.3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5.3513</v>
      </c>
      <c r="E16" t="n">
        <v>18.69</v>
      </c>
      <c r="F16" t="n">
        <v>15.78</v>
      </c>
      <c r="G16" t="n">
        <v>94.69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172.13</v>
      </c>
      <c r="Q16" t="n">
        <v>793.24</v>
      </c>
      <c r="R16" t="n">
        <v>120.48</v>
      </c>
      <c r="S16" t="n">
        <v>86.27</v>
      </c>
      <c r="T16" t="n">
        <v>6595.43</v>
      </c>
      <c r="U16" t="n">
        <v>0.72</v>
      </c>
      <c r="V16" t="n">
        <v>0.77</v>
      </c>
      <c r="W16" t="n">
        <v>0.24</v>
      </c>
      <c r="X16" t="n">
        <v>0.37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5.3841</v>
      </c>
      <c r="E17" t="n">
        <v>18.57</v>
      </c>
      <c r="F17" t="n">
        <v>15.71</v>
      </c>
      <c r="G17" t="n">
        <v>104.71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169.61</v>
      </c>
      <c r="Q17" t="n">
        <v>793.36</v>
      </c>
      <c r="R17" t="n">
        <v>117.58</v>
      </c>
      <c r="S17" t="n">
        <v>86.27</v>
      </c>
      <c r="T17" t="n">
        <v>5148.08</v>
      </c>
      <c r="U17" t="n">
        <v>0.73</v>
      </c>
      <c r="V17" t="n">
        <v>0.78</v>
      </c>
      <c r="W17" t="n">
        <v>0.24</v>
      </c>
      <c r="X17" t="n">
        <v>0.3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4.1838</v>
      </c>
      <c r="E18" t="n">
        <v>23.9</v>
      </c>
      <c r="F18" t="n">
        <v>19.75</v>
      </c>
      <c r="G18" t="n">
        <v>10.13</v>
      </c>
      <c r="H18" t="n">
        <v>0.2</v>
      </c>
      <c r="I18" t="n">
        <v>117</v>
      </c>
      <c r="J18" t="n">
        <v>89.87</v>
      </c>
      <c r="K18" t="n">
        <v>37.55</v>
      </c>
      <c r="L18" t="n">
        <v>1</v>
      </c>
      <c r="M18" t="n">
        <v>115</v>
      </c>
      <c r="N18" t="n">
        <v>11.32</v>
      </c>
      <c r="O18" t="n">
        <v>11317.98</v>
      </c>
      <c r="P18" t="n">
        <v>159.8</v>
      </c>
      <c r="Q18" t="n">
        <v>793.52</v>
      </c>
      <c r="R18" t="n">
        <v>252.76</v>
      </c>
      <c r="S18" t="n">
        <v>86.27</v>
      </c>
      <c r="T18" t="n">
        <v>72201.95</v>
      </c>
      <c r="U18" t="n">
        <v>0.34</v>
      </c>
      <c r="V18" t="n">
        <v>0.62</v>
      </c>
      <c r="W18" t="n">
        <v>0.41</v>
      </c>
      <c r="X18" t="n">
        <v>4.33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4.9959</v>
      </c>
      <c r="E19" t="n">
        <v>20.02</v>
      </c>
      <c r="F19" t="n">
        <v>17.17</v>
      </c>
      <c r="G19" t="n">
        <v>21.46</v>
      </c>
      <c r="H19" t="n">
        <v>0.39</v>
      </c>
      <c r="I19" t="n">
        <v>48</v>
      </c>
      <c r="J19" t="n">
        <v>91.09999999999999</v>
      </c>
      <c r="K19" t="n">
        <v>37.55</v>
      </c>
      <c r="L19" t="n">
        <v>2</v>
      </c>
      <c r="M19" t="n">
        <v>46</v>
      </c>
      <c r="N19" t="n">
        <v>11.54</v>
      </c>
      <c r="O19" t="n">
        <v>11468.97</v>
      </c>
      <c r="P19" t="n">
        <v>130.84</v>
      </c>
      <c r="Q19" t="n">
        <v>793.36</v>
      </c>
      <c r="R19" t="n">
        <v>166.66</v>
      </c>
      <c r="S19" t="n">
        <v>86.27</v>
      </c>
      <c r="T19" t="n">
        <v>29495.61</v>
      </c>
      <c r="U19" t="n">
        <v>0.52</v>
      </c>
      <c r="V19" t="n">
        <v>0.71</v>
      </c>
      <c r="W19" t="n">
        <v>0.3</v>
      </c>
      <c r="X19" t="n">
        <v>1.76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5.276</v>
      </c>
      <c r="E20" t="n">
        <v>18.95</v>
      </c>
      <c r="F20" t="n">
        <v>16.47</v>
      </c>
      <c r="G20" t="n">
        <v>34.07</v>
      </c>
      <c r="H20" t="n">
        <v>0.57</v>
      </c>
      <c r="I20" t="n">
        <v>29</v>
      </c>
      <c r="J20" t="n">
        <v>92.31999999999999</v>
      </c>
      <c r="K20" t="n">
        <v>37.55</v>
      </c>
      <c r="L20" t="n">
        <v>3</v>
      </c>
      <c r="M20" t="n">
        <v>27</v>
      </c>
      <c r="N20" t="n">
        <v>11.77</v>
      </c>
      <c r="O20" t="n">
        <v>11620.34</v>
      </c>
      <c r="P20" t="n">
        <v>116.38</v>
      </c>
      <c r="Q20" t="n">
        <v>793.26</v>
      </c>
      <c r="R20" t="n">
        <v>143.22</v>
      </c>
      <c r="S20" t="n">
        <v>86.27</v>
      </c>
      <c r="T20" t="n">
        <v>17869.56</v>
      </c>
      <c r="U20" t="n">
        <v>0.6</v>
      </c>
      <c r="V20" t="n">
        <v>0.74</v>
      </c>
      <c r="W20" t="n">
        <v>0.27</v>
      </c>
      <c r="X20" t="n">
        <v>1.06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5.4115</v>
      </c>
      <c r="E21" t="n">
        <v>18.48</v>
      </c>
      <c r="F21" t="n">
        <v>16.14</v>
      </c>
      <c r="G21" t="n">
        <v>46.12</v>
      </c>
      <c r="H21" t="n">
        <v>0.75</v>
      </c>
      <c r="I21" t="n">
        <v>21</v>
      </c>
      <c r="J21" t="n">
        <v>93.55</v>
      </c>
      <c r="K21" t="n">
        <v>37.55</v>
      </c>
      <c r="L21" t="n">
        <v>4</v>
      </c>
      <c r="M21" t="n">
        <v>6</v>
      </c>
      <c r="N21" t="n">
        <v>12</v>
      </c>
      <c r="O21" t="n">
        <v>11772.07</v>
      </c>
      <c r="P21" t="n">
        <v>105.77</v>
      </c>
      <c r="Q21" t="n">
        <v>793.35</v>
      </c>
      <c r="R21" t="n">
        <v>131.77</v>
      </c>
      <c r="S21" t="n">
        <v>86.27</v>
      </c>
      <c r="T21" t="n">
        <v>12183.66</v>
      </c>
      <c r="U21" t="n">
        <v>0.65</v>
      </c>
      <c r="V21" t="n">
        <v>0.75</v>
      </c>
      <c r="W21" t="n">
        <v>0.27</v>
      </c>
      <c r="X21" t="n">
        <v>0.73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5.4093</v>
      </c>
      <c r="E22" t="n">
        <v>18.49</v>
      </c>
      <c r="F22" t="n">
        <v>16.15</v>
      </c>
      <c r="G22" t="n">
        <v>46.14</v>
      </c>
      <c r="H22" t="n">
        <v>0.93</v>
      </c>
      <c r="I22" t="n">
        <v>21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107.15</v>
      </c>
      <c r="Q22" t="n">
        <v>793.34</v>
      </c>
      <c r="R22" t="n">
        <v>131.96</v>
      </c>
      <c r="S22" t="n">
        <v>86.27</v>
      </c>
      <c r="T22" t="n">
        <v>12278.25</v>
      </c>
      <c r="U22" t="n">
        <v>0.65</v>
      </c>
      <c r="V22" t="n">
        <v>0.75</v>
      </c>
      <c r="W22" t="n">
        <v>0.28</v>
      </c>
      <c r="X22" t="n">
        <v>0.74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4.532</v>
      </c>
      <c r="E23" t="n">
        <v>22.07</v>
      </c>
      <c r="F23" t="n">
        <v>18.77</v>
      </c>
      <c r="G23" t="n">
        <v>12.11</v>
      </c>
      <c r="H23" t="n">
        <v>0.24</v>
      </c>
      <c r="I23" t="n">
        <v>93</v>
      </c>
      <c r="J23" t="n">
        <v>71.52</v>
      </c>
      <c r="K23" t="n">
        <v>32.27</v>
      </c>
      <c r="L23" t="n">
        <v>1</v>
      </c>
      <c r="M23" t="n">
        <v>91</v>
      </c>
      <c r="N23" t="n">
        <v>8.25</v>
      </c>
      <c r="O23" t="n">
        <v>9054.6</v>
      </c>
      <c r="P23" t="n">
        <v>127.01</v>
      </c>
      <c r="Q23" t="n">
        <v>793.64</v>
      </c>
      <c r="R23" t="n">
        <v>219.84</v>
      </c>
      <c r="S23" t="n">
        <v>86.27</v>
      </c>
      <c r="T23" t="n">
        <v>55861.01</v>
      </c>
      <c r="U23" t="n">
        <v>0.39</v>
      </c>
      <c r="V23" t="n">
        <v>0.65</v>
      </c>
      <c r="W23" t="n">
        <v>0.37</v>
      </c>
      <c r="X23" t="n">
        <v>3.36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5.24</v>
      </c>
      <c r="E24" t="n">
        <v>19.08</v>
      </c>
      <c r="F24" t="n">
        <v>16.65</v>
      </c>
      <c r="G24" t="n">
        <v>26.29</v>
      </c>
      <c r="H24" t="n">
        <v>0.48</v>
      </c>
      <c r="I24" t="n">
        <v>38</v>
      </c>
      <c r="J24" t="n">
        <v>72.7</v>
      </c>
      <c r="K24" t="n">
        <v>32.27</v>
      </c>
      <c r="L24" t="n">
        <v>2</v>
      </c>
      <c r="M24" t="n">
        <v>36</v>
      </c>
      <c r="N24" t="n">
        <v>8.43</v>
      </c>
      <c r="O24" t="n">
        <v>9200.25</v>
      </c>
      <c r="P24" t="n">
        <v>101.74</v>
      </c>
      <c r="Q24" t="n">
        <v>793.3</v>
      </c>
      <c r="R24" t="n">
        <v>149.02</v>
      </c>
      <c r="S24" t="n">
        <v>86.27</v>
      </c>
      <c r="T24" t="n">
        <v>20725.81</v>
      </c>
      <c r="U24" t="n">
        <v>0.58</v>
      </c>
      <c r="V24" t="n">
        <v>0.73</v>
      </c>
      <c r="W24" t="n">
        <v>0.28</v>
      </c>
      <c r="X24" t="n">
        <v>1.24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5.342</v>
      </c>
      <c r="E25" t="n">
        <v>18.72</v>
      </c>
      <c r="F25" t="n">
        <v>16.44</v>
      </c>
      <c r="G25" t="n">
        <v>35.23</v>
      </c>
      <c r="H25" t="n">
        <v>0.71</v>
      </c>
      <c r="I25" t="n">
        <v>28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94.45</v>
      </c>
      <c r="Q25" t="n">
        <v>793.48</v>
      </c>
      <c r="R25" t="n">
        <v>141.19</v>
      </c>
      <c r="S25" t="n">
        <v>86.27</v>
      </c>
      <c r="T25" t="n">
        <v>16861</v>
      </c>
      <c r="U25" t="n">
        <v>0.61</v>
      </c>
      <c r="V25" t="n">
        <v>0.74</v>
      </c>
      <c r="W25" t="n">
        <v>0.3</v>
      </c>
      <c r="X25" t="n">
        <v>1.03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5.0553</v>
      </c>
      <c r="E26" t="n">
        <v>19.78</v>
      </c>
      <c r="F26" t="n">
        <v>17.47</v>
      </c>
      <c r="G26" t="n">
        <v>19.06</v>
      </c>
      <c r="H26" t="n">
        <v>0.43</v>
      </c>
      <c r="I26" t="n">
        <v>55</v>
      </c>
      <c r="J26" t="n">
        <v>39.78</v>
      </c>
      <c r="K26" t="n">
        <v>19.54</v>
      </c>
      <c r="L26" t="n">
        <v>1</v>
      </c>
      <c r="M26" t="n">
        <v>7</v>
      </c>
      <c r="N26" t="n">
        <v>4.24</v>
      </c>
      <c r="O26" t="n">
        <v>5140</v>
      </c>
      <c r="P26" t="n">
        <v>67.81</v>
      </c>
      <c r="Q26" t="n">
        <v>793.63</v>
      </c>
      <c r="R26" t="n">
        <v>174.54</v>
      </c>
      <c r="S26" t="n">
        <v>86.27</v>
      </c>
      <c r="T26" t="n">
        <v>33398.88</v>
      </c>
      <c r="U26" t="n">
        <v>0.49</v>
      </c>
      <c r="V26" t="n">
        <v>0.7</v>
      </c>
      <c r="W26" t="n">
        <v>0.37</v>
      </c>
      <c r="X26" t="n">
        <v>2.06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5.0651</v>
      </c>
      <c r="E27" t="n">
        <v>19.74</v>
      </c>
      <c r="F27" t="n">
        <v>17.44</v>
      </c>
      <c r="G27" t="n">
        <v>19.38</v>
      </c>
      <c r="H27" t="n">
        <v>0.84</v>
      </c>
      <c r="I27" t="n">
        <v>54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69.16</v>
      </c>
      <c r="Q27" t="n">
        <v>793.5700000000001</v>
      </c>
      <c r="R27" t="n">
        <v>173.48</v>
      </c>
      <c r="S27" t="n">
        <v>86.27</v>
      </c>
      <c r="T27" t="n">
        <v>32876.24</v>
      </c>
      <c r="U27" t="n">
        <v>0.5</v>
      </c>
      <c r="V27" t="n">
        <v>0.7</v>
      </c>
      <c r="W27" t="n">
        <v>0.38</v>
      </c>
      <c r="X27" t="n">
        <v>2.03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3.3217</v>
      </c>
      <c r="E28" t="n">
        <v>30.11</v>
      </c>
      <c r="F28" t="n">
        <v>22.53</v>
      </c>
      <c r="G28" t="n">
        <v>7.31</v>
      </c>
      <c r="H28" t="n">
        <v>0.12</v>
      </c>
      <c r="I28" t="n">
        <v>185</v>
      </c>
      <c r="J28" t="n">
        <v>141.81</v>
      </c>
      <c r="K28" t="n">
        <v>47.83</v>
      </c>
      <c r="L28" t="n">
        <v>1</v>
      </c>
      <c r="M28" t="n">
        <v>183</v>
      </c>
      <c r="N28" t="n">
        <v>22.98</v>
      </c>
      <c r="O28" t="n">
        <v>17723.39</v>
      </c>
      <c r="P28" t="n">
        <v>252.63</v>
      </c>
      <c r="Q28" t="n">
        <v>793.79</v>
      </c>
      <c r="R28" t="n">
        <v>346.11</v>
      </c>
      <c r="S28" t="n">
        <v>86.27</v>
      </c>
      <c r="T28" t="n">
        <v>118532.53</v>
      </c>
      <c r="U28" t="n">
        <v>0.25</v>
      </c>
      <c r="V28" t="n">
        <v>0.54</v>
      </c>
      <c r="W28" t="n">
        <v>0.52</v>
      </c>
      <c r="X28" t="n">
        <v>7.11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4.5387</v>
      </c>
      <c r="E29" t="n">
        <v>22.03</v>
      </c>
      <c r="F29" t="n">
        <v>17.75</v>
      </c>
      <c r="G29" t="n">
        <v>15</v>
      </c>
      <c r="H29" t="n">
        <v>0.25</v>
      </c>
      <c r="I29" t="n">
        <v>71</v>
      </c>
      <c r="J29" t="n">
        <v>143.17</v>
      </c>
      <c r="K29" t="n">
        <v>47.83</v>
      </c>
      <c r="L29" t="n">
        <v>2</v>
      </c>
      <c r="M29" t="n">
        <v>69</v>
      </c>
      <c r="N29" t="n">
        <v>23.34</v>
      </c>
      <c r="O29" t="n">
        <v>17891.86</v>
      </c>
      <c r="P29" t="n">
        <v>193.82</v>
      </c>
      <c r="Q29" t="n">
        <v>793.39</v>
      </c>
      <c r="R29" t="n">
        <v>186.24</v>
      </c>
      <c r="S29" t="n">
        <v>86.27</v>
      </c>
      <c r="T29" t="n">
        <v>39168.01</v>
      </c>
      <c r="U29" t="n">
        <v>0.46</v>
      </c>
      <c r="V29" t="n">
        <v>0.6899999999999999</v>
      </c>
      <c r="W29" t="n">
        <v>0.31</v>
      </c>
      <c r="X29" t="n">
        <v>2.34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4.8581</v>
      </c>
      <c r="E30" t="n">
        <v>20.58</v>
      </c>
      <c r="F30" t="n">
        <v>17.06</v>
      </c>
      <c r="G30" t="n">
        <v>22.74</v>
      </c>
      <c r="H30" t="n">
        <v>0.37</v>
      </c>
      <c r="I30" t="n">
        <v>45</v>
      </c>
      <c r="J30" t="n">
        <v>144.54</v>
      </c>
      <c r="K30" t="n">
        <v>47.83</v>
      </c>
      <c r="L30" t="n">
        <v>3</v>
      </c>
      <c r="M30" t="n">
        <v>43</v>
      </c>
      <c r="N30" t="n">
        <v>23.71</v>
      </c>
      <c r="O30" t="n">
        <v>18060.85</v>
      </c>
      <c r="P30" t="n">
        <v>181.7</v>
      </c>
      <c r="Q30" t="n">
        <v>793.5</v>
      </c>
      <c r="R30" t="n">
        <v>162.87</v>
      </c>
      <c r="S30" t="n">
        <v>86.27</v>
      </c>
      <c r="T30" t="n">
        <v>27616.33</v>
      </c>
      <c r="U30" t="n">
        <v>0.53</v>
      </c>
      <c r="V30" t="n">
        <v>0.71</v>
      </c>
      <c r="W30" t="n">
        <v>0.29</v>
      </c>
      <c r="X30" t="n">
        <v>1.64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5.0615</v>
      </c>
      <c r="E31" t="n">
        <v>19.76</v>
      </c>
      <c r="F31" t="n">
        <v>16.6</v>
      </c>
      <c r="G31" t="n">
        <v>31.13</v>
      </c>
      <c r="H31" t="n">
        <v>0.49</v>
      </c>
      <c r="I31" t="n">
        <v>32</v>
      </c>
      <c r="J31" t="n">
        <v>145.92</v>
      </c>
      <c r="K31" t="n">
        <v>47.83</v>
      </c>
      <c r="L31" t="n">
        <v>4</v>
      </c>
      <c r="M31" t="n">
        <v>30</v>
      </c>
      <c r="N31" t="n">
        <v>24.09</v>
      </c>
      <c r="O31" t="n">
        <v>18230.35</v>
      </c>
      <c r="P31" t="n">
        <v>172.15</v>
      </c>
      <c r="Q31" t="n">
        <v>793.38</v>
      </c>
      <c r="R31" t="n">
        <v>148.07</v>
      </c>
      <c r="S31" t="n">
        <v>86.27</v>
      </c>
      <c r="T31" t="n">
        <v>20279.28</v>
      </c>
      <c r="U31" t="n">
        <v>0.58</v>
      </c>
      <c r="V31" t="n">
        <v>0.73</v>
      </c>
      <c r="W31" t="n">
        <v>0.27</v>
      </c>
      <c r="X31" t="n">
        <v>1.19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5.2297</v>
      </c>
      <c r="E32" t="n">
        <v>19.12</v>
      </c>
      <c r="F32" t="n">
        <v>16.17</v>
      </c>
      <c r="G32" t="n">
        <v>38.81</v>
      </c>
      <c r="H32" t="n">
        <v>0.6</v>
      </c>
      <c r="I32" t="n">
        <v>25</v>
      </c>
      <c r="J32" t="n">
        <v>147.3</v>
      </c>
      <c r="K32" t="n">
        <v>47.83</v>
      </c>
      <c r="L32" t="n">
        <v>5</v>
      </c>
      <c r="M32" t="n">
        <v>23</v>
      </c>
      <c r="N32" t="n">
        <v>24.47</v>
      </c>
      <c r="O32" t="n">
        <v>18400.38</v>
      </c>
      <c r="P32" t="n">
        <v>161.98</v>
      </c>
      <c r="Q32" t="n">
        <v>793.33</v>
      </c>
      <c r="R32" t="n">
        <v>133.06</v>
      </c>
      <c r="S32" t="n">
        <v>86.27</v>
      </c>
      <c r="T32" t="n">
        <v>12808.07</v>
      </c>
      <c r="U32" t="n">
        <v>0.65</v>
      </c>
      <c r="V32" t="n">
        <v>0.75</v>
      </c>
      <c r="W32" t="n">
        <v>0.26</v>
      </c>
      <c r="X32" t="n">
        <v>0.76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5.288</v>
      </c>
      <c r="E33" t="n">
        <v>18.91</v>
      </c>
      <c r="F33" t="n">
        <v>16.1</v>
      </c>
      <c r="G33" t="n">
        <v>48.31</v>
      </c>
      <c r="H33" t="n">
        <v>0.71</v>
      </c>
      <c r="I33" t="n">
        <v>20</v>
      </c>
      <c r="J33" t="n">
        <v>148.68</v>
      </c>
      <c r="K33" t="n">
        <v>47.83</v>
      </c>
      <c r="L33" t="n">
        <v>6</v>
      </c>
      <c r="M33" t="n">
        <v>18</v>
      </c>
      <c r="N33" t="n">
        <v>24.85</v>
      </c>
      <c r="O33" t="n">
        <v>18570.94</v>
      </c>
      <c r="P33" t="n">
        <v>156.78</v>
      </c>
      <c r="Q33" t="n">
        <v>793.26</v>
      </c>
      <c r="R33" t="n">
        <v>131.21</v>
      </c>
      <c r="S33" t="n">
        <v>86.27</v>
      </c>
      <c r="T33" t="n">
        <v>11908.65</v>
      </c>
      <c r="U33" t="n">
        <v>0.66</v>
      </c>
      <c r="V33" t="n">
        <v>0.76</v>
      </c>
      <c r="W33" t="n">
        <v>0.25</v>
      </c>
      <c r="X33" t="n">
        <v>0.6899999999999999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5.3332</v>
      </c>
      <c r="E34" t="n">
        <v>18.75</v>
      </c>
      <c r="F34" t="n">
        <v>16.03</v>
      </c>
      <c r="G34" t="n">
        <v>56.58</v>
      </c>
      <c r="H34" t="n">
        <v>0.83</v>
      </c>
      <c r="I34" t="n">
        <v>17</v>
      </c>
      <c r="J34" t="n">
        <v>150.07</v>
      </c>
      <c r="K34" t="n">
        <v>47.83</v>
      </c>
      <c r="L34" t="n">
        <v>7</v>
      </c>
      <c r="M34" t="n">
        <v>15</v>
      </c>
      <c r="N34" t="n">
        <v>25.24</v>
      </c>
      <c r="O34" t="n">
        <v>18742.03</v>
      </c>
      <c r="P34" t="n">
        <v>150.28</v>
      </c>
      <c r="Q34" t="n">
        <v>793.23</v>
      </c>
      <c r="R34" t="n">
        <v>128.82</v>
      </c>
      <c r="S34" t="n">
        <v>86.27</v>
      </c>
      <c r="T34" t="n">
        <v>10727.67</v>
      </c>
      <c r="U34" t="n">
        <v>0.67</v>
      </c>
      <c r="V34" t="n">
        <v>0.76</v>
      </c>
      <c r="W34" t="n">
        <v>0.25</v>
      </c>
      <c r="X34" t="n">
        <v>0.62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5.3924</v>
      </c>
      <c r="E35" t="n">
        <v>18.54</v>
      </c>
      <c r="F35" t="n">
        <v>15.91</v>
      </c>
      <c r="G35" t="n">
        <v>68.19</v>
      </c>
      <c r="H35" t="n">
        <v>0.9399999999999999</v>
      </c>
      <c r="I35" t="n">
        <v>14</v>
      </c>
      <c r="J35" t="n">
        <v>151.46</v>
      </c>
      <c r="K35" t="n">
        <v>47.83</v>
      </c>
      <c r="L35" t="n">
        <v>8</v>
      </c>
      <c r="M35" t="n">
        <v>11</v>
      </c>
      <c r="N35" t="n">
        <v>25.63</v>
      </c>
      <c r="O35" t="n">
        <v>18913.66</v>
      </c>
      <c r="P35" t="n">
        <v>143.46</v>
      </c>
      <c r="Q35" t="n">
        <v>793.23</v>
      </c>
      <c r="R35" t="n">
        <v>124.7</v>
      </c>
      <c r="S35" t="n">
        <v>86.27</v>
      </c>
      <c r="T35" t="n">
        <v>8683.51</v>
      </c>
      <c r="U35" t="n">
        <v>0.6899999999999999</v>
      </c>
      <c r="V35" t="n">
        <v>0.77</v>
      </c>
      <c r="W35" t="n">
        <v>0.25</v>
      </c>
      <c r="X35" t="n">
        <v>0.5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5.4254</v>
      </c>
      <c r="E36" t="n">
        <v>18.43</v>
      </c>
      <c r="F36" t="n">
        <v>15.83</v>
      </c>
      <c r="G36" t="n">
        <v>73.05</v>
      </c>
      <c r="H36" t="n">
        <v>1.04</v>
      </c>
      <c r="I36" t="n">
        <v>13</v>
      </c>
      <c r="J36" t="n">
        <v>152.85</v>
      </c>
      <c r="K36" t="n">
        <v>47.83</v>
      </c>
      <c r="L36" t="n">
        <v>9</v>
      </c>
      <c r="M36" t="n">
        <v>1</v>
      </c>
      <c r="N36" t="n">
        <v>26.03</v>
      </c>
      <c r="O36" t="n">
        <v>19085.83</v>
      </c>
      <c r="P36" t="n">
        <v>138.87</v>
      </c>
      <c r="Q36" t="n">
        <v>793.26</v>
      </c>
      <c r="R36" t="n">
        <v>121.44</v>
      </c>
      <c r="S36" t="n">
        <v>86.27</v>
      </c>
      <c r="T36" t="n">
        <v>7057.97</v>
      </c>
      <c r="U36" t="n">
        <v>0.71</v>
      </c>
      <c r="V36" t="n">
        <v>0.77</v>
      </c>
      <c r="W36" t="n">
        <v>0.25</v>
      </c>
      <c r="X36" t="n">
        <v>0.42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5.4275</v>
      </c>
      <c r="E37" t="n">
        <v>18.42</v>
      </c>
      <c r="F37" t="n">
        <v>15.82</v>
      </c>
      <c r="G37" t="n">
        <v>73.02</v>
      </c>
      <c r="H37" t="n">
        <v>1.15</v>
      </c>
      <c r="I37" t="n">
        <v>13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139.79</v>
      </c>
      <c r="Q37" t="n">
        <v>793.26</v>
      </c>
      <c r="R37" t="n">
        <v>121.17</v>
      </c>
      <c r="S37" t="n">
        <v>86.27</v>
      </c>
      <c r="T37" t="n">
        <v>6923.36</v>
      </c>
      <c r="U37" t="n">
        <v>0.71</v>
      </c>
      <c r="V37" t="n">
        <v>0.77</v>
      </c>
      <c r="W37" t="n">
        <v>0.25</v>
      </c>
      <c r="X37" t="n">
        <v>0.41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2.8315</v>
      </c>
      <c r="E38" t="n">
        <v>35.32</v>
      </c>
      <c r="F38" t="n">
        <v>24.58</v>
      </c>
      <c r="G38" t="n">
        <v>6.3</v>
      </c>
      <c r="H38" t="n">
        <v>0.1</v>
      </c>
      <c r="I38" t="n">
        <v>234</v>
      </c>
      <c r="J38" t="n">
        <v>176.73</v>
      </c>
      <c r="K38" t="n">
        <v>52.44</v>
      </c>
      <c r="L38" t="n">
        <v>1</v>
      </c>
      <c r="M38" t="n">
        <v>232</v>
      </c>
      <c r="N38" t="n">
        <v>33.29</v>
      </c>
      <c r="O38" t="n">
        <v>22031.19</v>
      </c>
      <c r="P38" t="n">
        <v>319.45</v>
      </c>
      <c r="Q38" t="n">
        <v>793.78</v>
      </c>
      <c r="R38" t="n">
        <v>415.02</v>
      </c>
      <c r="S38" t="n">
        <v>86.27</v>
      </c>
      <c r="T38" t="n">
        <v>152746.94</v>
      </c>
      <c r="U38" t="n">
        <v>0.21</v>
      </c>
      <c r="V38" t="n">
        <v>0.5</v>
      </c>
      <c r="W38" t="n">
        <v>0.59</v>
      </c>
      <c r="X38" t="n">
        <v>9.15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4.1788</v>
      </c>
      <c r="E39" t="n">
        <v>23.93</v>
      </c>
      <c r="F39" t="n">
        <v>18.45</v>
      </c>
      <c r="G39" t="n">
        <v>12.87</v>
      </c>
      <c r="H39" t="n">
        <v>0.2</v>
      </c>
      <c r="I39" t="n">
        <v>86</v>
      </c>
      <c r="J39" t="n">
        <v>178.21</v>
      </c>
      <c r="K39" t="n">
        <v>52.44</v>
      </c>
      <c r="L39" t="n">
        <v>2</v>
      </c>
      <c r="M39" t="n">
        <v>84</v>
      </c>
      <c r="N39" t="n">
        <v>33.77</v>
      </c>
      <c r="O39" t="n">
        <v>22213.89</v>
      </c>
      <c r="P39" t="n">
        <v>235.68</v>
      </c>
      <c r="Q39" t="n">
        <v>793.46</v>
      </c>
      <c r="R39" t="n">
        <v>209.07</v>
      </c>
      <c r="S39" t="n">
        <v>86.27</v>
      </c>
      <c r="T39" t="n">
        <v>50511.62</v>
      </c>
      <c r="U39" t="n">
        <v>0.41</v>
      </c>
      <c r="V39" t="n">
        <v>0.66</v>
      </c>
      <c r="W39" t="n">
        <v>0.36</v>
      </c>
      <c r="X39" t="n">
        <v>3.04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4.5935</v>
      </c>
      <c r="E40" t="n">
        <v>21.77</v>
      </c>
      <c r="F40" t="n">
        <v>17.43</v>
      </c>
      <c r="G40" t="n">
        <v>19.37</v>
      </c>
      <c r="H40" t="n">
        <v>0.3</v>
      </c>
      <c r="I40" t="n">
        <v>54</v>
      </c>
      <c r="J40" t="n">
        <v>179.7</v>
      </c>
      <c r="K40" t="n">
        <v>52.44</v>
      </c>
      <c r="L40" t="n">
        <v>3</v>
      </c>
      <c r="M40" t="n">
        <v>52</v>
      </c>
      <c r="N40" t="n">
        <v>34.26</v>
      </c>
      <c r="O40" t="n">
        <v>22397.24</v>
      </c>
      <c r="P40" t="n">
        <v>219.29</v>
      </c>
      <c r="Q40" t="n">
        <v>793.35</v>
      </c>
      <c r="R40" t="n">
        <v>175.56</v>
      </c>
      <c r="S40" t="n">
        <v>86.27</v>
      </c>
      <c r="T40" t="n">
        <v>33912.7</v>
      </c>
      <c r="U40" t="n">
        <v>0.49</v>
      </c>
      <c r="V40" t="n">
        <v>0.7</v>
      </c>
      <c r="W40" t="n">
        <v>0.31</v>
      </c>
      <c r="X40" t="n">
        <v>2.02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4.8834</v>
      </c>
      <c r="E41" t="n">
        <v>20.48</v>
      </c>
      <c r="F41" t="n">
        <v>16.71</v>
      </c>
      <c r="G41" t="n">
        <v>26.38</v>
      </c>
      <c r="H41" t="n">
        <v>0.39</v>
      </c>
      <c r="I41" t="n">
        <v>38</v>
      </c>
      <c r="J41" t="n">
        <v>181.19</v>
      </c>
      <c r="K41" t="n">
        <v>52.44</v>
      </c>
      <c r="L41" t="n">
        <v>4</v>
      </c>
      <c r="M41" t="n">
        <v>36</v>
      </c>
      <c r="N41" t="n">
        <v>34.75</v>
      </c>
      <c r="O41" t="n">
        <v>22581.25</v>
      </c>
      <c r="P41" t="n">
        <v>206.01</v>
      </c>
      <c r="Q41" t="n">
        <v>793.35</v>
      </c>
      <c r="R41" t="n">
        <v>150.85</v>
      </c>
      <c r="S41" t="n">
        <v>86.27</v>
      </c>
      <c r="T41" t="n">
        <v>21639.21</v>
      </c>
      <c r="U41" t="n">
        <v>0.57</v>
      </c>
      <c r="V41" t="n">
        <v>0.73</v>
      </c>
      <c r="W41" t="n">
        <v>0.28</v>
      </c>
      <c r="X41" t="n">
        <v>1.29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4.9997</v>
      </c>
      <c r="E42" t="n">
        <v>20</v>
      </c>
      <c r="F42" t="n">
        <v>16.51</v>
      </c>
      <c r="G42" t="n">
        <v>33.03</v>
      </c>
      <c r="H42" t="n">
        <v>0.49</v>
      </c>
      <c r="I42" t="n">
        <v>30</v>
      </c>
      <c r="J42" t="n">
        <v>182.69</v>
      </c>
      <c r="K42" t="n">
        <v>52.44</v>
      </c>
      <c r="L42" t="n">
        <v>5</v>
      </c>
      <c r="M42" t="n">
        <v>28</v>
      </c>
      <c r="N42" t="n">
        <v>35.25</v>
      </c>
      <c r="O42" t="n">
        <v>22766.06</v>
      </c>
      <c r="P42" t="n">
        <v>200.45</v>
      </c>
      <c r="Q42" t="n">
        <v>793.33</v>
      </c>
      <c r="R42" t="n">
        <v>144.89</v>
      </c>
      <c r="S42" t="n">
        <v>86.27</v>
      </c>
      <c r="T42" t="n">
        <v>18699.71</v>
      </c>
      <c r="U42" t="n">
        <v>0.6</v>
      </c>
      <c r="V42" t="n">
        <v>0.74</v>
      </c>
      <c r="W42" t="n">
        <v>0.27</v>
      </c>
      <c r="X42" t="n">
        <v>1.1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5.1609</v>
      </c>
      <c r="E43" t="n">
        <v>19.38</v>
      </c>
      <c r="F43" t="n">
        <v>16.1</v>
      </c>
      <c r="G43" t="n">
        <v>40.26</v>
      </c>
      <c r="H43" t="n">
        <v>0.58</v>
      </c>
      <c r="I43" t="n">
        <v>24</v>
      </c>
      <c r="J43" t="n">
        <v>184.19</v>
      </c>
      <c r="K43" t="n">
        <v>52.44</v>
      </c>
      <c r="L43" t="n">
        <v>6</v>
      </c>
      <c r="M43" t="n">
        <v>22</v>
      </c>
      <c r="N43" t="n">
        <v>35.75</v>
      </c>
      <c r="O43" t="n">
        <v>22951.43</v>
      </c>
      <c r="P43" t="n">
        <v>191.65</v>
      </c>
      <c r="Q43" t="n">
        <v>793.22</v>
      </c>
      <c r="R43" t="n">
        <v>130.87</v>
      </c>
      <c r="S43" t="n">
        <v>86.27</v>
      </c>
      <c r="T43" t="n">
        <v>11718.23</v>
      </c>
      <c r="U43" t="n">
        <v>0.66</v>
      </c>
      <c r="V43" t="n">
        <v>0.76</v>
      </c>
      <c r="W43" t="n">
        <v>0.25</v>
      </c>
      <c r="X43" t="n">
        <v>0.6899999999999999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5.1739</v>
      </c>
      <c r="E44" t="n">
        <v>19.33</v>
      </c>
      <c r="F44" t="n">
        <v>16.16</v>
      </c>
      <c r="G44" t="n">
        <v>46.17</v>
      </c>
      <c r="H44" t="n">
        <v>0.67</v>
      </c>
      <c r="I44" t="n">
        <v>21</v>
      </c>
      <c r="J44" t="n">
        <v>185.7</v>
      </c>
      <c r="K44" t="n">
        <v>52.44</v>
      </c>
      <c r="L44" t="n">
        <v>7</v>
      </c>
      <c r="M44" t="n">
        <v>19</v>
      </c>
      <c r="N44" t="n">
        <v>36.26</v>
      </c>
      <c r="O44" t="n">
        <v>23137.49</v>
      </c>
      <c r="P44" t="n">
        <v>188.86</v>
      </c>
      <c r="Q44" t="n">
        <v>793.33</v>
      </c>
      <c r="R44" t="n">
        <v>133.05</v>
      </c>
      <c r="S44" t="n">
        <v>86.27</v>
      </c>
      <c r="T44" t="n">
        <v>12824.61</v>
      </c>
      <c r="U44" t="n">
        <v>0.65</v>
      </c>
      <c r="V44" t="n">
        <v>0.75</v>
      </c>
      <c r="W44" t="n">
        <v>0.25</v>
      </c>
      <c r="X44" t="n">
        <v>0.75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5.1935</v>
      </c>
      <c r="E45" t="n">
        <v>19.26</v>
      </c>
      <c r="F45" t="n">
        <v>16.19</v>
      </c>
      <c r="G45" t="n">
        <v>53.98</v>
      </c>
      <c r="H45" t="n">
        <v>0.76</v>
      </c>
      <c r="I45" t="n">
        <v>18</v>
      </c>
      <c r="J45" t="n">
        <v>187.22</v>
      </c>
      <c r="K45" t="n">
        <v>52.44</v>
      </c>
      <c r="L45" t="n">
        <v>8</v>
      </c>
      <c r="M45" t="n">
        <v>16</v>
      </c>
      <c r="N45" t="n">
        <v>36.78</v>
      </c>
      <c r="O45" t="n">
        <v>23324.24</v>
      </c>
      <c r="P45" t="n">
        <v>185.72</v>
      </c>
      <c r="Q45" t="n">
        <v>793.21</v>
      </c>
      <c r="R45" t="n">
        <v>134.54</v>
      </c>
      <c r="S45" t="n">
        <v>86.27</v>
      </c>
      <c r="T45" t="n">
        <v>13587.14</v>
      </c>
      <c r="U45" t="n">
        <v>0.64</v>
      </c>
      <c r="V45" t="n">
        <v>0.75</v>
      </c>
      <c r="W45" t="n">
        <v>0.25</v>
      </c>
      <c r="X45" t="n">
        <v>0.78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5.2753</v>
      </c>
      <c r="E46" t="n">
        <v>18.96</v>
      </c>
      <c r="F46" t="n">
        <v>15.97</v>
      </c>
      <c r="G46" t="n">
        <v>59.88</v>
      </c>
      <c r="H46" t="n">
        <v>0.85</v>
      </c>
      <c r="I46" t="n">
        <v>16</v>
      </c>
      <c r="J46" t="n">
        <v>188.74</v>
      </c>
      <c r="K46" t="n">
        <v>52.44</v>
      </c>
      <c r="L46" t="n">
        <v>9</v>
      </c>
      <c r="M46" t="n">
        <v>14</v>
      </c>
      <c r="N46" t="n">
        <v>37.3</v>
      </c>
      <c r="O46" t="n">
        <v>23511.69</v>
      </c>
      <c r="P46" t="n">
        <v>178.29</v>
      </c>
      <c r="Q46" t="n">
        <v>793.29</v>
      </c>
      <c r="R46" t="n">
        <v>126.52</v>
      </c>
      <c r="S46" t="n">
        <v>86.27</v>
      </c>
      <c r="T46" t="n">
        <v>9584.42</v>
      </c>
      <c r="U46" t="n">
        <v>0.68</v>
      </c>
      <c r="V46" t="n">
        <v>0.76</v>
      </c>
      <c r="W46" t="n">
        <v>0.25</v>
      </c>
      <c r="X46" t="n">
        <v>0.5600000000000001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5.3136</v>
      </c>
      <c r="E47" t="n">
        <v>18.82</v>
      </c>
      <c r="F47" t="n">
        <v>15.9</v>
      </c>
      <c r="G47" t="n">
        <v>68.15000000000001</v>
      </c>
      <c r="H47" t="n">
        <v>0.93</v>
      </c>
      <c r="I47" t="n">
        <v>14</v>
      </c>
      <c r="J47" t="n">
        <v>190.26</v>
      </c>
      <c r="K47" t="n">
        <v>52.44</v>
      </c>
      <c r="L47" t="n">
        <v>10</v>
      </c>
      <c r="M47" t="n">
        <v>12</v>
      </c>
      <c r="N47" t="n">
        <v>37.82</v>
      </c>
      <c r="O47" t="n">
        <v>23699.85</v>
      </c>
      <c r="P47" t="n">
        <v>174.19</v>
      </c>
      <c r="Q47" t="n">
        <v>793.23</v>
      </c>
      <c r="R47" t="n">
        <v>124.42</v>
      </c>
      <c r="S47" t="n">
        <v>86.27</v>
      </c>
      <c r="T47" t="n">
        <v>8544.469999999999</v>
      </c>
      <c r="U47" t="n">
        <v>0.6899999999999999</v>
      </c>
      <c r="V47" t="n">
        <v>0.77</v>
      </c>
      <c r="W47" t="n">
        <v>0.24</v>
      </c>
      <c r="X47" t="n">
        <v>0.49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5.3428</v>
      </c>
      <c r="E48" t="n">
        <v>18.72</v>
      </c>
      <c r="F48" t="n">
        <v>15.87</v>
      </c>
      <c r="G48" t="n">
        <v>79.34999999999999</v>
      </c>
      <c r="H48" t="n">
        <v>1.02</v>
      </c>
      <c r="I48" t="n">
        <v>12</v>
      </c>
      <c r="J48" t="n">
        <v>191.79</v>
      </c>
      <c r="K48" t="n">
        <v>52.44</v>
      </c>
      <c r="L48" t="n">
        <v>11</v>
      </c>
      <c r="M48" t="n">
        <v>10</v>
      </c>
      <c r="N48" t="n">
        <v>38.35</v>
      </c>
      <c r="O48" t="n">
        <v>23888.73</v>
      </c>
      <c r="P48" t="n">
        <v>167.94</v>
      </c>
      <c r="Q48" t="n">
        <v>793.21</v>
      </c>
      <c r="R48" t="n">
        <v>123.54</v>
      </c>
      <c r="S48" t="n">
        <v>86.27</v>
      </c>
      <c r="T48" t="n">
        <v>8113.74</v>
      </c>
      <c r="U48" t="n">
        <v>0.7</v>
      </c>
      <c r="V48" t="n">
        <v>0.77</v>
      </c>
      <c r="W48" t="n">
        <v>0.24</v>
      </c>
      <c r="X48" t="n">
        <v>0.46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5.4019</v>
      </c>
      <c r="E49" t="n">
        <v>18.51</v>
      </c>
      <c r="F49" t="n">
        <v>15.7</v>
      </c>
      <c r="G49" t="n">
        <v>85.64</v>
      </c>
      <c r="H49" t="n">
        <v>1.1</v>
      </c>
      <c r="I49" t="n">
        <v>11</v>
      </c>
      <c r="J49" t="n">
        <v>193.33</v>
      </c>
      <c r="K49" t="n">
        <v>52.44</v>
      </c>
      <c r="L49" t="n">
        <v>12</v>
      </c>
      <c r="M49" t="n">
        <v>8</v>
      </c>
      <c r="N49" t="n">
        <v>38.89</v>
      </c>
      <c r="O49" t="n">
        <v>24078.33</v>
      </c>
      <c r="P49" t="n">
        <v>162.47</v>
      </c>
      <c r="Q49" t="n">
        <v>793.22</v>
      </c>
      <c r="R49" t="n">
        <v>117.48</v>
      </c>
      <c r="S49" t="n">
        <v>86.27</v>
      </c>
      <c r="T49" t="n">
        <v>5089.84</v>
      </c>
      <c r="U49" t="n">
        <v>0.73</v>
      </c>
      <c r="V49" t="n">
        <v>0.78</v>
      </c>
      <c r="W49" t="n">
        <v>0.24</v>
      </c>
      <c r="X49" t="n">
        <v>0.29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5.4036</v>
      </c>
      <c r="E50" t="n">
        <v>18.51</v>
      </c>
      <c r="F50" t="n">
        <v>15.73</v>
      </c>
      <c r="G50" t="n">
        <v>94.38</v>
      </c>
      <c r="H50" t="n">
        <v>1.18</v>
      </c>
      <c r="I50" t="n">
        <v>10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158.57</v>
      </c>
      <c r="Q50" t="n">
        <v>793.37</v>
      </c>
      <c r="R50" t="n">
        <v>118.44</v>
      </c>
      <c r="S50" t="n">
        <v>86.27</v>
      </c>
      <c r="T50" t="n">
        <v>5572.98</v>
      </c>
      <c r="U50" t="n">
        <v>0.73</v>
      </c>
      <c r="V50" t="n">
        <v>0.77</v>
      </c>
      <c r="W50" t="n">
        <v>0.24</v>
      </c>
      <c r="X50" t="n">
        <v>0.32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5.4038</v>
      </c>
      <c r="E51" t="n">
        <v>18.51</v>
      </c>
      <c r="F51" t="n">
        <v>15.73</v>
      </c>
      <c r="G51" t="n">
        <v>94.38</v>
      </c>
      <c r="H51" t="n">
        <v>1.27</v>
      </c>
      <c r="I51" t="n">
        <v>10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159.33</v>
      </c>
      <c r="Q51" t="n">
        <v>793.25</v>
      </c>
      <c r="R51" t="n">
        <v>118.25</v>
      </c>
      <c r="S51" t="n">
        <v>86.27</v>
      </c>
      <c r="T51" t="n">
        <v>5478.66</v>
      </c>
      <c r="U51" t="n">
        <v>0.73</v>
      </c>
      <c r="V51" t="n">
        <v>0.77</v>
      </c>
      <c r="W51" t="n">
        <v>0.25</v>
      </c>
      <c r="X51" t="n">
        <v>0.32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4.7543</v>
      </c>
      <c r="E52" t="n">
        <v>21.03</v>
      </c>
      <c r="F52" t="n">
        <v>18.49</v>
      </c>
      <c r="G52" t="n">
        <v>13.69</v>
      </c>
      <c r="H52" t="n">
        <v>0.64</v>
      </c>
      <c r="I52" t="n">
        <v>81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53.14</v>
      </c>
      <c r="Q52" t="n">
        <v>793.7</v>
      </c>
      <c r="R52" t="n">
        <v>207.26</v>
      </c>
      <c r="S52" t="n">
        <v>86.27</v>
      </c>
      <c r="T52" t="n">
        <v>49629.5</v>
      </c>
      <c r="U52" t="n">
        <v>0.42</v>
      </c>
      <c r="V52" t="n">
        <v>0.66</v>
      </c>
      <c r="W52" t="n">
        <v>0.45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4.0285</v>
      </c>
      <c r="E53" t="n">
        <v>24.82</v>
      </c>
      <c r="F53" t="n">
        <v>20.2</v>
      </c>
      <c r="G53" t="n">
        <v>9.470000000000001</v>
      </c>
      <c r="H53" t="n">
        <v>0.18</v>
      </c>
      <c r="I53" t="n">
        <v>128</v>
      </c>
      <c r="J53" t="n">
        <v>98.70999999999999</v>
      </c>
      <c r="K53" t="n">
        <v>39.72</v>
      </c>
      <c r="L53" t="n">
        <v>1</v>
      </c>
      <c r="M53" t="n">
        <v>126</v>
      </c>
      <c r="N53" t="n">
        <v>12.99</v>
      </c>
      <c r="O53" t="n">
        <v>12407.75</v>
      </c>
      <c r="P53" t="n">
        <v>175.35</v>
      </c>
      <c r="Q53" t="n">
        <v>793.88</v>
      </c>
      <c r="R53" t="n">
        <v>268.01</v>
      </c>
      <c r="S53" t="n">
        <v>86.27</v>
      </c>
      <c r="T53" t="n">
        <v>79770.47</v>
      </c>
      <c r="U53" t="n">
        <v>0.32</v>
      </c>
      <c r="V53" t="n">
        <v>0.6</v>
      </c>
      <c r="W53" t="n">
        <v>0.42</v>
      </c>
      <c r="X53" t="n">
        <v>4.78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4.8839</v>
      </c>
      <c r="E54" t="n">
        <v>20.48</v>
      </c>
      <c r="F54" t="n">
        <v>17.4</v>
      </c>
      <c r="G54" t="n">
        <v>19.7</v>
      </c>
      <c r="H54" t="n">
        <v>0.35</v>
      </c>
      <c r="I54" t="n">
        <v>53</v>
      </c>
      <c r="J54" t="n">
        <v>99.95</v>
      </c>
      <c r="K54" t="n">
        <v>39.72</v>
      </c>
      <c r="L54" t="n">
        <v>2</v>
      </c>
      <c r="M54" t="n">
        <v>51</v>
      </c>
      <c r="N54" t="n">
        <v>13.24</v>
      </c>
      <c r="O54" t="n">
        <v>12561.45</v>
      </c>
      <c r="P54" t="n">
        <v>143.79</v>
      </c>
      <c r="Q54" t="n">
        <v>793.51</v>
      </c>
      <c r="R54" t="n">
        <v>174.6</v>
      </c>
      <c r="S54" t="n">
        <v>86.27</v>
      </c>
      <c r="T54" t="n">
        <v>33439.34</v>
      </c>
      <c r="U54" t="n">
        <v>0.49</v>
      </c>
      <c r="V54" t="n">
        <v>0.7</v>
      </c>
      <c r="W54" t="n">
        <v>0.3</v>
      </c>
      <c r="X54" t="n">
        <v>1.98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5.195</v>
      </c>
      <c r="E55" t="n">
        <v>19.25</v>
      </c>
      <c r="F55" t="n">
        <v>16.6</v>
      </c>
      <c r="G55" t="n">
        <v>31.13</v>
      </c>
      <c r="H55" t="n">
        <v>0.52</v>
      </c>
      <c r="I55" t="n">
        <v>32</v>
      </c>
      <c r="J55" t="n">
        <v>101.2</v>
      </c>
      <c r="K55" t="n">
        <v>39.72</v>
      </c>
      <c r="L55" t="n">
        <v>3</v>
      </c>
      <c r="M55" t="n">
        <v>30</v>
      </c>
      <c r="N55" t="n">
        <v>13.49</v>
      </c>
      <c r="O55" t="n">
        <v>12715.54</v>
      </c>
      <c r="P55" t="n">
        <v>129.48</v>
      </c>
      <c r="Q55" t="n">
        <v>793.21</v>
      </c>
      <c r="R55" t="n">
        <v>148.06</v>
      </c>
      <c r="S55" t="n">
        <v>86.27</v>
      </c>
      <c r="T55" t="n">
        <v>20276.04</v>
      </c>
      <c r="U55" t="n">
        <v>0.58</v>
      </c>
      <c r="V55" t="n">
        <v>0.73</v>
      </c>
      <c r="W55" t="n">
        <v>0.27</v>
      </c>
      <c r="X55" t="n">
        <v>1.19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5.3223</v>
      </c>
      <c r="E56" t="n">
        <v>18.79</v>
      </c>
      <c r="F56" t="n">
        <v>16.33</v>
      </c>
      <c r="G56" t="n">
        <v>42.59</v>
      </c>
      <c r="H56" t="n">
        <v>0.6899999999999999</v>
      </c>
      <c r="I56" t="n">
        <v>23</v>
      </c>
      <c r="J56" t="n">
        <v>102.45</v>
      </c>
      <c r="K56" t="n">
        <v>39.72</v>
      </c>
      <c r="L56" t="n">
        <v>4</v>
      </c>
      <c r="M56" t="n">
        <v>21</v>
      </c>
      <c r="N56" t="n">
        <v>13.74</v>
      </c>
      <c r="O56" t="n">
        <v>12870.03</v>
      </c>
      <c r="P56" t="n">
        <v>118.67</v>
      </c>
      <c r="Q56" t="n">
        <v>793.33</v>
      </c>
      <c r="R56" t="n">
        <v>139.01</v>
      </c>
      <c r="S56" t="n">
        <v>86.27</v>
      </c>
      <c r="T56" t="n">
        <v>15792.83</v>
      </c>
      <c r="U56" t="n">
        <v>0.62</v>
      </c>
      <c r="V56" t="n">
        <v>0.75</v>
      </c>
      <c r="W56" t="n">
        <v>0.26</v>
      </c>
      <c r="X56" t="n">
        <v>0.92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5.4215</v>
      </c>
      <c r="E57" t="n">
        <v>18.44</v>
      </c>
      <c r="F57" t="n">
        <v>16.07</v>
      </c>
      <c r="G57" t="n">
        <v>50.74</v>
      </c>
      <c r="H57" t="n">
        <v>0.85</v>
      </c>
      <c r="I57" t="n">
        <v>19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112.76</v>
      </c>
      <c r="Q57" t="n">
        <v>793.49</v>
      </c>
      <c r="R57" t="n">
        <v>129.04</v>
      </c>
      <c r="S57" t="n">
        <v>86.27</v>
      </c>
      <c r="T57" t="n">
        <v>10828.2</v>
      </c>
      <c r="U57" t="n">
        <v>0.67</v>
      </c>
      <c r="V57" t="n">
        <v>0.76</v>
      </c>
      <c r="W57" t="n">
        <v>0.28</v>
      </c>
      <c r="X57" t="n">
        <v>0.66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5.4198</v>
      </c>
      <c r="E58" t="n">
        <v>18.45</v>
      </c>
      <c r="F58" t="n">
        <v>16.07</v>
      </c>
      <c r="G58" t="n">
        <v>50.75</v>
      </c>
      <c r="H58" t="n">
        <v>1.01</v>
      </c>
      <c r="I58" t="n">
        <v>19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113.71</v>
      </c>
      <c r="Q58" t="n">
        <v>793.3099999999999</v>
      </c>
      <c r="R58" t="n">
        <v>129.23</v>
      </c>
      <c r="S58" t="n">
        <v>86.27</v>
      </c>
      <c r="T58" t="n">
        <v>10925.8</v>
      </c>
      <c r="U58" t="n">
        <v>0.67</v>
      </c>
      <c r="V58" t="n">
        <v>0.76</v>
      </c>
      <c r="W58" t="n">
        <v>0.28</v>
      </c>
      <c r="X58" t="n">
        <v>0.66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3.5904</v>
      </c>
      <c r="E59" t="n">
        <v>27.85</v>
      </c>
      <c r="F59" t="n">
        <v>21.58</v>
      </c>
      <c r="G59" t="n">
        <v>7.99</v>
      </c>
      <c r="H59" t="n">
        <v>0.14</v>
      </c>
      <c r="I59" t="n">
        <v>162</v>
      </c>
      <c r="J59" t="n">
        <v>124.63</v>
      </c>
      <c r="K59" t="n">
        <v>45</v>
      </c>
      <c r="L59" t="n">
        <v>1</v>
      </c>
      <c r="M59" t="n">
        <v>160</v>
      </c>
      <c r="N59" t="n">
        <v>18.64</v>
      </c>
      <c r="O59" t="n">
        <v>15605.44</v>
      </c>
      <c r="P59" t="n">
        <v>221.38</v>
      </c>
      <c r="Q59" t="n">
        <v>793.41</v>
      </c>
      <c r="R59" t="n">
        <v>314.3</v>
      </c>
      <c r="S59" t="n">
        <v>86.27</v>
      </c>
      <c r="T59" t="n">
        <v>102745.1</v>
      </c>
      <c r="U59" t="n">
        <v>0.27</v>
      </c>
      <c r="V59" t="n">
        <v>0.5600000000000001</v>
      </c>
      <c r="W59" t="n">
        <v>0.48</v>
      </c>
      <c r="X59" t="n">
        <v>6.16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4.4559</v>
      </c>
      <c r="E60" t="n">
        <v>22.44</v>
      </c>
      <c r="F60" t="n">
        <v>18.57</v>
      </c>
      <c r="G60" t="n">
        <v>16.39</v>
      </c>
      <c r="H60" t="n">
        <v>0.28</v>
      </c>
      <c r="I60" t="n">
        <v>68</v>
      </c>
      <c r="J60" t="n">
        <v>125.95</v>
      </c>
      <c r="K60" t="n">
        <v>45</v>
      </c>
      <c r="L60" t="n">
        <v>2</v>
      </c>
      <c r="M60" t="n">
        <v>66</v>
      </c>
      <c r="N60" t="n">
        <v>18.95</v>
      </c>
      <c r="O60" t="n">
        <v>15767.7</v>
      </c>
      <c r="P60" t="n">
        <v>185.01</v>
      </c>
      <c r="Q60" t="n">
        <v>793.55</v>
      </c>
      <c r="R60" t="n">
        <v>216.71</v>
      </c>
      <c r="S60" t="n">
        <v>86.27</v>
      </c>
      <c r="T60" t="n">
        <v>54419.78</v>
      </c>
      <c r="U60" t="n">
        <v>0.4</v>
      </c>
      <c r="V60" t="n">
        <v>0.66</v>
      </c>
      <c r="W60" t="n">
        <v>0.29</v>
      </c>
      <c r="X60" t="n">
        <v>3.16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5.0087</v>
      </c>
      <c r="E61" t="n">
        <v>19.97</v>
      </c>
      <c r="F61" t="n">
        <v>16.81</v>
      </c>
      <c r="G61" t="n">
        <v>25.22</v>
      </c>
      <c r="H61" t="n">
        <v>0.42</v>
      </c>
      <c r="I61" t="n">
        <v>40</v>
      </c>
      <c r="J61" t="n">
        <v>127.27</v>
      </c>
      <c r="K61" t="n">
        <v>45</v>
      </c>
      <c r="L61" t="n">
        <v>3</v>
      </c>
      <c r="M61" t="n">
        <v>38</v>
      </c>
      <c r="N61" t="n">
        <v>19.27</v>
      </c>
      <c r="O61" t="n">
        <v>15930.42</v>
      </c>
      <c r="P61" t="n">
        <v>161.59</v>
      </c>
      <c r="Q61" t="n">
        <v>793.3099999999999</v>
      </c>
      <c r="R61" t="n">
        <v>154.71</v>
      </c>
      <c r="S61" t="n">
        <v>86.27</v>
      </c>
      <c r="T61" t="n">
        <v>23561.97</v>
      </c>
      <c r="U61" t="n">
        <v>0.5600000000000001</v>
      </c>
      <c r="V61" t="n">
        <v>0.72</v>
      </c>
      <c r="W61" t="n">
        <v>0.28</v>
      </c>
      <c r="X61" t="n">
        <v>1.4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5.1676</v>
      </c>
      <c r="E62" t="n">
        <v>19.35</v>
      </c>
      <c r="F62" t="n">
        <v>16.48</v>
      </c>
      <c r="G62" t="n">
        <v>34.09</v>
      </c>
      <c r="H62" t="n">
        <v>0.55</v>
      </c>
      <c r="I62" t="n">
        <v>29</v>
      </c>
      <c r="J62" t="n">
        <v>128.59</v>
      </c>
      <c r="K62" t="n">
        <v>45</v>
      </c>
      <c r="L62" t="n">
        <v>4</v>
      </c>
      <c r="M62" t="n">
        <v>27</v>
      </c>
      <c r="N62" t="n">
        <v>19.59</v>
      </c>
      <c r="O62" t="n">
        <v>16093.6</v>
      </c>
      <c r="P62" t="n">
        <v>152.39</v>
      </c>
      <c r="Q62" t="n">
        <v>793.27</v>
      </c>
      <c r="R62" t="n">
        <v>143.73</v>
      </c>
      <c r="S62" t="n">
        <v>86.27</v>
      </c>
      <c r="T62" t="n">
        <v>18127.43</v>
      </c>
      <c r="U62" t="n">
        <v>0.6</v>
      </c>
      <c r="V62" t="n">
        <v>0.74</v>
      </c>
      <c r="W62" t="n">
        <v>0.27</v>
      </c>
      <c r="X62" t="n">
        <v>1.07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5.2927</v>
      </c>
      <c r="E63" t="n">
        <v>18.89</v>
      </c>
      <c r="F63" t="n">
        <v>16.2</v>
      </c>
      <c r="G63" t="n">
        <v>44.18</v>
      </c>
      <c r="H63" t="n">
        <v>0.68</v>
      </c>
      <c r="I63" t="n">
        <v>22</v>
      </c>
      <c r="J63" t="n">
        <v>129.92</v>
      </c>
      <c r="K63" t="n">
        <v>45</v>
      </c>
      <c r="L63" t="n">
        <v>5</v>
      </c>
      <c r="M63" t="n">
        <v>20</v>
      </c>
      <c r="N63" t="n">
        <v>19.92</v>
      </c>
      <c r="O63" t="n">
        <v>16257.24</v>
      </c>
      <c r="P63" t="n">
        <v>143.75</v>
      </c>
      <c r="Q63" t="n">
        <v>793.24</v>
      </c>
      <c r="R63" t="n">
        <v>134.47</v>
      </c>
      <c r="S63" t="n">
        <v>86.27</v>
      </c>
      <c r="T63" t="n">
        <v>13529.14</v>
      </c>
      <c r="U63" t="n">
        <v>0.64</v>
      </c>
      <c r="V63" t="n">
        <v>0.75</v>
      </c>
      <c r="W63" t="n">
        <v>0.25</v>
      </c>
      <c r="X63" t="n">
        <v>0.79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5.3433</v>
      </c>
      <c r="E64" t="n">
        <v>18.72</v>
      </c>
      <c r="F64" t="n">
        <v>16.12</v>
      </c>
      <c r="G64" t="n">
        <v>53.74</v>
      </c>
      <c r="H64" t="n">
        <v>0.8100000000000001</v>
      </c>
      <c r="I64" t="n">
        <v>18</v>
      </c>
      <c r="J64" t="n">
        <v>131.25</v>
      </c>
      <c r="K64" t="n">
        <v>45</v>
      </c>
      <c r="L64" t="n">
        <v>6</v>
      </c>
      <c r="M64" t="n">
        <v>16</v>
      </c>
      <c r="N64" t="n">
        <v>20.25</v>
      </c>
      <c r="O64" t="n">
        <v>16421.36</v>
      </c>
      <c r="P64" t="n">
        <v>135.79</v>
      </c>
      <c r="Q64" t="n">
        <v>793.21</v>
      </c>
      <c r="R64" t="n">
        <v>132.03</v>
      </c>
      <c r="S64" t="n">
        <v>86.27</v>
      </c>
      <c r="T64" t="n">
        <v>12329.61</v>
      </c>
      <c r="U64" t="n">
        <v>0.65</v>
      </c>
      <c r="V64" t="n">
        <v>0.76</v>
      </c>
      <c r="W64" t="n">
        <v>0.25</v>
      </c>
      <c r="X64" t="n">
        <v>0.71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5.4019</v>
      </c>
      <c r="E65" t="n">
        <v>18.51</v>
      </c>
      <c r="F65" t="n">
        <v>16</v>
      </c>
      <c r="G65" t="n">
        <v>63.99</v>
      </c>
      <c r="H65" t="n">
        <v>0.93</v>
      </c>
      <c r="I65" t="n">
        <v>15</v>
      </c>
      <c r="J65" t="n">
        <v>132.58</v>
      </c>
      <c r="K65" t="n">
        <v>45</v>
      </c>
      <c r="L65" t="n">
        <v>7</v>
      </c>
      <c r="M65" t="n">
        <v>5</v>
      </c>
      <c r="N65" t="n">
        <v>20.59</v>
      </c>
      <c r="O65" t="n">
        <v>16585.95</v>
      </c>
      <c r="P65" t="n">
        <v>129.52</v>
      </c>
      <c r="Q65" t="n">
        <v>793.26</v>
      </c>
      <c r="R65" t="n">
        <v>127.57</v>
      </c>
      <c r="S65" t="n">
        <v>86.27</v>
      </c>
      <c r="T65" t="n">
        <v>10116.83</v>
      </c>
      <c r="U65" t="n">
        <v>0.68</v>
      </c>
      <c r="V65" t="n">
        <v>0.76</v>
      </c>
      <c r="W65" t="n">
        <v>0.25</v>
      </c>
      <c r="X65" t="n">
        <v>0.59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5.417</v>
      </c>
      <c r="E66" t="n">
        <v>18.46</v>
      </c>
      <c r="F66" t="n">
        <v>15.94</v>
      </c>
      <c r="G66" t="n">
        <v>63.78</v>
      </c>
      <c r="H66" t="n">
        <v>1.06</v>
      </c>
      <c r="I66" t="n">
        <v>15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129.13</v>
      </c>
      <c r="Q66" t="n">
        <v>793.37</v>
      </c>
      <c r="R66" t="n">
        <v>125.35</v>
      </c>
      <c r="S66" t="n">
        <v>86.27</v>
      </c>
      <c r="T66" t="n">
        <v>9002.66</v>
      </c>
      <c r="U66" t="n">
        <v>0.6899999999999999</v>
      </c>
      <c r="V66" t="n">
        <v>0.76</v>
      </c>
      <c r="W66" t="n">
        <v>0.26</v>
      </c>
      <c r="X66" t="n">
        <v>0.53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3.0667</v>
      </c>
      <c r="E67" t="n">
        <v>32.61</v>
      </c>
      <c r="F67" t="n">
        <v>23.55</v>
      </c>
      <c r="G67" t="n">
        <v>6.76</v>
      </c>
      <c r="H67" t="n">
        <v>0.11</v>
      </c>
      <c r="I67" t="n">
        <v>209</v>
      </c>
      <c r="J67" t="n">
        <v>159.12</v>
      </c>
      <c r="K67" t="n">
        <v>50.28</v>
      </c>
      <c r="L67" t="n">
        <v>1</v>
      </c>
      <c r="M67" t="n">
        <v>207</v>
      </c>
      <c r="N67" t="n">
        <v>27.84</v>
      </c>
      <c r="O67" t="n">
        <v>19859.16</v>
      </c>
      <c r="P67" t="n">
        <v>285.47</v>
      </c>
      <c r="Q67" t="n">
        <v>793.87</v>
      </c>
      <c r="R67" t="n">
        <v>380.45</v>
      </c>
      <c r="S67" t="n">
        <v>86.27</v>
      </c>
      <c r="T67" t="n">
        <v>135584.43</v>
      </c>
      <c r="U67" t="n">
        <v>0.23</v>
      </c>
      <c r="V67" t="n">
        <v>0.52</v>
      </c>
      <c r="W67" t="n">
        <v>0.55</v>
      </c>
      <c r="X67" t="n">
        <v>8.130000000000001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4.387</v>
      </c>
      <c r="E68" t="n">
        <v>22.79</v>
      </c>
      <c r="F68" t="n">
        <v>17.96</v>
      </c>
      <c r="G68" t="n">
        <v>13.81</v>
      </c>
      <c r="H68" t="n">
        <v>0.22</v>
      </c>
      <c r="I68" t="n">
        <v>78</v>
      </c>
      <c r="J68" t="n">
        <v>160.54</v>
      </c>
      <c r="K68" t="n">
        <v>50.28</v>
      </c>
      <c r="L68" t="n">
        <v>2</v>
      </c>
      <c r="M68" t="n">
        <v>76</v>
      </c>
      <c r="N68" t="n">
        <v>28.26</v>
      </c>
      <c r="O68" t="n">
        <v>20034.4</v>
      </c>
      <c r="P68" t="n">
        <v>213.01</v>
      </c>
      <c r="Q68" t="n">
        <v>793.47</v>
      </c>
      <c r="R68" t="n">
        <v>192.1</v>
      </c>
      <c r="S68" t="n">
        <v>86.27</v>
      </c>
      <c r="T68" t="n">
        <v>42065.94</v>
      </c>
      <c r="U68" t="n">
        <v>0.45</v>
      </c>
      <c r="V68" t="n">
        <v>0.68</v>
      </c>
      <c r="W68" t="n">
        <v>0.34</v>
      </c>
      <c r="X68" t="n">
        <v>2.54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4.7347</v>
      </c>
      <c r="E69" t="n">
        <v>21.12</v>
      </c>
      <c r="F69" t="n">
        <v>17.22</v>
      </c>
      <c r="G69" t="n">
        <v>21.08</v>
      </c>
      <c r="H69" t="n">
        <v>0.33</v>
      </c>
      <c r="I69" t="n">
        <v>49</v>
      </c>
      <c r="J69" t="n">
        <v>161.97</v>
      </c>
      <c r="K69" t="n">
        <v>50.28</v>
      </c>
      <c r="L69" t="n">
        <v>3</v>
      </c>
      <c r="M69" t="n">
        <v>47</v>
      </c>
      <c r="N69" t="n">
        <v>28.69</v>
      </c>
      <c r="O69" t="n">
        <v>20210.21</v>
      </c>
      <c r="P69" t="n">
        <v>200.18</v>
      </c>
      <c r="Q69" t="n">
        <v>793.37</v>
      </c>
      <c r="R69" t="n">
        <v>168.38</v>
      </c>
      <c r="S69" t="n">
        <v>86.27</v>
      </c>
      <c r="T69" t="n">
        <v>30352.48</v>
      </c>
      <c r="U69" t="n">
        <v>0.51</v>
      </c>
      <c r="V69" t="n">
        <v>0.71</v>
      </c>
      <c r="W69" t="n">
        <v>0.3</v>
      </c>
      <c r="X69" t="n">
        <v>1.81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4.9947</v>
      </c>
      <c r="E70" t="n">
        <v>20.02</v>
      </c>
      <c r="F70" t="n">
        <v>16.57</v>
      </c>
      <c r="G70" t="n">
        <v>28.4</v>
      </c>
      <c r="H70" t="n">
        <v>0.43</v>
      </c>
      <c r="I70" t="n">
        <v>35</v>
      </c>
      <c r="J70" t="n">
        <v>163.4</v>
      </c>
      <c r="K70" t="n">
        <v>50.28</v>
      </c>
      <c r="L70" t="n">
        <v>4</v>
      </c>
      <c r="M70" t="n">
        <v>33</v>
      </c>
      <c r="N70" t="n">
        <v>29.12</v>
      </c>
      <c r="O70" t="n">
        <v>20386.62</v>
      </c>
      <c r="P70" t="n">
        <v>188.59</v>
      </c>
      <c r="Q70" t="n">
        <v>793.25</v>
      </c>
      <c r="R70" t="n">
        <v>146.82</v>
      </c>
      <c r="S70" t="n">
        <v>86.27</v>
      </c>
      <c r="T70" t="n">
        <v>19641.3</v>
      </c>
      <c r="U70" t="n">
        <v>0.59</v>
      </c>
      <c r="V70" t="n">
        <v>0.73</v>
      </c>
      <c r="W70" t="n">
        <v>0.26</v>
      </c>
      <c r="X70" t="n">
        <v>1.16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5.0924</v>
      </c>
      <c r="E71" t="n">
        <v>19.64</v>
      </c>
      <c r="F71" t="n">
        <v>16.41</v>
      </c>
      <c r="G71" t="n">
        <v>35.17</v>
      </c>
      <c r="H71" t="n">
        <v>0.54</v>
      </c>
      <c r="I71" t="n">
        <v>28</v>
      </c>
      <c r="J71" t="n">
        <v>164.83</v>
      </c>
      <c r="K71" t="n">
        <v>50.28</v>
      </c>
      <c r="L71" t="n">
        <v>5</v>
      </c>
      <c r="M71" t="n">
        <v>26</v>
      </c>
      <c r="N71" t="n">
        <v>29.55</v>
      </c>
      <c r="O71" t="n">
        <v>20563.61</v>
      </c>
      <c r="P71" t="n">
        <v>182.7</v>
      </c>
      <c r="Q71" t="n">
        <v>793.35</v>
      </c>
      <c r="R71" t="n">
        <v>141.36</v>
      </c>
      <c r="S71" t="n">
        <v>86.27</v>
      </c>
      <c r="T71" t="n">
        <v>16946.2</v>
      </c>
      <c r="U71" t="n">
        <v>0.61</v>
      </c>
      <c r="V71" t="n">
        <v>0.74</v>
      </c>
      <c r="W71" t="n">
        <v>0.27</v>
      </c>
      <c r="X71" t="n">
        <v>1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5.1673</v>
      </c>
      <c r="E72" t="n">
        <v>19.35</v>
      </c>
      <c r="F72" t="n">
        <v>16.29</v>
      </c>
      <c r="G72" t="n">
        <v>42.49</v>
      </c>
      <c r="H72" t="n">
        <v>0.64</v>
      </c>
      <c r="I72" t="n">
        <v>23</v>
      </c>
      <c r="J72" t="n">
        <v>166.27</v>
      </c>
      <c r="K72" t="n">
        <v>50.28</v>
      </c>
      <c r="L72" t="n">
        <v>6</v>
      </c>
      <c r="M72" t="n">
        <v>21</v>
      </c>
      <c r="N72" t="n">
        <v>29.99</v>
      </c>
      <c r="O72" t="n">
        <v>20741.2</v>
      </c>
      <c r="P72" t="n">
        <v>176.66</v>
      </c>
      <c r="Q72" t="n">
        <v>793.25</v>
      </c>
      <c r="R72" t="n">
        <v>137.41</v>
      </c>
      <c r="S72" t="n">
        <v>86.27</v>
      </c>
      <c r="T72" t="n">
        <v>14995.75</v>
      </c>
      <c r="U72" t="n">
        <v>0.63</v>
      </c>
      <c r="V72" t="n">
        <v>0.75</v>
      </c>
      <c r="W72" t="n">
        <v>0.26</v>
      </c>
      <c r="X72" t="n">
        <v>0.88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5.2842</v>
      </c>
      <c r="E73" t="n">
        <v>18.92</v>
      </c>
      <c r="F73" t="n">
        <v>15.99</v>
      </c>
      <c r="G73" t="n">
        <v>50.49</v>
      </c>
      <c r="H73" t="n">
        <v>0.74</v>
      </c>
      <c r="I73" t="n">
        <v>19</v>
      </c>
      <c r="J73" t="n">
        <v>167.72</v>
      </c>
      <c r="K73" t="n">
        <v>50.28</v>
      </c>
      <c r="L73" t="n">
        <v>7</v>
      </c>
      <c r="M73" t="n">
        <v>17</v>
      </c>
      <c r="N73" t="n">
        <v>30.44</v>
      </c>
      <c r="O73" t="n">
        <v>20919.39</v>
      </c>
      <c r="P73" t="n">
        <v>169.58</v>
      </c>
      <c r="Q73" t="n">
        <v>793.23</v>
      </c>
      <c r="R73" t="n">
        <v>127.06</v>
      </c>
      <c r="S73" t="n">
        <v>86.27</v>
      </c>
      <c r="T73" t="n">
        <v>9838.709999999999</v>
      </c>
      <c r="U73" t="n">
        <v>0.68</v>
      </c>
      <c r="V73" t="n">
        <v>0.76</v>
      </c>
      <c r="W73" t="n">
        <v>0.25</v>
      </c>
      <c r="X73" t="n">
        <v>0.58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5.3189</v>
      </c>
      <c r="E74" t="n">
        <v>18.8</v>
      </c>
      <c r="F74" t="n">
        <v>15.96</v>
      </c>
      <c r="G74" t="n">
        <v>59.85</v>
      </c>
      <c r="H74" t="n">
        <v>0.84</v>
      </c>
      <c r="I74" t="n">
        <v>16</v>
      </c>
      <c r="J74" t="n">
        <v>169.17</v>
      </c>
      <c r="K74" t="n">
        <v>50.28</v>
      </c>
      <c r="L74" t="n">
        <v>8</v>
      </c>
      <c r="M74" t="n">
        <v>14</v>
      </c>
      <c r="N74" t="n">
        <v>30.89</v>
      </c>
      <c r="O74" t="n">
        <v>21098.19</v>
      </c>
      <c r="P74" t="n">
        <v>163.88</v>
      </c>
      <c r="Q74" t="n">
        <v>793.24</v>
      </c>
      <c r="R74" t="n">
        <v>126.4</v>
      </c>
      <c r="S74" t="n">
        <v>86.27</v>
      </c>
      <c r="T74" t="n">
        <v>9526.879999999999</v>
      </c>
      <c r="U74" t="n">
        <v>0.68</v>
      </c>
      <c r="V74" t="n">
        <v>0.76</v>
      </c>
      <c r="W74" t="n">
        <v>0.25</v>
      </c>
      <c r="X74" t="n">
        <v>0.55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5.353</v>
      </c>
      <c r="E75" t="n">
        <v>18.68</v>
      </c>
      <c r="F75" t="n">
        <v>15.91</v>
      </c>
      <c r="G75" t="n">
        <v>68.17</v>
      </c>
      <c r="H75" t="n">
        <v>0.9399999999999999</v>
      </c>
      <c r="I75" t="n">
        <v>14</v>
      </c>
      <c r="J75" t="n">
        <v>170.62</v>
      </c>
      <c r="K75" t="n">
        <v>50.28</v>
      </c>
      <c r="L75" t="n">
        <v>9</v>
      </c>
      <c r="M75" t="n">
        <v>12</v>
      </c>
      <c r="N75" t="n">
        <v>31.34</v>
      </c>
      <c r="O75" t="n">
        <v>21277.6</v>
      </c>
      <c r="P75" t="n">
        <v>158.77</v>
      </c>
      <c r="Q75" t="n">
        <v>793.21</v>
      </c>
      <c r="R75" t="n">
        <v>124.63</v>
      </c>
      <c r="S75" t="n">
        <v>86.27</v>
      </c>
      <c r="T75" t="n">
        <v>8651.74</v>
      </c>
      <c r="U75" t="n">
        <v>0.6899999999999999</v>
      </c>
      <c r="V75" t="n">
        <v>0.77</v>
      </c>
      <c r="W75" t="n">
        <v>0.24</v>
      </c>
      <c r="X75" t="n">
        <v>0.5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5.3906</v>
      </c>
      <c r="E76" t="n">
        <v>18.55</v>
      </c>
      <c r="F76" t="n">
        <v>15.84</v>
      </c>
      <c r="G76" t="n">
        <v>79.2</v>
      </c>
      <c r="H76" t="n">
        <v>1.03</v>
      </c>
      <c r="I76" t="n">
        <v>12</v>
      </c>
      <c r="J76" t="n">
        <v>172.08</v>
      </c>
      <c r="K76" t="n">
        <v>50.28</v>
      </c>
      <c r="L76" t="n">
        <v>10</v>
      </c>
      <c r="M76" t="n">
        <v>8</v>
      </c>
      <c r="N76" t="n">
        <v>31.8</v>
      </c>
      <c r="O76" t="n">
        <v>21457.64</v>
      </c>
      <c r="P76" t="n">
        <v>151.81</v>
      </c>
      <c r="Q76" t="n">
        <v>793.26</v>
      </c>
      <c r="R76" t="n">
        <v>122.35</v>
      </c>
      <c r="S76" t="n">
        <v>86.27</v>
      </c>
      <c r="T76" t="n">
        <v>7517.86</v>
      </c>
      <c r="U76" t="n">
        <v>0.71</v>
      </c>
      <c r="V76" t="n">
        <v>0.77</v>
      </c>
      <c r="W76" t="n">
        <v>0.24</v>
      </c>
      <c r="X76" t="n">
        <v>0.43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5.4185</v>
      </c>
      <c r="E77" t="n">
        <v>18.46</v>
      </c>
      <c r="F77" t="n">
        <v>15.78</v>
      </c>
      <c r="G77" t="n">
        <v>86.05</v>
      </c>
      <c r="H77" t="n">
        <v>1.12</v>
      </c>
      <c r="I77" t="n">
        <v>11</v>
      </c>
      <c r="J77" t="n">
        <v>173.55</v>
      </c>
      <c r="K77" t="n">
        <v>50.28</v>
      </c>
      <c r="L77" t="n">
        <v>11</v>
      </c>
      <c r="M77" t="n">
        <v>1</v>
      </c>
      <c r="N77" t="n">
        <v>32.27</v>
      </c>
      <c r="O77" t="n">
        <v>21638.31</v>
      </c>
      <c r="P77" t="n">
        <v>147.44</v>
      </c>
      <c r="Q77" t="n">
        <v>793.22</v>
      </c>
      <c r="R77" t="n">
        <v>119.86</v>
      </c>
      <c r="S77" t="n">
        <v>86.27</v>
      </c>
      <c r="T77" t="n">
        <v>6279.4</v>
      </c>
      <c r="U77" t="n">
        <v>0.72</v>
      </c>
      <c r="V77" t="n">
        <v>0.77</v>
      </c>
      <c r="W77" t="n">
        <v>0.25</v>
      </c>
      <c r="X77" t="n">
        <v>0.37</v>
      </c>
      <c r="Y77" t="n">
        <v>2</v>
      </c>
      <c r="Z77" t="n">
        <v>10</v>
      </c>
    </row>
    <row r="78">
      <c r="A78" t="n">
        <v>11</v>
      </c>
      <c r="B78" t="n">
        <v>80</v>
      </c>
      <c r="C78" t="inlineStr">
        <is>
          <t xml:space="preserve">CONCLUIDO	</t>
        </is>
      </c>
      <c r="D78" t="n">
        <v>5.4254</v>
      </c>
      <c r="E78" t="n">
        <v>18.43</v>
      </c>
      <c r="F78" t="n">
        <v>15.75</v>
      </c>
      <c r="G78" t="n">
        <v>85.92</v>
      </c>
      <c r="H78" t="n">
        <v>1.22</v>
      </c>
      <c r="I78" t="n">
        <v>11</v>
      </c>
      <c r="J78" t="n">
        <v>175.02</v>
      </c>
      <c r="K78" t="n">
        <v>50.28</v>
      </c>
      <c r="L78" t="n">
        <v>12</v>
      </c>
      <c r="M78" t="n">
        <v>0</v>
      </c>
      <c r="N78" t="n">
        <v>32.74</v>
      </c>
      <c r="O78" t="n">
        <v>21819.6</v>
      </c>
      <c r="P78" t="n">
        <v>148.54</v>
      </c>
      <c r="Q78" t="n">
        <v>793.24</v>
      </c>
      <c r="R78" t="n">
        <v>118.96</v>
      </c>
      <c r="S78" t="n">
        <v>86.27</v>
      </c>
      <c r="T78" t="n">
        <v>5827.81</v>
      </c>
      <c r="U78" t="n">
        <v>0.73</v>
      </c>
      <c r="V78" t="n">
        <v>0.77</v>
      </c>
      <c r="W78" t="n">
        <v>0.25</v>
      </c>
      <c r="X78" t="n">
        <v>0.34</v>
      </c>
      <c r="Y78" t="n">
        <v>2</v>
      </c>
      <c r="Z78" t="n">
        <v>10</v>
      </c>
    </row>
    <row r="79">
      <c r="A79" t="n">
        <v>0</v>
      </c>
      <c r="B79" t="n">
        <v>35</v>
      </c>
      <c r="C79" t="inlineStr">
        <is>
          <t xml:space="preserve">CONCLUIDO	</t>
        </is>
      </c>
      <c r="D79" t="n">
        <v>4.3517</v>
      </c>
      <c r="E79" t="n">
        <v>22.98</v>
      </c>
      <c r="F79" t="n">
        <v>19.28</v>
      </c>
      <c r="G79" t="n">
        <v>11.02</v>
      </c>
      <c r="H79" t="n">
        <v>0.22</v>
      </c>
      <c r="I79" t="n">
        <v>105</v>
      </c>
      <c r="J79" t="n">
        <v>80.84</v>
      </c>
      <c r="K79" t="n">
        <v>35.1</v>
      </c>
      <c r="L79" t="n">
        <v>1</v>
      </c>
      <c r="M79" t="n">
        <v>103</v>
      </c>
      <c r="N79" t="n">
        <v>9.74</v>
      </c>
      <c r="O79" t="n">
        <v>10204.21</v>
      </c>
      <c r="P79" t="n">
        <v>143.82</v>
      </c>
      <c r="Q79" t="n">
        <v>793.4400000000001</v>
      </c>
      <c r="R79" t="n">
        <v>237.24</v>
      </c>
      <c r="S79" t="n">
        <v>86.27</v>
      </c>
      <c r="T79" t="n">
        <v>64498.12</v>
      </c>
      <c r="U79" t="n">
        <v>0.36</v>
      </c>
      <c r="V79" t="n">
        <v>0.63</v>
      </c>
      <c r="W79" t="n">
        <v>0.38</v>
      </c>
      <c r="X79" t="n">
        <v>3.87</v>
      </c>
      <c r="Y79" t="n">
        <v>2</v>
      </c>
      <c r="Z79" t="n">
        <v>10</v>
      </c>
    </row>
    <row r="80">
      <c r="A80" t="n">
        <v>1</v>
      </c>
      <c r="B80" t="n">
        <v>35</v>
      </c>
      <c r="C80" t="inlineStr">
        <is>
          <t xml:space="preserve">CONCLUIDO	</t>
        </is>
      </c>
      <c r="D80" t="n">
        <v>5.0916</v>
      </c>
      <c r="E80" t="n">
        <v>19.64</v>
      </c>
      <c r="F80" t="n">
        <v>16.99</v>
      </c>
      <c r="G80" t="n">
        <v>23.17</v>
      </c>
      <c r="H80" t="n">
        <v>0.43</v>
      </c>
      <c r="I80" t="n">
        <v>44</v>
      </c>
      <c r="J80" t="n">
        <v>82.04000000000001</v>
      </c>
      <c r="K80" t="n">
        <v>35.1</v>
      </c>
      <c r="L80" t="n">
        <v>2</v>
      </c>
      <c r="M80" t="n">
        <v>42</v>
      </c>
      <c r="N80" t="n">
        <v>9.94</v>
      </c>
      <c r="O80" t="n">
        <v>10352.53</v>
      </c>
      <c r="P80" t="n">
        <v>117.58</v>
      </c>
      <c r="Q80" t="n">
        <v>793.24</v>
      </c>
      <c r="R80" t="n">
        <v>160.75</v>
      </c>
      <c r="S80" t="n">
        <v>86.27</v>
      </c>
      <c r="T80" t="n">
        <v>26559.34</v>
      </c>
      <c r="U80" t="n">
        <v>0.54</v>
      </c>
      <c r="V80" t="n">
        <v>0.72</v>
      </c>
      <c r="W80" t="n">
        <v>0.29</v>
      </c>
      <c r="X80" t="n">
        <v>1.58</v>
      </c>
      <c r="Y80" t="n">
        <v>2</v>
      </c>
      <c r="Z80" t="n">
        <v>10</v>
      </c>
    </row>
    <row r="81">
      <c r="A81" t="n">
        <v>2</v>
      </c>
      <c r="B81" t="n">
        <v>35</v>
      </c>
      <c r="C81" t="inlineStr">
        <is>
          <t xml:space="preserve">CONCLUIDO	</t>
        </is>
      </c>
      <c r="D81" t="n">
        <v>5.3594</v>
      </c>
      <c r="E81" t="n">
        <v>18.66</v>
      </c>
      <c r="F81" t="n">
        <v>16.32</v>
      </c>
      <c r="G81" t="n">
        <v>37.66</v>
      </c>
      <c r="H81" t="n">
        <v>0.63</v>
      </c>
      <c r="I81" t="n">
        <v>26</v>
      </c>
      <c r="J81" t="n">
        <v>83.25</v>
      </c>
      <c r="K81" t="n">
        <v>35.1</v>
      </c>
      <c r="L81" t="n">
        <v>3</v>
      </c>
      <c r="M81" t="n">
        <v>18</v>
      </c>
      <c r="N81" t="n">
        <v>10.15</v>
      </c>
      <c r="O81" t="n">
        <v>10501.19</v>
      </c>
      <c r="P81" t="n">
        <v>102.32</v>
      </c>
      <c r="Q81" t="n">
        <v>793.3099999999999</v>
      </c>
      <c r="R81" t="n">
        <v>137.82</v>
      </c>
      <c r="S81" t="n">
        <v>86.27</v>
      </c>
      <c r="T81" t="n">
        <v>15185.29</v>
      </c>
      <c r="U81" t="n">
        <v>0.63</v>
      </c>
      <c r="V81" t="n">
        <v>0.75</v>
      </c>
      <c r="W81" t="n">
        <v>0.28</v>
      </c>
      <c r="X81" t="n">
        <v>0.91</v>
      </c>
      <c r="Y81" t="n">
        <v>2</v>
      </c>
      <c r="Z81" t="n">
        <v>10</v>
      </c>
    </row>
    <row r="82">
      <c r="A82" t="n">
        <v>3</v>
      </c>
      <c r="B82" t="n">
        <v>35</v>
      </c>
      <c r="C82" t="inlineStr">
        <is>
          <t xml:space="preserve">CONCLUIDO	</t>
        </is>
      </c>
      <c r="D82" t="n">
        <v>5.4074</v>
      </c>
      <c r="E82" t="n">
        <v>18.49</v>
      </c>
      <c r="F82" t="n">
        <v>16.19</v>
      </c>
      <c r="G82" t="n">
        <v>40.47</v>
      </c>
      <c r="H82" t="n">
        <v>0.83</v>
      </c>
      <c r="I82" t="n">
        <v>24</v>
      </c>
      <c r="J82" t="n">
        <v>84.45999999999999</v>
      </c>
      <c r="K82" t="n">
        <v>35.1</v>
      </c>
      <c r="L82" t="n">
        <v>4</v>
      </c>
      <c r="M82" t="n">
        <v>0</v>
      </c>
      <c r="N82" t="n">
        <v>10.36</v>
      </c>
      <c r="O82" t="n">
        <v>10650.22</v>
      </c>
      <c r="P82" t="n">
        <v>100.82</v>
      </c>
      <c r="Q82" t="n">
        <v>793.6799999999999</v>
      </c>
      <c r="R82" t="n">
        <v>132.9</v>
      </c>
      <c r="S82" t="n">
        <v>86.27</v>
      </c>
      <c r="T82" t="n">
        <v>12733.84</v>
      </c>
      <c r="U82" t="n">
        <v>0.65</v>
      </c>
      <c r="V82" t="n">
        <v>0.75</v>
      </c>
      <c r="W82" t="n">
        <v>0.28</v>
      </c>
      <c r="X82" t="n">
        <v>0.78</v>
      </c>
      <c r="Y82" t="n">
        <v>2</v>
      </c>
      <c r="Z82" t="n">
        <v>10</v>
      </c>
    </row>
    <row r="83">
      <c r="A83" t="n">
        <v>0</v>
      </c>
      <c r="B83" t="n">
        <v>50</v>
      </c>
      <c r="C83" t="inlineStr">
        <is>
          <t xml:space="preserve">CONCLUIDO	</t>
        </is>
      </c>
      <c r="D83" t="n">
        <v>3.8813</v>
      </c>
      <c r="E83" t="n">
        <v>25.76</v>
      </c>
      <c r="F83" t="n">
        <v>20.64</v>
      </c>
      <c r="G83" t="n">
        <v>8.91</v>
      </c>
      <c r="H83" t="n">
        <v>0.16</v>
      </c>
      <c r="I83" t="n">
        <v>139</v>
      </c>
      <c r="J83" t="n">
        <v>107.41</v>
      </c>
      <c r="K83" t="n">
        <v>41.65</v>
      </c>
      <c r="L83" t="n">
        <v>1</v>
      </c>
      <c r="M83" t="n">
        <v>137</v>
      </c>
      <c r="N83" t="n">
        <v>14.77</v>
      </c>
      <c r="O83" t="n">
        <v>13481.73</v>
      </c>
      <c r="P83" t="n">
        <v>190.52</v>
      </c>
      <c r="Q83" t="n">
        <v>793.61</v>
      </c>
      <c r="R83" t="n">
        <v>282.53</v>
      </c>
      <c r="S83" t="n">
        <v>86.27</v>
      </c>
      <c r="T83" t="n">
        <v>86977.05</v>
      </c>
      <c r="U83" t="n">
        <v>0.31</v>
      </c>
      <c r="V83" t="n">
        <v>0.59</v>
      </c>
      <c r="W83" t="n">
        <v>0.45</v>
      </c>
      <c r="X83" t="n">
        <v>5.22</v>
      </c>
      <c r="Y83" t="n">
        <v>2</v>
      </c>
      <c r="Z83" t="n">
        <v>10</v>
      </c>
    </row>
    <row r="84">
      <c r="A84" t="n">
        <v>1</v>
      </c>
      <c r="B84" t="n">
        <v>50</v>
      </c>
      <c r="C84" t="inlineStr">
        <is>
          <t xml:space="preserve">CONCLUIDO	</t>
        </is>
      </c>
      <c r="D84" t="n">
        <v>4.7649</v>
      </c>
      <c r="E84" t="n">
        <v>20.99</v>
      </c>
      <c r="F84" t="n">
        <v>17.66</v>
      </c>
      <c r="G84" t="n">
        <v>18.27</v>
      </c>
      <c r="H84" t="n">
        <v>0.32</v>
      </c>
      <c r="I84" t="n">
        <v>58</v>
      </c>
      <c r="J84" t="n">
        <v>108.68</v>
      </c>
      <c r="K84" t="n">
        <v>41.65</v>
      </c>
      <c r="L84" t="n">
        <v>2</v>
      </c>
      <c r="M84" t="n">
        <v>56</v>
      </c>
      <c r="N84" t="n">
        <v>15.03</v>
      </c>
      <c r="O84" t="n">
        <v>13638.32</v>
      </c>
      <c r="P84" t="n">
        <v>156.57</v>
      </c>
      <c r="Q84" t="n">
        <v>793.3</v>
      </c>
      <c r="R84" t="n">
        <v>183.48</v>
      </c>
      <c r="S84" t="n">
        <v>86.27</v>
      </c>
      <c r="T84" t="n">
        <v>37853.77</v>
      </c>
      <c r="U84" t="n">
        <v>0.47</v>
      </c>
      <c r="V84" t="n">
        <v>0.6899999999999999</v>
      </c>
      <c r="W84" t="n">
        <v>0.31</v>
      </c>
      <c r="X84" t="n">
        <v>2.25</v>
      </c>
      <c r="Y84" t="n">
        <v>2</v>
      </c>
      <c r="Z84" t="n">
        <v>10</v>
      </c>
    </row>
    <row r="85">
      <c r="A85" t="n">
        <v>2</v>
      </c>
      <c r="B85" t="n">
        <v>50</v>
      </c>
      <c r="C85" t="inlineStr">
        <is>
          <t xml:space="preserve">CONCLUIDO	</t>
        </is>
      </c>
      <c r="D85" t="n">
        <v>5.1368</v>
      </c>
      <c r="E85" t="n">
        <v>19.47</v>
      </c>
      <c r="F85" t="n">
        <v>16.65</v>
      </c>
      <c r="G85" t="n">
        <v>28.55</v>
      </c>
      <c r="H85" t="n">
        <v>0.48</v>
      </c>
      <c r="I85" t="n">
        <v>35</v>
      </c>
      <c r="J85" t="n">
        <v>109.96</v>
      </c>
      <c r="K85" t="n">
        <v>41.65</v>
      </c>
      <c r="L85" t="n">
        <v>3</v>
      </c>
      <c r="M85" t="n">
        <v>33</v>
      </c>
      <c r="N85" t="n">
        <v>15.31</v>
      </c>
      <c r="O85" t="n">
        <v>13795.21</v>
      </c>
      <c r="P85" t="n">
        <v>140.54</v>
      </c>
      <c r="Q85" t="n">
        <v>793.23</v>
      </c>
      <c r="R85" t="n">
        <v>150.12</v>
      </c>
      <c r="S85" t="n">
        <v>86.27</v>
      </c>
      <c r="T85" t="n">
        <v>21288.57</v>
      </c>
      <c r="U85" t="n">
        <v>0.57</v>
      </c>
      <c r="V85" t="n">
        <v>0.73</v>
      </c>
      <c r="W85" t="n">
        <v>0.26</v>
      </c>
      <c r="X85" t="n">
        <v>1.24</v>
      </c>
      <c r="Y85" t="n">
        <v>2</v>
      </c>
      <c r="Z85" t="n">
        <v>10</v>
      </c>
    </row>
    <row r="86">
      <c r="A86" t="n">
        <v>3</v>
      </c>
      <c r="B86" t="n">
        <v>50</v>
      </c>
      <c r="C86" t="inlineStr">
        <is>
          <t xml:space="preserve">CONCLUIDO	</t>
        </is>
      </c>
      <c r="D86" t="n">
        <v>5.3496</v>
      </c>
      <c r="E86" t="n">
        <v>18.69</v>
      </c>
      <c r="F86" t="n">
        <v>16.12</v>
      </c>
      <c r="G86" t="n">
        <v>40.31</v>
      </c>
      <c r="H86" t="n">
        <v>0.63</v>
      </c>
      <c r="I86" t="n">
        <v>24</v>
      </c>
      <c r="J86" t="n">
        <v>111.23</v>
      </c>
      <c r="K86" t="n">
        <v>41.65</v>
      </c>
      <c r="L86" t="n">
        <v>4</v>
      </c>
      <c r="M86" t="n">
        <v>22</v>
      </c>
      <c r="N86" t="n">
        <v>15.58</v>
      </c>
      <c r="O86" t="n">
        <v>13952.52</v>
      </c>
      <c r="P86" t="n">
        <v>128.26</v>
      </c>
      <c r="Q86" t="n">
        <v>793.27</v>
      </c>
      <c r="R86" t="n">
        <v>131.47</v>
      </c>
      <c r="S86" t="n">
        <v>86.27</v>
      </c>
      <c r="T86" t="n">
        <v>12021.45</v>
      </c>
      <c r="U86" t="n">
        <v>0.66</v>
      </c>
      <c r="V86" t="n">
        <v>0.76</v>
      </c>
      <c r="W86" t="n">
        <v>0.26</v>
      </c>
      <c r="X86" t="n">
        <v>0.71</v>
      </c>
      <c r="Y86" t="n">
        <v>2</v>
      </c>
      <c r="Z86" t="n">
        <v>10</v>
      </c>
    </row>
    <row r="87">
      <c r="A87" t="n">
        <v>4</v>
      </c>
      <c r="B87" t="n">
        <v>50</v>
      </c>
      <c r="C87" t="inlineStr">
        <is>
          <t xml:space="preserve">CONCLUIDO	</t>
        </is>
      </c>
      <c r="D87" t="n">
        <v>5.4256</v>
      </c>
      <c r="E87" t="n">
        <v>18.43</v>
      </c>
      <c r="F87" t="n">
        <v>15.97</v>
      </c>
      <c r="G87" t="n">
        <v>50.44</v>
      </c>
      <c r="H87" t="n">
        <v>0.78</v>
      </c>
      <c r="I87" t="n">
        <v>19</v>
      </c>
      <c r="J87" t="n">
        <v>112.51</v>
      </c>
      <c r="K87" t="n">
        <v>41.65</v>
      </c>
      <c r="L87" t="n">
        <v>5</v>
      </c>
      <c r="M87" t="n">
        <v>14</v>
      </c>
      <c r="N87" t="n">
        <v>15.86</v>
      </c>
      <c r="O87" t="n">
        <v>14110.24</v>
      </c>
      <c r="P87" t="n">
        <v>119.71</v>
      </c>
      <c r="Q87" t="n">
        <v>793.25</v>
      </c>
      <c r="R87" t="n">
        <v>126.43</v>
      </c>
      <c r="S87" t="n">
        <v>86.27</v>
      </c>
      <c r="T87" t="n">
        <v>9522.66</v>
      </c>
      <c r="U87" t="n">
        <v>0.68</v>
      </c>
      <c r="V87" t="n">
        <v>0.76</v>
      </c>
      <c r="W87" t="n">
        <v>0.25</v>
      </c>
      <c r="X87" t="n">
        <v>0.5600000000000001</v>
      </c>
      <c r="Y87" t="n">
        <v>2</v>
      </c>
      <c r="Z87" t="n">
        <v>10</v>
      </c>
    </row>
    <row r="88">
      <c r="A88" t="n">
        <v>5</v>
      </c>
      <c r="B88" t="n">
        <v>50</v>
      </c>
      <c r="C88" t="inlineStr">
        <is>
          <t xml:space="preserve">CONCLUIDO	</t>
        </is>
      </c>
      <c r="D88" t="n">
        <v>5.4246</v>
      </c>
      <c r="E88" t="n">
        <v>18.43</v>
      </c>
      <c r="F88" t="n">
        <v>16.02</v>
      </c>
      <c r="G88" t="n">
        <v>56.54</v>
      </c>
      <c r="H88" t="n">
        <v>0.93</v>
      </c>
      <c r="I88" t="n">
        <v>17</v>
      </c>
      <c r="J88" t="n">
        <v>113.79</v>
      </c>
      <c r="K88" t="n">
        <v>41.65</v>
      </c>
      <c r="L88" t="n">
        <v>6</v>
      </c>
      <c r="M88" t="n">
        <v>0</v>
      </c>
      <c r="N88" t="n">
        <v>16.14</v>
      </c>
      <c r="O88" t="n">
        <v>14268.39</v>
      </c>
      <c r="P88" t="n">
        <v>117.67</v>
      </c>
      <c r="Q88" t="n">
        <v>793.4299999999999</v>
      </c>
      <c r="R88" t="n">
        <v>127.76</v>
      </c>
      <c r="S88" t="n">
        <v>86.27</v>
      </c>
      <c r="T88" t="n">
        <v>10201.6</v>
      </c>
      <c r="U88" t="n">
        <v>0.68</v>
      </c>
      <c r="V88" t="n">
        <v>0.76</v>
      </c>
      <c r="W88" t="n">
        <v>0.27</v>
      </c>
      <c r="X88" t="n">
        <v>0.61</v>
      </c>
      <c r="Y88" t="n">
        <v>2</v>
      </c>
      <c r="Z88" t="n">
        <v>10</v>
      </c>
    </row>
    <row r="89">
      <c r="A89" t="n">
        <v>0</v>
      </c>
      <c r="B89" t="n">
        <v>25</v>
      </c>
      <c r="C89" t="inlineStr">
        <is>
          <t xml:space="preserve">CONCLUIDO	</t>
        </is>
      </c>
      <c r="D89" t="n">
        <v>4.8007</v>
      </c>
      <c r="E89" t="n">
        <v>20.83</v>
      </c>
      <c r="F89" t="n">
        <v>17.95</v>
      </c>
      <c r="G89" t="n">
        <v>13.81</v>
      </c>
      <c r="H89" t="n">
        <v>0.28</v>
      </c>
      <c r="I89" t="n">
        <v>78</v>
      </c>
      <c r="J89" t="n">
        <v>61.76</v>
      </c>
      <c r="K89" t="n">
        <v>28.92</v>
      </c>
      <c r="L89" t="n">
        <v>1</v>
      </c>
      <c r="M89" t="n">
        <v>76</v>
      </c>
      <c r="N89" t="n">
        <v>6.84</v>
      </c>
      <c r="O89" t="n">
        <v>7851.41</v>
      </c>
      <c r="P89" t="n">
        <v>106.86</v>
      </c>
      <c r="Q89" t="n">
        <v>793.33</v>
      </c>
      <c r="R89" t="n">
        <v>191.95</v>
      </c>
      <c r="S89" t="n">
        <v>86.27</v>
      </c>
      <c r="T89" t="n">
        <v>41987.92</v>
      </c>
      <c r="U89" t="n">
        <v>0.45</v>
      </c>
      <c r="V89" t="n">
        <v>0.68</v>
      </c>
      <c r="W89" t="n">
        <v>0.34</v>
      </c>
      <c r="X89" t="n">
        <v>2.54</v>
      </c>
      <c r="Y89" t="n">
        <v>2</v>
      </c>
      <c r="Z89" t="n">
        <v>10</v>
      </c>
    </row>
    <row r="90">
      <c r="A90" t="n">
        <v>1</v>
      </c>
      <c r="B90" t="n">
        <v>25</v>
      </c>
      <c r="C90" t="inlineStr">
        <is>
          <t xml:space="preserve">CONCLUIDO	</t>
        </is>
      </c>
      <c r="D90" t="n">
        <v>5.2359</v>
      </c>
      <c r="E90" t="n">
        <v>19.1</v>
      </c>
      <c r="F90" t="n">
        <v>16.83</v>
      </c>
      <c r="G90" t="n">
        <v>29.7</v>
      </c>
      <c r="H90" t="n">
        <v>0.55</v>
      </c>
      <c r="I90" t="n">
        <v>34</v>
      </c>
      <c r="J90" t="n">
        <v>62.92</v>
      </c>
      <c r="K90" t="n">
        <v>28.92</v>
      </c>
      <c r="L90" t="n">
        <v>2</v>
      </c>
      <c r="M90" t="n">
        <v>8</v>
      </c>
      <c r="N90" t="n">
        <v>7</v>
      </c>
      <c r="O90" t="n">
        <v>7994.37</v>
      </c>
      <c r="P90" t="n">
        <v>87.98</v>
      </c>
      <c r="Q90" t="n">
        <v>793.6</v>
      </c>
      <c r="R90" t="n">
        <v>154.95</v>
      </c>
      <c r="S90" t="n">
        <v>86.27</v>
      </c>
      <c r="T90" t="n">
        <v>23710.72</v>
      </c>
      <c r="U90" t="n">
        <v>0.5600000000000001</v>
      </c>
      <c r="V90" t="n">
        <v>0.72</v>
      </c>
      <c r="W90" t="n">
        <v>0.3</v>
      </c>
      <c r="X90" t="n">
        <v>1.42</v>
      </c>
      <c r="Y90" t="n">
        <v>2</v>
      </c>
      <c r="Z90" t="n">
        <v>10</v>
      </c>
    </row>
    <row r="91">
      <c r="A91" t="n">
        <v>2</v>
      </c>
      <c r="B91" t="n">
        <v>25</v>
      </c>
      <c r="C91" t="inlineStr">
        <is>
          <t xml:space="preserve">CONCLUIDO	</t>
        </is>
      </c>
      <c r="D91" t="n">
        <v>5.2952</v>
      </c>
      <c r="E91" t="n">
        <v>18.89</v>
      </c>
      <c r="F91" t="n">
        <v>16.63</v>
      </c>
      <c r="G91" t="n">
        <v>30.24</v>
      </c>
      <c r="H91" t="n">
        <v>0.8100000000000001</v>
      </c>
      <c r="I91" t="n">
        <v>33</v>
      </c>
      <c r="J91" t="n">
        <v>64.08</v>
      </c>
      <c r="K91" t="n">
        <v>28.92</v>
      </c>
      <c r="L91" t="n">
        <v>3</v>
      </c>
      <c r="M91" t="n">
        <v>0</v>
      </c>
      <c r="N91" t="n">
        <v>7.16</v>
      </c>
      <c r="O91" t="n">
        <v>8137.65</v>
      </c>
      <c r="P91" t="n">
        <v>87.72</v>
      </c>
      <c r="Q91" t="n">
        <v>793.37</v>
      </c>
      <c r="R91" t="n">
        <v>147.47</v>
      </c>
      <c r="S91" t="n">
        <v>86.27</v>
      </c>
      <c r="T91" t="n">
        <v>19974.4</v>
      </c>
      <c r="U91" t="n">
        <v>0.58</v>
      </c>
      <c r="V91" t="n">
        <v>0.73</v>
      </c>
      <c r="W91" t="n">
        <v>0.31</v>
      </c>
      <c r="X91" t="n">
        <v>1.22</v>
      </c>
      <c r="Y91" t="n">
        <v>2</v>
      </c>
      <c r="Z91" t="n">
        <v>10</v>
      </c>
    </row>
    <row r="92">
      <c r="A92" t="n">
        <v>0</v>
      </c>
      <c r="B92" t="n">
        <v>85</v>
      </c>
      <c r="C92" t="inlineStr">
        <is>
          <t xml:space="preserve">CONCLUIDO	</t>
        </is>
      </c>
      <c r="D92" t="n">
        <v>2.9515</v>
      </c>
      <c r="E92" t="n">
        <v>33.88</v>
      </c>
      <c r="F92" t="n">
        <v>24.02</v>
      </c>
      <c r="G92" t="n">
        <v>6.52</v>
      </c>
      <c r="H92" t="n">
        <v>0.11</v>
      </c>
      <c r="I92" t="n">
        <v>221</v>
      </c>
      <c r="J92" t="n">
        <v>167.88</v>
      </c>
      <c r="K92" t="n">
        <v>51.39</v>
      </c>
      <c r="L92" t="n">
        <v>1</v>
      </c>
      <c r="M92" t="n">
        <v>219</v>
      </c>
      <c r="N92" t="n">
        <v>30.49</v>
      </c>
      <c r="O92" t="n">
        <v>20939.59</v>
      </c>
      <c r="P92" t="n">
        <v>301.73</v>
      </c>
      <c r="Q92" t="n">
        <v>793.59</v>
      </c>
      <c r="R92" t="n">
        <v>396.5</v>
      </c>
      <c r="S92" t="n">
        <v>86.27</v>
      </c>
      <c r="T92" t="n">
        <v>143550.63</v>
      </c>
      <c r="U92" t="n">
        <v>0.22</v>
      </c>
      <c r="V92" t="n">
        <v>0.51</v>
      </c>
      <c r="W92" t="n">
        <v>0.57</v>
      </c>
      <c r="X92" t="n">
        <v>8.6</v>
      </c>
      <c r="Y92" t="n">
        <v>2</v>
      </c>
      <c r="Z92" t="n">
        <v>10</v>
      </c>
    </row>
    <row r="93">
      <c r="A93" t="n">
        <v>1</v>
      </c>
      <c r="B93" t="n">
        <v>85</v>
      </c>
      <c r="C93" t="inlineStr">
        <is>
          <t xml:space="preserve">CONCLUIDO	</t>
        </is>
      </c>
      <c r="D93" t="n">
        <v>4.2729</v>
      </c>
      <c r="E93" t="n">
        <v>23.4</v>
      </c>
      <c r="F93" t="n">
        <v>18.25</v>
      </c>
      <c r="G93" t="n">
        <v>13.36</v>
      </c>
      <c r="H93" t="n">
        <v>0.21</v>
      </c>
      <c r="I93" t="n">
        <v>82</v>
      </c>
      <c r="J93" t="n">
        <v>169.33</v>
      </c>
      <c r="K93" t="n">
        <v>51.39</v>
      </c>
      <c r="L93" t="n">
        <v>2</v>
      </c>
      <c r="M93" t="n">
        <v>80</v>
      </c>
      <c r="N93" t="n">
        <v>30.94</v>
      </c>
      <c r="O93" t="n">
        <v>21118.46</v>
      </c>
      <c r="P93" t="n">
        <v>224.93</v>
      </c>
      <c r="Q93" t="n">
        <v>793.4299999999999</v>
      </c>
      <c r="R93" t="n">
        <v>202.28</v>
      </c>
      <c r="S93" t="n">
        <v>86.27</v>
      </c>
      <c r="T93" t="n">
        <v>47137.48</v>
      </c>
      <c r="U93" t="n">
        <v>0.43</v>
      </c>
      <c r="V93" t="n">
        <v>0.67</v>
      </c>
      <c r="W93" t="n">
        <v>0.35</v>
      </c>
      <c r="X93" t="n">
        <v>2.84</v>
      </c>
      <c r="Y93" t="n">
        <v>2</v>
      </c>
      <c r="Z93" t="n">
        <v>10</v>
      </c>
    </row>
    <row r="94">
      <c r="A94" t="n">
        <v>2</v>
      </c>
      <c r="B94" t="n">
        <v>85</v>
      </c>
      <c r="C94" t="inlineStr">
        <is>
          <t xml:space="preserve">CONCLUIDO	</t>
        </is>
      </c>
      <c r="D94" t="n">
        <v>4.6503</v>
      </c>
      <c r="E94" t="n">
        <v>21.5</v>
      </c>
      <c r="F94" t="n">
        <v>17.37</v>
      </c>
      <c r="G94" t="n">
        <v>20.04</v>
      </c>
      <c r="H94" t="n">
        <v>0.31</v>
      </c>
      <c r="I94" t="n">
        <v>52</v>
      </c>
      <c r="J94" t="n">
        <v>170.79</v>
      </c>
      <c r="K94" t="n">
        <v>51.39</v>
      </c>
      <c r="L94" t="n">
        <v>3</v>
      </c>
      <c r="M94" t="n">
        <v>50</v>
      </c>
      <c r="N94" t="n">
        <v>31.4</v>
      </c>
      <c r="O94" t="n">
        <v>21297.94</v>
      </c>
      <c r="P94" t="n">
        <v>210.37</v>
      </c>
      <c r="Q94" t="n">
        <v>793.33</v>
      </c>
      <c r="R94" t="n">
        <v>173.42</v>
      </c>
      <c r="S94" t="n">
        <v>86.27</v>
      </c>
      <c r="T94" t="n">
        <v>32855.05</v>
      </c>
      <c r="U94" t="n">
        <v>0.5</v>
      </c>
      <c r="V94" t="n">
        <v>0.7</v>
      </c>
      <c r="W94" t="n">
        <v>0.31</v>
      </c>
      <c r="X94" t="n">
        <v>1.96</v>
      </c>
      <c r="Y94" t="n">
        <v>2</v>
      </c>
      <c r="Z94" t="n">
        <v>10</v>
      </c>
    </row>
    <row r="95">
      <c r="A95" t="n">
        <v>3</v>
      </c>
      <c r="B95" t="n">
        <v>85</v>
      </c>
      <c r="C95" t="inlineStr">
        <is>
          <t xml:space="preserve">CONCLUIDO	</t>
        </is>
      </c>
      <c r="D95" t="n">
        <v>4.9593</v>
      </c>
      <c r="E95" t="n">
        <v>20.16</v>
      </c>
      <c r="F95" t="n">
        <v>16.54</v>
      </c>
      <c r="G95" t="n">
        <v>26.82</v>
      </c>
      <c r="H95" t="n">
        <v>0.41</v>
      </c>
      <c r="I95" t="n">
        <v>37</v>
      </c>
      <c r="J95" t="n">
        <v>172.25</v>
      </c>
      <c r="K95" t="n">
        <v>51.39</v>
      </c>
      <c r="L95" t="n">
        <v>4</v>
      </c>
      <c r="M95" t="n">
        <v>35</v>
      </c>
      <c r="N95" t="n">
        <v>31.86</v>
      </c>
      <c r="O95" t="n">
        <v>21478.05</v>
      </c>
      <c r="P95" t="n">
        <v>196.3</v>
      </c>
      <c r="Q95" t="n">
        <v>793.38</v>
      </c>
      <c r="R95" t="n">
        <v>145.18</v>
      </c>
      <c r="S95" t="n">
        <v>86.27</v>
      </c>
      <c r="T95" t="n">
        <v>18809.6</v>
      </c>
      <c r="U95" t="n">
        <v>0.59</v>
      </c>
      <c r="V95" t="n">
        <v>0.74</v>
      </c>
      <c r="W95" t="n">
        <v>0.27</v>
      </c>
      <c r="X95" t="n">
        <v>1.13</v>
      </c>
      <c r="Y95" t="n">
        <v>2</v>
      </c>
      <c r="Z95" t="n">
        <v>10</v>
      </c>
    </row>
    <row r="96">
      <c r="A96" t="n">
        <v>4</v>
      </c>
      <c r="B96" t="n">
        <v>85</v>
      </c>
      <c r="C96" t="inlineStr">
        <is>
          <t xml:space="preserve">CONCLUIDO	</t>
        </is>
      </c>
      <c r="D96" t="n">
        <v>5.0462</v>
      </c>
      <c r="E96" t="n">
        <v>19.82</v>
      </c>
      <c r="F96" t="n">
        <v>16.46</v>
      </c>
      <c r="G96" t="n">
        <v>34.06</v>
      </c>
      <c r="H96" t="n">
        <v>0.51</v>
      </c>
      <c r="I96" t="n">
        <v>29</v>
      </c>
      <c r="J96" t="n">
        <v>173.71</v>
      </c>
      <c r="K96" t="n">
        <v>51.39</v>
      </c>
      <c r="L96" t="n">
        <v>5</v>
      </c>
      <c r="M96" t="n">
        <v>27</v>
      </c>
      <c r="N96" t="n">
        <v>32.32</v>
      </c>
      <c r="O96" t="n">
        <v>21658.78</v>
      </c>
      <c r="P96" t="n">
        <v>191.72</v>
      </c>
      <c r="Q96" t="n">
        <v>793.26</v>
      </c>
      <c r="R96" t="n">
        <v>143.05</v>
      </c>
      <c r="S96" t="n">
        <v>86.27</v>
      </c>
      <c r="T96" t="n">
        <v>17782.65</v>
      </c>
      <c r="U96" t="n">
        <v>0.6</v>
      </c>
      <c r="V96" t="n">
        <v>0.74</v>
      </c>
      <c r="W96" t="n">
        <v>0.27</v>
      </c>
      <c r="X96" t="n">
        <v>1.05</v>
      </c>
      <c r="Y96" t="n">
        <v>2</v>
      </c>
      <c r="Z96" t="n">
        <v>10</v>
      </c>
    </row>
    <row r="97">
      <c r="A97" t="n">
        <v>5</v>
      </c>
      <c r="B97" t="n">
        <v>85</v>
      </c>
      <c r="C97" t="inlineStr">
        <is>
          <t xml:space="preserve">CONCLUIDO	</t>
        </is>
      </c>
      <c r="D97" t="n">
        <v>5.1038</v>
      </c>
      <c r="E97" t="n">
        <v>19.59</v>
      </c>
      <c r="F97" t="n">
        <v>16.41</v>
      </c>
      <c r="G97" t="n">
        <v>41.02</v>
      </c>
      <c r="H97" t="n">
        <v>0.61</v>
      </c>
      <c r="I97" t="n">
        <v>24</v>
      </c>
      <c r="J97" t="n">
        <v>175.18</v>
      </c>
      <c r="K97" t="n">
        <v>51.39</v>
      </c>
      <c r="L97" t="n">
        <v>6</v>
      </c>
      <c r="M97" t="n">
        <v>22</v>
      </c>
      <c r="N97" t="n">
        <v>32.79</v>
      </c>
      <c r="O97" t="n">
        <v>21840.16</v>
      </c>
      <c r="P97" t="n">
        <v>186.83</v>
      </c>
      <c r="Q97" t="n">
        <v>793.34</v>
      </c>
      <c r="R97" t="n">
        <v>142.14</v>
      </c>
      <c r="S97" t="n">
        <v>86.27</v>
      </c>
      <c r="T97" t="n">
        <v>17354.25</v>
      </c>
      <c r="U97" t="n">
        <v>0.61</v>
      </c>
      <c r="V97" t="n">
        <v>0.74</v>
      </c>
      <c r="W97" t="n">
        <v>0.25</v>
      </c>
      <c r="X97" t="n">
        <v>1</v>
      </c>
      <c r="Y97" t="n">
        <v>2</v>
      </c>
      <c r="Z97" t="n">
        <v>10</v>
      </c>
    </row>
    <row r="98">
      <c r="A98" t="n">
        <v>6</v>
      </c>
      <c r="B98" t="n">
        <v>85</v>
      </c>
      <c r="C98" t="inlineStr">
        <is>
          <t xml:space="preserve">CONCLUIDO	</t>
        </is>
      </c>
      <c r="D98" t="n">
        <v>5.2178</v>
      </c>
      <c r="E98" t="n">
        <v>19.16</v>
      </c>
      <c r="F98" t="n">
        <v>16.11</v>
      </c>
      <c r="G98" t="n">
        <v>48.34</v>
      </c>
      <c r="H98" t="n">
        <v>0.7</v>
      </c>
      <c r="I98" t="n">
        <v>20</v>
      </c>
      <c r="J98" t="n">
        <v>176.66</v>
      </c>
      <c r="K98" t="n">
        <v>51.39</v>
      </c>
      <c r="L98" t="n">
        <v>7</v>
      </c>
      <c r="M98" t="n">
        <v>18</v>
      </c>
      <c r="N98" t="n">
        <v>33.27</v>
      </c>
      <c r="O98" t="n">
        <v>22022.17</v>
      </c>
      <c r="P98" t="n">
        <v>179.34</v>
      </c>
      <c r="Q98" t="n">
        <v>793.38</v>
      </c>
      <c r="R98" t="n">
        <v>131.44</v>
      </c>
      <c r="S98" t="n">
        <v>86.27</v>
      </c>
      <c r="T98" t="n">
        <v>12027.04</v>
      </c>
      <c r="U98" t="n">
        <v>0.66</v>
      </c>
      <c r="V98" t="n">
        <v>0.76</v>
      </c>
      <c r="W98" t="n">
        <v>0.26</v>
      </c>
      <c r="X98" t="n">
        <v>0.7</v>
      </c>
      <c r="Y98" t="n">
        <v>2</v>
      </c>
      <c r="Z98" t="n">
        <v>10</v>
      </c>
    </row>
    <row r="99">
      <c r="A99" t="n">
        <v>7</v>
      </c>
      <c r="B99" t="n">
        <v>85</v>
      </c>
      <c r="C99" t="inlineStr">
        <is>
          <t xml:space="preserve">CONCLUIDO	</t>
        </is>
      </c>
      <c r="D99" t="n">
        <v>5.2698</v>
      </c>
      <c r="E99" t="n">
        <v>18.98</v>
      </c>
      <c r="F99" t="n">
        <v>16.03</v>
      </c>
      <c r="G99" t="n">
        <v>56.57</v>
      </c>
      <c r="H99" t="n">
        <v>0.8</v>
      </c>
      <c r="I99" t="n">
        <v>17</v>
      </c>
      <c r="J99" t="n">
        <v>178.14</v>
      </c>
      <c r="K99" t="n">
        <v>51.39</v>
      </c>
      <c r="L99" t="n">
        <v>8</v>
      </c>
      <c r="M99" t="n">
        <v>15</v>
      </c>
      <c r="N99" t="n">
        <v>33.75</v>
      </c>
      <c r="O99" t="n">
        <v>22204.83</v>
      </c>
      <c r="P99" t="n">
        <v>174.26</v>
      </c>
      <c r="Q99" t="n">
        <v>793.22</v>
      </c>
      <c r="R99" t="n">
        <v>128.7</v>
      </c>
      <c r="S99" t="n">
        <v>86.27</v>
      </c>
      <c r="T99" t="n">
        <v>10670.09</v>
      </c>
      <c r="U99" t="n">
        <v>0.67</v>
      </c>
      <c r="V99" t="n">
        <v>0.76</v>
      </c>
      <c r="W99" t="n">
        <v>0.25</v>
      </c>
      <c r="X99" t="n">
        <v>0.62</v>
      </c>
      <c r="Y99" t="n">
        <v>2</v>
      </c>
      <c r="Z99" t="n">
        <v>10</v>
      </c>
    </row>
    <row r="100">
      <c r="A100" t="n">
        <v>8</v>
      </c>
      <c r="B100" t="n">
        <v>85</v>
      </c>
      <c r="C100" t="inlineStr">
        <is>
          <t xml:space="preserve">CONCLUIDO	</t>
        </is>
      </c>
      <c r="D100" t="n">
        <v>5.3067</v>
      </c>
      <c r="E100" t="n">
        <v>18.84</v>
      </c>
      <c r="F100" t="n">
        <v>15.96</v>
      </c>
      <c r="G100" t="n">
        <v>63.85</v>
      </c>
      <c r="H100" t="n">
        <v>0.89</v>
      </c>
      <c r="I100" t="n">
        <v>15</v>
      </c>
      <c r="J100" t="n">
        <v>179.63</v>
      </c>
      <c r="K100" t="n">
        <v>51.39</v>
      </c>
      <c r="L100" t="n">
        <v>9</v>
      </c>
      <c r="M100" t="n">
        <v>13</v>
      </c>
      <c r="N100" t="n">
        <v>34.24</v>
      </c>
      <c r="O100" t="n">
        <v>22388.15</v>
      </c>
      <c r="P100" t="n">
        <v>168.72</v>
      </c>
      <c r="Q100" t="n">
        <v>793.21</v>
      </c>
      <c r="R100" t="n">
        <v>126.86</v>
      </c>
      <c r="S100" t="n">
        <v>86.27</v>
      </c>
      <c r="T100" t="n">
        <v>9762.469999999999</v>
      </c>
      <c r="U100" t="n">
        <v>0.68</v>
      </c>
      <c r="V100" t="n">
        <v>0.76</v>
      </c>
      <c r="W100" t="n">
        <v>0.24</v>
      </c>
      <c r="X100" t="n">
        <v>0.55</v>
      </c>
      <c r="Y100" t="n">
        <v>2</v>
      </c>
      <c r="Z100" t="n">
        <v>10</v>
      </c>
    </row>
    <row r="101">
      <c r="A101" t="n">
        <v>9</v>
      </c>
      <c r="B101" t="n">
        <v>85</v>
      </c>
      <c r="C101" t="inlineStr">
        <is>
          <t xml:space="preserve">CONCLUIDO	</t>
        </is>
      </c>
      <c r="D101" t="n">
        <v>5.3634</v>
      </c>
      <c r="E101" t="n">
        <v>18.64</v>
      </c>
      <c r="F101" t="n">
        <v>15.83</v>
      </c>
      <c r="G101" t="n">
        <v>73.06999999999999</v>
      </c>
      <c r="H101" t="n">
        <v>0.98</v>
      </c>
      <c r="I101" t="n">
        <v>13</v>
      </c>
      <c r="J101" t="n">
        <v>181.12</v>
      </c>
      <c r="K101" t="n">
        <v>51.39</v>
      </c>
      <c r="L101" t="n">
        <v>10</v>
      </c>
      <c r="M101" t="n">
        <v>11</v>
      </c>
      <c r="N101" t="n">
        <v>34.73</v>
      </c>
      <c r="O101" t="n">
        <v>22572.13</v>
      </c>
      <c r="P101" t="n">
        <v>163.81</v>
      </c>
      <c r="Q101" t="n">
        <v>793.22</v>
      </c>
      <c r="R101" t="n">
        <v>122.06</v>
      </c>
      <c r="S101" t="n">
        <v>86.27</v>
      </c>
      <c r="T101" t="n">
        <v>7370.13</v>
      </c>
      <c r="U101" t="n">
        <v>0.71</v>
      </c>
      <c r="V101" t="n">
        <v>0.77</v>
      </c>
      <c r="W101" t="n">
        <v>0.24</v>
      </c>
      <c r="X101" t="n">
        <v>0.42</v>
      </c>
      <c r="Y101" t="n">
        <v>2</v>
      </c>
      <c r="Z101" t="n">
        <v>10</v>
      </c>
    </row>
    <row r="102">
      <c r="A102" t="n">
        <v>10</v>
      </c>
      <c r="B102" t="n">
        <v>85</v>
      </c>
      <c r="C102" t="inlineStr">
        <is>
          <t xml:space="preserve">CONCLUIDO	</t>
        </is>
      </c>
      <c r="D102" t="n">
        <v>5.3767</v>
      </c>
      <c r="E102" t="n">
        <v>18.6</v>
      </c>
      <c r="F102" t="n">
        <v>15.82</v>
      </c>
      <c r="G102" t="n">
        <v>79.09999999999999</v>
      </c>
      <c r="H102" t="n">
        <v>1.07</v>
      </c>
      <c r="I102" t="n">
        <v>12</v>
      </c>
      <c r="J102" t="n">
        <v>182.62</v>
      </c>
      <c r="K102" t="n">
        <v>51.39</v>
      </c>
      <c r="L102" t="n">
        <v>11</v>
      </c>
      <c r="M102" t="n">
        <v>9</v>
      </c>
      <c r="N102" t="n">
        <v>35.22</v>
      </c>
      <c r="O102" t="n">
        <v>22756.91</v>
      </c>
      <c r="P102" t="n">
        <v>157.59</v>
      </c>
      <c r="Q102" t="n">
        <v>793.3</v>
      </c>
      <c r="R102" t="n">
        <v>121.62</v>
      </c>
      <c r="S102" t="n">
        <v>86.27</v>
      </c>
      <c r="T102" t="n">
        <v>7153.94</v>
      </c>
      <c r="U102" t="n">
        <v>0.71</v>
      </c>
      <c r="V102" t="n">
        <v>0.77</v>
      </c>
      <c r="W102" t="n">
        <v>0.24</v>
      </c>
      <c r="X102" t="n">
        <v>0.41</v>
      </c>
      <c r="Y102" t="n">
        <v>2</v>
      </c>
      <c r="Z102" t="n">
        <v>10</v>
      </c>
    </row>
    <row r="103">
      <c r="A103" t="n">
        <v>11</v>
      </c>
      <c r="B103" t="n">
        <v>85</v>
      </c>
      <c r="C103" t="inlineStr">
        <is>
          <t xml:space="preserve">CONCLUIDO	</t>
        </is>
      </c>
      <c r="D103" t="n">
        <v>5.3891</v>
      </c>
      <c r="E103" t="n">
        <v>18.56</v>
      </c>
      <c r="F103" t="n">
        <v>15.81</v>
      </c>
      <c r="G103" t="n">
        <v>86.23999999999999</v>
      </c>
      <c r="H103" t="n">
        <v>1.16</v>
      </c>
      <c r="I103" t="n">
        <v>11</v>
      </c>
      <c r="J103" t="n">
        <v>184.12</v>
      </c>
      <c r="K103" t="n">
        <v>51.39</v>
      </c>
      <c r="L103" t="n">
        <v>12</v>
      </c>
      <c r="M103" t="n">
        <v>3</v>
      </c>
      <c r="N103" t="n">
        <v>35.73</v>
      </c>
      <c r="O103" t="n">
        <v>22942.24</v>
      </c>
      <c r="P103" t="n">
        <v>154.99</v>
      </c>
      <c r="Q103" t="n">
        <v>793.28</v>
      </c>
      <c r="R103" t="n">
        <v>121.21</v>
      </c>
      <c r="S103" t="n">
        <v>86.27</v>
      </c>
      <c r="T103" t="n">
        <v>6953.64</v>
      </c>
      <c r="U103" t="n">
        <v>0.71</v>
      </c>
      <c r="V103" t="n">
        <v>0.77</v>
      </c>
      <c r="W103" t="n">
        <v>0.25</v>
      </c>
      <c r="X103" t="n">
        <v>0.4</v>
      </c>
      <c r="Y103" t="n">
        <v>2</v>
      </c>
      <c r="Z103" t="n">
        <v>10</v>
      </c>
    </row>
    <row r="104">
      <c r="A104" t="n">
        <v>12</v>
      </c>
      <c r="B104" t="n">
        <v>85</v>
      </c>
      <c r="C104" t="inlineStr">
        <is>
          <t xml:space="preserve">CONCLUIDO	</t>
        </is>
      </c>
      <c r="D104" t="n">
        <v>5.3893</v>
      </c>
      <c r="E104" t="n">
        <v>18.56</v>
      </c>
      <c r="F104" t="n">
        <v>15.81</v>
      </c>
      <c r="G104" t="n">
        <v>86.23999999999999</v>
      </c>
      <c r="H104" t="n">
        <v>1.24</v>
      </c>
      <c r="I104" t="n">
        <v>11</v>
      </c>
      <c r="J104" t="n">
        <v>185.63</v>
      </c>
      <c r="K104" t="n">
        <v>51.39</v>
      </c>
      <c r="L104" t="n">
        <v>13</v>
      </c>
      <c r="M104" t="n">
        <v>0</v>
      </c>
      <c r="N104" t="n">
        <v>36.24</v>
      </c>
      <c r="O104" t="n">
        <v>23128.27</v>
      </c>
      <c r="P104" t="n">
        <v>155.9</v>
      </c>
      <c r="Q104" t="n">
        <v>793.33</v>
      </c>
      <c r="R104" t="n">
        <v>121.01</v>
      </c>
      <c r="S104" t="n">
        <v>86.27</v>
      </c>
      <c r="T104" t="n">
        <v>6855.32</v>
      </c>
      <c r="U104" t="n">
        <v>0.71</v>
      </c>
      <c r="V104" t="n">
        <v>0.77</v>
      </c>
      <c r="W104" t="n">
        <v>0.25</v>
      </c>
      <c r="X104" t="n">
        <v>0.4</v>
      </c>
      <c r="Y104" t="n">
        <v>2</v>
      </c>
      <c r="Z104" t="n">
        <v>10</v>
      </c>
    </row>
    <row r="105">
      <c r="A105" t="n">
        <v>0</v>
      </c>
      <c r="B105" t="n">
        <v>20</v>
      </c>
      <c r="C105" t="inlineStr">
        <is>
          <t xml:space="preserve">CONCLUIDO	</t>
        </is>
      </c>
      <c r="D105" t="n">
        <v>4.769</v>
      </c>
      <c r="E105" t="n">
        <v>20.97</v>
      </c>
      <c r="F105" t="n">
        <v>18.39</v>
      </c>
      <c r="G105" t="n">
        <v>16.23</v>
      </c>
      <c r="H105" t="n">
        <v>0.34</v>
      </c>
      <c r="I105" t="n">
        <v>68</v>
      </c>
      <c r="J105" t="n">
        <v>51.33</v>
      </c>
      <c r="K105" t="n">
        <v>24.83</v>
      </c>
      <c r="L105" t="n">
        <v>1</v>
      </c>
      <c r="M105" t="n">
        <v>66</v>
      </c>
      <c r="N105" t="n">
        <v>5.51</v>
      </c>
      <c r="O105" t="n">
        <v>6564.78</v>
      </c>
      <c r="P105" t="n">
        <v>92.73</v>
      </c>
      <c r="Q105" t="n">
        <v>793.41</v>
      </c>
      <c r="R105" t="n">
        <v>210.16</v>
      </c>
      <c r="S105" t="n">
        <v>86.27</v>
      </c>
      <c r="T105" t="n">
        <v>51142.65</v>
      </c>
      <c r="U105" t="n">
        <v>0.41</v>
      </c>
      <c r="V105" t="n">
        <v>0.66</v>
      </c>
      <c r="W105" t="n">
        <v>0.29</v>
      </c>
      <c r="X105" t="n">
        <v>2.98</v>
      </c>
      <c r="Y105" t="n">
        <v>2</v>
      </c>
      <c r="Z105" t="n">
        <v>10</v>
      </c>
    </row>
    <row r="106">
      <c r="A106" t="n">
        <v>1</v>
      </c>
      <c r="B106" t="n">
        <v>20</v>
      </c>
      <c r="C106" t="inlineStr">
        <is>
          <t xml:space="preserve">CONCLUIDO	</t>
        </is>
      </c>
      <c r="D106" t="n">
        <v>5.2112</v>
      </c>
      <c r="E106" t="n">
        <v>19.19</v>
      </c>
      <c r="F106" t="n">
        <v>16.94</v>
      </c>
      <c r="G106" t="n">
        <v>24.79</v>
      </c>
      <c r="H106" t="n">
        <v>0.66</v>
      </c>
      <c r="I106" t="n">
        <v>41</v>
      </c>
      <c r="J106" t="n">
        <v>52.47</v>
      </c>
      <c r="K106" t="n">
        <v>24.83</v>
      </c>
      <c r="L106" t="n">
        <v>2</v>
      </c>
      <c r="M106" t="n">
        <v>0</v>
      </c>
      <c r="N106" t="n">
        <v>5.64</v>
      </c>
      <c r="O106" t="n">
        <v>6705.1</v>
      </c>
      <c r="P106" t="n">
        <v>78.70999999999999</v>
      </c>
      <c r="Q106" t="n">
        <v>793.53</v>
      </c>
      <c r="R106" t="n">
        <v>157.37</v>
      </c>
      <c r="S106" t="n">
        <v>86.27</v>
      </c>
      <c r="T106" t="n">
        <v>24885.05</v>
      </c>
      <c r="U106" t="n">
        <v>0.55</v>
      </c>
      <c r="V106" t="n">
        <v>0.72</v>
      </c>
      <c r="W106" t="n">
        <v>0.34</v>
      </c>
      <c r="X106" t="n">
        <v>1.53</v>
      </c>
      <c r="Y106" t="n">
        <v>2</v>
      </c>
      <c r="Z106" t="n">
        <v>10</v>
      </c>
    </row>
    <row r="107">
      <c r="A107" t="n">
        <v>0</v>
      </c>
      <c r="B107" t="n">
        <v>65</v>
      </c>
      <c r="C107" t="inlineStr">
        <is>
          <t xml:space="preserve">CONCLUIDO	</t>
        </is>
      </c>
      <c r="D107" t="n">
        <v>3.4587</v>
      </c>
      <c r="E107" t="n">
        <v>28.91</v>
      </c>
      <c r="F107" t="n">
        <v>22.02</v>
      </c>
      <c r="G107" t="n">
        <v>7.64</v>
      </c>
      <c r="H107" t="n">
        <v>0.13</v>
      </c>
      <c r="I107" t="n">
        <v>173</v>
      </c>
      <c r="J107" t="n">
        <v>133.21</v>
      </c>
      <c r="K107" t="n">
        <v>46.47</v>
      </c>
      <c r="L107" t="n">
        <v>1</v>
      </c>
      <c r="M107" t="n">
        <v>171</v>
      </c>
      <c r="N107" t="n">
        <v>20.75</v>
      </c>
      <c r="O107" t="n">
        <v>16663.42</v>
      </c>
      <c r="P107" t="n">
        <v>236.56</v>
      </c>
      <c r="Q107" t="n">
        <v>793.48</v>
      </c>
      <c r="R107" t="n">
        <v>329.14</v>
      </c>
      <c r="S107" t="n">
        <v>86.27</v>
      </c>
      <c r="T107" t="n">
        <v>110112.27</v>
      </c>
      <c r="U107" t="n">
        <v>0.26</v>
      </c>
      <c r="V107" t="n">
        <v>0.55</v>
      </c>
      <c r="W107" t="n">
        <v>0.5</v>
      </c>
      <c r="X107" t="n">
        <v>6.6</v>
      </c>
      <c r="Y107" t="n">
        <v>2</v>
      </c>
      <c r="Z107" t="n">
        <v>10</v>
      </c>
    </row>
    <row r="108">
      <c r="A108" t="n">
        <v>1</v>
      </c>
      <c r="B108" t="n">
        <v>65</v>
      </c>
      <c r="C108" t="inlineStr">
        <is>
          <t xml:space="preserve">CONCLUIDO	</t>
        </is>
      </c>
      <c r="D108" t="n">
        <v>4.5354</v>
      </c>
      <c r="E108" t="n">
        <v>22.05</v>
      </c>
      <c r="F108" t="n">
        <v>17.99</v>
      </c>
      <c r="G108" t="n">
        <v>15.64</v>
      </c>
      <c r="H108" t="n">
        <v>0.26</v>
      </c>
      <c r="I108" t="n">
        <v>69</v>
      </c>
      <c r="J108" t="n">
        <v>134.55</v>
      </c>
      <c r="K108" t="n">
        <v>46.47</v>
      </c>
      <c r="L108" t="n">
        <v>2</v>
      </c>
      <c r="M108" t="n">
        <v>67</v>
      </c>
      <c r="N108" t="n">
        <v>21.09</v>
      </c>
      <c r="O108" t="n">
        <v>16828.84</v>
      </c>
      <c r="P108" t="n">
        <v>187.96</v>
      </c>
      <c r="Q108" t="n">
        <v>793.54</v>
      </c>
      <c r="R108" t="n">
        <v>195.41</v>
      </c>
      <c r="S108" t="n">
        <v>86.27</v>
      </c>
      <c r="T108" t="n">
        <v>43762.6</v>
      </c>
      <c r="U108" t="n">
        <v>0.44</v>
      </c>
      <c r="V108" t="n">
        <v>0.68</v>
      </c>
      <c r="W108" t="n">
        <v>0.3</v>
      </c>
      <c r="X108" t="n">
        <v>2.58</v>
      </c>
      <c r="Y108" t="n">
        <v>2</v>
      </c>
      <c r="Z108" t="n">
        <v>10</v>
      </c>
    </row>
    <row r="109">
      <c r="A109" t="n">
        <v>2</v>
      </c>
      <c r="B109" t="n">
        <v>65</v>
      </c>
      <c r="C109" t="inlineStr">
        <is>
          <t xml:space="preserve">CONCLUIDO	</t>
        </is>
      </c>
      <c r="D109" t="n">
        <v>4.9215</v>
      </c>
      <c r="E109" t="n">
        <v>20.32</v>
      </c>
      <c r="F109" t="n">
        <v>16.97</v>
      </c>
      <c r="G109" t="n">
        <v>23.68</v>
      </c>
      <c r="H109" t="n">
        <v>0.39</v>
      </c>
      <c r="I109" t="n">
        <v>43</v>
      </c>
      <c r="J109" t="n">
        <v>135.9</v>
      </c>
      <c r="K109" t="n">
        <v>46.47</v>
      </c>
      <c r="L109" t="n">
        <v>3</v>
      </c>
      <c r="M109" t="n">
        <v>41</v>
      </c>
      <c r="N109" t="n">
        <v>21.43</v>
      </c>
      <c r="O109" t="n">
        <v>16994.64</v>
      </c>
      <c r="P109" t="n">
        <v>171.92</v>
      </c>
      <c r="Q109" t="n">
        <v>793.37</v>
      </c>
      <c r="R109" t="n">
        <v>159.94</v>
      </c>
      <c r="S109" t="n">
        <v>86.27</v>
      </c>
      <c r="T109" t="n">
        <v>26158.95</v>
      </c>
      <c r="U109" t="n">
        <v>0.54</v>
      </c>
      <c r="V109" t="n">
        <v>0.72</v>
      </c>
      <c r="W109" t="n">
        <v>0.29</v>
      </c>
      <c r="X109" t="n">
        <v>1.56</v>
      </c>
      <c r="Y109" t="n">
        <v>2</v>
      </c>
      <c r="Z109" t="n">
        <v>10</v>
      </c>
    </row>
    <row r="110">
      <c r="A110" t="n">
        <v>3</v>
      </c>
      <c r="B110" t="n">
        <v>65</v>
      </c>
      <c r="C110" t="inlineStr">
        <is>
          <t xml:space="preserve">CONCLUIDO	</t>
        </is>
      </c>
      <c r="D110" t="n">
        <v>5.1034</v>
      </c>
      <c r="E110" t="n">
        <v>19.59</v>
      </c>
      <c r="F110" t="n">
        <v>16.57</v>
      </c>
      <c r="G110" t="n">
        <v>32.07</v>
      </c>
      <c r="H110" t="n">
        <v>0.52</v>
      </c>
      <c r="I110" t="n">
        <v>31</v>
      </c>
      <c r="J110" t="n">
        <v>137.25</v>
      </c>
      <c r="K110" t="n">
        <v>46.47</v>
      </c>
      <c r="L110" t="n">
        <v>4</v>
      </c>
      <c r="M110" t="n">
        <v>29</v>
      </c>
      <c r="N110" t="n">
        <v>21.78</v>
      </c>
      <c r="O110" t="n">
        <v>17160.92</v>
      </c>
      <c r="P110" t="n">
        <v>162.74</v>
      </c>
      <c r="Q110" t="n">
        <v>793.28</v>
      </c>
      <c r="R110" t="n">
        <v>146.89</v>
      </c>
      <c r="S110" t="n">
        <v>86.27</v>
      </c>
      <c r="T110" t="n">
        <v>19695.33</v>
      </c>
      <c r="U110" t="n">
        <v>0.59</v>
      </c>
      <c r="V110" t="n">
        <v>0.73</v>
      </c>
      <c r="W110" t="n">
        <v>0.27</v>
      </c>
      <c r="X110" t="n">
        <v>1.16</v>
      </c>
      <c r="Y110" t="n">
        <v>2</v>
      </c>
      <c r="Z110" t="n">
        <v>10</v>
      </c>
    </row>
    <row r="111">
      <c r="A111" t="n">
        <v>4</v>
      </c>
      <c r="B111" t="n">
        <v>65</v>
      </c>
      <c r="C111" t="inlineStr">
        <is>
          <t xml:space="preserve">CONCLUIDO	</t>
        </is>
      </c>
      <c r="D111" t="n">
        <v>5.1897</v>
      </c>
      <c r="E111" t="n">
        <v>19.27</v>
      </c>
      <c r="F111" t="n">
        <v>16.44</v>
      </c>
      <c r="G111" t="n">
        <v>41.09</v>
      </c>
      <c r="H111" t="n">
        <v>0.64</v>
      </c>
      <c r="I111" t="n">
        <v>24</v>
      </c>
      <c r="J111" t="n">
        <v>138.6</v>
      </c>
      <c r="K111" t="n">
        <v>46.47</v>
      </c>
      <c r="L111" t="n">
        <v>5</v>
      </c>
      <c r="M111" t="n">
        <v>22</v>
      </c>
      <c r="N111" t="n">
        <v>22.13</v>
      </c>
      <c r="O111" t="n">
        <v>17327.69</v>
      </c>
      <c r="P111" t="n">
        <v>155.72</v>
      </c>
      <c r="Q111" t="n">
        <v>793.28</v>
      </c>
      <c r="R111" t="n">
        <v>143.19</v>
      </c>
      <c r="S111" t="n">
        <v>86.27</v>
      </c>
      <c r="T111" t="n">
        <v>17882.26</v>
      </c>
      <c r="U111" t="n">
        <v>0.6</v>
      </c>
      <c r="V111" t="n">
        <v>0.74</v>
      </c>
      <c r="W111" t="n">
        <v>0.24</v>
      </c>
      <c r="X111" t="n">
        <v>1.02</v>
      </c>
      <c r="Y111" t="n">
        <v>2</v>
      </c>
      <c r="Z111" t="n">
        <v>10</v>
      </c>
    </row>
    <row r="112">
      <c r="A112" t="n">
        <v>5</v>
      </c>
      <c r="B112" t="n">
        <v>65</v>
      </c>
      <c r="C112" t="inlineStr">
        <is>
          <t xml:space="preserve">CONCLUIDO	</t>
        </is>
      </c>
      <c r="D112" t="n">
        <v>5.3485</v>
      </c>
      <c r="E112" t="n">
        <v>18.7</v>
      </c>
      <c r="F112" t="n">
        <v>16</v>
      </c>
      <c r="G112" t="n">
        <v>50.52</v>
      </c>
      <c r="H112" t="n">
        <v>0.76</v>
      </c>
      <c r="I112" t="n">
        <v>19</v>
      </c>
      <c r="J112" t="n">
        <v>139.95</v>
      </c>
      <c r="K112" t="n">
        <v>46.47</v>
      </c>
      <c r="L112" t="n">
        <v>6</v>
      </c>
      <c r="M112" t="n">
        <v>17</v>
      </c>
      <c r="N112" t="n">
        <v>22.49</v>
      </c>
      <c r="O112" t="n">
        <v>17494.97</v>
      </c>
      <c r="P112" t="n">
        <v>146.06</v>
      </c>
      <c r="Q112" t="n">
        <v>793.33</v>
      </c>
      <c r="R112" t="n">
        <v>127.33</v>
      </c>
      <c r="S112" t="n">
        <v>86.27</v>
      </c>
      <c r="T112" t="n">
        <v>9972.610000000001</v>
      </c>
      <c r="U112" t="n">
        <v>0.68</v>
      </c>
      <c r="V112" t="n">
        <v>0.76</v>
      </c>
      <c r="W112" t="n">
        <v>0.25</v>
      </c>
      <c r="X112" t="n">
        <v>0.59</v>
      </c>
      <c r="Y112" t="n">
        <v>2</v>
      </c>
      <c r="Z112" t="n">
        <v>10</v>
      </c>
    </row>
    <row r="113">
      <c r="A113" t="n">
        <v>6</v>
      </c>
      <c r="B113" t="n">
        <v>65</v>
      </c>
      <c r="C113" t="inlineStr">
        <is>
          <t xml:space="preserve">CONCLUIDO	</t>
        </is>
      </c>
      <c r="D113" t="n">
        <v>5.3806</v>
      </c>
      <c r="E113" t="n">
        <v>18.59</v>
      </c>
      <c r="F113" t="n">
        <v>15.97</v>
      </c>
      <c r="G113" t="n">
        <v>59.89</v>
      </c>
      <c r="H113" t="n">
        <v>0.88</v>
      </c>
      <c r="I113" t="n">
        <v>16</v>
      </c>
      <c r="J113" t="n">
        <v>141.31</v>
      </c>
      <c r="K113" t="n">
        <v>46.47</v>
      </c>
      <c r="L113" t="n">
        <v>7</v>
      </c>
      <c r="M113" t="n">
        <v>14</v>
      </c>
      <c r="N113" t="n">
        <v>22.85</v>
      </c>
      <c r="O113" t="n">
        <v>17662.75</v>
      </c>
      <c r="P113" t="n">
        <v>138.5</v>
      </c>
      <c r="Q113" t="n">
        <v>793.21</v>
      </c>
      <c r="R113" t="n">
        <v>126.65</v>
      </c>
      <c r="S113" t="n">
        <v>86.27</v>
      </c>
      <c r="T113" t="n">
        <v>9652.33</v>
      </c>
      <c r="U113" t="n">
        <v>0.68</v>
      </c>
      <c r="V113" t="n">
        <v>0.76</v>
      </c>
      <c r="W113" t="n">
        <v>0.25</v>
      </c>
      <c r="X113" t="n">
        <v>0.5600000000000001</v>
      </c>
      <c r="Y113" t="n">
        <v>2</v>
      </c>
      <c r="Z113" t="n">
        <v>10</v>
      </c>
    </row>
    <row r="114">
      <c r="A114" t="n">
        <v>7</v>
      </c>
      <c r="B114" t="n">
        <v>65</v>
      </c>
      <c r="C114" t="inlineStr">
        <is>
          <t xml:space="preserve">CONCLUIDO	</t>
        </is>
      </c>
      <c r="D114" t="n">
        <v>5.4164</v>
      </c>
      <c r="E114" t="n">
        <v>18.46</v>
      </c>
      <c r="F114" t="n">
        <v>15.9</v>
      </c>
      <c r="G114" t="n">
        <v>68.15000000000001</v>
      </c>
      <c r="H114" t="n">
        <v>0.99</v>
      </c>
      <c r="I114" t="n">
        <v>14</v>
      </c>
      <c r="J114" t="n">
        <v>142.68</v>
      </c>
      <c r="K114" t="n">
        <v>46.47</v>
      </c>
      <c r="L114" t="n">
        <v>8</v>
      </c>
      <c r="M114" t="n">
        <v>2</v>
      </c>
      <c r="N114" t="n">
        <v>23.21</v>
      </c>
      <c r="O114" t="n">
        <v>17831.04</v>
      </c>
      <c r="P114" t="n">
        <v>133.87</v>
      </c>
      <c r="Q114" t="n">
        <v>793.3200000000001</v>
      </c>
      <c r="R114" t="n">
        <v>123.97</v>
      </c>
      <c r="S114" t="n">
        <v>86.27</v>
      </c>
      <c r="T114" t="n">
        <v>8321.780000000001</v>
      </c>
      <c r="U114" t="n">
        <v>0.7</v>
      </c>
      <c r="V114" t="n">
        <v>0.77</v>
      </c>
      <c r="W114" t="n">
        <v>0.26</v>
      </c>
      <c r="X114" t="n">
        <v>0.49</v>
      </c>
      <c r="Y114" t="n">
        <v>2</v>
      </c>
      <c r="Z114" t="n">
        <v>10</v>
      </c>
    </row>
    <row r="115">
      <c r="A115" t="n">
        <v>8</v>
      </c>
      <c r="B115" t="n">
        <v>65</v>
      </c>
      <c r="C115" t="inlineStr">
        <is>
          <t xml:space="preserve">CONCLUIDO	</t>
        </is>
      </c>
      <c r="D115" t="n">
        <v>5.4145</v>
      </c>
      <c r="E115" t="n">
        <v>18.47</v>
      </c>
      <c r="F115" t="n">
        <v>15.91</v>
      </c>
      <c r="G115" t="n">
        <v>68.17</v>
      </c>
      <c r="H115" t="n">
        <v>1.11</v>
      </c>
      <c r="I115" t="n">
        <v>14</v>
      </c>
      <c r="J115" t="n">
        <v>144.05</v>
      </c>
      <c r="K115" t="n">
        <v>46.47</v>
      </c>
      <c r="L115" t="n">
        <v>9</v>
      </c>
      <c r="M115" t="n">
        <v>0</v>
      </c>
      <c r="N115" t="n">
        <v>23.58</v>
      </c>
      <c r="O115" t="n">
        <v>17999.83</v>
      </c>
      <c r="P115" t="n">
        <v>134.61</v>
      </c>
      <c r="Q115" t="n">
        <v>793.4</v>
      </c>
      <c r="R115" t="n">
        <v>124.05</v>
      </c>
      <c r="S115" t="n">
        <v>86.27</v>
      </c>
      <c r="T115" t="n">
        <v>8362.219999999999</v>
      </c>
      <c r="U115" t="n">
        <v>0.7</v>
      </c>
      <c r="V115" t="n">
        <v>0.77</v>
      </c>
      <c r="W115" t="n">
        <v>0.26</v>
      </c>
      <c r="X115" t="n">
        <v>0.5</v>
      </c>
      <c r="Y115" t="n">
        <v>2</v>
      </c>
      <c r="Z115" t="n">
        <v>10</v>
      </c>
    </row>
    <row r="116">
      <c r="A116" t="n">
        <v>0</v>
      </c>
      <c r="B116" t="n">
        <v>75</v>
      </c>
      <c r="C116" t="inlineStr">
        <is>
          <t xml:space="preserve">CONCLUIDO	</t>
        </is>
      </c>
      <c r="D116" t="n">
        <v>3.1924</v>
      </c>
      <c r="E116" t="n">
        <v>31.32</v>
      </c>
      <c r="F116" t="n">
        <v>23.03</v>
      </c>
      <c r="G116" t="n">
        <v>7.01</v>
      </c>
      <c r="H116" t="n">
        <v>0.12</v>
      </c>
      <c r="I116" t="n">
        <v>197</v>
      </c>
      <c r="J116" t="n">
        <v>150.44</v>
      </c>
      <c r="K116" t="n">
        <v>49.1</v>
      </c>
      <c r="L116" t="n">
        <v>1</v>
      </c>
      <c r="M116" t="n">
        <v>195</v>
      </c>
      <c r="N116" t="n">
        <v>25.34</v>
      </c>
      <c r="O116" t="n">
        <v>18787.76</v>
      </c>
      <c r="P116" t="n">
        <v>268.8</v>
      </c>
      <c r="Q116" t="n">
        <v>793.9</v>
      </c>
      <c r="R116" t="n">
        <v>363.02</v>
      </c>
      <c r="S116" t="n">
        <v>86.27</v>
      </c>
      <c r="T116" t="n">
        <v>126931</v>
      </c>
      <c r="U116" t="n">
        <v>0.24</v>
      </c>
      <c r="V116" t="n">
        <v>0.53</v>
      </c>
      <c r="W116" t="n">
        <v>0.53</v>
      </c>
      <c r="X116" t="n">
        <v>7.61</v>
      </c>
      <c r="Y116" t="n">
        <v>2</v>
      </c>
      <c r="Z116" t="n">
        <v>10</v>
      </c>
    </row>
    <row r="117">
      <c r="A117" t="n">
        <v>1</v>
      </c>
      <c r="B117" t="n">
        <v>75</v>
      </c>
      <c r="C117" t="inlineStr">
        <is>
          <t xml:space="preserve">CONCLUIDO	</t>
        </is>
      </c>
      <c r="D117" t="n">
        <v>4.4842</v>
      </c>
      <c r="E117" t="n">
        <v>22.3</v>
      </c>
      <c r="F117" t="n">
        <v>17.76</v>
      </c>
      <c r="G117" t="n">
        <v>14.4</v>
      </c>
      <c r="H117" t="n">
        <v>0.23</v>
      </c>
      <c r="I117" t="n">
        <v>74</v>
      </c>
      <c r="J117" t="n">
        <v>151.83</v>
      </c>
      <c r="K117" t="n">
        <v>49.1</v>
      </c>
      <c r="L117" t="n">
        <v>2</v>
      </c>
      <c r="M117" t="n">
        <v>72</v>
      </c>
      <c r="N117" t="n">
        <v>25.73</v>
      </c>
      <c r="O117" t="n">
        <v>18959.54</v>
      </c>
      <c r="P117" t="n">
        <v>202.41</v>
      </c>
      <c r="Q117" t="n">
        <v>793.42</v>
      </c>
      <c r="R117" t="n">
        <v>186.08</v>
      </c>
      <c r="S117" t="n">
        <v>86.27</v>
      </c>
      <c r="T117" t="n">
        <v>39076.49</v>
      </c>
      <c r="U117" t="n">
        <v>0.46</v>
      </c>
      <c r="V117" t="n">
        <v>0.6899999999999999</v>
      </c>
      <c r="W117" t="n">
        <v>0.32</v>
      </c>
      <c r="X117" t="n">
        <v>2.35</v>
      </c>
      <c r="Y117" t="n">
        <v>2</v>
      </c>
      <c r="Z117" t="n">
        <v>10</v>
      </c>
    </row>
    <row r="118">
      <c r="A118" t="n">
        <v>2</v>
      </c>
      <c r="B118" t="n">
        <v>75</v>
      </c>
      <c r="C118" t="inlineStr">
        <is>
          <t xml:space="preserve">CONCLUIDO	</t>
        </is>
      </c>
      <c r="D118" t="n">
        <v>4.8024</v>
      </c>
      <c r="E118" t="n">
        <v>20.82</v>
      </c>
      <c r="F118" t="n">
        <v>17.11</v>
      </c>
      <c r="G118" t="n">
        <v>21.84</v>
      </c>
      <c r="H118" t="n">
        <v>0.35</v>
      </c>
      <c r="I118" t="n">
        <v>47</v>
      </c>
      <c r="J118" t="n">
        <v>153.23</v>
      </c>
      <c r="K118" t="n">
        <v>49.1</v>
      </c>
      <c r="L118" t="n">
        <v>3</v>
      </c>
      <c r="M118" t="n">
        <v>45</v>
      </c>
      <c r="N118" t="n">
        <v>26.13</v>
      </c>
      <c r="O118" t="n">
        <v>19131.85</v>
      </c>
      <c r="P118" t="n">
        <v>190.84</v>
      </c>
      <c r="Q118" t="n">
        <v>793.39</v>
      </c>
      <c r="R118" t="n">
        <v>164.67</v>
      </c>
      <c r="S118" t="n">
        <v>86.27</v>
      </c>
      <c r="T118" t="n">
        <v>28506.01</v>
      </c>
      <c r="U118" t="n">
        <v>0.52</v>
      </c>
      <c r="V118" t="n">
        <v>0.71</v>
      </c>
      <c r="W118" t="n">
        <v>0.3</v>
      </c>
      <c r="X118" t="n">
        <v>1.7</v>
      </c>
      <c r="Y118" t="n">
        <v>2</v>
      </c>
      <c r="Z118" t="n">
        <v>10</v>
      </c>
    </row>
    <row r="119">
      <c r="A119" t="n">
        <v>3</v>
      </c>
      <c r="B119" t="n">
        <v>75</v>
      </c>
      <c r="C119" t="inlineStr">
        <is>
          <t xml:space="preserve">CONCLUIDO	</t>
        </is>
      </c>
      <c r="D119" t="n">
        <v>4.9661</v>
      </c>
      <c r="E119" t="n">
        <v>20.14</v>
      </c>
      <c r="F119" t="n">
        <v>16.82</v>
      </c>
      <c r="G119" t="n">
        <v>29.68</v>
      </c>
      <c r="H119" t="n">
        <v>0.46</v>
      </c>
      <c r="I119" t="n">
        <v>34</v>
      </c>
      <c r="J119" t="n">
        <v>154.63</v>
      </c>
      <c r="K119" t="n">
        <v>49.1</v>
      </c>
      <c r="L119" t="n">
        <v>4</v>
      </c>
      <c r="M119" t="n">
        <v>32</v>
      </c>
      <c r="N119" t="n">
        <v>26.53</v>
      </c>
      <c r="O119" t="n">
        <v>19304.72</v>
      </c>
      <c r="P119" t="n">
        <v>183.14</v>
      </c>
      <c r="Q119" t="n">
        <v>793.27</v>
      </c>
      <c r="R119" t="n">
        <v>155.8</v>
      </c>
      <c r="S119" t="n">
        <v>86.27</v>
      </c>
      <c r="T119" t="n">
        <v>24135.13</v>
      </c>
      <c r="U119" t="n">
        <v>0.55</v>
      </c>
      <c r="V119" t="n">
        <v>0.72</v>
      </c>
      <c r="W119" t="n">
        <v>0.27</v>
      </c>
      <c r="X119" t="n">
        <v>1.41</v>
      </c>
      <c r="Y119" t="n">
        <v>2</v>
      </c>
      <c r="Z119" t="n">
        <v>10</v>
      </c>
    </row>
    <row r="120">
      <c r="A120" t="n">
        <v>4</v>
      </c>
      <c r="B120" t="n">
        <v>75</v>
      </c>
      <c r="C120" t="inlineStr">
        <is>
          <t xml:space="preserve">CONCLUIDO	</t>
        </is>
      </c>
      <c r="D120" t="n">
        <v>5.1606</v>
      </c>
      <c r="E120" t="n">
        <v>19.38</v>
      </c>
      <c r="F120" t="n">
        <v>16.31</v>
      </c>
      <c r="G120" t="n">
        <v>37.63</v>
      </c>
      <c r="H120" t="n">
        <v>0.57</v>
      </c>
      <c r="I120" t="n">
        <v>26</v>
      </c>
      <c r="J120" t="n">
        <v>156.03</v>
      </c>
      <c r="K120" t="n">
        <v>49.1</v>
      </c>
      <c r="L120" t="n">
        <v>5</v>
      </c>
      <c r="M120" t="n">
        <v>24</v>
      </c>
      <c r="N120" t="n">
        <v>26.94</v>
      </c>
      <c r="O120" t="n">
        <v>19478.15</v>
      </c>
      <c r="P120" t="n">
        <v>172.95</v>
      </c>
      <c r="Q120" t="n">
        <v>793.22</v>
      </c>
      <c r="R120" t="n">
        <v>137.94</v>
      </c>
      <c r="S120" t="n">
        <v>86.27</v>
      </c>
      <c r="T120" t="n">
        <v>15243.75</v>
      </c>
      <c r="U120" t="n">
        <v>0.63</v>
      </c>
      <c r="V120" t="n">
        <v>0.75</v>
      </c>
      <c r="W120" t="n">
        <v>0.26</v>
      </c>
      <c r="X120" t="n">
        <v>0.9</v>
      </c>
      <c r="Y120" t="n">
        <v>2</v>
      </c>
      <c r="Z120" t="n">
        <v>10</v>
      </c>
    </row>
    <row r="121">
      <c r="A121" t="n">
        <v>5</v>
      </c>
      <c r="B121" t="n">
        <v>75</v>
      </c>
      <c r="C121" t="inlineStr">
        <is>
          <t xml:space="preserve">CONCLUIDO	</t>
        </is>
      </c>
      <c r="D121" t="n">
        <v>5.2433</v>
      </c>
      <c r="E121" t="n">
        <v>19.07</v>
      </c>
      <c r="F121" t="n">
        <v>16.15</v>
      </c>
      <c r="G121" t="n">
        <v>46.15</v>
      </c>
      <c r="H121" t="n">
        <v>0.67</v>
      </c>
      <c r="I121" t="n">
        <v>21</v>
      </c>
      <c r="J121" t="n">
        <v>157.44</v>
      </c>
      <c r="K121" t="n">
        <v>49.1</v>
      </c>
      <c r="L121" t="n">
        <v>6</v>
      </c>
      <c r="M121" t="n">
        <v>19</v>
      </c>
      <c r="N121" t="n">
        <v>27.35</v>
      </c>
      <c r="O121" t="n">
        <v>19652.13</v>
      </c>
      <c r="P121" t="n">
        <v>166.14</v>
      </c>
      <c r="Q121" t="n">
        <v>793.22</v>
      </c>
      <c r="R121" t="n">
        <v>132.93</v>
      </c>
      <c r="S121" t="n">
        <v>86.27</v>
      </c>
      <c r="T121" t="n">
        <v>12765.17</v>
      </c>
      <c r="U121" t="n">
        <v>0.65</v>
      </c>
      <c r="V121" t="n">
        <v>0.75</v>
      </c>
      <c r="W121" t="n">
        <v>0.25</v>
      </c>
      <c r="X121" t="n">
        <v>0.74</v>
      </c>
      <c r="Y121" t="n">
        <v>2</v>
      </c>
      <c r="Z121" t="n">
        <v>10</v>
      </c>
    </row>
    <row r="122">
      <c r="A122" t="n">
        <v>6</v>
      </c>
      <c r="B122" t="n">
        <v>75</v>
      </c>
      <c r="C122" t="inlineStr">
        <is>
          <t xml:space="preserve">CONCLUIDO	</t>
        </is>
      </c>
      <c r="D122" t="n">
        <v>5.269</v>
      </c>
      <c r="E122" t="n">
        <v>18.98</v>
      </c>
      <c r="F122" t="n">
        <v>16.15</v>
      </c>
      <c r="G122" t="n">
        <v>53.84</v>
      </c>
      <c r="H122" t="n">
        <v>0.78</v>
      </c>
      <c r="I122" t="n">
        <v>18</v>
      </c>
      <c r="J122" t="n">
        <v>158.86</v>
      </c>
      <c r="K122" t="n">
        <v>49.1</v>
      </c>
      <c r="L122" t="n">
        <v>7</v>
      </c>
      <c r="M122" t="n">
        <v>16</v>
      </c>
      <c r="N122" t="n">
        <v>27.77</v>
      </c>
      <c r="O122" t="n">
        <v>19826.68</v>
      </c>
      <c r="P122" t="n">
        <v>162.01</v>
      </c>
      <c r="Q122" t="n">
        <v>793.23</v>
      </c>
      <c r="R122" t="n">
        <v>133.02</v>
      </c>
      <c r="S122" t="n">
        <v>86.27</v>
      </c>
      <c r="T122" t="n">
        <v>12824.98</v>
      </c>
      <c r="U122" t="n">
        <v>0.65</v>
      </c>
      <c r="V122" t="n">
        <v>0.75</v>
      </c>
      <c r="W122" t="n">
        <v>0.25</v>
      </c>
      <c r="X122" t="n">
        <v>0.74</v>
      </c>
      <c r="Y122" t="n">
        <v>2</v>
      </c>
      <c r="Z122" t="n">
        <v>10</v>
      </c>
    </row>
    <row r="123">
      <c r="A123" t="n">
        <v>7</v>
      </c>
      <c r="B123" t="n">
        <v>75</v>
      </c>
      <c r="C123" t="inlineStr">
        <is>
          <t xml:space="preserve">CONCLUIDO	</t>
        </is>
      </c>
      <c r="D123" t="n">
        <v>5.3812</v>
      </c>
      <c r="E123" t="n">
        <v>18.58</v>
      </c>
      <c r="F123" t="n">
        <v>15.85</v>
      </c>
      <c r="G123" t="n">
        <v>63.39</v>
      </c>
      <c r="H123" t="n">
        <v>0.88</v>
      </c>
      <c r="I123" t="n">
        <v>15</v>
      </c>
      <c r="J123" t="n">
        <v>160.28</v>
      </c>
      <c r="K123" t="n">
        <v>49.1</v>
      </c>
      <c r="L123" t="n">
        <v>8</v>
      </c>
      <c r="M123" t="n">
        <v>13</v>
      </c>
      <c r="N123" t="n">
        <v>28.19</v>
      </c>
      <c r="O123" t="n">
        <v>20001.93</v>
      </c>
      <c r="P123" t="n">
        <v>153.14</v>
      </c>
      <c r="Q123" t="n">
        <v>793.25</v>
      </c>
      <c r="R123" t="n">
        <v>122.42</v>
      </c>
      <c r="S123" t="n">
        <v>86.27</v>
      </c>
      <c r="T123" t="n">
        <v>7537.7</v>
      </c>
      <c r="U123" t="n">
        <v>0.7</v>
      </c>
      <c r="V123" t="n">
        <v>0.77</v>
      </c>
      <c r="W123" t="n">
        <v>0.25</v>
      </c>
      <c r="X123" t="n">
        <v>0.44</v>
      </c>
      <c r="Y123" t="n">
        <v>2</v>
      </c>
      <c r="Z123" t="n">
        <v>10</v>
      </c>
    </row>
    <row r="124">
      <c r="A124" t="n">
        <v>8</v>
      </c>
      <c r="B124" t="n">
        <v>75</v>
      </c>
      <c r="C124" t="inlineStr">
        <is>
          <t xml:space="preserve">CONCLUIDO	</t>
        </is>
      </c>
      <c r="D124" t="n">
        <v>5.4011</v>
      </c>
      <c r="E124" t="n">
        <v>18.51</v>
      </c>
      <c r="F124" t="n">
        <v>15.84</v>
      </c>
      <c r="G124" t="n">
        <v>73.11</v>
      </c>
      <c r="H124" t="n">
        <v>0.99</v>
      </c>
      <c r="I124" t="n">
        <v>13</v>
      </c>
      <c r="J124" t="n">
        <v>161.71</v>
      </c>
      <c r="K124" t="n">
        <v>49.1</v>
      </c>
      <c r="L124" t="n">
        <v>9</v>
      </c>
      <c r="M124" t="n">
        <v>10</v>
      </c>
      <c r="N124" t="n">
        <v>28.61</v>
      </c>
      <c r="O124" t="n">
        <v>20177.64</v>
      </c>
      <c r="P124" t="n">
        <v>147.8</v>
      </c>
      <c r="Q124" t="n">
        <v>793.22</v>
      </c>
      <c r="R124" t="n">
        <v>122.37</v>
      </c>
      <c r="S124" t="n">
        <v>86.27</v>
      </c>
      <c r="T124" t="n">
        <v>7526.86</v>
      </c>
      <c r="U124" t="n">
        <v>0.7</v>
      </c>
      <c r="V124" t="n">
        <v>0.77</v>
      </c>
      <c r="W124" t="n">
        <v>0.24</v>
      </c>
      <c r="X124" t="n">
        <v>0.43</v>
      </c>
      <c r="Y124" t="n">
        <v>2</v>
      </c>
      <c r="Z124" t="n">
        <v>10</v>
      </c>
    </row>
    <row r="125">
      <c r="A125" t="n">
        <v>9</v>
      </c>
      <c r="B125" t="n">
        <v>75</v>
      </c>
      <c r="C125" t="inlineStr">
        <is>
          <t xml:space="preserve">CONCLUIDO	</t>
        </is>
      </c>
      <c r="D125" t="n">
        <v>5.4173</v>
      </c>
      <c r="E125" t="n">
        <v>18.46</v>
      </c>
      <c r="F125" t="n">
        <v>15.82</v>
      </c>
      <c r="G125" t="n">
        <v>79.08</v>
      </c>
      <c r="H125" t="n">
        <v>1.09</v>
      </c>
      <c r="I125" t="n">
        <v>12</v>
      </c>
      <c r="J125" t="n">
        <v>163.13</v>
      </c>
      <c r="K125" t="n">
        <v>49.1</v>
      </c>
      <c r="L125" t="n">
        <v>10</v>
      </c>
      <c r="M125" t="n">
        <v>3</v>
      </c>
      <c r="N125" t="n">
        <v>29.04</v>
      </c>
      <c r="O125" t="n">
        <v>20353.94</v>
      </c>
      <c r="P125" t="n">
        <v>143.96</v>
      </c>
      <c r="Q125" t="n">
        <v>793.23</v>
      </c>
      <c r="R125" t="n">
        <v>121.24</v>
      </c>
      <c r="S125" t="n">
        <v>86.27</v>
      </c>
      <c r="T125" t="n">
        <v>6964.48</v>
      </c>
      <c r="U125" t="n">
        <v>0.71</v>
      </c>
      <c r="V125" t="n">
        <v>0.77</v>
      </c>
      <c r="W125" t="n">
        <v>0.25</v>
      </c>
      <c r="X125" t="n">
        <v>0.41</v>
      </c>
      <c r="Y125" t="n">
        <v>2</v>
      </c>
      <c r="Z125" t="n">
        <v>10</v>
      </c>
    </row>
    <row r="126">
      <c r="A126" t="n">
        <v>10</v>
      </c>
      <c r="B126" t="n">
        <v>75</v>
      </c>
      <c r="C126" t="inlineStr">
        <is>
          <t xml:space="preserve">CONCLUIDO	</t>
        </is>
      </c>
      <c r="D126" t="n">
        <v>5.4169</v>
      </c>
      <c r="E126" t="n">
        <v>18.46</v>
      </c>
      <c r="F126" t="n">
        <v>15.82</v>
      </c>
      <c r="G126" t="n">
        <v>79.09</v>
      </c>
      <c r="H126" t="n">
        <v>1.18</v>
      </c>
      <c r="I126" t="n">
        <v>12</v>
      </c>
      <c r="J126" t="n">
        <v>164.57</v>
      </c>
      <c r="K126" t="n">
        <v>49.1</v>
      </c>
      <c r="L126" t="n">
        <v>11</v>
      </c>
      <c r="M126" t="n">
        <v>0</v>
      </c>
      <c r="N126" t="n">
        <v>29.47</v>
      </c>
      <c r="O126" t="n">
        <v>20530.82</v>
      </c>
      <c r="P126" t="n">
        <v>144.77</v>
      </c>
      <c r="Q126" t="n">
        <v>793.23</v>
      </c>
      <c r="R126" t="n">
        <v>121.18</v>
      </c>
      <c r="S126" t="n">
        <v>86.27</v>
      </c>
      <c r="T126" t="n">
        <v>6936.46</v>
      </c>
      <c r="U126" t="n">
        <v>0.71</v>
      </c>
      <c r="V126" t="n">
        <v>0.77</v>
      </c>
      <c r="W126" t="n">
        <v>0.25</v>
      </c>
      <c r="X126" t="n">
        <v>0.41</v>
      </c>
      <c r="Y126" t="n">
        <v>2</v>
      </c>
      <c r="Z126" t="n">
        <v>10</v>
      </c>
    </row>
    <row r="127">
      <c r="A127" t="n">
        <v>0</v>
      </c>
      <c r="B127" t="n">
        <v>95</v>
      </c>
      <c r="C127" t="inlineStr">
        <is>
          <t xml:space="preserve">CONCLUIDO	</t>
        </is>
      </c>
      <c r="D127" t="n">
        <v>2.7205</v>
      </c>
      <c r="E127" t="n">
        <v>36.76</v>
      </c>
      <c r="F127" t="n">
        <v>25.1</v>
      </c>
      <c r="G127" t="n">
        <v>6.1</v>
      </c>
      <c r="H127" t="n">
        <v>0.1</v>
      </c>
      <c r="I127" t="n">
        <v>247</v>
      </c>
      <c r="J127" t="n">
        <v>185.69</v>
      </c>
      <c r="K127" t="n">
        <v>53.44</v>
      </c>
      <c r="L127" t="n">
        <v>1</v>
      </c>
      <c r="M127" t="n">
        <v>245</v>
      </c>
      <c r="N127" t="n">
        <v>36.26</v>
      </c>
      <c r="O127" t="n">
        <v>23136.14</v>
      </c>
      <c r="P127" t="n">
        <v>337.05</v>
      </c>
      <c r="Q127" t="n">
        <v>793.5700000000001</v>
      </c>
      <c r="R127" t="n">
        <v>432.41</v>
      </c>
      <c r="S127" t="n">
        <v>86.27</v>
      </c>
      <c r="T127" t="n">
        <v>161374.1</v>
      </c>
      <c r="U127" t="n">
        <v>0.2</v>
      </c>
      <c r="V127" t="n">
        <v>0.49</v>
      </c>
      <c r="W127" t="n">
        <v>0.61</v>
      </c>
      <c r="X127" t="n">
        <v>9.67</v>
      </c>
      <c r="Y127" t="n">
        <v>2</v>
      </c>
      <c r="Z127" t="n">
        <v>10</v>
      </c>
    </row>
    <row r="128">
      <c r="A128" t="n">
        <v>1</v>
      </c>
      <c r="B128" t="n">
        <v>95</v>
      </c>
      <c r="C128" t="inlineStr">
        <is>
          <t xml:space="preserve">CONCLUIDO	</t>
        </is>
      </c>
      <c r="D128" t="n">
        <v>4.0878</v>
      </c>
      <c r="E128" t="n">
        <v>24.46</v>
      </c>
      <c r="F128" t="n">
        <v>18.64</v>
      </c>
      <c r="G128" t="n">
        <v>12.43</v>
      </c>
      <c r="H128" t="n">
        <v>0.19</v>
      </c>
      <c r="I128" t="n">
        <v>90</v>
      </c>
      <c r="J128" t="n">
        <v>187.21</v>
      </c>
      <c r="K128" t="n">
        <v>53.44</v>
      </c>
      <c r="L128" t="n">
        <v>2</v>
      </c>
      <c r="M128" t="n">
        <v>88</v>
      </c>
      <c r="N128" t="n">
        <v>36.77</v>
      </c>
      <c r="O128" t="n">
        <v>23322.88</v>
      </c>
      <c r="P128" t="n">
        <v>246.35</v>
      </c>
      <c r="Q128" t="n">
        <v>793.53</v>
      </c>
      <c r="R128" t="n">
        <v>215.6</v>
      </c>
      <c r="S128" t="n">
        <v>86.27</v>
      </c>
      <c r="T128" t="n">
        <v>53753.17</v>
      </c>
      <c r="U128" t="n">
        <v>0.4</v>
      </c>
      <c r="V128" t="n">
        <v>0.65</v>
      </c>
      <c r="W128" t="n">
        <v>0.36</v>
      </c>
      <c r="X128" t="n">
        <v>3.23</v>
      </c>
      <c r="Y128" t="n">
        <v>2</v>
      </c>
      <c r="Z128" t="n">
        <v>10</v>
      </c>
    </row>
    <row r="129">
      <c r="A129" t="n">
        <v>2</v>
      </c>
      <c r="B129" t="n">
        <v>95</v>
      </c>
      <c r="C129" t="inlineStr">
        <is>
          <t xml:space="preserve">CONCLUIDO	</t>
        </is>
      </c>
      <c r="D129" t="n">
        <v>4.5265</v>
      </c>
      <c r="E129" t="n">
        <v>22.09</v>
      </c>
      <c r="F129" t="n">
        <v>17.54</v>
      </c>
      <c r="G129" t="n">
        <v>18.79</v>
      </c>
      <c r="H129" t="n">
        <v>0.28</v>
      </c>
      <c r="I129" t="n">
        <v>56</v>
      </c>
      <c r="J129" t="n">
        <v>188.73</v>
      </c>
      <c r="K129" t="n">
        <v>53.44</v>
      </c>
      <c r="L129" t="n">
        <v>3</v>
      </c>
      <c r="M129" t="n">
        <v>54</v>
      </c>
      <c r="N129" t="n">
        <v>37.29</v>
      </c>
      <c r="O129" t="n">
        <v>23510.33</v>
      </c>
      <c r="P129" t="n">
        <v>228.54</v>
      </c>
      <c r="Q129" t="n">
        <v>793.38</v>
      </c>
      <c r="R129" t="n">
        <v>179.2</v>
      </c>
      <c r="S129" t="n">
        <v>86.27</v>
      </c>
      <c r="T129" t="n">
        <v>35726.52</v>
      </c>
      <c r="U129" t="n">
        <v>0.48</v>
      </c>
      <c r="V129" t="n">
        <v>0.6899999999999999</v>
      </c>
      <c r="W129" t="n">
        <v>0.31</v>
      </c>
      <c r="X129" t="n">
        <v>2.13</v>
      </c>
      <c r="Y129" t="n">
        <v>2</v>
      </c>
      <c r="Z129" t="n">
        <v>10</v>
      </c>
    </row>
    <row r="130">
      <c r="A130" t="n">
        <v>3</v>
      </c>
      <c r="B130" t="n">
        <v>95</v>
      </c>
      <c r="C130" t="inlineStr">
        <is>
          <t xml:space="preserve">CONCLUIDO	</t>
        </is>
      </c>
      <c r="D130" t="n">
        <v>4.8141</v>
      </c>
      <c r="E130" t="n">
        <v>20.77</v>
      </c>
      <c r="F130" t="n">
        <v>16.82</v>
      </c>
      <c r="G130" t="n">
        <v>25.22</v>
      </c>
      <c r="H130" t="n">
        <v>0.37</v>
      </c>
      <c r="I130" t="n">
        <v>40</v>
      </c>
      <c r="J130" t="n">
        <v>190.25</v>
      </c>
      <c r="K130" t="n">
        <v>53.44</v>
      </c>
      <c r="L130" t="n">
        <v>4</v>
      </c>
      <c r="M130" t="n">
        <v>38</v>
      </c>
      <c r="N130" t="n">
        <v>37.82</v>
      </c>
      <c r="O130" t="n">
        <v>23698.48</v>
      </c>
      <c r="P130" t="n">
        <v>215.62</v>
      </c>
      <c r="Q130" t="n">
        <v>793.3200000000001</v>
      </c>
      <c r="R130" t="n">
        <v>154.64</v>
      </c>
      <c r="S130" t="n">
        <v>86.27</v>
      </c>
      <c r="T130" t="n">
        <v>23523.97</v>
      </c>
      <c r="U130" t="n">
        <v>0.5600000000000001</v>
      </c>
      <c r="V130" t="n">
        <v>0.72</v>
      </c>
      <c r="W130" t="n">
        <v>0.29</v>
      </c>
      <c r="X130" t="n">
        <v>1.4</v>
      </c>
      <c r="Y130" t="n">
        <v>2</v>
      </c>
      <c r="Z130" t="n">
        <v>10</v>
      </c>
    </row>
    <row r="131">
      <c r="A131" t="n">
        <v>4</v>
      </c>
      <c r="B131" t="n">
        <v>95</v>
      </c>
      <c r="C131" t="inlineStr">
        <is>
          <t xml:space="preserve">CONCLUIDO	</t>
        </is>
      </c>
      <c r="D131" t="n">
        <v>4.9306</v>
      </c>
      <c r="E131" t="n">
        <v>20.28</v>
      </c>
      <c r="F131" t="n">
        <v>16.62</v>
      </c>
      <c r="G131" t="n">
        <v>31.17</v>
      </c>
      <c r="H131" t="n">
        <v>0.46</v>
      </c>
      <c r="I131" t="n">
        <v>32</v>
      </c>
      <c r="J131" t="n">
        <v>191.78</v>
      </c>
      <c r="K131" t="n">
        <v>53.44</v>
      </c>
      <c r="L131" t="n">
        <v>5</v>
      </c>
      <c r="M131" t="n">
        <v>30</v>
      </c>
      <c r="N131" t="n">
        <v>38.35</v>
      </c>
      <c r="O131" t="n">
        <v>23887.36</v>
      </c>
      <c r="P131" t="n">
        <v>209.89</v>
      </c>
      <c r="Q131" t="n">
        <v>793.24</v>
      </c>
      <c r="R131" t="n">
        <v>148.6</v>
      </c>
      <c r="S131" t="n">
        <v>86.27</v>
      </c>
      <c r="T131" t="n">
        <v>20545.07</v>
      </c>
      <c r="U131" t="n">
        <v>0.58</v>
      </c>
      <c r="V131" t="n">
        <v>0.73</v>
      </c>
      <c r="W131" t="n">
        <v>0.27</v>
      </c>
      <c r="X131" t="n">
        <v>1.21</v>
      </c>
      <c r="Y131" t="n">
        <v>2</v>
      </c>
      <c r="Z131" t="n">
        <v>10</v>
      </c>
    </row>
    <row r="132">
      <c r="A132" t="n">
        <v>5</v>
      </c>
      <c r="B132" t="n">
        <v>95</v>
      </c>
      <c r="C132" t="inlineStr">
        <is>
          <t xml:space="preserve">CONCLUIDO	</t>
        </is>
      </c>
      <c r="D132" t="n">
        <v>5.0693</v>
      </c>
      <c r="E132" t="n">
        <v>19.73</v>
      </c>
      <c r="F132" t="n">
        <v>16.29</v>
      </c>
      <c r="G132" t="n">
        <v>37.59</v>
      </c>
      <c r="H132" t="n">
        <v>0.55</v>
      </c>
      <c r="I132" t="n">
        <v>26</v>
      </c>
      <c r="J132" t="n">
        <v>193.32</v>
      </c>
      <c r="K132" t="n">
        <v>53.44</v>
      </c>
      <c r="L132" t="n">
        <v>6</v>
      </c>
      <c r="M132" t="n">
        <v>24</v>
      </c>
      <c r="N132" t="n">
        <v>38.89</v>
      </c>
      <c r="O132" t="n">
        <v>24076.95</v>
      </c>
      <c r="P132" t="n">
        <v>202.21</v>
      </c>
      <c r="Q132" t="n">
        <v>793.21</v>
      </c>
      <c r="R132" t="n">
        <v>137.31</v>
      </c>
      <c r="S132" t="n">
        <v>86.27</v>
      </c>
      <c r="T132" t="n">
        <v>14927.66</v>
      </c>
      <c r="U132" t="n">
        <v>0.63</v>
      </c>
      <c r="V132" t="n">
        <v>0.75</v>
      </c>
      <c r="W132" t="n">
        <v>0.26</v>
      </c>
      <c r="X132" t="n">
        <v>0.88</v>
      </c>
      <c r="Y132" t="n">
        <v>2</v>
      </c>
      <c r="Z132" t="n">
        <v>10</v>
      </c>
    </row>
    <row r="133">
      <c r="A133" t="n">
        <v>6</v>
      </c>
      <c r="B133" t="n">
        <v>95</v>
      </c>
      <c r="C133" t="inlineStr">
        <is>
          <t xml:space="preserve">CONCLUIDO	</t>
        </is>
      </c>
      <c r="D133" t="n">
        <v>5.1264</v>
      </c>
      <c r="E133" t="n">
        <v>19.51</v>
      </c>
      <c r="F133" t="n">
        <v>16.22</v>
      </c>
      <c r="G133" t="n">
        <v>44.23</v>
      </c>
      <c r="H133" t="n">
        <v>0.64</v>
      </c>
      <c r="I133" t="n">
        <v>22</v>
      </c>
      <c r="J133" t="n">
        <v>194.86</v>
      </c>
      <c r="K133" t="n">
        <v>53.44</v>
      </c>
      <c r="L133" t="n">
        <v>7</v>
      </c>
      <c r="M133" t="n">
        <v>20</v>
      </c>
      <c r="N133" t="n">
        <v>39.43</v>
      </c>
      <c r="O133" t="n">
        <v>24267.28</v>
      </c>
      <c r="P133" t="n">
        <v>198.03</v>
      </c>
      <c r="Q133" t="n">
        <v>793.3099999999999</v>
      </c>
      <c r="R133" t="n">
        <v>135.09</v>
      </c>
      <c r="S133" t="n">
        <v>86.27</v>
      </c>
      <c r="T133" t="n">
        <v>13842.44</v>
      </c>
      <c r="U133" t="n">
        <v>0.64</v>
      </c>
      <c r="V133" t="n">
        <v>0.75</v>
      </c>
      <c r="W133" t="n">
        <v>0.26</v>
      </c>
      <c r="X133" t="n">
        <v>0.8100000000000001</v>
      </c>
      <c r="Y133" t="n">
        <v>2</v>
      </c>
      <c r="Z133" t="n">
        <v>10</v>
      </c>
    </row>
    <row r="134">
      <c r="A134" t="n">
        <v>7</v>
      </c>
      <c r="B134" t="n">
        <v>95</v>
      </c>
      <c r="C134" t="inlineStr">
        <is>
          <t xml:space="preserve">CONCLUIDO	</t>
        </is>
      </c>
      <c r="D134" t="n">
        <v>5.2227</v>
      </c>
      <c r="E134" t="n">
        <v>19.15</v>
      </c>
      <c r="F134" t="n">
        <v>15.97</v>
      </c>
      <c r="G134" t="n">
        <v>50.44</v>
      </c>
      <c r="H134" t="n">
        <v>0.72</v>
      </c>
      <c r="I134" t="n">
        <v>19</v>
      </c>
      <c r="J134" t="n">
        <v>196.41</v>
      </c>
      <c r="K134" t="n">
        <v>53.44</v>
      </c>
      <c r="L134" t="n">
        <v>8</v>
      </c>
      <c r="M134" t="n">
        <v>17</v>
      </c>
      <c r="N134" t="n">
        <v>39.98</v>
      </c>
      <c r="O134" t="n">
        <v>24458.36</v>
      </c>
      <c r="P134" t="n">
        <v>190.91</v>
      </c>
      <c r="Q134" t="n">
        <v>793.25</v>
      </c>
      <c r="R134" t="n">
        <v>126.49</v>
      </c>
      <c r="S134" t="n">
        <v>86.27</v>
      </c>
      <c r="T134" t="n">
        <v>9556.98</v>
      </c>
      <c r="U134" t="n">
        <v>0.68</v>
      </c>
      <c r="V134" t="n">
        <v>0.76</v>
      </c>
      <c r="W134" t="n">
        <v>0.25</v>
      </c>
      <c r="X134" t="n">
        <v>0.5600000000000001</v>
      </c>
      <c r="Y134" t="n">
        <v>2</v>
      </c>
      <c r="Z134" t="n">
        <v>10</v>
      </c>
    </row>
    <row r="135">
      <c r="A135" t="n">
        <v>8</v>
      </c>
      <c r="B135" t="n">
        <v>95</v>
      </c>
      <c r="C135" t="inlineStr">
        <is>
          <t xml:space="preserve">CONCLUIDO	</t>
        </is>
      </c>
      <c r="D135" t="n">
        <v>5.263</v>
      </c>
      <c r="E135" t="n">
        <v>19</v>
      </c>
      <c r="F135" t="n">
        <v>15.94</v>
      </c>
      <c r="G135" t="n">
        <v>59.76</v>
      </c>
      <c r="H135" t="n">
        <v>0.8100000000000001</v>
      </c>
      <c r="I135" t="n">
        <v>16</v>
      </c>
      <c r="J135" t="n">
        <v>197.97</v>
      </c>
      <c r="K135" t="n">
        <v>53.44</v>
      </c>
      <c r="L135" t="n">
        <v>9</v>
      </c>
      <c r="M135" t="n">
        <v>14</v>
      </c>
      <c r="N135" t="n">
        <v>40.53</v>
      </c>
      <c r="O135" t="n">
        <v>24650.18</v>
      </c>
      <c r="P135" t="n">
        <v>187.22</v>
      </c>
      <c r="Q135" t="n">
        <v>793.21</v>
      </c>
      <c r="R135" t="n">
        <v>125.57</v>
      </c>
      <c r="S135" t="n">
        <v>86.27</v>
      </c>
      <c r="T135" t="n">
        <v>9112.1</v>
      </c>
      <c r="U135" t="n">
        <v>0.6899999999999999</v>
      </c>
      <c r="V135" t="n">
        <v>0.76</v>
      </c>
      <c r="W135" t="n">
        <v>0.25</v>
      </c>
      <c r="X135" t="n">
        <v>0.53</v>
      </c>
      <c r="Y135" t="n">
        <v>2</v>
      </c>
      <c r="Z135" t="n">
        <v>10</v>
      </c>
    </row>
    <row r="136">
      <c r="A136" t="n">
        <v>9</v>
      </c>
      <c r="B136" t="n">
        <v>95</v>
      </c>
      <c r="C136" t="inlineStr">
        <is>
          <t xml:space="preserve">CONCLUIDO	</t>
        </is>
      </c>
      <c r="D136" t="n">
        <v>5.2574</v>
      </c>
      <c r="E136" t="n">
        <v>19.02</v>
      </c>
      <c r="F136" t="n">
        <v>15.99</v>
      </c>
      <c r="G136" t="n">
        <v>63.98</v>
      </c>
      <c r="H136" t="n">
        <v>0.89</v>
      </c>
      <c r="I136" t="n">
        <v>15</v>
      </c>
      <c r="J136" t="n">
        <v>199.53</v>
      </c>
      <c r="K136" t="n">
        <v>53.44</v>
      </c>
      <c r="L136" t="n">
        <v>10</v>
      </c>
      <c r="M136" t="n">
        <v>13</v>
      </c>
      <c r="N136" t="n">
        <v>41.1</v>
      </c>
      <c r="O136" t="n">
        <v>24842.77</v>
      </c>
      <c r="P136" t="n">
        <v>184.16</v>
      </c>
      <c r="Q136" t="n">
        <v>793.23</v>
      </c>
      <c r="R136" t="n">
        <v>127.77</v>
      </c>
      <c r="S136" t="n">
        <v>86.27</v>
      </c>
      <c r="T136" t="n">
        <v>10215.98</v>
      </c>
      <c r="U136" t="n">
        <v>0.68</v>
      </c>
      <c r="V136" t="n">
        <v>0.76</v>
      </c>
      <c r="W136" t="n">
        <v>0.24</v>
      </c>
      <c r="X136" t="n">
        <v>0.58</v>
      </c>
      <c r="Y136" t="n">
        <v>2</v>
      </c>
      <c r="Z136" t="n">
        <v>10</v>
      </c>
    </row>
    <row r="137">
      <c r="A137" t="n">
        <v>10</v>
      </c>
      <c r="B137" t="n">
        <v>95</v>
      </c>
      <c r="C137" t="inlineStr">
        <is>
          <t xml:space="preserve">CONCLUIDO	</t>
        </is>
      </c>
      <c r="D137" t="n">
        <v>5.3244</v>
      </c>
      <c r="E137" t="n">
        <v>18.78</v>
      </c>
      <c r="F137" t="n">
        <v>15.83</v>
      </c>
      <c r="G137" t="n">
        <v>73.06</v>
      </c>
      <c r="H137" t="n">
        <v>0.97</v>
      </c>
      <c r="I137" t="n">
        <v>13</v>
      </c>
      <c r="J137" t="n">
        <v>201.1</v>
      </c>
      <c r="K137" t="n">
        <v>53.44</v>
      </c>
      <c r="L137" t="n">
        <v>11</v>
      </c>
      <c r="M137" t="n">
        <v>11</v>
      </c>
      <c r="N137" t="n">
        <v>41.66</v>
      </c>
      <c r="O137" t="n">
        <v>25036.12</v>
      </c>
      <c r="P137" t="n">
        <v>178.95</v>
      </c>
      <c r="Q137" t="n">
        <v>793.21</v>
      </c>
      <c r="R137" t="n">
        <v>121.96</v>
      </c>
      <c r="S137" t="n">
        <v>86.27</v>
      </c>
      <c r="T137" t="n">
        <v>7322.13</v>
      </c>
      <c r="U137" t="n">
        <v>0.71</v>
      </c>
      <c r="V137" t="n">
        <v>0.77</v>
      </c>
      <c r="W137" t="n">
        <v>0.24</v>
      </c>
      <c r="X137" t="n">
        <v>0.42</v>
      </c>
      <c r="Y137" t="n">
        <v>2</v>
      </c>
      <c r="Z137" t="n">
        <v>10</v>
      </c>
    </row>
    <row r="138">
      <c r="A138" t="n">
        <v>11</v>
      </c>
      <c r="B138" t="n">
        <v>95</v>
      </c>
      <c r="C138" t="inlineStr">
        <is>
          <t xml:space="preserve">CONCLUIDO	</t>
        </is>
      </c>
      <c r="D138" t="n">
        <v>5.341</v>
      </c>
      <c r="E138" t="n">
        <v>18.72</v>
      </c>
      <c r="F138" t="n">
        <v>15.81</v>
      </c>
      <c r="G138" t="n">
        <v>79.04000000000001</v>
      </c>
      <c r="H138" t="n">
        <v>1.05</v>
      </c>
      <c r="I138" t="n">
        <v>12</v>
      </c>
      <c r="J138" t="n">
        <v>202.67</v>
      </c>
      <c r="K138" t="n">
        <v>53.44</v>
      </c>
      <c r="L138" t="n">
        <v>12</v>
      </c>
      <c r="M138" t="n">
        <v>10</v>
      </c>
      <c r="N138" t="n">
        <v>42.24</v>
      </c>
      <c r="O138" t="n">
        <v>25230.25</v>
      </c>
      <c r="P138" t="n">
        <v>173.33</v>
      </c>
      <c r="Q138" t="n">
        <v>793.22</v>
      </c>
      <c r="R138" t="n">
        <v>121.32</v>
      </c>
      <c r="S138" t="n">
        <v>86.27</v>
      </c>
      <c r="T138" t="n">
        <v>7005.69</v>
      </c>
      <c r="U138" t="n">
        <v>0.71</v>
      </c>
      <c r="V138" t="n">
        <v>0.77</v>
      </c>
      <c r="W138" t="n">
        <v>0.24</v>
      </c>
      <c r="X138" t="n">
        <v>0.4</v>
      </c>
      <c r="Y138" t="n">
        <v>2</v>
      </c>
      <c r="Z138" t="n">
        <v>10</v>
      </c>
    </row>
    <row r="139">
      <c r="A139" t="n">
        <v>12</v>
      </c>
      <c r="B139" t="n">
        <v>95</v>
      </c>
      <c r="C139" t="inlineStr">
        <is>
          <t xml:space="preserve">CONCLUIDO	</t>
        </is>
      </c>
      <c r="D139" t="n">
        <v>5.3622</v>
      </c>
      <c r="E139" t="n">
        <v>18.65</v>
      </c>
      <c r="F139" t="n">
        <v>15.77</v>
      </c>
      <c r="G139" t="n">
        <v>86.02</v>
      </c>
      <c r="H139" t="n">
        <v>1.13</v>
      </c>
      <c r="I139" t="n">
        <v>11</v>
      </c>
      <c r="J139" t="n">
        <v>204.25</v>
      </c>
      <c r="K139" t="n">
        <v>53.44</v>
      </c>
      <c r="L139" t="n">
        <v>13</v>
      </c>
      <c r="M139" t="n">
        <v>8</v>
      </c>
      <c r="N139" t="n">
        <v>42.82</v>
      </c>
      <c r="O139" t="n">
        <v>25425.3</v>
      </c>
      <c r="P139" t="n">
        <v>170.2</v>
      </c>
      <c r="Q139" t="n">
        <v>793.21</v>
      </c>
      <c r="R139" t="n">
        <v>120.01</v>
      </c>
      <c r="S139" t="n">
        <v>86.27</v>
      </c>
      <c r="T139" t="n">
        <v>6354.1</v>
      </c>
      <c r="U139" t="n">
        <v>0.72</v>
      </c>
      <c r="V139" t="n">
        <v>0.77</v>
      </c>
      <c r="W139" t="n">
        <v>0.24</v>
      </c>
      <c r="X139" t="n">
        <v>0.36</v>
      </c>
      <c r="Y139" t="n">
        <v>2</v>
      </c>
      <c r="Z139" t="n">
        <v>10</v>
      </c>
    </row>
    <row r="140">
      <c r="A140" t="n">
        <v>13</v>
      </c>
      <c r="B140" t="n">
        <v>95</v>
      </c>
      <c r="C140" t="inlineStr">
        <is>
          <t xml:space="preserve">CONCLUIDO	</t>
        </is>
      </c>
      <c r="D140" t="n">
        <v>5.3775</v>
      </c>
      <c r="E140" t="n">
        <v>18.6</v>
      </c>
      <c r="F140" t="n">
        <v>15.76</v>
      </c>
      <c r="G140" t="n">
        <v>94.53</v>
      </c>
      <c r="H140" t="n">
        <v>1.21</v>
      </c>
      <c r="I140" t="n">
        <v>10</v>
      </c>
      <c r="J140" t="n">
        <v>205.84</v>
      </c>
      <c r="K140" t="n">
        <v>53.44</v>
      </c>
      <c r="L140" t="n">
        <v>14</v>
      </c>
      <c r="M140" t="n">
        <v>6</v>
      </c>
      <c r="N140" t="n">
        <v>43.4</v>
      </c>
      <c r="O140" t="n">
        <v>25621.03</v>
      </c>
      <c r="P140" t="n">
        <v>165.43</v>
      </c>
      <c r="Q140" t="n">
        <v>793.21</v>
      </c>
      <c r="R140" t="n">
        <v>119.56</v>
      </c>
      <c r="S140" t="n">
        <v>86.27</v>
      </c>
      <c r="T140" t="n">
        <v>6136.12</v>
      </c>
      <c r="U140" t="n">
        <v>0.72</v>
      </c>
      <c r="V140" t="n">
        <v>0.77</v>
      </c>
      <c r="W140" t="n">
        <v>0.24</v>
      </c>
      <c r="X140" t="n">
        <v>0.35</v>
      </c>
      <c r="Y140" t="n">
        <v>2</v>
      </c>
      <c r="Z140" t="n">
        <v>10</v>
      </c>
    </row>
    <row r="141">
      <c r="A141" t="n">
        <v>14</v>
      </c>
      <c r="B141" t="n">
        <v>95</v>
      </c>
      <c r="C141" t="inlineStr">
        <is>
          <t xml:space="preserve">CONCLUIDO	</t>
        </is>
      </c>
      <c r="D141" t="n">
        <v>5.3826</v>
      </c>
      <c r="E141" t="n">
        <v>18.58</v>
      </c>
      <c r="F141" t="n">
        <v>15.74</v>
      </c>
      <c r="G141" t="n">
        <v>94.42</v>
      </c>
      <c r="H141" t="n">
        <v>1.28</v>
      </c>
      <c r="I141" t="n">
        <v>10</v>
      </c>
      <c r="J141" t="n">
        <v>207.43</v>
      </c>
      <c r="K141" t="n">
        <v>53.44</v>
      </c>
      <c r="L141" t="n">
        <v>15</v>
      </c>
      <c r="M141" t="n">
        <v>0</v>
      </c>
      <c r="N141" t="n">
        <v>44</v>
      </c>
      <c r="O141" t="n">
        <v>25817.56</v>
      </c>
      <c r="P141" t="n">
        <v>165.86</v>
      </c>
      <c r="Q141" t="n">
        <v>793.24</v>
      </c>
      <c r="R141" t="n">
        <v>118.58</v>
      </c>
      <c r="S141" t="n">
        <v>86.27</v>
      </c>
      <c r="T141" t="n">
        <v>5645.51</v>
      </c>
      <c r="U141" t="n">
        <v>0.73</v>
      </c>
      <c r="V141" t="n">
        <v>0.77</v>
      </c>
      <c r="W141" t="n">
        <v>0.25</v>
      </c>
      <c r="X141" t="n">
        <v>0.33</v>
      </c>
      <c r="Y141" t="n">
        <v>2</v>
      </c>
      <c r="Z141" t="n">
        <v>10</v>
      </c>
    </row>
    <row r="142">
      <c r="A142" t="n">
        <v>0</v>
      </c>
      <c r="B142" t="n">
        <v>55</v>
      </c>
      <c r="C142" t="inlineStr">
        <is>
          <t xml:space="preserve">CONCLUIDO	</t>
        </is>
      </c>
      <c r="D142" t="n">
        <v>3.7412</v>
      </c>
      <c r="E142" t="n">
        <v>26.73</v>
      </c>
      <c r="F142" t="n">
        <v>21.06</v>
      </c>
      <c r="G142" t="n">
        <v>8.42</v>
      </c>
      <c r="H142" t="n">
        <v>0.15</v>
      </c>
      <c r="I142" t="n">
        <v>150</v>
      </c>
      <c r="J142" t="n">
        <v>116.05</v>
      </c>
      <c r="K142" t="n">
        <v>43.4</v>
      </c>
      <c r="L142" t="n">
        <v>1</v>
      </c>
      <c r="M142" t="n">
        <v>148</v>
      </c>
      <c r="N142" t="n">
        <v>16.65</v>
      </c>
      <c r="O142" t="n">
        <v>14546.17</v>
      </c>
      <c r="P142" t="n">
        <v>205.44</v>
      </c>
      <c r="Q142" t="n">
        <v>793.5700000000001</v>
      </c>
      <c r="R142" t="n">
        <v>296.69</v>
      </c>
      <c r="S142" t="n">
        <v>86.27</v>
      </c>
      <c r="T142" t="n">
        <v>93998.78999999999</v>
      </c>
      <c r="U142" t="n">
        <v>0.29</v>
      </c>
      <c r="V142" t="n">
        <v>0.58</v>
      </c>
      <c r="W142" t="n">
        <v>0.46</v>
      </c>
      <c r="X142" t="n">
        <v>5.64</v>
      </c>
      <c r="Y142" t="n">
        <v>2</v>
      </c>
      <c r="Z142" t="n">
        <v>10</v>
      </c>
    </row>
    <row r="143">
      <c r="A143" t="n">
        <v>1</v>
      </c>
      <c r="B143" t="n">
        <v>55</v>
      </c>
      <c r="C143" t="inlineStr">
        <is>
          <t xml:space="preserve">CONCLUIDO	</t>
        </is>
      </c>
      <c r="D143" t="n">
        <v>4.6599</v>
      </c>
      <c r="E143" t="n">
        <v>21.46</v>
      </c>
      <c r="F143" t="n">
        <v>17.89</v>
      </c>
      <c r="G143" t="n">
        <v>17.32</v>
      </c>
      <c r="H143" t="n">
        <v>0.3</v>
      </c>
      <c r="I143" t="n">
        <v>62</v>
      </c>
      <c r="J143" t="n">
        <v>117.34</v>
      </c>
      <c r="K143" t="n">
        <v>43.4</v>
      </c>
      <c r="L143" t="n">
        <v>2</v>
      </c>
      <c r="M143" t="n">
        <v>60</v>
      </c>
      <c r="N143" t="n">
        <v>16.94</v>
      </c>
      <c r="O143" t="n">
        <v>14705.49</v>
      </c>
      <c r="P143" t="n">
        <v>168.5</v>
      </c>
      <c r="Q143" t="n">
        <v>793.5</v>
      </c>
      <c r="R143" t="n">
        <v>191.53</v>
      </c>
      <c r="S143" t="n">
        <v>86.27</v>
      </c>
      <c r="T143" t="n">
        <v>41860.96</v>
      </c>
      <c r="U143" t="n">
        <v>0.45</v>
      </c>
      <c r="V143" t="n">
        <v>0.68</v>
      </c>
      <c r="W143" t="n">
        <v>0.31</v>
      </c>
      <c r="X143" t="n">
        <v>2.48</v>
      </c>
      <c r="Y143" t="n">
        <v>2</v>
      </c>
      <c r="Z143" t="n">
        <v>10</v>
      </c>
    </row>
    <row r="144">
      <c r="A144" t="n">
        <v>2</v>
      </c>
      <c r="B144" t="n">
        <v>55</v>
      </c>
      <c r="C144" t="inlineStr">
        <is>
          <t xml:space="preserve">CONCLUIDO	</t>
        </is>
      </c>
      <c r="D144" t="n">
        <v>5.1219</v>
      </c>
      <c r="E144" t="n">
        <v>19.52</v>
      </c>
      <c r="F144" t="n">
        <v>16.56</v>
      </c>
      <c r="G144" t="n">
        <v>26.85</v>
      </c>
      <c r="H144" t="n">
        <v>0.45</v>
      </c>
      <c r="I144" t="n">
        <v>37</v>
      </c>
      <c r="J144" t="n">
        <v>118.63</v>
      </c>
      <c r="K144" t="n">
        <v>43.4</v>
      </c>
      <c r="L144" t="n">
        <v>3</v>
      </c>
      <c r="M144" t="n">
        <v>35</v>
      </c>
      <c r="N144" t="n">
        <v>17.23</v>
      </c>
      <c r="O144" t="n">
        <v>14865.24</v>
      </c>
      <c r="P144" t="n">
        <v>149.25</v>
      </c>
      <c r="Q144" t="n">
        <v>793.29</v>
      </c>
      <c r="R144" t="n">
        <v>145.79</v>
      </c>
      <c r="S144" t="n">
        <v>86.27</v>
      </c>
      <c r="T144" t="n">
        <v>19113.39</v>
      </c>
      <c r="U144" t="n">
        <v>0.59</v>
      </c>
      <c r="V144" t="n">
        <v>0.74</v>
      </c>
      <c r="W144" t="n">
        <v>0.28</v>
      </c>
      <c r="X144" t="n">
        <v>1.14</v>
      </c>
      <c r="Y144" t="n">
        <v>2</v>
      </c>
      <c r="Z144" t="n">
        <v>10</v>
      </c>
    </row>
    <row r="145">
      <c r="A145" t="n">
        <v>3</v>
      </c>
      <c r="B145" t="n">
        <v>55</v>
      </c>
      <c r="C145" t="inlineStr">
        <is>
          <t xml:space="preserve">CONCLUIDO	</t>
        </is>
      </c>
      <c r="D145" t="n">
        <v>5.2377</v>
      </c>
      <c r="E145" t="n">
        <v>19.09</v>
      </c>
      <c r="F145" t="n">
        <v>16.36</v>
      </c>
      <c r="G145" t="n">
        <v>36.36</v>
      </c>
      <c r="H145" t="n">
        <v>0.59</v>
      </c>
      <c r="I145" t="n">
        <v>27</v>
      </c>
      <c r="J145" t="n">
        <v>119.93</v>
      </c>
      <c r="K145" t="n">
        <v>43.4</v>
      </c>
      <c r="L145" t="n">
        <v>4</v>
      </c>
      <c r="M145" t="n">
        <v>25</v>
      </c>
      <c r="N145" t="n">
        <v>17.53</v>
      </c>
      <c r="O145" t="n">
        <v>15025.44</v>
      </c>
      <c r="P145" t="n">
        <v>141.55</v>
      </c>
      <c r="Q145" t="n">
        <v>793.29</v>
      </c>
      <c r="R145" t="n">
        <v>139.93</v>
      </c>
      <c r="S145" t="n">
        <v>86.27</v>
      </c>
      <c r="T145" t="n">
        <v>16235.27</v>
      </c>
      <c r="U145" t="n">
        <v>0.62</v>
      </c>
      <c r="V145" t="n">
        <v>0.74</v>
      </c>
      <c r="W145" t="n">
        <v>0.26</v>
      </c>
      <c r="X145" t="n">
        <v>0.95</v>
      </c>
      <c r="Y145" t="n">
        <v>2</v>
      </c>
      <c r="Z145" t="n">
        <v>10</v>
      </c>
    </row>
    <row r="146">
      <c r="A146" t="n">
        <v>4</v>
      </c>
      <c r="B146" t="n">
        <v>55</v>
      </c>
      <c r="C146" t="inlineStr">
        <is>
          <t xml:space="preserve">CONCLUIDO	</t>
        </is>
      </c>
      <c r="D146" t="n">
        <v>5.3622</v>
      </c>
      <c r="E146" t="n">
        <v>18.65</v>
      </c>
      <c r="F146" t="n">
        <v>16.09</v>
      </c>
      <c r="G146" t="n">
        <v>48.26</v>
      </c>
      <c r="H146" t="n">
        <v>0.73</v>
      </c>
      <c r="I146" t="n">
        <v>20</v>
      </c>
      <c r="J146" t="n">
        <v>121.23</v>
      </c>
      <c r="K146" t="n">
        <v>43.4</v>
      </c>
      <c r="L146" t="n">
        <v>5</v>
      </c>
      <c r="M146" t="n">
        <v>18</v>
      </c>
      <c r="N146" t="n">
        <v>17.83</v>
      </c>
      <c r="O146" t="n">
        <v>15186.08</v>
      </c>
      <c r="P146" t="n">
        <v>131.53</v>
      </c>
      <c r="Q146" t="n">
        <v>793.26</v>
      </c>
      <c r="R146" t="n">
        <v>130.67</v>
      </c>
      <c r="S146" t="n">
        <v>86.27</v>
      </c>
      <c r="T146" t="n">
        <v>11640.68</v>
      </c>
      <c r="U146" t="n">
        <v>0.66</v>
      </c>
      <c r="V146" t="n">
        <v>0.76</v>
      </c>
      <c r="W146" t="n">
        <v>0.25</v>
      </c>
      <c r="X146" t="n">
        <v>0.68</v>
      </c>
      <c r="Y146" t="n">
        <v>2</v>
      </c>
      <c r="Z146" t="n">
        <v>10</v>
      </c>
    </row>
    <row r="147">
      <c r="A147" t="n">
        <v>5</v>
      </c>
      <c r="B147" t="n">
        <v>55</v>
      </c>
      <c r="C147" t="inlineStr">
        <is>
          <t xml:space="preserve">CONCLUIDO	</t>
        </is>
      </c>
      <c r="D147" t="n">
        <v>5.4243</v>
      </c>
      <c r="E147" t="n">
        <v>18.44</v>
      </c>
      <c r="F147" t="n">
        <v>15.97</v>
      </c>
      <c r="G147" t="n">
        <v>59.88</v>
      </c>
      <c r="H147" t="n">
        <v>0.86</v>
      </c>
      <c r="I147" t="n">
        <v>16</v>
      </c>
      <c r="J147" t="n">
        <v>122.54</v>
      </c>
      <c r="K147" t="n">
        <v>43.4</v>
      </c>
      <c r="L147" t="n">
        <v>6</v>
      </c>
      <c r="M147" t="n">
        <v>8</v>
      </c>
      <c r="N147" t="n">
        <v>18.14</v>
      </c>
      <c r="O147" t="n">
        <v>15347.16</v>
      </c>
      <c r="P147" t="n">
        <v>123.54</v>
      </c>
      <c r="Q147" t="n">
        <v>793.3</v>
      </c>
      <c r="R147" t="n">
        <v>126.45</v>
      </c>
      <c r="S147" t="n">
        <v>86.27</v>
      </c>
      <c r="T147" t="n">
        <v>9549.77</v>
      </c>
      <c r="U147" t="n">
        <v>0.68</v>
      </c>
      <c r="V147" t="n">
        <v>0.76</v>
      </c>
      <c r="W147" t="n">
        <v>0.25</v>
      </c>
      <c r="X147" t="n">
        <v>0.5600000000000001</v>
      </c>
      <c r="Y147" t="n">
        <v>2</v>
      </c>
      <c r="Z147" t="n">
        <v>10</v>
      </c>
    </row>
    <row r="148">
      <c r="A148" t="n">
        <v>6</v>
      </c>
      <c r="B148" t="n">
        <v>55</v>
      </c>
      <c r="C148" t="inlineStr">
        <is>
          <t xml:space="preserve">CONCLUIDO	</t>
        </is>
      </c>
      <c r="D148" t="n">
        <v>5.4168</v>
      </c>
      <c r="E148" t="n">
        <v>18.46</v>
      </c>
      <c r="F148" t="n">
        <v>15.99</v>
      </c>
      <c r="G148" t="n">
        <v>59.98</v>
      </c>
      <c r="H148" t="n">
        <v>1</v>
      </c>
      <c r="I148" t="n">
        <v>16</v>
      </c>
      <c r="J148" t="n">
        <v>123.85</v>
      </c>
      <c r="K148" t="n">
        <v>43.4</v>
      </c>
      <c r="L148" t="n">
        <v>7</v>
      </c>
      <c r="M148" t="n">
        <v>0</v>
      </c>
      <c r="N148" t="n">
        <v>18.45</v>
      </c>
      <c r="O148" t="n">
        <v>15508.69</v>
      </c>
      <c r="P148" t="n">
        <v>123.96</v>
      </c>
      <c r="Q148" t="n">
        <v>793.3200000000001</v>
      </c>
      <c r="R148" t="n">
        <v>126.91</v>
      </c>
      <c r="S148" t="n">
        <v>86.27</v>
      </c>
      <c r="T148" t="n">
        <v>9780.709999999999</v>
      </c>
      <c r="U148" t="n">
        <v>0.68</v>
      </c>
      <c r="V148" t="n">
        <v>0.76</v>
      </c>
      <c r="W148" t="n">
        <v>0.27</v>
      </c>
      <c r="X148" t="n">
        <v>0.58</v>
      </c>
      <c r="Y148" t="n">
        <v>2</v>
      </c>
      <c r="Z14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INDEX(resultados!$A$2:$ZZ$148, 1, MATCH($B$1, resultados!$A$1:$ZZ$1, 0))</f>
        <v/>
      </c>
      <c r="B7">
        <f>INDEX(resultados!$A$2:$ZZ$148, 1, MATCH($B$2, resultados!$A$1:$ZZ$1, 0))</f>
        <v/>
      </c>
      <c r="C7">
        <f>INDEX(resultados!$A$2:$ZZ$148, 1, MATCH($B$3, resultados!$A$1:$ZZ$1, 0))</f>
        <v/>
      </c>
    </row>
    <row r="8">
      <c r="A8">
        <f>INDEX(resultados!$A$2:$ZZ$148, 2, MATCH($B$1, resultados!$A$1:$ZZ$1, 0))</f>
        <v/>
      </c>
      <c r="B8">
        <f>INDEX(resultados!$A$2:$ZZ$148, 2, MATCH($B$2, resultados!$A$1:$ZZ$1, 0))</f>
        <v/>
      </c>
      <c r="C8">
        <f>INDEX(resultados!$A$2:$ZZ$148, 2, MATCH($B$3, resultados!$A$1:$ZZ$1, 0))</f>
        <v/>
      </c>
    </row>
    <row r="9">
      <c r="A9">
        <f>INDEX(resultados!$A$2:$ZZ$148, 3, MATCH($B$1, resultados!$A$1:$ZZ$1, 0))</f>
        <v/>
      </c>
      <c r="B9">
        <f>INDEX(resultados!$A$2:$ZZ$148, 3, MATCH($B$2, resultados!$A$1:$ZZ$1, 0))</f>
        <v/>
      </c>
      <c r="C9">
        <f>INDEX(resultados!$A$2:$ZZ$148, 3, MATCH($B$3, resultados!$A$1:$ZZ$1, 0))</f>
        <v/>
      </c>
    </row>
    <row r="10">
      <c r="A10">
        <f>INDEX(resultados!$A$2:$ZZ$148, 4, MATCH($B$1, resultados!$A$1:$ZZ$1, 0))</f>
        <v/>
      </c>
      <c r="B10">
        <f>INDEX(resultados!$A$2:$ZZ$148, 4, MATCH($B$2, resultados!$A$1:$ZZ$1, 0))</f>
        <v/>
      </c>
      <c r="C10">
        <f>INDEX(resultados!$A$2:$ZZ$148, 4, MATCH($B$3, resultados!$A$1:$ZZ$1, 0))</f>
        <v/>
      </c>
    </row>
    <row r="11">
      <c r="A11">
        <f>INDEX(resultados!$A$2:$ZZ$148, 5, MATCH($B$1, resultados!$A$1:$ZZ$1, 0))</f>
        <v/>
      </c>
      <c r="B11">
        <f>INDEX(resultados!$A$2:$ZZ$148, 5, MATCH($B$2, resultados!$A$1:$ZZ$1, 0))</f>
        <v/>
      </c>
      <c r="C11">
        <f>INDEX(resultados!$A$2:$ZZ$148, 5, MATCH($B$3, resultados!$A$1:$ZZ$1, 0))</f>
        <v/>
      </c>
    </row>
    <row r="12">
      <c r="A12">
        <f>INDEX(resultados!$A$2:$ZZ$148, 6, MATCH($B$1, resultados!$A$1:$ZZ$1, 0))</f>
        <v/>
      </c>
      <c r="B12">
        <f>INDEX(resultados!$A$2:$ZZ$148, 6, MATCH($B$2, resultados!$A$1:$ZZ$1, 0))</f>
        <v/>
      </c>
      <c r="C12">
        <f>INDEX(resultados!$A$2:$ZZ$148, 6, MATCH($B$3, resultados!$A$1:$ZZ$1, 0))</f>
        <v/>
      </c>
    </row>
    <row r="13">
      <c r="A13">
        <f>INDEX(resultados!$A$2:$ZZ$148, 7, MATCH($B$1, resultados!$A$1:$ZZ$1, 0))</f>
        <v/>
      </c>
      <c r="B13">
        <f>INDEX(resultados!$A$2:$ZZ$148, 7, MATCH($B$2, resultados!$A$1:$ZZ$1, 0))</f>
        <v/>
      </c>
      <c r="C13">
        <f>INDEX(resultados!$A$2:$ZZ$148, 7, MATCH($B$3, resultados!$A$1:$ZZ$1, 0))</f>
        <v/>
      </c>
    </row>
    <row r="14">
      <c r="A14">
        <f>INDEX(resultados!$A$2:$ZZ$148, 8, MATCH($B$1, resultados!$A$1:$ZZ$1, 0))</f>
        <v/>
      </c>
      <c r="B14">
        <f>INDEX(resultados!$A$2:$ZZ$148, 8, MATCH($B$2, resultados!$A$1:$ZZ$1, 0))</f>
        <v/>
      </c>
      <c r="C14">
        <f>INDEX(resultados!$A$2:$ZZ$148, 8, MATCH($B$3, resultados!$A$1:$ZZ$1, 0))</f>
        <v/>
      </c>
    </row>
    <row r="15">
      <c r="A15">
        <f>INDEX(resultados!$A$2:$ZZ$148, 9, MATCH($B$1, resultados!$A$1:$ZZ$1, 0))</f>
        <v/>
      </c>
      <c r="B15">
        <f>INDEX(resultados!$A$2:$ZZ$148, 9, MATCH($B$2, resultados!$A$1:$ZZ$1, 0))</f>
        <v/>
      </c>
      <c r="C15">
        <f>INDEX(resultados!$A$2:$ZZ$148, 9, MATCH($B$3, resultados!$A$1:$ZZ$1, 0))</f>
        <v/>
      </c>
    </row>
    <row r="16">
      <c r="A16">
        <f>INDEX(resultados!$A$2:$ZZ$148, 10, MATCH($B$1, resultados!$A$1:$ZZ$1, 0))</f>
        <v/>
      </c>
      <c r="B16">
        <f>INDEX(resultados!$A$2:$ZZ$148, 10, MATCH($B$2, resultados!$A$1:$ZZ$1, 0))</f>
        <v/>
      </c>
      <c r="C16">
        <f>INDEX(resultados!$A$2:$ZZ$148, 10, MATCH($B$3, resultados!$A$1:$ZZ$1, 0))</f>
        <v/>
      </c>
    </row>
    <row r="17">
      <c r="A17">
        <f>INDEX(resultados!$A$2:$ZZ$148, 11, MATCH($B$1, resultados!$A$1:$ZZ$1, 0))</f>
        <v/>
      </c>
      <c r="B17">
        <f>INDEX(resultados!$A$2:$ZZ$148, 11, MATCH($B$2, resultados!$A$1:$ZZ$1, 0))</f>
        <v/>
      </c>
      <c r="C17">
        <f>INDEX(resultados!$A$2:$ZZ$148, 11, MATCH($B$3, resultados!$A$1:$ZZ$1, 0))</f>
        <v/>
      </c>
    </row>
    <row r="18">
      <c r="A18">
        <f>INDEX(resultados!$A$2:$ZZ$148, 12, MATCH($B$1, resultados!$A$1:$ZZ$1, 0))</f>
        <v/>
      </c>
      <c r="B18">
        <f>INDEX(resultados!$A$2:$ZZ$148, 12, MATCH($B$2, resultados!$A$1:$ZZ$1, 0))</f>
        <v/>
      </c>
      <c r="C18">
        <f>INDEX(resultados!$A$2:$ZZ$148, 12, MATCH($B$3, resultados!$A$1:$ZZ$1, 0))</f>
        <v/>
      </c>
    </row>
    <row r="19">
      <c r="A19">
        <f>INDEX(resultados!$A$2:$ZZ$148, 13, MATCH($B$1, resultados!$A$1:$ZZ$1, 0))</f>
        <v/>
      </c>
      <c r="B19">
        <f>INDEX(resultados!$A$2:$ZZ$148, 13, MATCH($B$2, resultados!$A$1:$ZZ$1, 0))</f>
        <v/>
      </c>
      <c r="C19">
        <f>INDEX(resultados!$A$2:$ZZ$148, 13, MATCH($B$3, resultados!$A$1:$ZZ$1, 0))</f>
        <v/>
      </c>
    </row>
    <row r="20">
      <c r="A20">
        <f>INDEX(resultados!$A$2:$ZZ$148, 14, MATCH($B$1, resultados!$A$1:$ZZ$1, 0))</f>
        <v/>
      </c>
      <c r="B20">
        <f>INDEX(resultados!$A$2:$ZZ$148, 14, MATCH($B$2, resultados!$A$1:$ZZ$1, 0))</f>
        <v/>
      </c>
      <c r="C20">
        <f>INDEX(resultados!$A$2:$ZZ$148, 14, MATCH($B$3, resultados!$A$1:$ZZ$1, 0))</f>
        <v/>
      </c>
    </row>
    <row r="21">
      <c r="A21">
        <f>INDEX(resultados!$A$2:$ZZ$148, 15, MATCH($B$1, resultados!$A$1:$ZZ$1, 0))</f>
        <v/>
      </c>
      <c r="B21">
        <f>INDEX(resultados!$A$2:$ZZ$148, 15, MATCH($B$2, resultados!$A$1:$ZZ$1, 0))</f>
        <v/>
      </c>
      <c r="C21">
        <f>INDEX(resultados!$A$2:$ZZ$148, 15, MATCH($B$3, resultados!$A$1:$ZZ$1, 0))</f>
        <v/>
      </c>
    </row>
    <row r="22">
      <c r="A22">
        <f>INDEX(resultados!$A$2:$ZZ$148, 16, MATCH($B$1, resultados!$A$1:$ZZ$1, 0))</f>
        <v/>
      </c>
      <c r="B22">
        <f>INDEX(resultados!$A$2:$ZZ$148, 16, MATCH($B$2, resultados!$A$1:$ZZ$1, 0))</f>
        <v/>
      </c>
      <c r="C22">
        <f>INDEX(resultados!$A$2:$ZZ$148, 16, MATCH($B$3, resultados!$A$1:$ZZ$1, 0))</f>
        <v/>
      </c>
    </row>
    <row r="23">
      <c r="A23">
        <f>INDEX(resultados!$A$2:$ZZ$148, 17, MATCH($B$1, resultados!$A$1:$ZZ$1, 0))</f>
        <v/>
      </c>
      <c r="B23">
        <f>INDEX(resultados!$A$2:$ZZ$148, 17, MATCH($B$2, resultados!$A$1:$ZZ$1, 0))</f>
        <v/>
      </c>
      <c r="C23">
        <f>INDEX(resultados!$A$2:$ZZ$148, 17, MATCH($B$3, resultados!$A$1:$ZZ$1, 0))</f>
        <v/>
      </c>
    </row>
    <row r="24">
      <c r="A24">
        <f>INDEX(resultados!$A$2:$ZZ$148, 18, MATCH($B$1, resultados!$A$1:$ZZ$1, 0))</f>
        <v/>
      </c>
      <c r="B24">
        <f>INDEX(resultados!$A$2:$ZZ$148, 18, MATCH($B$2, resultados!$A$1:$ZZ$1, 0))</f>
        <v/>
      </c>
      <c r="C24">
        <f>INDEX(resultados!$A$2:$ZZ$148, 18, MATCH($B$3, resultados!$A$1:$ZZ$1, 0))</f>
        <v/>
      </c>
    </row>
    <row r="25">
      <c r="A25">
        <f>INDEX(resultados!$A$2:$ZZ$148, 19, MATCH($B$1, resultados!$A$1:$ZZ$1, 0))</f>
        <v/>
      </c>
      <c r="B25">
        <f>INDEX(resultados!$A$2:$ZZ$148, 19, MATCH($B$2, resultados!$A$1:$ZZ$1, 0))</f>
        <v/>
      </c>
      <c r="C25">
        <f>INDEX(resultados!$A$2:$ZZ$148, 19, MATCH($B$3, resultados!$A$1:$ZZ$1, 0))</f>
        <v/>
      </c>
    </row>
    <row r="26">
      <c r="A26">
        <f>INDEX(resultados!$A$2:$ZZ$148, 20, MATCH($B$1, resultados!$A$1:$ZZ$1, 0))</f>
        <v/>
      </c>
      <c r="B26">
        <f>INDEX(resultados!$A$2:$ZZ$148, 20, MATCH($B$2, resultados!$A$1:$ZZ$1, 0))</f>
        <v/>
      </c>
      <c r="C26">
        <f>INDEX(resultados!$A$2:$ZZ$148, 20, MATCH($B$3, resultados!$A$1:$ZZ$1, 0))</f>
        <v/>
      </c>
    </row>
    <row r="27">
      <c r="A27">
        <f>INDEX(resultados!$A$2:$ZZ$148, 21, MATCH($B$1, resultados!$A$1:$ZZ$1, 0))</f>
        <v/>
      </c>
      <c r="B27">
        <f>INDEX(resultados!$A$2:$ZZ$148, 21, MATCH($B$2, resultados!$A$1:$ZZ$1, 0))</f>
        <v/>
      </c>
      <c r="C27">
        <f>INDEX(resultados!$A$2:$ZZ$148, 21, MATCH($B$3, resultados!$A$1:$ZZ$1, 0))</f>
        <v/>
      </c>
    </row>
    <row r="28">
      <c r="A28">
        <f>INDEX(resultados!$A$2:$ZZ$148, 22, MATCH($B$1, resultados!$A$1:$ZZ$1, 0))</f>
        <v/>
      </c>
      <c r="B28">
        <f>INDEX(resultados!$A$2:$ZZ$148, 22, MATCH($B$2, resultados!$A$1:$ZZ$1, 0))</f>
        <v/>
      </c>
      <c r="C28">
        <f>INDEX(resultados!$A$2:$ZZ$148, 22, MATCH($B$3, resultados!$A$1:$ZZ$1, 0))</f>
        <v/>
      </c>
    </row>
    <row r="29">
      <c r="A29">
        <f>INDEX(resultados!$A$2:$ZZ$148, 23, MATCH($B$1, resultados!$A$1:$ZZ$1, 0))</f>
        <v/>
      </c>
      <c r="B29">
        <f>INDEX(resultados!$A$2:$ZZ$148, 23, MATCH($B$2, resultados!$A$1:$ZZ$1, 0))</f>
        <v/>
      </c>
      <c r="C29">
        <f>INDEX(resultados!$A$2:$ZZ$148, 23, MATCH($B$3, resultados!$A$1:$ZZ$1, 0))</f>
        <v/>
      </c>
    </row>
    <row r="30">
      <c r="A30">
        <f>INDEX(resultados!$A$2:$ZZ$148, 24, MATCH($B$1, resultados!$A$1:$ZZ$1, 0))</f>
        <v/>
      </c>
      <c r="B30">
        <f>INDEX(resultados!$A$2:$ZZ$148, 24, MATCH($B$2, resultados!$A$1:$ZZ$1, 0))</f>
        <v/>
      </c>
      <c r="C30">
        <f>INDEX(resultados!$A$2:$ZZ$148, 24, MATCH($B$3, resultados!$A$1:$ZZ$1, 0))</f>
        <v/>
      </c>
    </row>
    <row r="31">
      <c r="A31">
        <f>INDEX(resultados!$A$2:$ZZ$148, 25, MATCH($B$1, resultados!$A$1:$ZZ$1, 0))</f>
        <v/>
      </c>
      <c r="B31">
        <f>INDEX(resultados!$A$2:$ZZ$148, 25, MATCH($B$2, resultados!$A$1:$ZZ$1, 0))</f>
        <v/>
      </c>
      <c r="C31">
        <f>INDEX(resultados!$A$2:$ZZ$148, 25, MATCH($B$3, resultados!$A$1:$ZZ$1, 0))</f>
        <v/>
      </c>
    </row>
    <row r="32">
      <c r="A32">
        <f>INDEX(resultados!$A$2:$ZZ$148, 26, MATCH($B$1, resultados!$A$1:$ZZ$1, 0))</f>
        <v/>
      </c>
      <c r="B32">
        <f>INDEX(resultados!$A$2:$ZZ$148, 26, MATCH($B$2, resultados!$A$1:$ZZ$1, 0))</f>
        <v/>
      </c>
      <c r="C32">
        <f>INDEX(resultados!$A$2:$ZZ$148, 26, MATCH($B$3, resultados!$A$1:$ZZ$1, 0))</f>
        <v/>
      </c>
    </row>
    <row r="33">
      <c r="A33">
        <f>INDEX(resultados!$A$2:$ZZ$148, 27, MATCH($B$1, resultados!$A$1:$ZZ$1, 0))</f>
        <v/>
      </c>
      <c r="B33">
        <f>INDEX(resultados!$A$2:$ZZ$148, 27, MATCH($B$2, resultados!$A$1:$ZZ$1, 0))</f>
        <v/>
      </c>
      <c r="C33">
        <f>INDEX(resultados!$A$2:$ZZ$148, 27, MATCH($B$3, resultados!$A$1:$ZZ$1, 0))</f>
        <v/>
      </c>
    </row>
    <row r="34">
      <c r="A34">
        <f>INDEX(resultados!$A$2:$ZZ$148, 28, MATCH($B$1, resultados!$A$1:$ZZ$1, 0))</f>
        <v/>
      </c>
      <c r="B34">
        <f>INDEX(resultados!$A$2:$ZZ$148, 28, MATCH($B$2, resultados!$A$1:$ZZ$1, 0))</f>
        <v/>
      </c>
      <c r="C34">
        <f>INDEX(resultados!$A$2:$ZZ$148, 28, MATCH($B$3, resultados!$A$1:$ZZ$1, 0))</f>
        <v/>
      </c>
    </row>
    <row r="35">
      <c r="A35">
        <f>INDEX(resultados!$A$2:$ZZ$148, 29, MATCH($B$1, resultados!$A$1:$ZZ$1, 0))</f>
        <v/>
      </c>
      <c r="B35">
        <f>INDEX(resultados!$A$2:$ZZ$148, 29, MATCH($B$2, resultados!$A$1:$ZZ$1, 0))</f>
        <v/>
      </c>
      <c r="C35">
        <f>INDEX(resultados!$A$2:$ZZ$148, 29, MATCH($B$3, resultados!$A$1:$ZZ$1, 0))</f>
        <v/>
      </c>
    </row>
    <row r="36">
      <c r="A36">
        <f>INDEX(resultados!$A$2:$ZZ$148, 30, MATCH($B$1, resultados!$A$1:$ZZ$1, 0))</f>
        <v/>
      </c>
      <c r="B36">
        <f>INDEX(resultados!$A$2:$ZZ$148, 30, MATCH($B$2, resultados!$A$1:$ZZ$1, 0))</f>
        <v/>
      </c>
      <c r="C36">
        <f>INDEX(resultados!$A$2:$ZZ$148, 30, MATCH($B$3, resultados!$A$1:$ZZ$1, 0))</f>
        <v/>
      </c>
    </row>
    <row r="37">
      <c r="A37">
        <f>INDEX(resultados!$A$2:$ZZ$148, 31, MATCH($B$1, resultados!$A$1:$ZZ$1, 0))</f>
        <v/>
      </c>
      <c r="B37">
        <f>INDEX(resultados!$A$2:$ZZ$148, 31, MATCH($B$2, resultados!$A$1:$ZZ$1, 0))</f>
        <v/>
      </c>
      <c r="C37">
        <f>INDEX(resultados!$A$2:$ZZ$148, 31, MATCH($B$3, resultados!$A$1:$ZZ$1, 0))</f>
        <v/>
      </c>
    </row>
    <row r="38">
      <c r="A38">
        <f>INDEX(resultados!$A$2:$ZZ$148, 32, MATCH($B$1, resultados!$A$1:$ZZ$1, 0))</f>
        <v/>
      </c>
      <c r="B38">
        <f>INDEX(resultados!$A$2:$ZZ$148, 32, MATCH($B$2, resultados!$A$1:$ZZ$1, 0))</f>
        <v/>
      </c>
      <c r="C38">
        <f>INDEX(resultados!$A$2:$ZZ$148, 32, MATCH($B$3, resultados!$A$1:$ZZ$1, 0))</f>
        <v/>
      </c>
    </row>
    <row r="39">
      <c r="A39">
        <f>INDEX(resultados!$A$2:$ZZ$148, 33, MATCH($B$1, resultados!$A$1:$ZZ$1, 0))</f>
        <v/>
      </c>
      <c r="B39">
        <f>INDEX(resultados!$A$2:$ZZ$148, 33, MATCH($B$2, resultados!$A$1:$ZZ$1, 0))</f>
        <v/>
      </c>
      <c r="C39">
        <f>INDEX(resultados!$A$2:$ZZ$148, 33, MATCH($B$3, resultados!$A$1:$ZZ$1, 0))</f>
        <v/>
      </c>
    </row>
    <row r="40">
      <c r="A40">
        <f>INDEX(resultados!$A$2:$ZZ$148, 34, MATCH($B$1, resultados!$A$1:$ZZ$1, 0))</f>
        <v/>
      </c>
      <c r="B40">
        <f>INDEX(resultados!$A$2:$ZZ$148, 34, MATCH($B$2, resultados!$A$1:$ZZ$1, 0))</f>
        <v/>
      </c>
      <c r="C40">
        <f>INDEX(resultados!$A$2:$ZZ$148, 34, MATCH($B$3, resultados!$A$1:$ZZ$1, 0))</f>
        <v/>
      </c>
    </row>
    <row r="41">
      <c r="A41">
        <f>INDEX(resultados!$A$2:$ZZ$148, 35, MATCH($B$1, resultados!$A$1:$ZZ$1, 0))</f>
        <v/>
      </c>
      <c r="B41">
        <f>INDEX(resultados!$A$2:$ZZ$148, 35, MATCH($B$2, resultados!$A$1:$ZZ$1, 0))</f>
        <v/>
      </c>
      <c r="C41">
        <f>INDEX(resultados!$A$2:$ZZ$148, 35, MATCH($B$3, resultados!$A$1:$ZZ$1, 0))</f>
        <v/>
      </c>
    </row>
    <row r="42">
      <c r="A42">
        <f>INDEX(resultados!$A$2:$ZZ$148, 36, MATCH($B$1, resultados!$A$1:$ZZ$1, 0))</f>
        <v/>
      </c>
      <c r="B42">
        <f>INDEX(resultados!$A$2:$ZZ$148, 36, MATCH($B$2, resultados!$A$1:$ZZ$1, 0))</f>
        <v/>
      </c>
      <c r="C42">
        <f>INDEX(resultados!$A$2:$ZZ$148, 36, MATCH($B$3, resultados!$A$1:$ZZ$1, 0))</f>
        <v/>
      </c>
    </row>
    <row r="43">
      <c r="A43">
        <f>INDEX(resultados!$A$2:$ZZ$148, 37, MATCH($B$1, resultados!$A$1:$ZZ$1, 0))</f>
        <v/>
      </c>
      <c r="B43">
        <f>INDEX(resultados!$A$2:$ZZ$148, 37, MATCH($B$2, resultados!$A$1:$ZZ$1, 0))</f>
        <v/>
      </c>
      <c r="C43">
        <f>INDEX(resultados!$A$2:$ZZ$148, 37, MATCH($B$3, resultados!$A$1:$ZZ$1, 0))</f>
        <v/>
      </c>
    </row>
    <row r="44">
      <c r="A44">
        <f>INDEX(resultados!$A$2:$ZZ$148, 38, MATCH($B$1, resultados!$A$1:$ZZ$1, 0))</f>
        <v/>
      </c>
      <c r="B44">
        <f>INDEX(resultados!$A$2:$ZZ$148, 38, MATCH($B$2, resultados!$A$1:$ZZ$1, 0))</f>
        <v/>
      </c>
      <c r="C44">
        <f>INDEX(resultados!$A$2:$ZZ$148, 38, MATCH($B$3, resultados!$A$1:$ZZ$1, 0))</f>
        <v/>
      </c>
    </row>
    <row r="45">
      <c r="A45">
        <f>INDEX(resultados!$A$2:$ZZ$148, 39, MATCH($B$1, resultados!$A$1:$ZZ$1, 0))</f>
        <v/>
      </c>
      <c r="B45">
        <f>INDEX(resultados!$A$2:$ZZ$148, 39, MATCH($B$2, resultados!$A$1:$ZZ$1, 0))</f>
        <v/>
      </c>
      <c r="C45">
        <f>INDEX(resultados!$A$2:$ZZ$148, 39, MATCH($B$3, resultados!$A$1:$ZZ$1, 0))</f>
        <v/>
      </c>
    </row>
    <row r="46">
      <c r="A46">
        <f>INDEX(resultados!$A$2:$ZZ$148, 40, MATCH($B$1, resultados!$A$1:$ZZ$1, 0))</f>
        <v/>
      </c>
      <c r="B46">
        <f>INDEX(resultados!$A$2:$ZZ$148, 40, MATCH($B$2, resultados!$A$1:$ZZ$1, 0))</f>
        <v/>
      </c>
      <c r="C46">
        <f>INDEX(resultados!$A$2:$ZZ$148, 40, MATCH($B$3, resultados!$A$1:$ZZ$1, 0))</f>
        <v/>
      </c>
    </row>
    <row r="47">
      <c r="A47">
        <f>INDEX(resultados!$A$2:$ZZ$148, 41, MATCH($B$1, resultados!$A$1:$ZZ$1, 0))</f>
        <v/>
      </c>
      <c r="B47">
        <f>INDEX(resultados!$A$2:$ZZ$148, 41, MATCH($B$2, resultados!$A$1:$ZZ$1, 0))</f>
        <v/>
      </c>
      <c r="C47">
        <f>INDEX(resultados!$A$2:$ZZ$148, 41, MATCH($B$3, resultados!$A$1:$ZZ$1, 0))</f>
        <v/>
      </c>
    </row>
    <row r="48">
      <c r="A48">
        <f>INDEX(resultados!$A$2:$ZZ$148, 42, MATCH($B$1, resultados!$A$1:$ZZ$1, 0))</f>
        <v/>
      </c>
      <c r="B48">
        <f>INDEX(resultados!$A$2:$ZZ$148, 42, MATCH($B$2, resultados!$A$1:$ZZ$1, 0))</f>
        <v/>
      </c>
      <c r="C48">
        <f>INDEX(resultados!$A$2:$ZZ$148, 42, MATCH($B$3, resultados!$A$1:$ZZ$1, 0))</f>
        <v/>
      </c>
    </row>
    <row r="49">
      <c r="A49">
        <f>INDEX(resultados!$A$2:$ZZ$148, 43, MATCH($B$1, resultados!$A$1:$ZZ$1, 0))</f>
        <v/>
      </c>
      <c r="B49">
        <f>INDEX(resultados!$A$2:$ZZ$148, 43, MATCH($B$2, resultados!$A$1:$ZZ$1, 0))</f>
        <v/>
      </c>
      <c r="C49">
        <f>INDEX(resultados!$A$2:$ZZ$148, 43, MATCH($B$3, resultados!$A$1:$ZZ$1, 0))</f>
        <v/>
      </c>
    </row>
    <row r="50">
      <c r="A50">
        <f>INDEX(resultados!$A$2:$ZZ$148, 44, MATCH($B$1, resultados!$A$1:$ZZ$1, 0))</f>
        <v/>
      </c>
      <c r="B50">
        <f>INDEX(resultados!$A$2:$ZZ$148, 44, MATCH($B$2, resultados!$A$1:$ZZ$1, 0))</f>
        <v/>
      </c>
      <c r="C50">
        <f>INDEX(resultados!$A$2:$ZZ$148, 44, MATCH($B$3, resultados!$A$1:$ZZ$1, 0))</f>
        <v/>
      </c>
    </row>
    <row r="51">
      <c r="A51">
        <f>INDEX(resultados!$A$2:$ZZ$148, 45, MATCH($B$1, resultados!$A$1:$ZZ$1, 0))</f>
        <v/>
      </c>
      <c r="B51">
        <f>INDEX(resultados!$A$2:$ZZ$148, 45, MATCH($B$2, resultados!$A$1:$ZZ$1, 0))</f>
        <v/>
      </c>
      <c r="C51">
        <f>INDEX(resultados!$A$2:$ZZ$148, 45, MATCH($B$3, resultados!$A$1:$ZZ$1, 0))</f>
        <v/>
      </c>
    </row>
    <row r="52">
      <c r="A52">
        <f>INDEX(resultados!$A$2:$ZZ$148, 46, MATCH($B$1, resultados!$A$1:$ZZ$1, 0))</f>
        <v/>
      </c>
      <c r="B52">
        <f>INDEX(resultados!$A$2:$ZZ$148, 46, MATCH($B$2, resultados!$A$1:$ZZ$1, 0))</f>
        <v/>
      </c>
      <c r="C52">
        <f>INDEX(resultados!$A$2:$ZZ$148, 46, MATCH($B$3, resultados!$A$1:$ZZ$1, 0))</f>
        <v/>
      </c>
    </row>
    <row r="53">
      <c r="A53">
        <f>INDEX(resultados!$A$2:$ZZ$148, 47, MATCH($B$1, resultados!$A$1:$ZZ$1, 0))</f>
        <v/>
      </c>
      <c r="B53">
        <f>INDEX(resultados!$A$2:$ZZ$148, 47, MATCH($B$2, resultados!$A$1:$ZZ$1, 0))</f>
        <v/>
      </c>
      <c r="C53">
        <f>INDEX(resultados!$A$2:$ZZ$148, 47, MATCH($B$3, resultados!$A$1:$ZZ$1, 0))</f>
        <v/>
      </c>
    </row>
    <row r="54">
      <c r="A54">
        <f>INDEX(resultados!$A$2:$ZZ$148, 48, MATCH($B$1, resultados!$A$1:$ZZ$1, 0))</f>
        <v/>
      </c>
      <c r="B54">
        <f>INDEX(resultados!$A$2:$ZZ$148, 48, MATCH($B$2, resultados!$A$1:$ZZ$1, 0))</f>
        <v/>
      </c>
      <c r="C54">
        <f>INDEX(resultados!$A$2:$ZZ$148, 48, MATCH($B$3, resultados!$A$1:$ZZ$1, 0))</f>
        <v/>
      </c>
    </row>
    <row r="55">
      <c r="A55">
        <f>INDEX(resultados!$A$2:$ZZ$148, 49, MATCH($B$1, resultados!$A$1:$ZZ$1, 0))</f>
        <v/>
      </c>
      <c r="B55">
        <f>INDEX(resultados!$A$2:$ZZ$148, 49, MATCH($B$2, resultados!$A$1:$ZZ$1, 0))</f>
        <v/>
      </c>
      <c r="C55">
        <f>INDEX(resultados!$A$2:$ZZ$148, 49, MATCH($B$3, resultados!$A$1:$ZZ$1, 0))</f>
        <v/>
      </c>
    </row>
    <row r="56">
      <c r="A56">
        <f>INDEX(resultados!$A$2:$ZZ$148, 50, MATCH($B$1, resultados!$A$1:$ZZ$1, 0))</f>
        <v/>
      </c>
      <c r="B56">
        <f>INDEX(resultados!$A$2:$ZZ$148, 50, MATCH($B$2, resultados!$A$1:$ZZ$1, 0))</f>
        <v/>
      </c>
      <c r="C56">
        <f>INDEX(resultados!$A$2:$ZZ$148, 50, MATCH($B$3, resultados!$A$1:$ZZ$1, 0))</f>
        <v/>
      </c>
    </row>
    <row r="57">
      <c r="A57">
        <f>INDEX(resultados!$A$2:$ZZ$148, 51, MATCH($B$1, resultados!$A$1:$ZZ$1, 0))</f>
        <v/>
      </c>
      <c r="B57">
        <f>INDEX(resultados!$A$2:$ZZ$148, 51, MATCH($B$2, resultados!$A$1:$ZZ$1, 0))</f>
        <v/>
      </c>
      <c r="C57">
        <f>INDEX(resultados!$A$2:$ZZ$148, 51, MATCH($B$3, resultados!$A$1:$ZZ$1, 0))</f>
        <v/>
      </c>
    </row>
    <row r="58">
      <c r="A58">
        <f>INDEX(resultados!$A$2:$ZZ$148, 52, MATCH($B$1, resultados!$A$1:$ZZ$1, 0))</f>
        <v/>
      </c>
      <c r="B58">
        <f>INDEX(resultados!$A$2:$ZZ$148, 52, MATCH($B$2, resultados!$A$1:$ZZ$1, 0))</f>
        <v/>
      </c>
      <c r="C58">
        <f>INDEX(resultados!$A$2:$ZZ$148, 52, MATCH($B$3, resultados!$A$1:$ZZ$1, 0))</f>
        <v/>
      </c>
    </row>
    <row r="59">
      <c r="A59">
        <f>INDEX(resultados!$A$2:$ZZ$148, 53, MATCH($B$1, resultados!$A$1:$ZZ$1, 0))</f>
        <v/>
      </c>
      <c r="B59">
        <f>INDEX(resultados!$A$2:$ZZ$148, 53, MATCH($B$2, resultados!$A$1:$ZZ$1, 0))</f>
        <v/>
      </c>
      <c r="C59">
        <f>INDEX(resultados!$A$2:$ZZ$148, 53, MATCH($B$3, resultados!$A$1:$ZZ$1, 0))</f>
        <v/>
      </c>
    </row>
    <row r="60">
      <c r="A60">
        <f>INDEX(resultados!$A$2:$ZZ$148, 54, MATCH($B$1, resultados!$A$1:$ZZ$1, 0))</f>
        <v/>
      </c>
      <c r="B60">
        <f>INDEX(resultados!$A$2:$ZZ$148, 54, MATCH($B$2, resultados!$A$1:$ZZ$1, 0))</f>
        <v/>
      </c>
      <c r="C60">
        <f>INDEX(resultados!$A$2:$ZZ$148, 54, MATCH($B$3, resultados!$A$1:$ZZ$1, 0))</f>
        <v/>
      </c>
    </row>
    <row r="61">
      <c r="A61">
        <f>INDEX(resultados!$A$2:$ZZ$148, 55, MATCH($B$1, resultados!$A$1:$ZZ$1, 0))</f>
        <v/>
      </c>
      <c r="B61">
        <f>INDEX(resultados!$A$2:$ZZ$148, 55, MATCH($B$2, resultados!$A$1:$ZZ$1, 0))</f>
        <v/>
      </c>
      <c r="C61">
        <f>INDEX(resultados!$A$2:$ZZ$148, 55, MATCH($B$3, resultados!$A$1:$ZZ$1, 0))</f>
        <v/>
      </c>
    </row>
    <row r="62">
      <c r="A62">
        <f>INDEX(resultados!$A$2:$ZZ$148, 56, MATCH($B$1, resultados!$A$1:$ZZ$1, 0))</f>
        <v/>
      </c>
      <c r="B62">
        <f>INDEX(resultados!$A$2:$ZZ$148, 56, MATCH($B$2, resultados!$A$1:$ZZ$1, 0))</f>
        <v/>
      </c>
      <c r="C62">
        <f>INDEX(resultados!$A$2:$ZZ$148, 56, MATCH($B$3, resultados!$A$1:$ZZ$1, 0))</f>
        <v/>
      </c>
    </row>
    <row r="63">
      <c r="A63">
        <f>INDEX(resultados!$A$2:$ZZ$148, 57, MATCH($B$1, resultados!$A$1:$ZZ$1, 0))</f>
        <v/>
      </c>
      <c r="B63">
        <f>INDEX(resultados!$A$2:$ZZ$148, 57, MATCH($B$2, resultados!$A$1:$ZZ$1, 0))</f>
        <v/>
      </c>
      <c r="C63">
        <f>INDEX(resultados!$A$2:$ZZ$148, 57, MATCH($B$3, resultados!$A$1:$ZZ$1, 0))</f>
        <v/>
      </c>
    </row>
    <row r="64">
      <c r="A64">
        <f>INDEX(resultados!$A$2:$ZZ$148, 58, MATCH($B$1, resultados!$A$1:$ZZ$1, 0))</f>
        <v/>
      </c>
      <c r="B64">
        <f>INDEX(resultados!$A$2:$ZZ$148, 58, MATCH($B$2, resultados!$A$1:$ZZ$1, 0))</f>
        <v/>
      </c>
      <c r="C64">
        <f>INDEX(resultados!$A$2:$ZZ$148, 58, MATCH($B$3, resultados!$A$1:$ZZ$1, 0))</f>
        <v/>
      </c>
    </row>
    <row r="65">
      <c r="A65">
        <f>INDEX(resultados!$A$2:$ZZ$148, 59, MATCH($B$1, resultados!$A$1:$ZZ$1, 0))</f>
        <v/>
      </c>
      <c r="B65">
        <f>INDEX(resultados!$A$2:$ZZ$148, 59, MATCH($B$2, resultados!$A$1:$ZZ$1, 0))</f>
        <v/>
      </c>
      <c r="C65">
        <f>INDEX(resultados!$A$2:$ZZ$148, 59, MATCH($B$3, resultados!$A$1:$ZZ$1, 0))</f>
        <v/>
      </c>
    </row>
    <row r="66">
      <c r="A66">
        <f>INDEX(resultados!$A$2:$ZZ$148, 60, MATCH($B$1, resultados!$A$1:$ZZ$1, 0))</f>
        <v/>
      </c>
      <c r="B66">
        <f>INDEX(resultados!$A$2:$ZZ$148, 60, MATCH($B$2, resultados!$A$1:$ZZ$1, 0))</f>
        <v/>
      </c>
      <c r="C66">
        <f>INDEX(resultados!$A$2:$ZZ$148, 60, MATCH($B$3, resultados!$A$1:$ZZ$1, 0))</f>
        <v/>
      </c>
    </row>
    <row r="67">
      <c r="A67">
        <f>INDEX(resultados!$A$2:$ZZ$148, 61, MATCH($B$1, resultados!$A$1:$ZZ$1, 0))</f>
        <v/>
      </c>
      <c r="B67">
        <f>INDEX(resultados!$A$2:$ZZ$148, 61, MATCH($B$2, resultados!$A$1:$ZZ$1, 0))</f>
        <v/>
      </c>
      <c r="C67">
        <f>INDEX(resultados!$A$2:$ZZ$148, 61, MATCH($B$3, resultados!$A$1:$ZZ$1, 0))</f>
        <v/>
      </c>
    </row>
    <row r="68">
      <c r="A68">
        <f>INDEX(resultados!$A$2:$ZZ$148, 62, MATCH($B$1, resultados!$A$1:$ZZ$1, 0))</f>
        <v/>
      </c>
      <c r="B68">
        <f>INDEX(resultados!$A$2:$ZZ$148, 62, MATCH($B$2, resultados!$A$1:$ZZ$1, 0))</f>
        <v/>
      </c>
      <c r="C68">
        <f>INDEX(resultados!$A$2:$ZZ$148, 62, MATCH($B$3, resultados!$A$1:$ZZ$1, 0))</f>
        <v/>
      </c>
    </row>
    <row r="69">
      <c r="A69">
        <f>INDEX(resultados!$A$2:$ZZ$148, 63, MATCH($B$1, resultados!$A$1:$ZZ$1, 0))</f>
        <v/>
      </c>
      <c r="B69">
        <f>INDEX(resultados!$A$2:$ZZ$148, 63, MATCH($B$2, resultados!$A$1:$ZZ$1, 0))</f>
        <v/>
      </c>
      <c r="C69">
        <f>INDEX(resultados!$A$2:$ZZ$148, 63, MATCH($B$3, resultados!$A$1:$ZZ$1, 0))</f>
        <v/>
      </c>
    </row>
    <row r="70">
      <c r="A70">
        <f>INDEX(resultados!$A$2:$ZZ$148, 64, MATCH($B$1, resultados!$A$1:$ZZ$1, 0))</f>
        <v/>
      </c>
      <c r="B70">
        <f>INDEX(resultados!$A$2:$ZZ$148, 64, MATCH($B$2, resultados!$A$1:$ZZ$1, 0))</f>
        <v/>
      </c>
      <c r="C70">
        <f>INDEX(resultados!$A$2:$ZZ$148, 64, MATCH($B$3, resultados!$A$1:$ZZ$1, 0))</f>
        <v/>
      </c>
    </row>
    <row r="71">
      <c r="A71">
        <f>INDEX(resultados!$A$2:$ZZ$148, 65, MATCH($B$1, resultados!$A$1:$ZZ$1, 0))</f>
        <v/>
      </c>
      <c r="B71">
        <f>INDEX(resultados!$A$2:$ZZ$148, 65, MATCH($B$2, resultados!$A$1:$ZZ$1, 0))</f>
        <v/>
      </c>
      <c r="C71">
        <f>INDEX(resultados!$A$2:$ZZ$148, 65, MATCH($B$3, resultados!$A$1:$ZZ$1, 0))</f>
        <v/>
      </c>
    </row>
    <row r="72">
      <c r="A72">
        <f>INDEX(resultados!$A$2:$ZZ$148, 66, MATCH($B$1, resultados!$A$1:$ZZ$1, 0))</f>
        <v/>
      </c>
      <c r="B72">
        <f>INDEX(resultados!$A$2:$ZZ$148, 66, MATCH($B$2, resultados!$A$1:$ZZ$1, 0))</f>
        <v/>
      </c>
      <c r="C72">
        <f>INDEX(resultados!$A$2:$ZZ$148, 66, MATCH($B$3, resultados!$A$1:$ZZ$1, 0))</f>
        <v/>
      </c>
    </row>
    <row r="73">
      <c r="A73">
        <f>INDEX(resultados!$A$2:$ZZ$148, 67, MATCH($B$1, resultados!$A$1:$ZZ$1, 0))</f>
        <v/>
      </c>
      <c r="B73">
        <f>INDEX(resultados!$A$2:$ZZ$148, 67, MATCH($B$2, resultados!$A$1:$ZZ$1, 0))</f>
        <v/>
      </c>
      <c r="C73">
        <f>INDEX(resultados!$A$2:$ZZ$148, 67, MATCH($B$3, resultados!$A$1:$ZZ$1, 0))</f>
        <v/>
      </c>
    </row>
    <row r="74">
      <c r="A74">
        <f>INDEX(resultados!$A$2:$ZZ$148, 68, MATCH($B$1, resultados!$A$1:$ZZ$1, 0))</f>
        <v/>
      </c>
      <c r="B74">
        <f>INDEX(resultados!$A$2:$ZZ$148, 68, MATCH($B$2, resultados!$A$1:$ZZ$1, 0))</f>
        <v/>
      </c>
      <c r="C74">
        <f>INDEX(resultados!$A$2:$ZZ$148, 68, MATCH($B$3, resultados!$A$1:$ZZ$1, 0))</f>
        <v/>
      </c>
    </row>
    <row r="75">
      <c r="A75">
        <f>INDEX(resultados!$A$2:$ZZ$148, 69, MATCH($B$1, resultados!$A$1:$ZZ$1, 0))</f>
        <v/>
      </c>
      <c r="B75">
        <f>INDEX(resultados!$A$2:$ZZ$148, 69, MATCH($B$2, resultados!$A$1:$ZZ$1, 0))</f>
        <v/>
      </c>
      <c r="C75">
        <f>INDEX(resultados!$A$2:$ZZ$148, 69, MATCH($B$3, resultados!$A$1:$ZZ$1, 0))</f>
        <v/>
      </c>
    </row>
    <row r="76">
      <c r="A76">
        <f>INDEX(resultados!$A$2:$ZZ$148, 70, MATCH($B$1, resultados!$A$1:$ZZ$1, 0))</f>
        <v/>
      </c>
      <c r="B76">
        <f>INDEX(resultados!$A$2:$ZZ$148, 70, MATCH($B$2, resultados!$A$1:$ZZ$1, 0))</f>
        <v/>
      </c>
      <c r="C76">
        <f>INDEX(resultados!$A$2:$ZZ$148, 70, MATCH($B$3, resultados!$A$1:$ZZ$1, 0))</f>
        <v/>
      </c>
    </row>
    <row r="77">
      <c r="A77">
        <f>INDEX(resultados!$A$2:$ZZ$148, 71, MATCH($B$1, resultados!$A$1:$ZZ$1, 0))</f>
        <v/>
      </c>
      <c r="B77">
        <f>INDEX(resultados!$A$2:$ZZ$148, 71, MATCH($B$2, resultados!$A$1:$ZZ$1, 0))</f>
        <v/>
      </c>
      <c r="C77">
        <f>INDEX(resultados!$A$2:$ZZ$148, 71, MATCH($B$3, resultados!$A$1:$ZZ$1, 0))</f>
        <v/>
      </c>
    </row>
    <row r="78">
      <c r="A78">
        <f>INDEX(resultados!$A$2:$ZZ$148, 72, MATCH($B$1, resultados!$A$1:$ZZ$1, 0))</f>
        <v/>
      </c>
      <c r="B78">
        <f>INDEX(resultados!$A$2:$ZZ$148, 72, MATCH($B$2, resultados!$A$1:$ZZ$1, 0))</f>
        <v/>
      </c>
      <c r="C78">
        <f>INDEX(resultados!$A$2:$ZZ$148, 72, MATCH($B$3, resultados!$A$1:$ZZ$1, 0))</f>
        <v/>
      </c>
    </row>
    <row r="79">
      <c r="A79">
        <f>INDEX(resultados!$A$2:$ZZ$148, 73, MATCH($B$1, resultados!$A$1:$ZZ$1, 0))</f>
        <v/>
      </c>
      <c r="B79">
        <f>INDEX(resultados!$A$2:$ZZ$148, 73, MATCH($B$2, resultados!$A$1:$ZZ$1, 0))</f>
        <v/>
      </c>
      <c r="C79">
        <f>INDEX(resultados!$A$2:$ZZ$148, 73, MATCH($B$3, resultados!$A$1:$ZZ$1, 0))</f>
        <v/>
      </c>
    </row>
    <row r="80">
      <c r="A80">
        <f>INDEX(resultados!$A$2:$ZZ$148, 74, MATCH($B$1, resultados!$A$1:$ZZ$1, 0))</f>
        <v/>
      </c>
      <c r="B80">
        <f>INDEX(resultados!$A$2:$ZZ$148, 74, MATCH($B$2, resultados!$A$1:$ZZ$1, 0))</f>
        <v/>
      </c>
      <c r="C80">
        <f>INDEX(resultados!$A$2:$ZZ$148, 74, MATCH($B$3, resultados!$A$1:$ZZ$1, 0))</f>
        <v/>
      </c>
    </row>
    <row r="81">
      <c r="A81">
        <f>INDEX(resultados!$A$2:$ZZ$148, 75, MATCH($B$1, resultados!$A$1:$ZZ$1, 0))</f>
        <v/>
      </c>
      <c r="B81">
        <f>INDEX(resultados!$A$2:$ZZ$148, 75, MATCH($B$2, resultados!$A$1:$ZZ$1, 0))</f>
        <v/>
      </c>
      <c r="C81">
        <f>INDEX(resultados!$A$2:$ZZ$148, 75, MATCH($B$3, resultados!$A$1:$ZZ$1, 0))</f>
        <v/>
      </c>
    </row>
    <row r="82">
      <c r="A82">
        <f>INDEX(resultados!$A$2:$ZZ$148, 76, MATCH($B$1, resultados!$A$1:$ZZ$1, 0))</f>
        <v/>
      </c>
      <c r="B82">
        <f>INDEX(resultados!$A$2:$ZZ$148, 76, MATCH($B$2, resultados!$A$1:$ZZ$1, 0))</f>
        <v/>
      </c>
      <c r="C82">
        <f>INDEX(resultados!$A$2:$ZZ$148, 76, MATCH($B$3, resultados!$A$1:$ZZ$1, 0))</f>
        <v/>
      </c>
    </row>
    <row r="83">
      <c r="A83">
        <f>INDEX(resultados!$A$2:$ZZ$148, 77, MATCH($B$1, resultados!$A$1:$ZZ$1, 0))</f>
        <v/>
      </c>
      <c r="B83">
        <f>INDEX(resultados!$A$2:$ZZ$148, 77, MATCH($B$2, resultados!$A$1:$ZZ$1, 0))</f>
        <v/>
      </c>
      <c r="C83">
        <f>INDEX(resultados!$A$2:$ZZ$148, 77, MATCH($B$3, resultados!$A$1:$ZZ$1, 0))</f>
        <v/>
      </c>
    </row>
    <row r="84">
      <c r="A84">
        <f>INDEX(resultados!$A$2:$ZZ$148, 78, MATCH($B$1, resultados!$A$1:$ZZ$1, 0))</f>
        <v/>
      </c>
      <c r="B84">
        <f>INDEX(resultados!$A$2:$ZZ$148, 78, MATCH($B$2, resultados!$A$1:$ZZ$1, 0))</f>
        <v/>
      </c>
      <c r="C84">
        <f>INDEX(resultados!$A$2:$ZZ$148, 78, MATCH($B$3, resultados!$A$1:$ZZ$1, 0))</f>
        <v/>
      </c>
    </row>
    <row r="85">
      <c r="A85">
        <f>INDEX(resultados!$A$2:$ZZ$148, 79, MATCH($B$1, resultados!$A$1:$ZZ$1, 0))</f>
        <v/>
      </c>
      <c r="B85">
        <f>INDEX(resultados!$A$2:$ZZ$148, 79, MATCH($B$2, resultados!$A$1:$ZZ$1, 0))</f>
        <v/>
      </c>
      <c r="C85">
        <f>INDEX(resultados!$A$2:$ZZ$148, 79, MATCH($B$3, resultados!$A$1:$ZZ$1, 0))</f>
        <v/>
      </c>
    </row>
    <row r="86">
      <c r="A86">
        <f>INDEX(resultados!$A$2:$ZZ$148, 80, MATCH($B$1, resultados!$A$1:$ZZ$1, 0))</f>
        <v/>
      </c>
      <c r="B86">
        <f>INDEX(resultados!$A$2:$ZZ$148, 80, MATCH($B$2, resultados!$A$1:$ZZ$1, 0))</f>
        <v/>
      </c>
      <c r="C86">
        <f>INDEX(resultados!$A$2:$ZZ$148, 80, MATCH($B$3, resultados!$A$1:$ZZ$1, 0))</f>
        <v/>
      </c>
    </row>
    <row r="87">
      <c r="A87">
        <f>INDEX(resultados!$A$2:$ZZ$148, 81, MATCH($B$1, resultados!$A$1:$ZZ$1, 0))</f>
        <v/>
      </c>
      <c r="B87">
        <f>INDEX(resultados!$A$2:$ZZ$148, 81, MATCH($B$2, resultados!$A$1:$ZZ$1, 0))</f>
        <v/>
      </c>
      <c r="C87">
        <f>INDEX(resultados!$A$2:$ZZ$148, 81, MATCH($B$3, resultados!$A$1:$ZZ$1, 0))</f>
        <v/>
      </c>
    </row>
    <row r="88">
      <c r="A88">
        <f>INDEX(resultados!$A$2:$ZZ$148, 82, MATCH($B$1, resultados!$A$1:$ZZ$1, 0))</f>
        <v/>
      </c>
      <c r="B88">
        <f>INDEX(resultados!$A$2:$ZZ$148, 82, MATCH($B$2, resultados!$A$1:$ZZ$1, 0))</f>
        <v/>
      </c>
      <c r="C88">
        <f>INDEX(resultados!$A$2:$ZZ$148, 82, MATCH($B$3, resultados!$A$1:$ZZ$1, 0))</f>
        <v/>
      </c>
    </row>
    <row r="89">
      <c r="A89">
        <f>INDEX(resultados!$A$2:$ZZ$148, 83, MATCH($B$1, resultados!$A$1:$ZZ$1, 0))</f>
        <v/>
      </c>
      <c r="B89">
        <f>INDEX(resultados!$A$2:$ZZ$148, 83, MATCH($B$2, resultados!$A$1:$ZZ$1, 0))</f>
        <v/>
      </c>
      <c r="C89">
        <f>INDEX(resultados!$A$2:$ZZ$148, 83, MATCH($B$3, resultados!$A$1:$ZZ$1, 0))</f>
        <v/>
      </c>
    </row>
    <row r="90">
      <c r="A90">
        <f>INDEX(resultados!$A$2:$ZZ$148, 84, MATCH($B$1, resultados!$A$1:$ZZ$1, 0))</f>
        <v/>
      </c>
      <c r="B90">
        <f>INDEX(resultados!$A$2:$ZZ$148, 84, MATCH($B$2, resultados!$A$1:$ZZ$1, 0))</f>
        <v/>
      </c>
      <c r="C90">
        <f>INDEX(resultados!$A$2:$ZZ$148, 84, MATCH($B$3, resultados!$A$1:$ZZ$1, 0))</f>
        <v/>
      </c>
    </row>
    <row r="91">
      <c r="A91">
        <f>INDEX(resultados!$A$2:$ZZ$148, 85, MATCH($B$1, resultados!$A$1:$ZZ$1, 0))</f>
        <v/>
      </c>
      <c r="B91">
        <f>INDEX(resultados!$A$2:$ZZ$148, 85, MATCH($B$2, resultados!$A$1:$ZZ$1, 0))</f>
        <v/>
      </c>
      <c r="C91">
        <f>INDEX(resultados!$A$2:$ZZ$148, 85, MATCH($B$3, resultados!$A$1:$ZZ$1, 0))</f>
        <v/>
      </c>
    </row>
    <row r="92">
      <c r="A92">
        <f>INDEX(resultados!$A$2:$ZZ$148, 86, MATCH($B$1, resultados!$A$1:$ZZ$1, 0))</f>
        <v/>
      </c>
      <c r="B92">
        <f>INDEX(resultados!$A$2:$ZZ$148, 86, MATCH($B$2, resultados!$A$1:$ZZ$1, 0))</f>
        <v/>
      </c>
      <c r="C92">
        <f>INDEX(resultados!$A$2:$ZZ$148, 86, MATCH($B$3, resultados!$A$1:$ZZ$1, 0))</f>
        <v/>
      </c>
    </row>
    <row r="93">
      <c r="A93">
        <f>INDEX(resultados!$A$2:$ZZ$148, 87, MATCH($B$1, resultados!$A$1:$ZZ$1, 0))</f>
        <v/>
      </c>
      <c r="B93">
        <f>INDEX(resultados!$A$2:$ZZ$148, 87, MATCH($B$2, resultados!$A$1:$ZZ$1, 0))</f>
        <v/>
      </c>
      <c r="C93">
        <f>INDEX(resultados!$A$2:$ZZ$148, 87, MATCH($B$3, resultados!$A$1:$ZZ$1, 0))</f>
        <v/>
      </c>
    </row>
    <row r="94">
      <c r="A94">
        <f>INDEX(resultados!$A$2:$ZZ$148, 88, MATCH($B$1, resultados!$A$1:$ZZ$1, 0))</f>
        <v/>
      </c>
      <c r="B94">
        <f>INDEX(resultados!$A$2:$ZZ$148, 88, MATCH($B$2, resultados!$A$1:$ZZ$1, 0))</f>
        <v/>
      </c>
      <c r="C94">
        <f>INDEX(resultados!$A$2:$ZZ$148, 88, MATCH($B$3, resultados!$A$1:$ZZ$1, 0))</f>
        <v/>
      </c>
    </row>
    <row r="95">
      <c r="A95">
        <f>INDEX(resultados!$A$2:$ZZ$148, 89, MATCH($B$1, resultados!$A$1:$ZZ$1, 0))</f>
        <v/>
      </c>
      <c r="B95">
        <f>INDEX(resultados!$A$2:$ZZ$148, 89, MATCH($B$2, resultados!$A$1:$ZZ$1, 0))</f>
        <v/>
      </c>
      <c r="C95">
        <f>INDEX(resultados!$A$2:$ZZ$148, 89, MATCH($B$3, resultados!$A$1:$ZZ$1, 0))</f>
        <v/>
      </c>
    </row>
    <row r="96">
      <c r="A96">
        <f>INDEX(resultados!$A$2:$ZZ$148, 90, MATCH($B$1, resultados!$A$1:$ZZ$1, 0))</f>
        <v/>
      </c>
      <c r="B96">
        <f>INDEX(resultados!$A$2:$ZZ$148, 90, MATCH($B$2, resultados!$A$1:$ZZ$1, 0))</f>
        <v/>
      </c>
      <c r="C96">
        <f>INDEX(resultados!$A$2:$ZZ$148, 90, MATCH($B$3, resultados!$A$1:$ZZ$1, 0))</f>
        <v/>
      </c>
    </row>
    <row r="97">
      <c r="A97">
        <f>INDEX(resultados!$A$2:$ZZ$148, 91, MATCH($B$1, resultados!$A$1:$ZZ$1, 0))</f>
        <v/>
      </c>
      <c r="B97">
        <f>INDEX(resultados!$A$2:$ZZ$148, 91, MATCH($B$2, resultados!$A$1:$ZZ$1, 0))</f>
        <v/>
      </c>
      <c r="C97">
        <f>INDEX(resultados!$A$2:$ZZ$148, 91, MATCH($B$3, resultados!$A$1:$ZZ$1, 0))</f>
        <v/>
      </c>
    </row>
    <row r="98">
      <c r="A98">
        <f>INDEX(resultados!$A$2:$ZZ$148, 92, MATCH($B$1, resultados!$A$1:$ZZ$1, 0))</f>
        <v/>
      </c>
      <c r="B98">
        <f>INDEX(resultados!$A$2:$ZZ$148, 92, MATCH($B$2, resultados!$A$1:$ZZ$1, 0))</f>
        <v/>
      </c>
      <c r="C98">
        <f>INDEX(resultados!$A$2:$ZZ$148, 92, MATCH($B$3, resultados!$A$1:$ZZ$1, 0))</f>
        <v/>
      </c>
    </row>
    <row r="99">
      <c r="A99">
        <f>INDEX(resultados!$A$2:$ZZ$148, 93, MATCH($B$1, resultados!$A$1:$ZZ$1, 0))</f>
        <v/>
      </c>
      <c r="B99">
        <f>INDEX(resultados!$A$2:$ZZ$148, 93, MATCH($B$2, resultados!$A$1:$ZZ$1, 0))</f>
        <v/>
      </c>
      <c r="C99">
        <f>INDEX(resultados!$A$2:$ZZ$148, 93, MATCH($B$3, resultados!$A$1:$ZZ$1, 0))</f>
        <v/>
      </c>
    </row>
    <row r="100">
      <c r="A100">
        <f>INDEX(resultados!$A$2:$ZZ$148, 94, MATCH($B$1, resultados!$A$1:$ZZ$1, 0))</f>
        <v/>
      </c>
      <c r="B100">
        <f>INDEX(resultados!$A$2:$ZZ$148, 94, MATCH($B$2, resultados!$A$1:$ZZ$1, 0))</f>
        <v/>
      </c>
      <c r="C100">
        <f>INDEX(resultados!$A$2:$ZZ$148, 94, MATCH($B$3, resultados!$A$1:$ZZ$1, 0))</f>
        <v/>
      </c>
    </row>
    <row r="101">
      <c r="A101">
        <f>INDEX(resultados!$A$2:$ZZ$148, 95, MATCH($B$1, resultados!$A$1:$ZZ$1, 0))</f>
        <v/>
      </c>
      <c r="B101">
        <f>INDEX(resultados!$A$2:$ZZ$148, 95, MATCH($B$2, resultados!$A$1:$ZZ$1, 0))</f>
        <v/>
      </c>
      <c r="C101">
        <f>INDEX(resultados!$A$2:$ZZ$148, 95, MATCH($B$3, resultados!$A$1:$ZZ$1, 0))</f>
        <v/>
      </c>
    </row>
    <row r="102">
      <c r="A102">
        <f>INDEX(resultados!$A$2:$ZZ$148, 96, MATCH($B$1, resultados!$A$1:$ZZ$1, 0))</f>
        <v/>
      </c>
      <c r="B102">
        <f>INDEX(resultados!$A$2:$ZZ$148, 96, MATCH($B$2, resultados!$A$1:$ZZ$1, 0))</f>
        <v/>
      </c>
      <c r="C102">
        <f>INDEX(resultados!$A$2:$ZZ$148, 96, MATCH($B$3, resultados!$A$1:$ZZ$1, 0))</f>
        <v/>
      </c>
    </row>
    <row r="103">
      <c r="A103">
        <f>INDEX(resultados!$A$2:$ZZ$148, 97, MATCH($B$1, resultados!$A$1:$ZZ$1, 0))</f>
        <v/>
      </c>
      <c r="B103">
        <f>INDEX(resultados!$A$2:$ZZ$148, 97, MATCH($B$2, resultados!$A$1:$ZZ$1, 0))</f>
        <v/>
      </c>
      <c r="C103">
        <f>INDEX(resultados!$A$2:$ZZ$148, 97, MATCH($B$3, resultados!$A$1:$ZZ$1, 0))</f>
        <v/>
      </c>
    </row>
    <row r="104">
      <c r="A104">
        <f>INDEX(resultados!$A$2:$ZZ$148, 98, MATCH($B$1, resultados!$A$1:$ZZ$1, 0))</f>
        <v/>
      </c>
      <c r="B104">
        <f>INDEX(resultados!$A$2:$ZZ$148, 98, MATCH($B$2, resultados!$A$1:$ZZ$1, 0))</f>
        <v/>
      </c>
      <c r="C104">
        <f>INDEX(resultados!$A$2:$ZZ$148, 98, MATCH($B$3, resultados!$A$1:$ZZ$1, 0))</f>
        <v/>
      </c>
    </row>
    <row r="105">
      <c r="A105">
        <f>INDEX(resultados!$A$2:$ZZ$148, 99, MATCH($B$1, resultados!$A$1:$ZZ$1, 0))</f>
        <v/>
      </c>
      <c r="B105">
        <f>INDEX(resultados!$A$2:$ZZ$148, 99, MATCH($B$2, resultados!$A$1:$ZZ$1, 0))</f>
        <v/>
      </c>
      <c r="C105">
        <f>INDEX(resultados!$A$2:$ZZ$148, 99, MATCH($B$3, resultados!$A$1:$ZZ$1, 0))</f>
        <v/>
      </c>
    </row>
    <row r="106">
      <c r="A106">
        <f>INDEX(resultados!$A$2:$ZZ$148, 100, MATCH($B$1, resultados!$A$1:$ZZ$1, 0))</f>
        <v/>
      </c>
      <c r="B106">
        <f>INDEX(resultados!$A$2:$ZZ$148, 100, MATCH($B$2, resultados!$A$1:$ZZ$1, 0))</f>
        <v/>
      </c>
      <c r="C106">
        <f>INDEX(resultados!$A$2:$ZZ$148, 100, MATCH($B$3, resultados!$A$1:$ZZ$1, 0))</f>
        <v/>
      </c>
    </row>
    <row r="107">
      <c r="A107">
        <f>INDEX(resultados!$A$2:$ZZ$148, 101, MATCH($B$1, resultados!$A$1:$ZZ$1, 0))</f>
        <v/>
      </c>
      <c r="B107">
        <f>INDEX(resultados!$A$2:$ZZ$148, 101, MATCH($B$2, resultados!$A$1:$ZZ$1, 0))</f>
        <v/>
      </c>
      <c r="C107">
        <f>INDEX(resultados!$A$2:$ZZ$148, 101, MATCH($B$3, resultados!$A$1:$ZZ$1, 0))</f>
        <v/>
      </c>
    </row>
    <row r="108">
      <c r="A108">
        <f>INDEX(resultados!$A$2:$ZZ$148, 102, MATCH($B$1, resultados!$A$1:$ZZ$1, 0))</f>
        <v/>
      </c>
      <c r="B108">
        <f>INDEX(resultados!$A$2:$ZZ$148, 102, MATCH($B$2, resultados!$A$1:$ZZ$1, 0))</f>
        <v/>
      </c>
      <c r="C108">
        <f>INDEX(resultados!$A$2:$ZZ$148, 102, MATCH($B$3, resultados!$A$1:$ZZ$1, 0))</f>
        <v/>
      </c>
    </row>
    <row r="109">
      <c r="A109">
        <f>INDEX(resultados!$A$2:$ZZ$148, 103, MATCH($B$1, resultados!$A$1:$ZZ$1, 0))</f>
        <v/>
      </c>
      <c r="B109">
        <f>INDEX(resultados!$A$2:$ZZ$148, 103, MATCH($B$2, resultados!$A$1:$ZZ$1, 0))</f>
        <v/>
      </c>
      <c r="C109">
        <f>INDEX(resultados!$A$2:$ZZ$148, 103, MATCH($B$3, resultados!$A$1:$ZZ$1, 0))</f>
        <v/>
      </c>
    </row>
    <row r="110">
      <c r="A110">
        <f>INDEX(resultados!$A$2:$ZZ$148, 104, MATCH($B$1, resultados!$A$1:$ZZ$1, 0))</f>
        <v/>
      </c>
      <c r="B110">
        <f>INDEX(resultados!$A$2:$ZZ$148, 104, MATCH($B$2, resultados!$A$1:$ZZ$1, 0))</f>
        <v/>
      </c>
      <c r="C110">
        <f>INDEX(resultados!$A$2:$ZZ$148, 104, MATCH($B$3, resultados!$A$1:$ZZ$1, 0))</f>
        <v/>
      </c>
    </row>
    <row r="111">
      <c r="A111">
        <f>INDEX(resultados!$A$2:$ZZ$148, 105, MATCH($B$1, resultados!$A$1:$ZZ$1, 0))</f>
        <v/>
      </c>
      <c r="B111">
        <f>INDEX(resultados!$A$2:$ZZ$148, 105, MATCH($B$2, resultados!$A$1:$ZZ$1, 0))</f>
        <v/>
      </c>
      <c r="C111">
        <f>INDEX(resultados!$A$2:$ZZ$148, 105, MATCH($B$3, resultados!$A$1:$ZZ$1, 0))</f>
        <v/>
      </c>
    </row>
    <row r="112">
      <c r="A112">
        <f>INDEX(resultados!$A$2:$ZZ$148, 106, MATCH($B$1, resultados!$A$1:$ZZ$1, 0))</f>
        <v/>
      </c>
      <c r="B112">
        <f>INDEX(resultados!$A$2:$ZZ$148, 106, MATCH($B$2, resultados!$A$1:$ZZ$1, 0))</f>
        <v/>
      </c>
      <c r="C112">
        <f>INDEX(resultados!$A$2:$ZZ$148, 106, MATCH($B$3, resultados!$A$1:$ZZ$1, 0))</f>
        <v/>
      </c>
    </row>
    <row r="113">
      <c r="A113">
        <f>INDEX(resultados!$A$2:$ZZ$148, 107, MATCH($B$1, resultados!$A$1:$ZZ$1, 0))</f>
        <v/>
      </c>
      <c r="B113">
        <f>INDEX(resultados!$A$2:$ZZ$148, 107, MATCH($B$2, resultados!$A$1:$ZZ$1, 0))</f>
        <v/>
      </c>
      <c r="C113">
        <f>INDEX(resultados!$A$2:$ZZ$148, 107, MATCH($B$3, resultados!$A$1:$ZZ$1, 0))</f>
        <v/>
      </c>
    </row>
    <row r="114">
      <c r="A114">
        <f>INDEX(resultados!$A$2:$ZZ$148, 108, MATCH($B$1, resultados!$A$1:$ZZ$1, 0))</f>
        <v/>
      </c>
      <c r="B114">
        <f>INDEX(resultados!$A$2:$ZZ$148, 108, MATCH($B$2, resultados!$A$1:$ZZ$1, 0))</f>
        <v/>
      </c>
      <c r="C114">
        <f>INDEX(resultados!$A$2:$ZZ$148, 108, MATCH($B$3, resultados!$A$1:$ZZ$1, 0))</f>
        <v/>
      </c>
    </row>
    <row r="115">
      <c r="A115">
        <f>INDEX(resultados!$A$2:$ZZ$148, 109, MATCH($B$1, resultados!$A$1:$ZZ$1, 0))</f>
        <v/>
      </c>
      <c r="B115">
        <f>INDEX(resultados!$A$2:$ZZ$148, 109, MATCH($B$2, resultados!$A$1:$ZZ$1, 0))</f>
        <v/>
      </c>
      <c r="C115">
        <f>INDEX(resultados!$A$2:$ZZ$148, 109, MATCH($B$3, resultados!$A$1:$ZZ$1, 0))</f>
        <v/>
      </c>
    </row>
    <row r="116">
      <c r="A116">
        <f>INDEX(resultados!$A$2:$ZZ$148, 110, MATCH($B$1, resultados!$A$1:$ZZ$1, 0))</f>
        <v/>
      </c>
      <c r="B116">
        <f>INDEX(resultados!$A$2:$ZZ$148, 110, MATCH($B$2, resultados!$A$1:$ZZ$1, 0))</f>
        <v/>
      </c>
      <c r="C116">
        <f>INDEX(resultados!$A$2:$ZZ$148, 110, MATCH($B$3, resultados!$A$1:$ZZ$1, 0))</f>
        <v/>
      </c>
    </row>
    <row r="117">
      <c r="A117">
        <f>INDEX(resultados!$A$2:$ZZ$148, 111, MATCH($B$1, resultados!$A$1:$ZZ$1, 0))</f>
        <v/>
      </c>
      <c r="B117">
        <f>INDEX(resultados!$A$2:$ZZ$148, 111, MATCH($B$2, resultados!$A$1:$ZZ$1, 0))</f>
        <v/>
      </c>
      <c r="C117">
        <f>INDEX(resultados!$A$2:$ZZ$148, 111, MATCH($B$3, resultados!$A$1:$ZZ$1, 0))</f>
        <v/>
      </c>
    </row>
    <row r="118">
      <c r="A118">
        <f>INDEX(resultados!$A$2:$ZZ$148, 112, MATCH($B$1, resultados!$A$1:$ZZ$1, 0))</f>
        <v/>
      </c>
      <c r="B118">
        <f>INDEX(resultados!$A$2:$ZZ$148, 112, MATCH($B$2, resultados!$A$1:$ZZ$1, 0))</f>
        <v/>
      </c>
      <c r="C118">
        <f>INDEX(resultados!$A$2:$ZZ$148, 112, MATCH($B$3, resultados!$A$1:$ZZ$1, 0))</f>
        <v/>
      </c>
    </row>
    <row r="119">
      <c r="A119">
        <f>INDEX(resultados!$A$2:$ZZ$148, 113, MATCH($B$1, resultados!$A$1:$ZZ$1, 0))</f>
        <v/>
      </c>
      <c r="B119">
        <f>INDEX(resultados!$A$2:$ZZ$148, 113, MATCH($B$2, resultados!$A$1:$ZZ$1, 0))</f>
        <v/>
      </c>
      <c r="C119">
        <f>INDEX(resultados!$A$2:$ZZ$148, 113, MATCH($B$3, resultados!$A$1:$ZZ$1, 0))</f>
        <v/>
      </c>
    </row>
    <row r="120">
      <c r="A120">
        <f>INDEX(resultados!$A$2:$ZZ$148, 114, MATCH($B$1, resultados!$A$1:$ZZ$1, 0))</f>
        <v/>
      </c>
      <c r="B120">
        <f>INDEX(resultados!$A$2:$ZZ$148, 114, MATCH($B$2, resultados!$A$1:$ZZ$1, 0))</f>
        <v/>
      </c>
      <c r="C120">
        <f>INDEX(resultados!$A$2:$ZZ$148, 114, MATCH($B$3, resultados!$A$1:$ZZ$1, 0))</f>
        <v/>
      </c>
    </row>
    <row r="121">
      <c r="A121">
        <f>INDEX(resultados!$A$2:$ZZ$148, 115, MATCH($B$1, resultados!$A$1:$ZZ$1, 0))</f>
        <v/>
      </c>
      <c r="B121">
        <f>INDEX(resultados!$A$2:$ZZ$148, 115, MATCH($B$2, resultados!$A$1:$ZZ$1, 0))</f>
        <v/>
      </c>
      <c r="C121">
        <f>INDEX(resultados!$A$2:$ZZ$148, 115, MATCH($B$3, resultados!$A$1:$ZZ$1, 0))</f>
        <v/>
      </c>
    </row>
    <row r="122">
      <c r="A122">
        <f>INDEX(resultados!$A$2:$ZZ$148, 116, MATCH($B$1, resultados!$A$1:$ZZ$1, 0))</f>
        <v/>
      </c>
      <c r="B122">
        <f>INDEX(resultados!$A$2:$ZZ$148, 116, MATCH($B$2, resultados!$A$1:$ZZ$1, 0))</f>
        <v/>
      </c>
      <c r="C122">
        <f>INDEX(resultados!$A$2:$ZZ$148, 116, MATCH($B$3, resultados!$A$1:$ZZ$1, 0))</f>
        <v/>
      </c>
    </row>
    <row r="123">
      <c r="A123">
        <f>INDEX(resultados!$A$2:$ZZ$148, 117, MATCH($B$1, resultados!$A$1:$ZZ$1, 0))</f>
        <v/>
      </c>
      <c r="B123">
        <f>INDEX(resultados!$A$2:$ZZ$148, 117, MATCH($B$2, resultados!$A$1:$ZZ$1, 0))</f>
        <v/>
      </c>
      <c r="C123">
        <f>INDEX(resultados!$A$2:$ZZ$148, 117, MATCH($B$3, resultados!$A$1:$ZZ$1, 0))</f>
        <v/>
      </c>
    </row>
    <row r="124">
      <c r="A124">
        <f>INDEX(resultados!$A$2:$ZZ$148, 118, MATCH($B$1, resultados!$A$1:$ZZ$1, 0))</f>
        <v/>
      </c>
      <c r="B124">
        <f>INDEX(resultados!$A$2:$ZZ$148, 118, MATCH($B$2, resultados!$A$1:$ZZ$1, 0))</f>
        <v/>
      </c>
      <c r="C124">
        <f>INDEX(resultados!$A$2:$ZZ$148, 118, MATCH($B$3, resultados!$A$1:$ZZ$1, 0))</f>
        <v/>
      </c>
    </row>
    <row r="125">
      <c r="A125">
        <f>INDEX(resultados!$A$2:$ZZ$148, 119, MATCH($B$1, resultados!$A$1:$ZZ$1, 0))</f>
        <v/>
      </c>
      <c r="B125">
        <f>INDEX(resultados!$A$2:$ZZ$148, 119, MATCH($B$2, resultados!$A$1:$ZZ$1, 0))</f>
        <v/>
      </c>
      <c r="C125">
        <f>INDEX(resultados!$A$2:$ZZ$148, 119, MATCH($B$3, resultados!$A$1:$ZZ$1, 0))</f>
        <v/>
      </c>
    </row>
    <row r="126">
      <c r="A126">
        <f>INDEX(resultados!$A$2:$ZZ$148, 120, MATCH($B$1, resultados!$A$1:$ZZ$1, 0))</f>
        <v/>
      </c>
      <c r="B126">
        <f>INDEX(resultados!$A$2:$ZZ$148, 120, MATCH($B$2, resultados!$A$1:$ZZ$1, 0))</f>
        <v/>
      </c>
      <c r="C126">
        <f>INDEX(resultados!$A$2:$ZZ$148, 120, MATCH($B$3, resultados!$A$1:$ZZ$1, 0))</f>
        <v/>
      </c>
    </row>
    <row r="127">
      <c r="A127">
        <f>INDEX(resultados!$A$2:$ZZ$148, 121, MATCH($B$1, resultados!$A$1:$ZZ$1, 0))</f>
        <v/>
      </c>
      <c r="B127">
        <f>INDEX(resultados!$A$2:$ZZ$148, 121, MATCH($B$2, resultados!$A$1:$ZZ$1, 0))</f>
        <v/>
      </c>
      <c r="C127">
        <f>INDEX(resultados!$A$2:$ZZ$148, 121, MATCH($B$3, resultados!$A$1:$ZZ$1, 0))</f>
        <v/>
      </c>
    </row>
    <row r="128">
      <c r="A128">
        <f>INDEX(resultados!$A$2:$ZZ$148, 122, MATCH($B$1, resultados!$A$1:$ZZ$1, 0))</f>
        <v/>
      </c>
      <c r="B128">
        <f>INDEX(resultados!$A$2:$ZZ$148, 122, MATCH($B$2, resultados!$A$1:$ZZ$1, 0))</f>
        <v/>
      </c>
      <c r="C128">
        <f>INDEX(resultados!$A$2:$ZZ$148, 122, MATCH($B$3, resultados!$A$1:$ZZ$1, 0))</f>
        <v/>
      </c>
    </row>
    <row r="129">
      <c r="A129">
        <f>INDEX(resultados!$A$2:$ZZ$148, 123, MATCH($B$1, resultados!$A$1:$ZZ$1, 0))</f>
        <v/>
      </c>
      <c r="B129">
        <f>INDEX(resultados!$A$2:$ZZ$148, 123, MATCH($B$2, resultados!$A$1:$ZZ$1, 0))</f>
        <v/>
      </c>
      <c r="C129">
        <f>INDEX(resultados!$A$2:$ZZ$148, 123, MATCH($B$3, resultados!$A$1:$ZZ$1, 0))</f>
        <v/>
      </c>
    </row>
    <row r="130">
      <c r="A130">
        <f>INDEX(resultados!$A$2:$ZZ$148, 124, MATCH($B$1, resultados!$A$1:$ZZ$1, 0))</f>
        <v/>
      </c>
      <c r="B130">
        <f>INDEX(resultados!$A$2:$ZZ$148, 124, MATCH($B$2, resultados!$A$1:$ZZ$1, 0))</f>
        <v/>
      </c>
      <c r="C130">
        <f>INDEX(resultados!$A$2:$ZZ$148, 124, MATCH($B$3, resultados!$A$1:$ZZ$1, 0))</f>
        <v/>
      </c>
    </row>
    <row r="131">
      <c r="A131">
        <f>INDEX(resultados!$A$2:$ZZ$148, 125, MATCH($B$1, resultados!$A$1:$ZZ$1, 0))</f>
        <v/>
      </c>
      <c r="B131">
        <f>INDEX(resultados!$A$2:$ZZ$148, 125, MATCH($B$2, resultados!$A$1:$ZZ$1, 0))</f>
        <v/>
      </c>
      <c r="C131">
        <f>INDEX(resultados!$A$2:$ZZ$148, 125, MATCH($B$3, resultados!$A$1:$ZZ$1, 0))</f>
        <v/>
      </c>
    </row>
    <row r="132">
      <c r="A132">
        <f>INDEX(resultados!$A$2:$ZZ$148, 126, MATCH($B$1, resultados!$A$1:$ZZ$1, 0))</f>
        <v/>
      </c>
      <c r="B132">
        <f>INDEX(resultados!$A$2:$ZZ$148, 126, MATCH($B$2, resultados!$A$1:$ZZ$1, 0))</f>
        <v/>
      </c>
      <c r="C132">
        <f>INDEX(resultados!$A$2:$ZZ$148, 126, MATCH($B$3, resultados!$A$1:$ZZ$1, 0))</f>
        <v/>
      </c>
    </row>
    <row r="133">
      <c r="A133">
        <f>INDEX(resultados!$A$2:$ZZ$148, 127, MATCH($B$1, resultados!$A$1:$ZZ$1, 0))</f>
        <v/>
      </c>
      <c r="B133">
        <f>INDEX(resultados!$A$2:$ZZ$148, 127, MATCH($B$2, resultados!$A$1:$ZZ$1, 0))</f>
        <v/>
      </c>
      <c r="C133">
        <f>INDEX(resultados!$A$2:$ZZ$148, 127, MATCH($B$3, resultados!$A$1:$ZZ$1, 0))</f>
        <v/>
      </c>
    </row>
    <row r="134">
      <c r="A134">
        <f>INDEX(resultados!$A$2:$ZZ$148, 128, MATCH($B$1, resultados!$A$1:$ZZ$1, 0))</f>
        <v/>
      </c>
      <c r="B134">
        <f>INDEX(resultados!$A$2:$ZZ$148, 128, MATCH($B$2, resultados!$A$1:$ZZ$1, 0))</f>
        <v/>
      </c>
      <c r="C134">
        <f>INDEX(resultados!$A$2:$ZZ$148, 128, MATCH($B$3, resultados!$A$1:$ZZ$1, 0))</f>
        <v/>
      </c>
    </row>
    <row r="135">
      <c r="A135">
        <f>INDEX(resultados!$A$2:$ZZ$148, 129, MATCH($B$1, resultados!$A$1:$ZZ$1, 0))</f>
        <v/>
      </c>
      <c r="B135">
        <f>INDEX(resultados!$A$2:$ZZ$148, 129, MATCH($B$2, resultados!$A$1:$ZZ$1, 0))</f>
        <v/>
      </c>
      <c r="C135">
        <f>INDEX(resultados!$A$2:$ZZ$148, 129, MATCH($B$3, resultados!$A$1:$ZZ$1, 0))</f>
        <v/>
      </c>
    </row>
    <row r="136">
      <c r="A136">
        <f>INDEX(resultados!$A$2:$ZZ$148, 130, MATCH($B$1, resultados!$A$1:$ZZ$1, 0))</f>
        <v/>
      </c>
      <c r="B136">
        <f>INDEX(resultados!$A$2:$ZZ$148, 130, MATCH($B$2, resultados!$A$1:$ZZ$1, 0))</f>
        <v/>
      </c>
      <c r="C136">
        <f>INDEX(resultados!$A$2:$ZZ$148, 130, MATCH($B$3, resultados!$A$1:$ZZ$1, 0))</f>
        <v/>
      </c>
    </row>
    <row r="137">
      <c r="A137">
        <f>INDEX(resultados!$A$2:$ZZ$148, 131, MATCH($B$1, resultados!$A$1:$ZZ$1, 0))</f>
        <v/>
      </c>
      <c r="B137">
        <f>INDEX(resultados!$A$2:$ZZ$148, 131, MATCH($B$2, resultados!$A$1:$ZZ$1, 0))</f>
        <v/>
      </c>
      <c r="C137">
        <f>INDEX(resultados!$A$2:$ZZ$148, 131, MATCH($B$3, resultados!$A$1:$ZZ$1, 0))</f>
        <v/>
      </c>
    </row>
    <row r="138">
      <c r="A138">
        <f>INDEX(resultados!$A$2:$ZZ$148, 132, MATCH($B$1, resultados!$A$1:$ZZ$1, 0))</f>
        <v/>
      </c>
      <c r="B138">
        <f>INDEX(resultados!$A$2:$ZZ$148, 132, MATCH($B$2, resultados!$A$1:$ZZ$1, 0))</f>
        <v/>
      </c>
      <c r="C138">
        <f>INDEX(resultados!$A$2:$ZZ$148, 132, MATCH($B$3, resultados!$A$1:$ZZ$1, 0))</f>
        <v/>
      </c>
    </row>
    <row r="139">
      <c r="A139">
        <f>INDEX(resultados!$A$2:$ZZ$148, 133, MATCH($B$1, resultados!$A$1:$ZZ$1, 0))</f>
        <v/>
      </c>
      <c r="B139">
        <f>INDEX(resultados!$A$2:$ZZ$148, 133, MATCH($B$2, resultados!$A$1:$ZZ$1, 0))</f>
        <v/>
      </c>
      <c r="C139">
        <f>INDEX(resultados!$A$2:$ZZ$148, 133, MATCH($B$3, resultados!$A$1:$ZZ$1, 0))</f>
        <v/>
      </c>
    </row>
    <row r="140">
      <c r="A140">
        <f>INDEX(resultados!$A$2:$ZZ$148, 134, MATCH($B$1, resultados!$A$1:$ZZ$1, 0))</f>
        <v/>
      </c>
      <c r="B140">
        <f>INDEX(resultados!$A$2:$ZZ$148, 134, MATCH($B$2, resultados!$A$1:$ZZ$1, 0))</f>
        <v/>
      </c>
      <c r="C140">
        <f>INDEX(resultados!$A$2:$ZZ$148, 134, MATCH($B$3, resultados!$A$1:$ZZ$1, 0))</f>
        <v/>
      </c>
    </row>
    <row r="141">
      <c r="A141">
        <f>INDEX(resultados!$A$2:$ZZ$148, 135, MATCH($B$1, resultados!$A$1:$ZZ$1, 0))</f>
        <v/>
      </c>
      <c r="B141">
        <f>INDEX(resultados!$A$2:$ZZ$148, 135, MATCH($B$2, resultados!$A$1:$ZZ$1, 0))</f>
        <v/>
      </c>
      <c r="C141">
        <f>INDEX(resultados!$A$2:$ZZ$148, 135, MATCH($B$3, resultados!$A$1:$ZZ$1, 0))</f>
        <v/>
      </c>
    </row>
    <row r="142">
      <c r="A142">
        <f>INDEX(resultados!$A$2:$ZZ$148, 136, MATCH($B$1, resultados!$A$1:$ZZ$1, 0))</f>
        <v/>
      </c>
      <c r="B142">
        <f>INDEX(resultados!$A$2:$ZZ$148, 136, MATCH($B$2, resultados!$A$1:$ZZ$1, 0))</f>
        <v/>
      </c>
      <c r="C142">
        <f>INDEX(resultados!$A$2:$ZZ$148, 136, MATCH($B$3, resultados!$A$1:$ZZ$1, 0))</f>
        <v/>
      </c>
    </row>
    <row r="143">
      <c r="A143">
        <f>INDEX(resultados!$A$2:$ZZ$148, 137, MATCH($B$1, resultados!$A$1:$ZZ$1, 0))</f>
        <v/>
      </c>
      <c r="B143">
        <f>INDEX(resultados!$A$2:$ZZ$148, 137, MATCH($B$2, resultados!$A$1:$ZZ$1, 0))</f>
        <v/>
      </c>
      <c r="C143">
        <f>INDEX(resultados!$A$2:$ZZ$148, 137, MATCH($B$3, resultados!$A$1:$ZZ$1, 0))</f>
        <v/>
      </c>
    </row>
    <row r="144">
      <c r="A144">
        <f>INDEX(resultados!$A$2:$ZZ$148, 138, MATCH($B$1, resultados!$A$1:$ZZ$1, 0))</f>
        <v/>
      </c>
      <c r="B144">
        <f>INDEX(resultados!$A$2:$ZZ$148, 138, MATCH($B$2, resultados!$A$1:$ZZ$1, 0))</f>
        <v/>
      </c>
      <c r="C144">
        <f>INDEX(resultados!$A$2:$ZZ$148, 138, MATCH($B$3, resultados!$A$1:$ZZ$1, 0))</f>
        <v/>
      </c>
    </row>
    <row r="145">
      <c r="A145">
        <f>INDEX(resultados!$A$2:$ZZ$148, 139, MATCH($B$1, resultados!$A$1:$ZZ$1, 0))</f>
        <v/>
      </c>
      <c r="B145">
        <f>INDEX(resultados!$A$2:$ZZ$148, 139, MATCH($B$2, resultados!$A$1:$ZZ$1, 0))</f>
        <v/>
      </c>
      <c r="C145">
        <f>INDEX(resultados!$A$2:$ZZ$148, 139, MATCH($B$3, resultados!$A$1:$ZZ$1, 0))</f>
        <v/>
      </c>
    </row>
    <row r="146">
      <c r="A146">
        <f>INDEX(resultados!$A$2:$ZZ$148, 140, MATCH($B$1, resultados!$A$1:$ZZ$1, 0))</f>
        <v/>
      </c>
      <c r="B146">
        <f>INDEX(resultados!$A$2:$ZZ$148, 140, MATCH($B$2, resultados!$A$1:$ZZ$1, 0))</f>
        <v/>
      </c>
      <c r="C146">
        <f>INDEX(resultados!$A$2:$ZZ$148, 140, MATCH($B$3, resultados!$A$1:$ZZ$1, 0))</f>
        <v/>
      </c>
    </row>
    <row r="147">
      <c r="A147">
        <f>INDEX(resultados!$A$2:$ZZ$148, 141, MATCH($B$1, resultados!$A$1:$ZZ$1, 0))</f>
        <v/>
      </c>
      <c r="B147">
        <f>INDEX(resultados!$A$2:$ZZ$148, 141, MATCH($B$2, resultados!$A$1:$ZZ$1, 0))</f>
        <v/>
      </c>
      <c r="C147">
        <f>INDEX(resultados!$A$2:$ZZ$148, 141, MATCH($B$3, resultados!$A$1:$ZZ$1, 0))</f>
        <v/>
      </c>
    </row>
    <row r="148">
      <c r="A148">
        <f>INDEX(resultados!$A$2:$ZZ$148, 142, MATCH($B$1, resultados!$A$1:$ZZ$1, 0))</f>
        <v/>
      </c>
      <c r="B148">
        <f>INDEX(resultados!$A$2:$ZZ$148, 142, MATCH($B$2, resultados!$A$1:$ZZ$1, 0))</f>
        <v/>
      </c>
      <c r="C148">
        <f>INDEX(resultados!$A$2:$ZZ$148, 142, MATCH($B$3, resultados!$A$1:$ZZ$1, 0))</f>
        <v/>
      </c>
    </row>
    <row r="149">
      <c r="A149">
        <f>INDEX(resultados!$A$2:$ZZ$148, 143, MATCH($B$1, resultados!$A$1:$ZZ$1, 0))</f>
        <v/>
      </c>
      <c r="B149">
        <f>INDEX(resultados!$A$2:$ZZ$148, 143, MATCH($B$2, resultados!$A$1:$ZZ$1, 0))</f>
        <v/>
      </c>
      <c r="C149">
        <f>INDEX(resultados!$A$2:$ZZ$148, 143, MATCH($B$3, resultados!$A$1:$ZZ$1, 0))</f>
        <v/>
      </c>
    </row>
    <row r="150">
      <c r="A150">
        <f>INDEX(resultados!$A$2:$ZZ$148, 144, MATCH($B$1, resultados!$A$1:$ZZ$1, 0))</f>
        <v/>
      </c>
      <c r="B150">
        <f>INDEX(resultados!$A$2:$ZZ$148, 144, MATCH($B$2, resultados!$A$1:$ZZ$1, 0))</f>
        <v/>
      </c>
      <c r="C150">
        <f>INDEX(resultados!$A$2:$ZZ$148, 144, MATCH($B$3, resultados!$A$1:$ZZ$1, 0))</f>
        <v/>
      </c>
    </row>
    <row r="151">
      <c r="A151">
        <f>INDEX(resultados!$A$2:$ZZ$148, 145, MATCH($B$1, resultados!$A$1:$ZZ$1, 0))</f>
        <v/>
      </c>
      <c r="B151">
        <f>INDEX(resultados!$A$2:$ZZ$148, 145, MATCH($B$2, resultados!$A$1:$ZZ$1, 0))</f>
        <v/>
      </c>
      <c r="C151">
        <f>INDEX(resultados!$A$2:$ZZ$148, 145, MATCH($B$3, resultados!$A$1:$ZZ$1, 0))</f>
        <v/>
      </c>
    </row>
    <row r="152">
      <c r="A152">
        <f>INDEX(resultados!$A$2:$ZZ$148, 146, MATCH($B$1, resultados!$A$1:$ZZ$1, 0))</f>
        <v/>
      </c>
      <c r="B152">
        <f>INDEX(resultados!$A$2:$ZZ$148, 146, MATCH($B$2, resultados!$A$1:$ZZ$1, 0))</f>
        <v/>
      </c>
      <c r="C152">
        <f>INDEX(resultados!$A$2:$ZZ$148, 146, MATCH($B$3, resultados!$A$1:$ZZ$1, 0))</f>
        <v/>
      </c>
    </row>
    <row r="153">
      <c r="A153">
        <f>INDEX(resultados!$A$2:$ZZ$148, 147, MATCH($B$1, resultados!$A$1:$ZZ$1, 0))</f>
        <v/>
      </c>
      <c r="B153">
        <f>INDEX(resultados!$A$2:$ZZ$148, 147, MATCH($B$2, resultados!$A$1:$ZZ$1, 0))</f>
        <v/>
      </c>
      <c r="C153">
        <f>INDEX(resultados!$A$2:$ZZ$148, 147,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4.532</v>
      </c>
      <c r="E2" t="n">
        <v>22.07</v>
      </c>
      <c r="F2" t="n">
        <v>18.77</v>
      </c>
      <c r="G2" t="n">
        <v>12.11</v>
      </c>
      <c r="H2" t="n">
        <v>0.24</v>
      </c>
      <c r="I2" t="n">
        <v>93</v>
      </c>
      <c r="J2" t="n">
        <v>71.52</v>
      </c>
      <c r="K2" t="n">
        <v>32.27</v>
      </c>
      <c r="L2" t="n">
        <v>1</v>
      </c>
      <c r="M2" t="n">
        <v>91</v>
      </c>
      <c r="N2" t="n">
        <v>8.25</v>
      </c>
      <c r="O2" t="n">
        <v>9054.6</v>
      </c>
      <c r="P2" t="n">
        <v>127.01</v>
      </c>
      <c r="Q2" t="n">
        <v>793.64</v>
      </c>
      <c r="R2" t="n">
        <v>219.84</v>
      </c>
      <c r="S2" t="n">
        <v>86.27</v>
      </c>
      <c r="T2" t="n">
        <v>55861.01</v>
      </c>
      <c r="U2" t="n">
        <v>0.39</v>
      </c>
      <c r="V2" t="n">
        <v>0.65</v>
      </c>
      <c r="W2" t="n">
        <v>0.37</v>
      </c>
      <c r="X2" t="n">
        <v>3.36</v>
      </c>
      <c r="Y2" t="n">
        <v>2</v>
      </c>
      <c r="Z2" t="n">
        <v>10</v>
      </c>
      <c r="AA2" t="n">
        <v>128.982091424131</v>
      </c>
      <c r="AB2" t="n">
        <v>176.478987774692</v>
      </c>
      <c r="AC2" t="n">
        <v>159.6360808713397</v>
      </c>
      <c r="AD2" t="n">
        <v>128982.091424131</v>
      </c>
      <c r="AE2" t="n">
        <v>176478.987774692</v>
      </c>
      <c r="AF2" t="n">
        <v>9.561609286652232e-06</v>
      </c>
      <c r="AG2" t="n">
        <v>4.789496527777778</v>
      </c>
      <c r="AH2" t="n">
        <v>159636.0808713397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5.24</v>
      </c>
      <c r="E3" t="n">
        <v>19.08</v>
      </c>
      <c r="F3" t="n">
        <v>16.65</v>
      </c>
      <c r="G3" t="n">
        <v>26.29</v>
      </c>
      <c r="H3" t="n">
        <v>0.48</v>
      </c>
      <c r="I3" t="n">
        <v>38</v>
      </c>
      <c r="J3" t="n">
        <v>72.7</v>
      </c>
      <c r="K3" t="n">
        <v>32.27</v>
      </c>
      <c r="L3" t="n">
        <v>2</v>
      </c>
      <c r="M3" t="n">
        <v>36</v>
      </c>
      <c r="N3" t="n">
        <v>8.43</v>
      </c>
      <c r="O3" t="n">
        <v>9200.25</v>
      </c>
      <c r="P3" t="n">
        <v>101.74</v>
      </c>
      <c r="Q3" t="n">
        <v>793.3</v>
      </c>
      <c r="R3" t="n">
        <v>149.02</v>
      </c>
      <c r="S3" t="n">
        <v>86.27</v>
      </c>
      <c r="T3" t="n">
        <v>20725.81</v>
      </c>
      <c r="U3" t="n">
        <v>0.58</v>
      </c>
      <c r="V3" t="n">
        <v>0.73</v>
      </c>
      <c r="W3" t="n">
        <v>0.28</v>
      </c>
      <c r="X3" t="n">
        <v>1.24</v>
      </c>
      <c r="Y3" t="n">
        <v>2</v>
      </c>
      <c r="Z3" t="n">
        <v>10</v>
      </c>
      <c r="AA3" t="n">
        <v>104.271361756687</v>
      </c>
      <c r="AB3" t="n">
        <v>142.6686772832588</v>
      </c>
      <c r="AC3" t="n">
        <v>129.0525789601293</v>
      </c>
      <c r="AD3" t="n">
        <v>104271.361756687</v>
      </c>
      <c r="AE3" t="n">
        <v>142668.6772832588</v>
      </c>
      <c r="AF3" t="n">
        <v>1.105534701281061e-05</v>
      </c>
      <c r="AG3" t="n">
        <v>4.140625</v>
      </c>
      <c r="AH3" t="n">
        <v>129052.5789601293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5.342</v>
      </c>
      <c r="E4" t="n">
        <v>18.72</v>
      </c>
      <c r="F4" t="n">
        <v>16.44</v>
      </c>
      <c r="G4" t="n">
        <v>35.23</v>
      </c>
      <c r="H4" t="n">
        <v>0.71</v>
      </c>
      <c r="I4" t="n">
        <v>28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94.45</v>
      </c>
      <c r="Q4" t="n">
        <v>793.48</v>
      </c>
      <c r="R4" t="n">
        <v>141.19</v>
      </c>
      <c r="S4" t="n">
        <v>86.27</v>
      </c>
      <c r="T4" t="n">
        <v>16861</v>
      </c>
      <c r="U4" t="n">
        <v>0.61</v>
      </c>
      <c r="V4" t="n">
        <v>0.74</v>
      </c>
      <c r="W4" t="n">
        <v>0.3</v>
      </c>
      <c r="X4" t="n">
        <v>1.03</v>
      </c>
      <c r="Y4" t="n">
        <v>2</v>
      </c>
      <c r="Z4" t="n">
        <v>10</v>
      </c>
      <c r="AA4" t="n">
        <v>101.4923473646313</v>
      </c>
      <c r="AB4" t="n">
        <v>138.8663071905879</v>
      </c>
      <c r="AC4" t="n">
        <v>125.6131017324417</v>
      </c>
      <c r="AD4" t="n">
        <v>101492.3473646313</v>
      </c>
      <c r="AE4" t="n">
        <v>138866.3071905879</v>
      </c>
      <c r="AF4" t="n">
        <v>1.127054651573174e-05</v>
      </c>
      <c r="AG4" t="n">
        <v>4.0625</v>
      </c>
      <c r="AH4" t="n">
        <v>125613.1017324417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5.0553</v>
      </c>
      <c r="E2" t="n">
        <v>19.78</v>
      </c>
      <c r="F2" t="n">
        <v>17.47</v>
      </c>
      <c r="G2" t="n">
        <v>19.06</v>
      </c>
      <c r="H2" t="n">
        <v>0.43</v>
      </c>
      <c r="I2" t="n">
        <v>55</v>
      </c>
      <c r="J2" t="n">
        <v>39.78</v>
      </c>
      <c r="K2" t="n">
        <v>19.54</v>
      </c>
      <c r="L2" t="n">
        <v>1</v>
      </c>
      <c r="M2" t="n">
        <v>7</v>
      </c>
      <c r="N2" t="n">
        <v>4.24</v>
      </c>
      <c r="O2" t="n">
        <v>5140</v>
      </c>
      <c r="P2" t="n">
        <v>67.81</v>
      </c>
      <c r="Q2" t="n">
        <v>793.63</v>
      </c>
      <c r="R2" t="n">
        <v>174.54</v>
      </c>
      <c r="S2" t="n">
        <v>86.27</v>
      </c>
      <c r="T2" t="n">
        <v>33398.88</v>
      </c>
      <c r="U2" t="n">
        <v>0.49</v>
      </c>
      <c r="V2" t="n">
        <v>0.7</v>
      </c>
      <c r="W2" t="n">
        <v>0.37</v>
      </c>
      <c r="X2" t="n">
        <v>2.06</v>
      </c>
      <c r="Y2" t="n">
        <v>2</v>
      </c>
      <c r="Z2" t="n">
        <v>10</v>
      </c>
      <c r="AA2" t="n">
        <v>89.79122325332925</v>
      </c>
      <c r="AB2" t="n">
        <v>122.8563129643494</v>
      </c>
      <c r="AC2" t="n">
        <v>111.1310788849824</v>
      </c>
      <c r="AD2" t="n">
        <v>89791.22325332926</v>
      </c>
      <c r="AE2" t="n">
        <v>122856.3129643494</v>
      </c>
      <c r="AF2" t="n">
        <v>1.227830479836588e-05</v>
      </c>
      <c r="AG2" t="n">
        <v>4.292534722222222</v>
      </c>
      <c r="AH2" t="n">
        <v>111131.0788849824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5.0651</v>
      </c>
      <c r="E3" t="n">
        <v>19.74</v>
      </c>
      <c r="F3" t="n">
        <v>17.44</v>
      </c>
      <c r="G3" t="n">
        <v>19.38</v>
      </c>
      <c r="H3" t="n">
        <v>0.84</v>
      </c>
      <c r="I3" t="n">
        <v>54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69.16</v>
      </c>
      <c r="Q3" t="n">
        <v>793.5700000000001</v>
      </c>
      <c r="R3" t="n">
        <v>173.48</v>
      </c>
      <c r="S3" t="n">
        <v>86.27</v>
      </c>
      <c r="T3" t="n">
        <v>32876.24</v>
      </c>
      <c r="U3" t="n">
        <v>0.5</v>
      </c>
      <c r="V3" t="n">
        <v>0.7</v>
      </c>
      <c r="W3" t="n">
        <v>0.38</v>
      </c>
      <c r="X3" t="n">
        <v>2.03</v>
      </c>
      <c r="Y3" t="n">
        <v>2</v>
      </c>
      <c r="Z3" t="n">
        <v>10</v>
      </c>
      <c r="AA3" t="n">
        <v>90.07866400550191</v>
      </c>
      <c r="AB3" t="n">
        <v>123.2496020824629</v>
      </c>
      <c r="AC3" t="n">
        <v>111.4868330416479</v>
      </c>
      <c r="AD3" t="n">
        <v>90078.66400550191</v>
      </c>
      <c r="AE3" t="n">
        <v>123249.6020824629</v>
      </c>
      <c r="AF3" t="n">
        <v>1.23021070231644e-05</v>
      </c>
      <c r="AG3" t="n">
        <v>4.283854166666667</v>
      </c>
      <c r="AH3" t="n">
        <v>111486.8330416479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3.3217</v>
      </c>
      <c r="E2" t="n">
        <v>30.11</v>
      </c>
      <c r="F2" t="n">
        <v>22.53</v>
      </c>
      <c r="G2" t="n">
        <v>7.31</v>
      </c>
      <c r="H2" t="n">
        <v>0.12</v>
      </c>
      <c r="I2" t="n">
        <v>185</v>
      </c>
      <c r="J2" t="n">
        <v>141.81</v>
      </c>
      <c r="K2" t="n">
        <v>47.83</v>
      </c>
      <c r="L2" t="n">
        <v>1</v>
      </c>
      <c r="M2" t="n">
        <v>183</v>
      </c>
      <c r="N2" t="n">
        <v>22.98</v>
      </c>
      <c r="O2" t="n">
        <v>17723.39</v>
      </c>
      <c r="P2" t="n">
        <v>252.63</v>
      </c>
      <c r="Q2" t="n">
        <v>793.79</v>
      </c>
      <c r="R2" t="n">
        <v>346.11</v>
      </c>
      <c r="S2" t="n">
        <v>86.27</v>
      </c>
      <c r="T2" t="n">
        <v>118532.53</v>
      </c>
      <c r="U2" t="n">
        <v>0.25</v>
      </c>
      <c r="V2" t="n">
        <v>0.54</v>
      </c>
      <c r="W2" t="n">
        <v>0.52</v>
      </c>
      <c r="X2" t="n">
        <v>7.11</v>
      </c>
      <c r="Y2" t="n">
        <v>2</v>
      </c>
      <c r="Z2" t="n">
        <v>10</v>
      </c>
      <c r="AA2" t="n">
        <v>244.6313212831412</v>
      </c>
      <c r="AB2" t="n">
        <v>334.7153661516447</v>
      </c>
      <c r="AC2" t="n">
        <v>302.7706013821983</v>
      </c>
      <c r="AD2" t="n">
        <v>244631.3212831412</v>
      </c>
      <c r="AE2" t="n">
        <v>334715.3661516447</v>
      </c>
      <c r="AF2" t="n">
        <v>5.747190551596264e-06</v>
      </c>
      <c r="AG2" t="n">
        <v>6.534288194444445</v>
      </c>
      <c r="AH2" t="n">
        <v>302770.6013821983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4.5387</v>
      </c>
      <c r="E3" t="n">
        <v>22.03</v>
      </c>
      <c r="F3" t="n">
        <v>17.75</v>
      </c>
      <c r="G3" t="n">
        <v>15</v>
      </c>
      <c r="H3" t="n">
        <v>0.25</v>
      </c>
      <c r="I3" t="n">
        <v>71</v>
      </c>
      <c r="J3" t="n">
        <v>143.17</v>
      </c>
      <c r="K3" t="n">
        <v>47.83</v>
      </c>
      <c r="L3" t="n">
        <v>2</v>
      </c>
      <c r="M3" t="n">
        <v>69</v>
      </c>
      <c r="N3" t="n">
        <v>23.34</v>
      </c>
      <c r="O3" t="n">
        <v>17891.86</v>
      </c>
      <c r="P3" t="n">
        <v>193.82</v>
      </c>
      <c r="Q3" t="n">
        <v>793.39</v>
      </c>
      <c r="R3" t="n">
        <v>186.24</v>
      </c>
      <c r="S3" t="n">
        <v>86.27</v>
      </c>
      <c r="T3" t="n">
        <v>39168.01</v>
      </c>
      <c r="U3" t="n">
        <v>0.46</v>
      </c>
      <c r="V3" t="n">
        <v>0.6899999999999999</v>
      </c>
      <c r="W3" t="n">
        <v>0.31</v>
      </c>
      <c r="X3" t="n">
        <v>2.34</v>
      </c>
      <c r="Y3" t="n">
        <v>2</v>
      </c>
      <c r="Z3" t="n">
        <v>10</v>
      </c>
      <c r="AA3" t="n">
        <v>162.1966714440457</v>
      </c>
      <c r="AB3" t="n">
        <v>221.9246414817696</v>
      </c>
      <c r="AC3" t="n">
        <v>200.7444651720038</v>
      </c>
      <c r="AD3" t="n">
        <v>162196.6714440457</v>
      </c>
      <c r="AE3" t="n">
        <v>221924.6414817696</v>
      </c>
      <c r="AF3" t="n">
        <v>7.852838533440697e-06</v>
      </c>
      <c r="AG3" t="n">
        <v>4.780815972222222</v>
      </c>
      <c r="AH3" t="n">
        <v>200744.4651720038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4.8581</v>
      </c>
      <c r="E4" t="n">
        <v>20.58</v>
      </c>
      <c r="F4" t="n">
        <v>17.06</v>
      </c>
      <c r="G4" t="n">
        <v>22.74</v>
      </c>
      <c r="H4" t="n">
        <v>0.37</v>
      </c>
      <c r="I4" t="n">
        <v>45</v>
      </c>
      <c r="J4" t="n">
        <v>144.54</v>
      </c>
      <c r="K4" t="n">
        <v>47.83</v>
      </c>
      <c r="L4" t="n">
        <v>3</v>
      </c>
      <c r="M4" t="n">
        <v>43</v>
      </c>
      <c r="N4" t="n">
        <v>23.71</v>
      </c>
      <c r="O4" t="n">
        <v>18060.85</v>
      </c>
      <c r="P4" t="n">
        <v>181.7</v>
      </c>
      <c r="Q4" t="n">
        <v>793.5</v>
      </c>
      <c r="R4" t="n">
        <v>162.87</v>
      </c>
      <c r="S4" t="n">
        <v>86.27</v>
      </c>
      <c r="T4" t="n">
        <v>27616.33</v>
      </c>
      <c r="U4" t="n">
        <v>0.53</v>
      </c>
      <c r="V4" t="n">
        <v>0.71</v>
      </c>
      <c r="W4" t="n">
        <v>0.29</v>
      </c>
      <c r="X4" t="n">
        <v>1.64</v>
      </c>
      <c r="Y4" t="n">
        <v>2</v>
      </c>
      <c r="Z4" t="n">
        <v>10</v>
      </c>
      <c r="AA4" t="n">
        <v>142.723780283375</v>
      </c>
      <c r="AB4" t="n">
        <v>195.2809727124263</v>
      </c>
      <c r="AC4" t="n">
        <v>176.6436307553742</v>
      </c>
      <c r="AD4" t="n">
        <v>142723.780283375</v>
      </c>
      <c r="AE4" t="n">
        <v>195280.9727124263</v>
      </c>
      <c r="AF4" t="n">
        <v>8.405462991453116e-06</v>
      </c>
      <c r="AG4" t="n">
        <v>4.466145833333333</v>
      </c>
      <c r="AH4" t="n">
        <v>176643.6307553742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5.0615</v>
      </c>
      <c r="E5" t="n">
        <v>19.76</v>
      </c>
      <c r="F5" t="n">
        <v>16.6</v>
      </c>
      <c r="G5" t="n">
        <v>31.13</v>
      </c>
      <c r="H5" t="n">
        <v>0.49</v>
      </c>
      <c r="I5" t="n">
        <v>32</v>
      </c>
      <c r="J5" t="n">
        <v>145.92</v>
      </c>
      <c r="K5" t="n">
        <v>47.83</v>
      </c>
      <c r="L5" t="n">
        <v>4</v>
      </c>
      <c r="M5" t="n">
        <v>30</v>
      </c>
      <c r="N5" t="n">
        <v>24.09</v>
      </c>
      <c r="O5" t="n">
        <v>18230.35</v>
      </c>
      <c r="P5" t="n">
        <v>172.15</v>
      </c>
      <c r="Q5" t="n">
        <v>793.38</v>
      </c>
      <c r="R5" t="n">
        <v>148.07</v>
      </c>
      <c r="S5" t="n">
        <v>86.27</v>
      </c>
      <c r="T5" t="n">
        <v>20279.28</v>
      </c>
      <c r="U5" t="n">
        <v>0.58</v>
      </c>
      <c r="V5" t="n">
        <v>0.73</v>
      </c>
      <c r="W5" t="n">
        <v>0.27</v>
      </c>
      <c r="X5" t="n">
        <v>1.19</v>
      </c>
      <c r="Y5" t="n">
        <v>2</v>
      </c>
      <c r="Z5" t="n">
        <v>10</v>
      </c>
      <c r="AA5" t="n">
        <v>136.7467382100808</v>
      </c>
      <c r="AB5" t="n">
        <v>187.1029200592632</v>
      </c>
      <c r="AC5" t="n">
        <v>169.2460799694574</v>
      </c>
      <c r="AD5" t="n">
        <v>136746.7382100808</v>
      </c>
      <c r="AE5" t="n">
        <v>187102.9200592632</v>
      </c>
      <c r="AF5" t="n">
        <v>8.757384765904353e-06</v>
      </c>
      <c r="AG5" t="n">
        <v>4.288194444444445</v>
      </c>
      <c r="AH5" t="n">
        <v>169246.0799694574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5.2297</v>
      </c>
      <c r="E6" t="n">
        <v>19.12</v>
      </c>
      <c r="F6" t="n">
        <v>16.17</v>
      </c>
      <c r="G6" t="n">
        <v>38.81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23</v>
      </c>
      <c r="N6" t="n">
        <v>24.47</v>
      </c>
      <c r="O6" t="n">
        <v>18400.38</v>
      </c>
      <c r="P6" t="n">
        <v>161.98</v>
      </c>
      <c r="Q6" t="n">
        <v>793.33</v>
      </c>
      <c r="R6" t="n">
        <v>133.06</v>
      </c>
      <c r="S6" t="n">
        <v>86.27</v>
      </c>
      <c r="T6" t="n">
        <v>12808.07</v>
      </c>
      <c r="U6" t="n">
        <v>0.65</v>
      </c>
      <c r="V6" t="n">
        <v>0.75</v>
      </c>
      <c r="W6" t="n">
        <v>0.26</v>
      </c>
      <c r="X6" t="n">
        <v>0.76</v>
      </c>
      <c r="Y6" t="n">
        <v>2</v>
      </c>
      <c r="Z6" t="n">
        <v>10</v>
      </c>
      <c r="AA6" t="n">
        <v>131.5082192916906</v>
      </c>
      <c r="AB6" t="n">
        <v>179.9353473679814</v>
      </c>
      <c r="AC6" t="n">
        <v>162.7625703560778</v>
      </c>
      <c r="AD6" t="n">
        <v>131508.2192916906</v>
      </c>
      <c r="AE6" t="n">
        <v>179935.3473679814</v>
      </c>
      <c r="AF6" t="n">
        <v>9.048403657068061e-06</v>
      </c>
      <c r="AG6" t="n">
        <v>4.149305555555555</v>
      </c>
      <c r="AH6" t="n">
        <v>162762.5703560778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5.288</v>
      </c>
      <c r="E7" t="n">
        <v>18.91</v>
      </c>
      <c r="F7" t="n">
        <v>16.1</v>
      </c>
      <c r="G7" t="n">
        <v>48.31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18</v>
      </c>
      <c r="N7" t="n">
        <v>24.85</v>
      </c>
      <c r="O7" t="n">
        <v>18570.94</v>
      </c>
      <c r="P7" t="n">
        <v>156.78</v>
      </c>
      <c r="Q7" t="n">
        <v>793.26</v>
      </c>
      <c r="R7" t="n">
        <v>131.21</v>
      </c>
      <c r="S7" t="n">
        <v>86.27</v>
      </c>
      <c r="T7" t="n">
        <v>11908.65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129.4272925828415</v>
      </c>
      <c r="AB7" t="n">
        <v>177.0881316409283</v>
      </c>
      <c r="AC7" t="n">
        <v>160.1870889019214</v>
      </c>
      <c r="AD7" t="n">
        <v>129427.2925828415</v>
      </c>
      <c r="AE7" t="n">
        <v>177088.1316409283</v>
      </c>
      <c r="AF7" t="n">
        <v>9.149274057513033e-06</v>
      </c>
      <c r="AG7" t="n">
        <v>4.103732638888889</v>
      </c>
      <c r="AH7" t="n">
        <v>160187.0889019214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5.3332</v>
      </c>
      <c r="E8" t="n">
        <v>18.75</v>
      </c>
      <c r="F8" t="n">
        <v>16.03</v>
      </c>
      <c r="G8" t="n">
        <v>56.58</v>
      </c>
      <c r="H8" t="n">
        <v>0.83</v>
      </c>
      <c r="I8" t="n">
        <v>17</v>
      </c>
      <c r="J8" t="n">
        <v>150.07</v>
      </c>
      <c r="K8" t="n">
        <v>47.83</v>
      </c>
      <c r="L8" t="n">
        <v>7</v>
      </c>
      <c r="M8" t="n">
        <v>15</v>
      </c>
      <c r="N8" t="n">
        <v>25.24</v>
      </c>
      <c r="O8" t="n">
        <v>18742.03</v>
      </c>
      <c r="P8" t="n">
        <v>150.28</v>
      </c>
      <c r="Q8" t="n">
        <v>793.23</v>
      </c>
      <c r="R8" t="n">
        <v>128.82</v>
      </c>
      <c r="S8" t="n">
        <v>86.27</v>
      </c>
      <c r="T8" t="n">
        <v>10727.67</v>
      </c>
      <c r="U8" t="n">
        <v>0.67</v>
      </c>
      <c r="V8" t="n">
        <v>0.76</v>
      </c>
      <c r="W8" t="n">
        <v>0.25</v>
      </c>
      <c r="X8" t="n">
        <v>0.62</v>
      </c>
      <c r="Y8" t="n">
        <v>2</v>
      </c>
      <c r="Z8" t="n">
        <v>10</v>
      </c>
      <c r="AA8" t="n">
        <v>127.198209573208</v>
      </c>
      <c r="AB8" t="n">
        <v>174.0382019269475</v>
      </c>
      <c r="AC8" t="n">
        <v>157.4282401992386</v>
      </c>
      <c r="AD8" t="n">
        <v>127198.209573208</v>
      </c>
      <c r="AE8" t="n">
        <v>174038.2019269475</v>
      </c>
      <c r="AF8" t="n">
        <v>9.227478896279976e-06</v>
      </c>
      <c r="AG8" t="n">
        <v>4.069010416666667</v>
      </c>
      <c r="AH8" t="n">
        <v>157428.2401992386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5.3924</v>
      </c>
      <c r="E9" t="n">
        <v>18.54</v>
      </c>
      <c r="F9" t="n">
        <v>15.91</v>
      </c>
      <c r="G9" t="n">
        <v>68.19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11</v>
      </c>
      <c r="N9" t="n">
        <v>25.63</v>
      </c>
      <c r="O9" t="n">
        <v>18913.66</v>
      </c>
      <c r="P9" t="n">
        <v>143.46</v>
      </c>
      <c r="Q9" t="n">
        <v>793.23</v>
      </c>
      <c r="R9" t="n">
        <v>124.7</v>
      </c>
      <c r="S9" t="n">
        <v>86.27</v>
      </c>
      <c r="T9" t="n">
        <v>8683.51</v>
      </c>
      <c r="U9" t="n">
        <v>0.6899999999999999</v>
      </c>
      <c r="V9" t="n">
        <v>0.77</v>
      </c>
      <c r="W9" t="n">
        <v>0.25</v>
      </c>
      <c r="X9" t="n">
        <v>0.5</v>
      </c>
      <c r="Y9" t="n">
        <v>2</v>
      </c>
      <c r="Z9" t="n">
        <v>10</v>
      </c>
      <c r="AA9" t="n">
        <v>124.7315310213247</v>
      </c>
      <c r="AB9" t="n">
        <v>170.6631835100849</v>
      </c>
      <c r="AC9" t="n">
        <v>154.3753288032123</v>
      </c>
      <c r="AD9" t="n">
        <v>124731.5310213247</v>
      </c>
      <c r="AE9" t="n">
        <v>170663.1835100849</v>
      </c>
      <c r="AF9" t="n">
        <v>9.329906472718095e-06</v>
      </c>
      <c r="AG9" t="n">
        <v>4.0234375</v>
      </c>
      <c r="AH9" t="n">
        <v>154375.3288032123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5.4254</v>
      </c>
      <c r="E10" t="n">
        <v>18.43</v>
      </c>
      <c r="F10" t="n">
        <v>15.83</v>
      </c>
      <c r="G10" t="n">
        <v>73.05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</v>
      </c>
      <c r="N10" t="n">
        <v>26.03</v>
      </c>
      <c r="O10" t="n">
        <v>19085.83</v>
      </c>
      <c r="P10" t="n">
        <v>138.87</v>
      </c>
      <c r="Q10" t="n">
        <v>793.26</v>
      </c>
      <c r="R10" t="n">
        <v>121.44</v>
      </c>
      <c r="S10" t="n">
        <v>86.27</v>
      </c>
      <c r="T10" t="n">
        <v>7057.97</v>
      </c>
      <c r="U10" t="n">
        <v>0.71</v>
      </c>
      <c r="V10" t="n">
        <v>0.77</v>
      </c>
      <c r="W10" t="n">
        <v>0.25</v>
      </c>
      <c r="X10" t="n">
        <v>0.42</v>
      </c>
      <c r="Y10" t="n">
        <v>2</v>
      </c>
      <c r="Z10" t="n">
        <v>10</v>
      </c>
      <c r="AA10" t="n">
        <v>122.9974022082418</v>
      </c>
      <c r="AB10" t="n">
        <v>168.2904719636622</v>
      </c>
      <c r="AC10" t="n">
        <v>152.2290655166578</v>
      </c>
      <c r="AD10" t="n">
        <v>122997.4022082418</v>
      </c>
      <c r="AE10" t="n">
        <v>168290.4719636622</v>
      </c>
      <c r="AF10" t="n">
        <v>9.387002925800153e-06</v>
      </c>
      <c r="AG10" t="n">
        <v>3.999565972222222</v>
      </c>
      <c r="AH10" t="n">
        <v>152229.0655166578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5.4275</v>
      </c>
      <c r="E11" t="n">
        <v>18.42</v>
      </c>
      <c r="F11" t="n">
        <v>15.82</v>
      </c>
      <c r="G11" t="n">
        <v>73.02</v>
      </c>
      <c r="H11" t="n">
        <v>1.15</v>
      </c>
      <c r="I11" t="n">
        <v>13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139.79</v>
      </c>
      <c r="Q11" t="n">
        <v>793.26</v>
      </c>
      <c r="R11" t="n">
        <v>121.17</v>
      </c>
      <c r="S11" t="n">
        <v>86.27</v>
      </c>
      <c r="T11" t="n">
        <v>6923.36</v>
      </c>
      <c r="U11" t="n">
        <v>0.71</v>
      </c>
      <c r="V11" t="n">
        <v>0.77</v>
      </c>
      <c r="W11" t="n">
        <v>0.25</v>
      </c>
      <c r="X11" t="n">
        <v>0.41</v>
      </c>
      <c r="Y11" t="n">
        <v>2</v>
      </c>
      <c r="Z11" t="n">
        <v>10</v>
      </c>
      <c r="AA11" t="n">
        <v>123.1970552089649</v>
      </c>
      <c r="AB11" t="n">
        <v>168.5636460073203</v>
      </c>
      <c r="AC11" t="n">
        <v>152.4761682129914</v>
      </c>
      <c r="AD11" t="n">
        <v>123197.0552089649</v>
      </c>
      <c r="AE11" t="n">
        <v>168563.6460073203</v>
      </c>
      <c r="AF11" t="n">
        <v>9.390636336450831e-06</v>
      </c>
      <c r="AG11" t="n">
        <v>3.997395833333333</v>
      </c>
      <c r="AH11" t="n">
        <v>152476.1682129914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2.8315</v>
      </c>
      <c r="E2" t="n">
        <v>35.32</v>
      </c>
      <c r="F2" t="n">
        <v>24.58</v>
      </c>
      <c r="G2" t="n">
        <v>6.3</v>
      </c>
      <c r="H2" t="n">
        <v>0.1</v>
      </c>
      <c r="I2" t="n">
        <v>234</v>
      </c>
      <c r="J2" t="n">
        <v>176.73</v>
      </c>
      <c r="K2" t="n">
        <v>52.44</v>
      </c>
      <c r="L2" t="n">
        <v>1</v>
      </c>
      <c r="M2" t="n">
        <v>232</v>
      </c>
      <c r="N2" t="n">
        <v>33.29</v>
      </c>
      <c r="O2" t="n">
        <v>22031.19</v>
      </c>
      <c r="P2" t="n">
        <v>319.45</v>
      </c>
      <c r="Q2" t="n">
        <v>793.78</v>
      </c>
      <c r="R2" t="n">
        <v>415.02</v>
      </c>
      <c r="S2" t="n">
        <v>86.27</v>
      </c>
      <c r="T2" t="n">
        <v>152746.94</v>
      </c>
      <c r="U2" t="n">
        <v>0.21</v>
      </c>
      <c r="V2" t="n">
        <v>0.5</v>
      </c>
      <c r="W2" t="n">
        <v>0.59</v>
      </c>
      <c r="X2" t="n">
        <v>9.15</v>
      </c>
      <c r="Y2" t="n">
        <v>2</v>
      </c>
      <c r="Z2" t="n">
        <v>10</v>
      </c>
      <c r="AA2" t="n">
        <v>335.2637762601144</v>
      </c>
      <c r="AB2" t="n">
        <v>458.7226894730163</v>
      </c>
      <c r="AC2" t="n">
        <v>414.9428398110492</v>
      </c>
      <c r="AD2" t="n">
        <v>335263.7762601144</v>
      </c>
      <c r="AE2" t="n">
        <v>458722.6894730162</v>
      </c>
      <c r="AF2" t="n">
        <v>4.594398744816182e-06</v>
      </c>
      <c r="AG2" t="n">
        <v>7.664930555555555</v>
      </c>
      <c r="AH2" t="n">
        <v>414942.8398110492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4.1788</v>
      </c>
      <c r="E3" t="n">
        <v>23.93</v>
      </c>
      <c r="F3" t="n">
        <v>18.45</v>
      </c>
      <c r="G3" t="n">
        <v>12.87</v>
      </c>
      <c r="H3" t="n">
        <v>0.2</v>
      </c>
      <c r="I3" t="n">
        <v>86</v>
      </c>
      <c r="J3" t="n">
        <v>178.21</v>
      </c>
      <c r="K3" t="n">
        <v>52.44</v>
      </c>
      <c r="L3" t="n">
        <v>2</v>
      </c>
      <c r="M3" t="n">
        <v>84</v>
      </c>
      <c r="N3" t="n">
        <v>33.77</v>
      </c>
      <c r="O3" t="n">
        <v>22213.89</v>
      </c>
      <c r="P3" t="n">
        <v>235.68</v>
      </c>
      <c r="Q3" t="n">
        <v>793.46</v>
      </c>
      <c r="R3" t="n">
        <v>209.07</v>
      </c>
      <c r="S3" t="n">
        <v>86.27</v>
      </c>
      <c r="T3" t="n">
        <v>50511.62</v>
      </c>
      <c r="U3" t="n">
        <v>0.41</v>
      </c>
      <c r="V3" t="n">
        <v>0.66</v>
      </c>
      <c r="W3" t="n">
        <v>0.36</v>
      </c>
      <c r="X3" t="n">
        <v>3.04</v>
      </c>
      <c r="Y3" t="n">
        <v>2</v>
      </c>
      <c r="Z3" t="n">
        <v>10</v>
      </c>
      <c r="AA3" t="n">
        <v>189.5205781799591</v>
      </c>
      <c r="AB3" t="n">
        <v>259.3104161235166</v>
      </c>
      <c r="AC3" t="n">
        <v>234.5621939532186</v>
      </c>
      <c r="AD3" t="n">
        <v>189520.5781799591</v>
      </c>
      <c r="AE3" t="n">
        <v>259310.4161235166</v>
      </c>
      <c r="AF3" t="n">
        <v>6.780530981754499e-06</v>
      </c>
      <c r="AG3" t="n">
        <v>5.193142361111111</v>
      </c>
      <c r="AH3" t="n">
        <v>234562.1939532186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4.5935</v>
      </c>
      <c r="E4" t="n">
        <v>21.77</v>
      </c>
      <c r="F4" t="n">
        <v>17.43</v>
      </c>
      <c r="G4" t="n">
        <v>19.37</v>
      </c>
      <c r="H4" t="n">
        <v>0.3</v>
      </c>
      <c r="I4" t="n">
        <v>54</v>
      </c>
      <c r="J4" t="n">
        <v>179.7</v>
      </c>
      <c r="K4" t="n">
        <v>52.44</v>
      </c>
      <c r="L4" t="n">
        <v>3</v>
      </c>
      <c r="M4" t="n">
        <v>52</v>
      </c>
      <c r="N4" t="n">
        <v>34.26</v>
      </c>
      <c r="O4" t="n">
        <v>22397.24</v>
      </c>
      <c r="P4" t="n">
        <v>219.29</v>
      </c>
      <c r="Q4" t="n">
        <v>793.35</v>
      </c>
      <c r="R4" t="n">
        <v>175.56</v>
      </c>
      <c r="S4" t="n">
        <v>86.27</v>
      </c>
      <c r="T4" t="n">
        <v>33912.7</v>
      </c>
      <c r="U4" t="n">
        <v>0.49</v>
      </c>
      <c r="V4" t="n">
        <v>0.7</v>
      </c>
      <c r="W4" t="n">
        <v>0.31</v>
      </c>
      <c r="X4" t="n">
        <v>2.02</v>
      </c>
      <c r="Y4" t="n">
        <v>2</v>
      </c>
      <c r="Z4" t="n">
        <v>10</v>
      </c>
      <c r="AA4" t="n">
        <v>173.5264400159152</v>
      </c>
      <c r="AB4" t="n">
        <v>237.4265306759065</v>
      </c>
      <c r="AC4" t="n">
        <v>214.7668758184954</v>
      </c>
      <c r="AD4" t="n">
        <v>173526.4400159152</v>
      </c>
      <c r="AE4" t="n">
        <v>237426.5306759065</v>
      </c>
      <c r="AF4" t="n">
        <v>7.453424204242674e-06</v>
      </c>
      <c r="AG4" t="n">
        <v>4.724392361111111</v>
      </c>
      <c r="AH4" t="n">
        <v>214766.8758184953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4.8834</v>
      </c>
      <c r="E5" t="n">
        <v>20.48</v>
      </c>
      <c r="F5" t="n">
        <v>16.71</v>
      </c>
      <c r="G5" t="n">
        <v>26.38</v>
      </c>
      <c r="H5" t="n">
        <v>0.39</v>
      </c>
      <c r="I5" t="n">
        <v>38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206.01</v>
      </c>
      <c r="Q5" t="n">
        <v>793.35</v>
      </c>
      <c r="R5" t="n">
        <v>150.85</v>
      </c>
      <c r="S5" t="n">
        <v>86.27</v>
      </c>
      <c r="T5" t="n">
        <v>21639.21</v>
      </c>
      <c r="U5" t="n">
        <v>0.57</v>
      </c>
      <c r="V5" t="n">
        <v>0.73</v>
      </c>
      <c r="W5" t="n">
        <v>0.28</v>
      </c>
      <c r="X5" t="n">
        <v>1.29</v>
      </c>
      <c r="Y5" t="n">
        <v>2</v>
      </c>
      <c r="Z5" t="n">
        <v>10</v>
      </c>
      <c r="AA5" t="n">
        <v>153.2860458196099</v>
      </c>
      <c r="AB5" t="n">
        <v>209.7327303933643</v>
      </c>
      <c r="AC5" t="n">
        <v>189.7161329664173</v>
      </c>
      <c r="AD5" t="n">
        <v>153286.0458196099</v>
      </c>
      <c r="AE5" t="n">
        <v>209732.7303933643</v>
      </c>
      <c r="AF5" t="n">
        <v>7.923816645041621e-06</v>
      </c>
      <c r="AG5" t="n">
        <v>4.444444444444445</v>
      </c>
      <c r="AH5" t="n">
        <v>189716.1329664174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4.9997</v>
      </c>
      <c r="E6" t="n">
        <v>20</v>
      </c>
      <c r="F6" t="n">
        <v>16.51</v>
      </c>
      <c r="G6" t="n">
        <v>33.03</v>
      </c>
      <c r="H6" t="n">
        <v>0.49</v>
      </c>
      <c r="I6" t="n">
        <v>30</v>
      </c>
      <c r="J6" t="n">
        <v>182.69</v>
      </c>
      <c r="K6" t="n">
        <v>52.44</v>
      </c>
      <c r="L6" t="n">
        <v>5</v>
      </c>
      <c r="M6" t="n">
        <v>28</v>
      </c>
      <c r="N6" t="n">
        <v>35.25</v>
      </c>
      <c r="O6" t="n">
        <v>22766.06</v>
      </c>
      <c r="P6" t="n">
        <v>200.45</v>
      </c>
      <c r="Q6" t="n">
        <v>793.33</v>
      </c>
      <c r="R6" t="n">
        <v>144.89</v>
      </c>
      <c r="S6" t="n">
        <v>86.27</v>
      </c>
      <c r="T6" t="n">
        <v>18699.71</v>
      </c>
      <c r="U6" t="n">
        <v>0.6</v>
      </c>
      <c r="V6" t="n">
        <v>0.74</v>
      </c>
      <c r="W6" t="n">
        <v>0.27</v>
      </c>
      <c r="X6" t="n">
        <v>1.1</v>
      </c>
      <c r="Y6" t="n">
        <v>2</v>
      </c>
      <c r="Z6" t="n">
        <v>10</v>
      </c>
      <c r="AA6" t="n">
        <v>149.6591533103021</v>
      </c>
      <c r="AB6" t="n">
        <v>204.7702560549271</v>
      </c>
      <c r="AC6" t="n">
        <v>185.2272702139626</v>
      </c>
      <c r="AD6" t="n">
        <v>149659.1533103021</v>
      </c>
      <c r="AE6" t="n">
        <v>204770.2560549271</v>
      </c>
      <c r="AF6" t="n">
        <v>8.112525306183106e-06</v>
      </c>
      <c r="AG6" t="n">
        <v>4.340277777777778</v>
      </c>
      <c r="AH6" t="n">
        <v>185227.2702139626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5.1609</v>
      </c>
      <c r="E7" t="n">
        <v>19.38</v>
      </c>
      <c r="F7" t="n">
        <v>16.1</v>
      </c>
      <c r="G7" t="n">
        <v>40.26</v>
      </c>
      <c r="H7" t="n">
        <v>0.58</v>
      </c>
      <c r="I7" t="n">
        <v>24</v>
      </c>
      <c r="J7" t="n">
        <v>184.19</v>
      </c>
      <c r="K7" t="n">
        <v>52.44</v>
      </c>
      <c r="L7" t="n">
        <v>6</v>
      </c>
      <c r="M7" t="n">
        <v>22</v>
      </c>
      <c r="N7" t="n">
        <v>35.75</v>
      </c>
      <c r="O7" t="n">
        <v>22951.43</v>
      </c>
      <c r="P7" t="n">
        <v>191.65</v>
      </c>
      <c r="Q7" t="n">
        <v>793.22</v>
      </c>
      <c r="R7" t="n">
        <v>130.87</v>
      </c>
      <c r="S7" t="n">
        <v>86.27</v>
      </c>
      <c r="T7" t="n">
        <v>11718.23</v>
      </c>
      <c r="U7" t="n">
        <v>0.66</v>
      </c>
      <c r="V7" t="n">
        <v>0.76</v>
      </c>
      <c r="W7" t="n">
        <v>0.25</v>
      </c>
      <c r="X7" t="n">
        <v>0.6899999999999999</v>
      </c>
      <c r="Y7" t="n">
        <v>2</v>
      </c>
      <c r="Z7" t="n">
        <v>10</v>
      </c>
      <c r="AA7" t="n">
        <v>144.4465198946189</v>
      </c>
      <c r="AB7" t="n">
        <v>197.6381010504368</v>
      </c>
      <c r="AC7" t="n">
        <v>178.7757980730561</v>
      </c>
      <c r="AD7" t="n">
        <v>144446.5198946189</v>
      </c>
      <c r="AE7" t="n">
        <v>197638.1010504368</v>
      </c>
      <c r="AF7" t="n">
        <v>8.37408881586503e-06</v>
      </c>
      <c r="AG7" t="n">
        <v>4.205729166666667</v>
      </c>
      <c r="AH7" t="n">
        <v>178775.7980730561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5.1739</v>
      </c>
      <c r="E8" t="n">
        <v>19.33</v>
      </c>
      <c r="F8" t="n">
        <v>16.16</v>
      </c>
      <c r="G8" t="n">
        <v>46.17</v>
      </c>
      <c r="H8" t="n">
        <v>0.67</v>
      </c>
      <c r="I8" t="n">
        <v>21</v>
      </c>
      <c r="J8" t="n">
        <v>185.7</v>
      </c>
      <c r="K8" t="n">
        <v>52.44</v>
      </c>
      <c r="L8" t="n">
        <v>7</v>
      </c>
      <c r="M8" t="n">
        <v>19</v>
      </c>
      <c r="N8" t="n">
        <v>36.26</v>
      </c>
      <c r="O8" t="n">
        <v>23137.49</v>
      </c>
      <c r="P8" t="n">
        <v>188.86</v>
      </c>
      <c r="Q8" t="n">
        <v>793.33</v>
      </c>
      <c r="R8" t="n">
        <v>133.05</v>
      </c>
      <c r="S8" t="n">
        <v>86.27</v>
      </c>
      <c r="T8" t="n">
        <v>12824.61</v>
      </c>
      <c r="U8" t="n">
        <v>0.65</v>
      </c>
      <c r="V8" t="n">
        <v>0.75</v>
      </c>
      <c r="W8" t="n">
        <v>0.25</v>
      </c>
      <c r="X8" t="n">
        <v>0.75</v>
      </c>
      <c r="Y8" t="n">
        <v>2</v>
      </c>
      <c r="Z8" t="n">
        <v>10</v>
      </c>
      <c r="AA8" t="n">
        <v>143.6104170876714</v>
      </c>
      <c r="AB8" t="n">
        <v>196.4941083037192</v>
      </c>
      <c r="AC8" t="n">
        <v>177.740986388481</v>
      </c>
      <c r="AD8" t="n">
        <v>143610.4170876713</v>
      </c>
      <c r="AE8" t="n">
        <v>196494.1083037192</v>
      </c>
      <c r="AF8" t="n">
        <v>8.395182647290992e-06</v>
      </c>
      <c r="AG8" t="n">
        <v>4.194878472222222</v>
      </c>
      <c r="AH8" t="n">
        <v>177740.986388481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5.1935</v>
      </c>
      <c r="E9" t="n">
        <v>19.26</v>
      </c>
      <c r="F9" t="n">
        <v>16.19</v>
      </c>
      <c r="G9" t="n">
        <v>53.98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16</v>
      </c>
      <c r="N9" t="n">
        <v>36.78</v>
      </c>
      <c r="O9" t="n">
        <v>23324.24</v>
      </c>
      <c r="P9" t="n">
        <v>185.72</v>
      </c>
      <c r="Q9" t="n">
        <v>793.21</v>
      </c>
      <c r="R9" t="n">
        <v>134.54</v>
      </c>
      <c r="S9" t="n">
        <v>86.27</v>
      </c>
      <c r="T9" t="n">
        <v>13587.14</v>
      </c>
      <c r="U9" t="n">
        <v>0.64</v>
      </c>
      <c r="V9" t="n">
        <v>0.75</v>
      </c>
      <c r="W9" t="n">
        <v>0.25</v>
      </c>
      <c r="X9" t="n">
        <v>0.78</v>
      </c>
      <c r="Y9" t="n">
        <v>2</v>
      </c>
      <c r="Z9" t="n">
        <v>10</v>
      </c>
      <c r="AA9" t="n">
        <v>142.5612968506395</v>
      </c>
      <c r="AB9" t="n">
        <v>195.0586557114946</v>
      </c>
      <c r="AC9" t="n">
        <v>176.4425313769875</v>
      </c>
      <c r="AD9" t="n">
        <v>142561.2968506395</v>
      </c>
      <c r="AE9" t="n">
        <v>195058.6557114946</v>
      </c>
      <c r="AF9" t="n">
        <v>8.426985654671673e-06</v>
      </c>
      <c r="AG9" t="n">
        <v>4.1796875</v>
      </c>
      <c r="AH9" t="n">
        <v>176442.5313769875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5.2753</v>
      </c>
      <c r="E10" t="n">
        <v>18.96</v>
      </c>
      <c r="F10" t="n">
        <v>15.97</v>
      </c>
      <c r="G10" t="n">
        <v>59.88</v>
      </c>
      <c r="H10" t="n">
        <v>0.85</v>
      </c>
      <c r="I10" t="n">
        <v>16</v>
      </c>
      <c r="J10" t="n">
        <v>188.74</v>
      </c>
      <c r="K10" t="n">
        <v>52.44</v>
      </c>
      <c r="L10" t="n">
        <v>9</v>
      </c>
      <c r="M10" t="n">
        <v>14</v>
      </c>
      <c r="N10" t="n">
        <v>37.3</v>
      </c>
      <c r="O10" t="n">
        <v>23511.69</v>
      </c>
      <c r="P10" t="n">
        <v>178.29</v>
      </c>
      <c r="Q10" t="n">
        <v>793.29</v>
      </c>
      <c r="R10" t="n">
        <v>126.52</v>
      </c>
      <c r="S10" t="n">
        <v>86.27</v>
      </c>
      <c r="T10" t="n">
        <v>9584.42</v>
      </c>
      <c r="U10" t="n">
        <v>0.68</v>
      </c>
      <c r="V10" t="n">
        <v>0.76</v>
      </c>
      <c r="W10" t="n">
        <v>0.25</v>
      </c>
      <c r="X10" t="n">
        <v>0.5600000000000001</v>
      </c>
      <c r="Y10" t="n">
        <v>2</v>
      </c>
      <c r="Z10" t="n">
        <v>10</v>
      </c>
      <c r="AA10" t="n">
        <v>139.3043127318585</v>
      </c>
      <c r="AB10" t="n">
        <v>190.6023063521823</v>
      </c>
      <c r="AC10" t="n">
        <v>172.4114897460009</v>
      </c>
      <c r="AD10" t="n">
        <v>139304.3127318585</v>
      </c>
      <c r="AE10" t="n">
        <v>190602.3063521823</v>
      </c>
      <c r="AF10" t="n">
        <v>8.559714532413493e-06</v>
      </c>
      <c r="AG10" t="n">
        <v>4.114583333333333</v>
      </c>
      <c r="AH10" t="n">
        <v>172411.4897460009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5.3136</v>
      </c>
      <c r="E11" t="n">
        <v>18.82</v>
      </c>
      <c r="F11" t="n">
        <v>15.9</v>
      </c>
      <c r="G11" t="n">
        <v>68.15000000000001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174.19</v>
      </c>
      <c r="Q11" t="n">
        <v>793.23</v>
      </c>
      <c r="R11" t="n">
        <v>124.42</v>
      </c>
      <c r="S11" t="n">
        <v>86.27</v>
      </c>
      <c r="T11" t="n">
        <v>8544.469999999999</v>
      </c>
      <c r="U11" t="n">
        <v>0.6899999999999999</v>
      </c>
      <c r="V11" t="n">
        <v>0.77</v>
      </c>
      <c r="W11" t="n">
        <v>0.24</v>
      </c>
      <c r="X11" t="n">
        <v>0.49</v>
      </c>
      <c r="Y11" t="n">
        <v>2</v>
      </c>
      <c r="Z11" t="n">
        <v>10</v>
      </c>
      <c r="AA11" t="n">
        <v>137.6952247356015</v>
      </c>
      <c r="AB11" t="n">
        <v>188.4006811677523</v>
      </c>
      <c r="AC11" t="n">
        <v>170.4199845791719</v>
      </c>
      <c r="AD11" t="n">
        <v>137695.2247356015</v>
      </c>
      <c r="AE11" t="n">
        <v>188400.6811677523</v>
      </c>
      <c r="AF11" t="n">
        <v>8.621860204999211e-06</v>
      </c>
      <c r="AG11" t="n">
        <v>4.084201388888889</v>
      </c>
      <c r="AH11" t="n">
        <v>170419.9845791719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5.3428</v>
      </c>
      <c r="E12" t="n">
        <v>18.72</v>
      </c>
      <c r="F12" t="n">
        <v>15.87</v>
      </c>
      <c r="G12" t="n">
        <v>79.34999999999999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167.94</v>
      </c>
      <c r="Q12" t="n">
        <v>793.21</v>
      </c>
      <c r="R12" t="n">
        <v>123.54</v>
      </c>
      <c r="S12" t="n">
        <v>86.27</v>
      </c>
      <c r="T12" t="n">
        <v>8113.74</v>
      </c>
      <c r="U12" t="n">
        <v>0.7</v>
      </c>
      <c r="V12" t="n">
        <v>0.77</v>
      </c>
      <c r="W12" t="n">
        <v>0.24</v>
      </c>
      <c r="X12" t="n">
        <v>0.46</v>
      </c>
      <c r="Y12" t="n">
        <v>2</v>
      </c>
      <c r="Z12" t="n">
        <v>10</v>
      </c>
      <c r="AA12" t="n">
        <v>135.7169024952935</v>
      </c>
      <c r="AB12" t="n">
        <v>185.6938534011467</v>
      </c>
      <c r="AC12" t="n">
        <v>167.9714926555536</v>
      </c>
      <c r="AD12" t="n">
        <v>135716.9024952935</v>
      </c>
      <c r="AE12" t="n">
        <v>185693.8534011467</v>
      </c>
      <c r="AF12" t="n">
        <v>8.669240195586756e-06</v>
      </c>
      <c r="AG12" t="n">
        <v>4.0625</v>
      </c>
      <c r="AH12" t="n">
        <v>167971.4926555536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5.4019</v>
      </c>
      <c r="E13" t="n">
        <v>18.51</v>
      </c>
      <c r="F13" t="n">
        <v>15.7</v>
      </c>
      <c r="G13" t="n">
        <v>85.64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162.47</v>
      </c>
      <c r="Q13" t="n">
        <v>793.22</v>
      </c>
      <c r="R13" t="n">
        <v>117.48</v>
      </c>
      <c r="S13" t="n">
        <v>86.27</v>
      </c>
      <c r="T13" t="n">
        <v>5089.84</v>
      </c>
      <c r="U13" t="n">
        <v>0.73</v>
      </c>
      <c r="V13" t="n">
        <v>0.78</v>
      </c>
      <c r="W13" t="n">
        <v>0.24</v>
      </c>
      <c r="X13" t="n">
        <v>0.29</v>
      </c>
      <c r="Y13" t="n">
        <v>2</v>
      </c>
      <c r="Z13" t="n">
        <v>10</v>
      </c>
      <c r="AA13" t="n">
        <v>133.4548020394524</v>
      </c>
      <c r="AB13" t="n">
        <v>182.5987477606377</v>
      </c>
      <c r="AC13" t="n">
        <v>165.1717795533657</v>
      </c>
      <c r="AD13" t="n">
        <v>133454.8020394524</v>
      </c>
      <c r="AE13" t="n">
        <v>182598.7477606377</v>
      </c>
      <c r="AF13" t="n">
        <v>8.765135998454013e-06</v>
      </c>
      <c r="AG13" t="n">
        <v>4.016927083333333</v>
      </c>
      <c r="AH13" t="n">
        <v>165171.7795533657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5.4036</v>
      </c>
      <c r="E14" t="n">
        <v>18.51</v>
      </c>
      <c r="F14" t="n">
        <v>15.73</v>
      </c>
      <c r="G14" t="n">
        <v>94.38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158.57</v>
      </c>
      <c r="Q14" t="n">
        <v>793.37</v>
      </c>
      <c r="R14" t="n">
        <v>118.44</v>
      </c>
      <c r="S14" t="n">
        <v>86.27</v>
      </c>
      <c r="T14" t="n">
        <v>5572.98</v>
      </c>
      <c r="U14" t="n">
        <v>0.73</v>
      </c>
      <c r="V14" t="n">
        <v>0.77</v>
      </c>
      <c r="W14" t="n">
        <v>0.24</v>
      </c>
      <c r="X14" t="n">
        <v>0.32</v>
      </c>
      <c r="Y14" t="n">
        <v>2</v>
      </c>
      <c r="Z14" t="n">
        <v>10</v>
      </c>
      <c r="AA14" t="n">
        <v>132.4902094550877</v>
      </c>
      <c r="AB14" t="n">
        <v>181.2789496318891</v>
      </c>
      <c r="AC14" t="n">
        <v>163.9779411056762</v>
      </c>
      <c r="AD14" t="n">
        <v>132490.2094550877</v>
      </c>
      <c r="AE14" t="n">
        <v>181278.9496318891</v>
      </c>
      <c r="AF14" t="n">
        <v>8.767894422563561e-06</v>
      </c>
      <c r="AG14" t="n">
        <v>4.016927083333333</v>
      </c>
      <c r="AH14" t="n">
        <v>163977.9411056762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5.4038</v>
      </c>
      <c r="E15" t="n">
        <v>18.51</v>
      </c>
      <c r="F15" t="n">
        <v>15.73</v>
      </c>
      <c r="G15" t="n">
        <v>94.38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159.33</v>
      </c>
      <c r="Q15" t="n">
        <v>793.25</v>
      </c>
      <c r="R15" t="n">
        <v>118.25</v>
      </c>
      <c r="S15" t="n">
        <v>86.27</v>
      </c>
      <c r="T15" t="n">
        <v>5478.66</v>
      </c>
      <c r="U15" t="n">
        <v>0.73</v>
      </c>
      <c r="V15" t="n">
        <v>0.77</v>
      </c>
      <c r="W15" t="n">
        <v>0.25</v>
      </c>
      <c r="X15" t="n">
        <v>0.32</v>
      </c>
      <c r="Y15" t="n">
        <v>2</v>
      </c>
      <c r="Z15" t="n">
        <v>10</v>
      </c>
      <c r="AA15" t="n">
        <v>132.6793718427877</v>
      </c>
      <c r="AB15" t="n">
        <v>181.5377699559957</v>
      </c>
      <c r="AC15" t="n">
        <v>164.2120599813067</v>
      </c>
      <c r="AD15" t="n">
        <v>132679.3718427877</v>
      </c>
      <c r="AE15" t="n">
        <v>181537.7699559957</v>
      </c>
      <c r="AF15" t="n">
        <v>8.768218943047038e-06</v>
      </c>
      <c r="AG15" t="n">
        <v>4.016927083333333</v>
      </c>
      <c r="AH15" t="n">
        <v>164212.0599813067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4.7543</v>
      </c>
      <c r="E2" t="n">
        <v>21.03</v>
      </c>
      <c r="F2" t="n">
        <v>18.49</v>
      </c>
      <c r="G2" t="n">
        <v>13.69</v>
      </c>
      <c r="H2" t="n">
        <v>0.64</v>
      </c>
      <c r="I2" t="n">
        <v>81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53.14</v>
      </c>
      <c r="Q2" t="n">
        <v>793.7</v>
      </c>
      <c r="R2" t="n">
        <v>207.26</v>
      </c>
      <c r="S2" t="n">
        <v>86.27</v>
      </c>
      <c r="T2" t="n">
        <v>49629.5</v>
      </c>
      <c r="U2" t="n">
        <v>0.42</v>
      </c>
      <c r="V2" t="n">
        <v>0.66</v>
      </c>
      <c r="W2" t="n">
        <v>0.45</v>
      </c>
      <c r="X2" t="n">
        <v>3.07</v>
      </c>
      <c r="Y2" t="n">
        <v>2</v>
      </c>
      <c r="Z2" t="n">
        <v>10</v>
      </c>
      <c r="AA2" t="n">
        <v>84.58515888051146</v>
      </c>
      <c r="AB2" t="n">
        <v>115.7331460141132</v>
      </c>
      <c r="AC2" t="n">
        <v>104.6877369910468</v>
      </c>
      <c r="AD2" t="n">
        <v>84585.15888051146</v>
      </c>
      <c r="AE2" t="n">
        <v>115733.1460141132</v>
      </c>
      <c r="AF2" t="n">
        <v>1.242595356624166e-05</v>
      </c>
      <c r="AG2" t="n">
        <v>4.563802083333333</v>
      </c>
      <c r="AH2" t="n">
        <v>104687.7369910468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4.0285</v>
      </c>
      <c r="E2" t="n">
        <v>24.82</v>
      </c>
      <c r="F2" t="n">
        <v>20.2</v>
      </c>
      <c r="G2" t="n">
        <v>9.470000000000001</v>
      </c>
      <c r="H2" t="n">
        <v>0.18</v>
      </c>
      <c r="I2" t="n">
        <v>128</v>
      </c>
      <c r="J2" t="n">
        <v>98.70999999999999</v>
      </c>
      <c r="K2" t="n">
        <v>39.72</v>
      </c>
      <c r="L2" t="n">
        <v>1</v>
      </c>
      <c r="M2" t="n">
        <v>126</v>
      </c>
      <c r="N2" t="n">
        <v>12.99</v>
      </c>
      <c r="O2" t="n">
        <v>12407.75</v>
      </c>
      <c r="P2" t="n">
        <v>175.35</v>
      </c>
      <c r="Q2" t="n">
        <v>793.88</v>
      </c>
      <c r="R2" t="n">
        <v>268.01</v>
      </c>
      <c r="S2" t="n">
        <v>86.27</v>
      </c>
      <c r="T2" t="n">
        <v>79770.47</v>
      </c>
      <c r="U2" t="n">
        <v>0.32</v>
      </c>
      <c r="V2" t="n">
        <v>0.6</v>
      </c>
      <c r="W2" t="n">
        <v>0.42</v>
      </c>
      <c r="X2" t="n">
        <v>4.78</v>
      </c>
      <c r="Y2" t="n">
        <v>2</v>
      </c>
      <c r="Z2" t="n">
        <v>10</v>
      </c>
      <c r="AA2" t="n">
        <v>170.1160104089238</v>
      </c>
      <c r="AB2" t="n">
        <v>232.7602304300878</v>
      </c>
      <c r="AC2" t="n">
        <v>210.5459207189426</v>
      </c>
      <c r="AD2" t="n">
        <v>170116.0104089238</v>
      </c>
      <c r="AE2" t="n">
        <v>232760.2304300878</v>
      </c>
      <c r="AF2" t="n">
        <v>7.757118783237878e-06</v>
      </c>
      <c r="AG2" t="n">
        <v>5.386284722222222</v>
      </c>
      <c r="AH2" t="n">
        <v>210545.9207189426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4.8839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51</v>
      </c>
      <c r="N3" t="n">
        <v>13.24</v>
      </c>
      <c r="O3" t="n">
        <v>12561.45</v>
      </c>
      <c r="P3" t="n">
        <v>143.79</v>
      </c>
      <c r="Q3" t="n">
        <v>793.51</v>
      </c>
      <c r="R3" t="n">
        <v>174.6</v>
      </c>
      <c r="S3" t="n">
        <v>86.27</v>
      </c>
      <c r="T3" t="n">
        <v>33439.34</v>
      </c>
      <c r="U3" t="n">
        <v>0.49</v>
      </c>
      <c r="V3" t="n">
        <v>0.7</v>
      </c>
      <c r="W3" t="n">
        <v>0.3</v>
      </c>
      <c r="X3" t="n">
        <v>1.98</v>
      </c>
      <c r="Y3" t="n">
        <v>2</v>
      </c>
      <c r="Z3" t="n">
        <v>10</v>
      </c>
      <c r="AA3" t="n">
        <v>125.0486750272751</v>
      </c>
      <c r="AB3" t="n">
        <v>171.0971139304321</v>
      </c>
      <c r="AC3" t="n">
        <v>154.7678455132668</v>
      </c>
      <c r="AD3" t="n">
        <v>125048.6750272751</v>
      </c>
      <c r="AE3" t="n">
        <v>171097.1139304321</v>
      </c>
      <c r="AF3" t="n">
        <v>9.404242875873273e-06</v>
      </c>
      <c r="AG3" t="n">
        <v>4.444444444444445</v>
      </c>
      <c r="AH3" t="n">
        <v>154767.8455132669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5.195</v>
      </c>
      <c r="E4" t="n">
        <v>19.25</v>
      </c>
      <c r="F4" t="n">
        <v>16.6</v>
      </c>
      <c r="G4" t="n">
        <v>31.13</v>
      </c>
      <c r="H4" t="n">
        <v>0.52</v>
      </c>
      <c r="I4" t="n">
        <v>32</v>
      </c>
      <c r="J4" t="n">
        <v>101.2</v>
      </c>
      <c r="K4" t="n">
        <v>39.72</v>
      </c>
      <c r="L4" t="n">
        <v>3</v>
      </c>
      <c r="M4" t="n">
        <v>30</v>
      </c>
      <c r="N4" t="n">
        <v>13.49</v>
      </c>
      <c r="O4" t="n">
        <v>12715.54</v>
      </c>
      <c r="P4" t="n">
        <v>129.48</v>
      </c>
      <c r="Q4" t="n">
        <v>793.21</v>
      </c>
      <c r="R4" t="n">
        <v>148.06</v>
      </c>
      <c r="S4" t="n">
        <v>86.27</v>
      </c>
      <c r="T4" t="n">
        <v>20276.04</v>
      </c>
      <c r="U4" t="n">
        <v>0.58</v>
      </c>
      <c r="V4" t="n">
        <v>0.73</v>
      </c>
      <c r="W4" t="n">
        <v>0.27</v>
      </c>
      <c r="X4" t="n">
        <v>1.19</v>
      </c>
      <c r="Y4" t="n">
        <v>2</v>
      </c>
      <c r="Z4" t="n">
        <v>10</v>
      </c>
      <c r="AA4" t="n">
        <v>117.0935897401485</v>
      </c>
      <c r="AB4" t="n">
        <v>160.2126152869972</v>
      </c>
      <c r="AC4" t="n">
        <v>144.9221481438681</v>
      </c>
      <c r="AD4" t="n">
        <v>117093.5897401485</v>
      </c>
      <c r="AE4" t="n">
        <v>160212.6152869972</v>
      </c>
      <c r="AF4" t="n">
        <v>1.000328461683524e-05</v>
      </c>
      <c r="AG4" t="n">
        <v>4.177517361111111</v>
      </c>
      <c r="AH4" t="n">
        <v>144922.1481438681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5.3223</v>
      </c>
      <c r="E5" t="n">
        <v>18.79</v>
      </c>
      <c r="F5" t="n">
        <v>16.33</v>
      </c>
      <c r="G5" t="n">
        <v>42.59</v>
      </c>
      <c r="H5" t="n">
        <v>0.6899999999999999</v>
      </c>
      <c r="I5" t="n">
        <v>23</v>
      </c>
      <c r="J5" t="n">
        <v>102.45</v>
      </c>
      <c r="K5" t="n">
        <v>39.72</v>
      </c>
      <c r="L5" t="n">
        <v>4</v>
      </c>
      <c r="M5" t="n">
        <v>21</v>
      </c>
      <c r="N5" t="n">
        <v>13.74</v>
      </c>
      <c r="O5" t="n">
        <v>12870.03</v>
      </c>
      <c r="P5" t="n">
        <v>118.67</v>
      </c>
      <c r="Q5" t="n">
        <v>793.33</v>
      </c>
      <c r="R5" t="n">
        <v>139.01</v>
      </c>
      <c r="S5" t="n">
        <v>86.27</v>
      </c>
      <c r="T5" t="n">
        <v>15792.83</v>
      </c>
      <c r="U5" t="n">
        <v>0.62</v>
      </c>
      <c r="V5" t="n">
        <v>0.75</v>
      </c>
      <c r="W5" t="n">
        <v>0.26</v>
      </c>
      <c r="X5" t="n">
        <v>0.92</v>
      </c>
      <c r="Y5" t="n">
        <v>2</v>
      </c>
      <c r="Z5" t="n">
        <v>10</v>
      </c>
      <c r="AA5" t="n">
        <v>112.8931572207535</v>
      </c>
      <c r="AB5" t="n">
        <v>154.4653982039596</v>
      </c>
      <c r="AC5" t="n">
        <v>139.7234373929639</v>
      </c>
      <c r="AD5" t="n">
        <v>112893.1572207535</v>
      </c>
      <c r="AE5" t="n">
        <v>154465.3982039595</v>
      </c>
      <c r="AF5" t="n">
        <v>1.024840841504951e-05</v>
      </c>
      <c r="AG5" t="n">
        <v>4.077690972222222</v>
      </c>
      <c r="AH5" t="n">
        <v>139723.4373929639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5.4215</v>
      </c>
      <c r="E6" t="n">
        <v>18.44</v>
      </c>
      <c r="F6" t="n">
        <v>16.07</v>
      </c>
      <c r="G6" t="n">
        <v>50.74</v>
      </c>
      <c r="H6" t="n">
        <v>0.85</v>
      </c>
      <c r="I6" t="n">
        <v>19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112.76</v>
      </c>
      <c r="Q6" t="n">
        <v>793.49</v>
      </c>
      <c r="R6" t="n">
        <v>129.04</v>
      </c>
      <c r="S6" t="n">
        <v>86.27</v>
      </c>
      <c r="T6" t="n">
        <v>10828.2</v>
      </c>
      <c r="U6" t="n">
        <v>0.67</v>
      </c>
      <c r="V6" t="n">
        <v>0.76</v>
      </c>
      <c r="W6" t="n">
        <v>0.28</v>
      </c>
      <c r="X6" t="n">
        <v>0.66</v>
      </c>
      <c r="Y6" t="n">
        <v>2</v>
      </c>
      <c r="Z6" t="n">
        <v>10</v>
      </c>
      <c r="AA6" t="n">
        <v>110.3424484153987</v>
      </c>
      <c r="AB6" t="n">
        <v>150.9754058871444</v>
      </c>
      <c r="AC6" t="n">
        <v>136.5665250446295</v>
      </c>
      <c r="AD6" t="n">
        <v>110342.4484153987</v>
      </c>
      <c r="AE6" t="n">
        <v>150975.4058871444</v>
      </c>
      <c r="AF6" t="n">
        <v>1.04394239750091e-05</v>
      </c>
      <c r="AG6" t="n">
        <v>4.001736111111111</v>
      </c>
      <c r="AH6" t="n">
        <v>136566.5250446295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5.4198</v>
      </c>
      <c r="E7" t="n">
        <v>18.45</v>
      </c>
      <c r="F7" t="n">
        <v>16.07</v>
      </c>
      <c r="G7" t="n">
        <v>50.75</v>
      </c>
      <c r="H7" t="n">
        <v>1.01</v>
      </c>
      <c r="I7" t="n">
        <v>19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113.71</v>
      </c>
      <c r="Q7" t="n">
        <v>793.3099999999999</v>
      </c>
      <c r="R7" t="n">
        <v>129.23</v>
      </c>
      <c r="S7" t="n">
        <v>86.27</v>
      </c>
      <c r="T7" t="n">
        <v>10925.8</v>
      </c>
      <c r="U7" t="n">
        <v>0.67</v>
      </c>
      <c r="V7" t="n">
        <v>0.76</v>
      </c>
      <c r="W7" t="n">
        <v>0.28</v>
      </c>
      <c r="X7" t="n">
        <v>0.66</v>
      </c>
      <c r="Y7" t="n">
        <v>2</v>
      </c>
      <c r="Z7" t="n">
        <v>10</v>
      </c>
      <c r="AA7" t="n">
        <v>110.5943731170961</v>
      </c>
      <c r="AB7" t="n">
        <v>151.32010037814</v>
      </c>
      <c r="AC7" t="n">
        <v>136.8783223771863</v>
      </c>
      <c r="AD7" t="n">
        <v>110594.3731170961</v>
      </c>
      <c r="AE7" t="n">
        <v>151320.10037814</v>
      </c>
      <c r="AF7" t="n">
        <v>1.04361505228727e-05</v>
      </c>
      <c r="AG7" t="n">
        <v>4.00390625</v>
      </c>
      <c r="AH7" t="n">
        <v>136878.3223771863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3.5904</v>
      </c>
      <c r="E2" t="n">
        <v>27.85</v>
      </c>
      <c r="F2" t="n">
        <v>21.58</v>
      </c>
      <c r="G2" t="n">
        <v>7.99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221.38</v>
      </c>
      <c r="Q2" t="n">
        <v>793.41</v>
      </c>
      <c r="R2" t="n">
        <v>314.3</v>
      </c>
      <c r="S2" t="n">
        <v>86.27</v>
      </c>
      <c r="T2" t="n">
        <v>102745.1</v>
      </c>
      <c r="U2" t="n">
        <v>0.27</v>
      </c>
      <c r="V2" t="n">
        <v>0.5600000000000001</v>
      </c>
      <c r="W2" t="n">
        <v>0.48</v>
      </c>
      <c r="X2" t="n">
        <v>6.16</v>
      </c>
      <c r="Y2" t="n">
        <v>2</v>
      </c>
      <c r="Z2" t="n">
        <v>10</v>
      </c>
      <c r="AA2" t="n">
        <v>216.2346219454662</v>
      </c>
      <c r="AB2" t="n">
        <v>295.8617493438987</v>
      </c>
      <c r="AC2" t="n">
        <v>267.6251192311775</v>
      </c>
      <c r="AD2" t="n">
        <v>216234.6219454661</v>
      </c>
      <c r="AE2" t="n">
        <v>295861.7493438987</v>
      </c>
      <c r="AF2" t="n">
        <v>6.453914465786116e-06</v>
      </c>
      <c r="AG2" t="n">
        <v>6.043836805555555</v>
      </c>
      <c r="AH2" t="n">
        <v>267625.1192311775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4.4559</v>
      </c>
      <c r="E3" t="n">
        <v>22.44</v>
      </c>
      <c r="F3" t="n">
        <v>18.57</v>
      </c>
      <c r="G3" t="n">
        <v>16.39</v>
      </c>
      <c r="H3" t="n">
        <v>0.28</v>
      </c>
      <c r="I3" t="n">
        <v>68</v>
      </c>
      <c r="J3" t="n">
        <v>125.95</v>
      </c>
      <c r="K3" t="n">
        <v>45</v>
      </c>
      <c r="L3" t="n">
        <v>2</v>
      </c>
      <c r="M3" t="n">
        <v>66</v>
      </c>
      <c r="N3" t="n">
        <v>18.95</v>
      </c>
      <c r="O3" t="n">
        <v>15767.7</v>
      </c>
      <c r="P3" t="n">
        <v>185.01</v>
      </c>
      <c r="Q3" t="n">
        <v>793.55</v>
      </c>
      <c r="R3" t="n">
        <v>216.71</v>
      </c>
      <c r="S3" t="n">
        <v>86.27</v>
      </c>
      <c r="T3" t="n">
        <v>54419.78</v>
      </c>
      <c r="U3" t="n">
        <v>0.4</v>
      </c>
      <c r="V3" t="n">
        <v>0.66</v>
      </c>
      <c r="W3" t="n">
        <v>0.29</v>
      </c>
      <c r="X3" t="n">
        <v>3.16</v>
      </c>
      <c r="Y3" t="n">
        <v>2</v>
      </c>
      <c r="Z3" t="n">
        <v>10</v>
      </c>
      <c r="AA3" t="n">
        <v>159.0467695440863</v>
      </c>
      <c r="AB3" t="n">
        <v>217.614806738383</v>
      </c>
      <c r="AC3" t="n">
        <v>196.8459550076336</v>
      </c>
      <c r="AD3" t="n">
        <v>159046.7695440863</v>
      </c>
      <c r="AE3" t="n">
        <v>217614.806738383</v>
      </c>
      <c r="AF3" t="n">
        <v>8.009691808181915e-06</v>
      </c>
      <c r="AG3" t="n">
        <v>4.869791666666667</v>
      </c>
      <c r="AH3" t="n">
        <v>196845.9550076336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5.0087</v>
      </c>
      <c r="E4" t="n">
        <v>19.97</v>
      </c>
      <c r="F4" t="n">
        <v>16.81</v>
      </c>
      <c r="G4" t="n">
        <v>25.22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38</v>
      </c>
      <c r="N4" t="n">
        <v>19.27</v>
      </c>
      <c r="O4" t="n">
        <v>15930.42</v>
      </c>
      <c r="P4" t="n">
        <v>161.59</v>
      </c>
      <c r="Q4" t="n">
        <v>793.3099999999999</v>
      </c>
      <c r="R4" t="n">
        <v>154.71</v>
      </c>
      <c r="S4" t="n">
        <v>86.27</v>
      </c>
      <c r="T4" t="n">
        <v>23561.97</v>
      </c>
      <c r="U4" t="n">
        <v>0.5600000000000001</v>
      </c>
      <c r="V4" t="n">
        <v>0.72</v>
      </c>
      <c r="W4" t="n">
        <v>0.28</v>
      </c>
      <c r="X4" t="n">
        <v>1.4</v>
      </c>
      <c r="Y4" t="n">
        <v>2</v>
      </c>
      <c r="Z4" t="n">
        <v>10</v>
      </c>
      <c r="AA4" t="n">
        <v>132.2504662114108</v>
      </c>
      <c r="AB4" t="n">
        <v>180.9509223491652</v>
      </c>
      <c r="AC4" t="n">
        <v>163.6812202864261</v>
      </c>
      <c r="AD4" t="n">
        <v>132250.4662114108</v>
      </c>
      <c r="AE4" t="n">
        <v>180950.9223491652</v>
      </c>
      <c r="AF4" t="n">
        <v>9.003376054139627e-06</v>
      </c>
      <c r="AG4" t="n">
        <v>4.333767361111111</v>
      </c>
      <c r="AH4" t="n">
        <v>163681.2202864261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5.1676</v>
      </c>
      <c r="E5" t="n">
        <v>19.35</v>
      </c>
      <c r="F5" t="n">
        <v>16.48</v>
      </c>
      <c r="G5" t="n">
        <v>34.09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27</v>
      </c>
      <c r="N5" t="n">
        <v>19.59</v>
      </c>
      <c r="O5" t="n">
        <v>16093.6</v>
      </c>
      <c r="P5" t="n">
        <v>152.39</v>
      </c>
      <c r="Q5" t="n">
        <v>793.27</v>
      </c>
      <c r="R5" t="n">
        <v>143.73</v>
      </c>
      <c r="S5" t="n">
        <v>86.27</v>
      </c>
      <c r="T5" t="n">
        <v>18127.43</v>
      </c>
      <c r="U5" t="n">
        <v>0.6</v>
      </c>
      <c r="V5" t="n">
        <v>0.74</v>
      </c>
      <c r="W5" t="n">
        <v>0.27</v>
      </c>
      <c r="X5" t="n">
        <v>1.07</v>
      </c>
      <c r="Y5" t="n">
        <v>2</v>
      </c>
      <c r="Z5" t="n">
        <v>10</v>
      </c>
      <c r="AA5" t="n">
        <v>127.5548808359676</v>
      </c>
      <c r="AB5" t="n">
        <v>174.5262152838804</v>
      </c>
      <c r="AC5" t="n">
        <v>157.869678246317</v>
      </c>
      <c r="AD5" t="n">
        <v>127554.8808359675</v>
      </c>
      <c r="AE5" t="n">
        <v>174526.2152838804</v>
      </c>
      <c r="AF5" t="n">
        <v>9.289006348428123e-06</v>
      </c>
      <c r="AG5" t="n">
        <v>4.19921875</v>
      </c>
      <c r="AH5" t="n">
        <v>157869.678246317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5.2927</v>
      </c>
      <c r="E6" t="n">
        <v>18.89</v>
      </c>
      <c r="F6" t="n">
        <v>16.2</v>
      </c>
      <c r="G6" t="n">
        <v>44.18</v>
      </c>
      <c r="H6" t="n">
        <v>0.68</v>
      </c>
      <c r="I6" t="n">
        <v>22</v>
      </c>
      <c r="J6" t="n">
        <v>129.92</v>
      </c>
      <c r="K6" t="n">
        <v>45</v>
      </c>
      <c r="L6" t="n">
        <v>5</v>
      </c>
      <c r="M6" t="n">
        <v>20</v>
      </c>
      <c r="N6" t="n">
        <v>19.92</v>
      </c>
      <c r="O6" t="n">
        <v>16257.24</v>
      </c>
      <c r="P6" t="n">
        <v>143.75</v>
      </c>
      <c r="Q6" t="n">
        <v>793.24</v>
      </c>
      <c r="R6" t="n">
        <v>134.47</v>
      </c>
      <c r="S6" t="n">
        <v>86.27</v>
      </c>
      <c r="T6" t="n">
        <v>13529.14</v>
      </c>
      <c r="U6" t="n">
        <v>0.64</v>
      </c>
      <c r="V6" t="n">
        <v>0.75</v>
      </c>
      <c r="W6" t="n">
        <v>0.25</v>
      </c>
      <c r="X6" t="n">
        <v>0.79</v>
      </c>
      <c r="Y6" t="n">
        <v>2</v>
      </c>
      <c r="Z6" t="n">
        <v>10</v>
      </c>
      <c r="AA6" t="n">
        <v>123.6762816075367</v>
      </c>
      <c r="AB6" t="n">
        <v>169.2193447078224</v>
      </c>
      <c r="AC6" t="n">
        <v>153.0692879497967</v>
      </c>
      <c r="AD6" t="n">
        <v>123676.2816075367</v>
      </c>
      <c r="AE6" t="n">
        <v>169219.3447078224</v>
      </c>
      <c r="AF6" t="n">
        <v>9.513879537952923e-06</v>
      </c>
      <c r="AG6" t="n">
        <v>4.099392361111111</v>
      </c>
      <c r="AH6" t="n">
        <v>153069.2879497967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5.3433</v>
      </c>
      <c r="E7" t="n">
        <v>18.72</v>
      </c>
      <c r="F7" t="n">
        <v>16.12</v>
      </c>
      <c r="G7" t="n">
        <v>53.74</v>
      </c>
      <c r="H7" t="n">
        <v>0.8100000000000001</v>
      </c>
      <c r="I7" t="n">
        <v>18</v>
      </c>
      <c r="J7" t="n">
        <v>131.25</v>
      </c>
      <c r="K7" t="n">
        <v>45</v>
      </c>
      <c r="L7" t="n">
        <v>6</v>
      </c>
      <c r="M7" t="n">
        <v>16</v>
      </c>
      <c r="N7" t="n">
        <v>20.25</v>
      </c>
      <c r="O7" t="n">
        <v>16421.36</v>
      </c>
      <c r="P7" t="n">
        <v>135.79</v>
      </c>
      <c r="Q7" t="n">
        <v>793.21</v>
      </c>
      <c r="R7" t="n">
        <v>132.03</v>
      </c>
      <c r="S7" t="n">
        <v>86.27</v>
      </c>
      <c r="T7" t="n">
        <v>12329.61</v>
      </c>
      <c r="U7" t="n">
        <v>0.65</v>
      </c>
      <c r="V7" t="n">
        <v>0.76</v>
      </c>
      <c r="W7" t="n">
        <v>0.25</v>
      </c>
      <c r="X7" t="n">
        <v>0.71</v>
      </c>
      <c r="Y7" t="n">
        <v>2</v>
      </c>
      <c r="Z7" t="n">
        <v>10</v>
      </c>
      <c r="AA7" t="n">
        <v>121.056537663404</v>
      </c>
      <c r="AB7" t="n">
        <v>165.6348954685159</v>
      </c>
      <c r="AC7" t="n">
        <v>149.8269335150824</v>
      </c>
      <c r="AD7" t="n">
        <v>121056.537663404</v>
      </c>
      <c r="AE7" t="n">
        <v>165634.8954685159</v>
      </c>
      <c r="AF7" t="n">
        <v>9.604835440350643e-06</v>
      </c>
      <c r="AG7" t="n">
        <v>4.0625</v>
      </c>
      <c r="AH7" t="n">
        <v>149826.9335150824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5.4019</v>
      </c>
      <c r="E8" t="n">
        <v>18.51</v>
      </c>
      <c r="F8" t="n">
        <v>16</v>
      </c>
      <c r="G8" t="n">
        <v>63.99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5</v>
      </c>
      <c r="N8" t="n">
        <v>20.59</v>
      </c>
      <c r="O8" t="n">
        <v>16585.95</v>
      </c>
      <c r="P8" t="n">
        <v>129.52</v>
      </c>
      <c r="Q8" t="n">
        <v>793.26</v>
      </c>
      <c r="R8" t="n">
        <v>127.57</v>
      </c>
      <c r="S8" t="n">
        <v>86.27</v>
      </c>
      <c r="T8" t="n">
        <v>10116.83</v>
      </c>
      <c r="U8" t="n">
        <v>0.68</v>
      </c>
      <c r="V8" t="n">
        <v>0.76</v>
      </c>
      <c r="W8" t="n">
        <v>0.25</v>
      </c>
      <c r="X8" t="n">
        <v>0.59</v>
      </c>
      <c r="Y8" t="n">
        <v>2</v>
      </c>
      <c r="Z8" t="n">
        <v>10</v>
      </c>
      <c r="AA8" t="n">
        <v>118.7985268383294</v>
      </c>
      <c r="AB8" t="n">
        <v>162.5453854412434</v>
      </c>
      <c r="AC8" t="n">
        <v>147.0322819886572</v>
      </c>
      <c r="AD8" t="n">
        <v>118798.5268383294</v>
      </c>
      <c r="AE8" t="n">
        <v>162545.3854412434</v>
      </c>
      <c r="AF8" t="n">
        <v>9.710171722574091e-06</v>
      </c>
      <c r="AG8" t="n">
        <v>4.016927083333333</v>
      </c>
      <c r="AH8" t="n">
        <v>147032.2819886572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5.417</v>
      </c>
      <c r="E9" t="n">
        <v>18.46</v>
      </c>
      <c r="F9" t="n">
        <v>15.94</v>
      </c>
      <c r="G9" t="n">
        <v>63.78</v>
      </c>
      <c r="H9" t="n">
        <v>1.06</v>
      </c>
      <c r="I9" t="n">
        <v>15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129.13</v>
      </c>
      <c r="Q9" t="n">
        <v>793.37</v>
      </c>
      <c r="R9" t="n">
        <v>125.35</v>
      </c>
      <c r="S9" t="n">
        <v>86.27</v>
      </c>
      <c r="T9" t="n">
        <v>9002.66</v>
      </c>
      <c r="U9" t="n">
        <v>0.6899999999999999</v>
      </c>
      <c r="V9" t="n">
        <v>0.76</v>
      </c>
      <c r="W9" t="n">
        <v>0.26</v>
      </c>
      <c r="X9" t="n">
        <v>0.53</v>
      </c>
      <c r="Y9" t="n">
        <v>2</v>
      </c>
      <c r="Z9" t="n">
        <v>10</v>
      </c>
      <c r="AA9" t="n">
        <v>118.502739674241</v>
      </c>
      <c r="AB9" t="n">
        <v>162.1406763941291</v>
      </c>
      <c r="AC9" t="n">
        <v>146.6661978049867</v>
      </c>
      <c r="AD9" t="n">
        <v>118502.739674241</v>
      </c>
      <c r="AE9" t="n">
        <v>162140.6763941291</v>
      </c>
      <c r="AF9" t="n">
        <v>9.737314689495149e-06</v>
      </c>
      <c r="AG9" t="n">
        <v>4.006076388888889</v>
      </c>
      <c r="AH9" t="n">
        <v>146666.1978049867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2024-09-25T23:05:07Z</dcterms:created>
  <dcterms:modified xmlns:dcterms="http://purl.org/dc/terms/" xmlns:xsi="http://www.w3.org/2001/XMLSchema-instance" xsi:type="dcterms:W3CDTF">2024-09-25T23:05:07Z</dcterms:modified>
</cp:coreProperties>
</file>